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1"/>
  <workbookPr defaultThemeVersion="166925"/>
  <mc:AlternateContent xmlns:mc="http://schemas.openxmlformats.org/markup-compatibility/2006">
    <mc:Choice Requires="x15">
      <x15ac:absPath xmlns:x15ac="http://schemas.microsoft.com/office/spreadsheetml/2010/11/ac" url="/Users/mariacarvalho/Documents/MariaCarvalho_20210419/BARNARDS/Papers/CarriageARG/FinalForPub/TO UPLOAD/Source Data/"/>
    </mc:Choice>
  </mc:AlternateContent>
  <xr:revisionPtr revIDLastSave="0" documentId="13_ncr:1_{392E0C39-C3F9-1E45-91C7-B1A9DA4412BC}" xr6:coauthVersionLast="47" xr6:coauthVersionMax="47" xr10:uidLastSave="{00000000-0000-0000-0000-000000000000}"/>
  <bookViews>
    <workbookView xWindow="0" yWindow="460" windowWidth="25600" windowHeight="14520" xr2:uid="{2D22CEDA-CA46-694D-8172-41D21858BE22}"/>
  </bookViews>
  <sheets>
    <sheet name="Source Data - Extended Fig2" sheetId="1" r:id="rId1"/>
    <sheet name="Source Data - Extended Fig2a" sheetId="2" r:id="rId2"/>
    <sheet name="Source Data - Extended Fig2b"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151" i="3" l="1"/>
  <c r="F151" i="3"/>
  <c r="E151" i="3"/>
  <c r="D151" i="3"/>
  <c r="G142" i="3"/>
  <c r="F142" i="3"/>
  <c r="E142" i="3"/>
  <c r="D142" i="3"/>
  <c r="G110" i="3"/>
  <c r="F110" i="3"/>
  <c r="E110" i="3"/>
  <c r="D110" i="3"/>
  <c r="G100" i="3"/>
  <c r="F100" i="3"/>
  <c r="E100" i="3"/>
  <c r="D100" i="3"/>
  <c r="G88" i="3"/>
  <c r="F88" i="3"/>
  <c r="E88" i="3"/>
  <c r="D88" i="3"/>
  <c r="G69" i="3"/>
  <c r="F69" i="3"/>
  <c r="E69" i="3"/>
  <c r="D69" i="3"/>
  <c r="G65" i="3"/>
  <c r="F65" i="3"/>
  <c r="E65" i="3"/>
  <c r="D65" i="3"/>
  <c r="G55" i="3"/>
  <c r="F55" i="3"/>
  <c r="E55" i="3"/>
  <c r="E152" i="3" s="1"/>
  <c r="D55" i="3"/>
  <c r="D152" i="3" s="1"/>
  <c r="G42" i="3"/>
  <c r="F42" i="3"/>
  <c r="E42" i="3"/>
  <c r="D42" i="3"/>
  <c r="G116" i="2"/>
  <c r="F116" i="2"/>
  <c r="G86" i="2"/>
  <c r="F86" i="2"/>
  <c r="E86" i="2"/>
  <c r="D86" i="2"/>
  <c r="D116" i="2" s="1"/>
  <c r="G21" i="2"/>
  <c r="G47" i="2" s="1"/>
  <c r="F21" i="2"/>
  <c r="F47" i="2" s="1"/>
  <c r="E21" i="2"/>
  <c r="E47" i="2" s="1"/>
  <c r="E117" i="2" s="1"/>
  <c r="D21" i="2"/>
  <c r="D47" i="2" s="1"/>
  <c r="F194" i="1"/>
  <c r="H120" i="1"/>
  <c r="H194" i="1" s="1"/>
  <c r="H195" i="1" s="1"/>
  <c r="G120" i="1"/>
  <c r="G194" i="1" s="1"/>
  <c r="F120" i="1"/>
  <c r="E120" i="1"/>
  <c r="E194" i="1" s="1"/>
  <c r="D120" i="1"/>
  <c r="D194" i="1" s="1"/>
  <c r="D195" i="1" s="1"/>
  <c r="H25" i="1"/>
  <c r="H59" i="1" s="1"/>
  <c r="G25" i="1"/>
  <c r="G59" i="1" s="1"/>
  <c r="F25" i="1"/>
  <c r="F59" i="1" s="1"/>
  <c r="F195" i="1" s="1"/>
  <c r="E25" i="1"/>
  <c r="E59" i="1" s="1"/>
  <c r="D25" i="1"/>
  <c r="D59" i="1" s="1"/>
  <c r="E195" i="1" l="1"/>
  <c r="D153" i="3"/>
  <c r="G195" i="1"/>
  <c r="E153" i="3"/>
  <c r="D117" i="2"/>
  <c r="F152" i="3"/>
  <c r="F153" i="3" s="1"/>
  <c r="G117" i="2"/>
  <c r="G152" i="3"/>
  <c r="G153" i="3" s="1"/>
  <c r="F117" i="2"/>
</calcChain>
</file>

<file path=xl/sharedStrings.xml><?xml version="1.0" encoding="utf-8"?>
<sst xmlns="http://schemas.openxmlformats.org/spreadsheetml/2006/main" count="545" uniqueCount="341">
  <si>
    <t>Biological Sepsis (BS) status</t>
  </si>
  <si>
    <t>Site</t>
  </si>
  <si>
    <t>Bacterial species ID</t>
  </si>
  <si>
    <t>Frequency</t>
  </si>
  <si>
    <r>
      <rPr>
        <b/>
        <i/>
        <sz val="12"/>
        <color theme="1"/>
        <rFont val="Calibri"/>
        <family val="2"/>
        <scheme val="minor"/>
      </rPr>
      <t>bla</t>
    </r>
    <r>
      <rPr>
        <b/>
        <sz val="12"/>
        <color theme="1"/>
        <rFont val="Calibri"/>
        <family val="2"/>
        <scheme val="minor"/>
      </rPr>
      <t>NDM Positive</t>
    </r>
  </si>
  <si>
    <r>
      <rPr>
        <b/>
        <i/>
        <sz val="12"/>
        <color theme="1"/>
        <rFont val="Calibri"/>
        <family val="2"/>
        <scheme val="minor"/>
      </rPr>
      <t>bla</t>
    </r>
    <r>
      <rPr>
        <b/>
        <sz val="12"/>
        <color theme="1"/>
        <rFont val="Calibri"/>
        <family val="2"/>
        <scheme val="minor"/>
      </rPr>
      <t>KPC Positive</t>
    </r>
  </si>
  <si>
    <r>
      <rPr>
        <b/>
        <i/>
        <sz val="12"/>
        <color theme="1"/>
        <rFont val="Calibri"/>
        <family val="2"/>
        <scheme val="minor"/>
      </rPr>
      <t>bla-</t>
    </r>
    <r>
      <rPr>
        <b/>
        <sz val="12"/>
        <color theme="1"/>
        <rFont val="Calibri"/>
        <family val="2"/>
        <scheme val="minor"/>
      </rPr>
      <t>OXA-48-like Positive</t>
    </r>
  </si>
  <si>
    <r>
      <rPr>
        <b/>
        <i/>
        <sz val="12"/>
        <color theme="1"/>
        <rFont val="Calibri"/>
        <family val="2"/>
        <scheme val="minor"/>
      </rPr>
      <t>bla</t>
    </r>
    <r>
      <rPr>
        <b/>
        <sz val="12"/>
        <color theme="1"/>
        <rFont val="Calibri"/>
        <family val="2"/>
        <scheme val="minor"/>
      </rPr>
      <t>NDM &amp;</t>
    </r>
    <r>
      <rPr>
        <b/>
        <i/>
        <sz val="12"/>
        <color theme="1"/>
        <rFont val="Calibri"/>
        <family val="2"/>
        <scheme val="minor"/>
      </rPr>
      <t xml:space="preserve"> bla</t>
    </r>
    <r>
      <rPr>
        <b/>
        <sz val="12"/>
        <color theme="1"/>
        <rFont val="Calibri"/>
        <family val="2"/>
        <scheme val="minor"/>
      </rPr>
      <t>OXA-48-like Positive</t>
    </r>
  </si>
  <si>
    <t>BS</t>
  </si>
  <si>
    <t>BC</t>
  </si>
  <si>
    <r>
      <t xml:space="preserve">Acinetobacter baumannii/A. baumannii </t>
    </r>
    <r>
      <rPr>
        <sz val="12"/>
        <color theme="1"/>
        <rFont val="Calibri"/>
        <family val="2"/>
        <scheme val="minor"/>
      </rPr>
      <t>complex</t>
    </r>
  </si>
  <si>
    <t>Acinetobacter bereziniae</t>
  </si>
  <si>
    <t>Acinetobacter junii</t>
  </si>
  <si>
    <t>Acinetobacter nosocomialis</t>
  </si>
  <si>
    <t>Citrobacter freundii</t>
  </si>
  <si>
    <t>Enterobacter asburiae</t>
  </si>
  <si>
    <t>Enterobacter cloacae</t>
  </si>
  <si>
    <t>Escherichia coli</t>
  </si>
  <si>
    <t>Klebsiella pneumoniae</t>
  </si>
  <si>
    <t>Serratia marcescens</t>
  </si>
  <si>
    <t>Stenotrophomonas maltophilia</t>
  </si>
  <si>
    <t>Total BC</t>
  </si>
  <si>
    <t>BK</t>
  </si>
  <si>
    <t>Total BK</t>
  </si>
  <si>
    <t>IN</t>
  </si>
  <si>
    <t>Shewanella putrefaciens</t>
  </si>
  <si>
    <t>Unidentified</t>
  </si>
  <si>
    <t>Total IN, n=27</t>
  </si>
  <si>
    <t>NK</t>
  </si>
  <si>
    <t>Acinetobacter baumannii</t>
  </si>
  <si>
    <t>Total NK</t>
  </si>
  <si>
    <t>NN</t>
  </si>
  <si>
    <r>
      <t xml:space="preserve">Acinetobacter baumannii </t>
    </r>
    <r>
      <rPr>
        <sz val="12"/>
        <color theme="1"/>
        <rFont val="Calibri"/>
        <family val="2"/>
        <scheme val="minor"/>
      </rPr>
      <t>complex</t>
    </r>
  </si>
  <si>
    <t>Total NN</t>
  </si>
  <si>
    <t>PC</t>
  </si>
  <si>
    <t>Total PC</t>
  </si>
  <si>
    <t>PP</t>
  </si>
  <si>
    <t>Aeromonas caviae</t>
  </si>
  <si>
    <t>Citrobacter koseri</t>
  </si>
  <si>
    <t>Citrobacter sedlakii</t>
  </si>
  <si>
    <t>Enterobacter kobei</t>
  </si>
  <si>
    <t>Enterobacter sp.</t>
  </si>
  <si>
    <t>Klebsiella oxytoca</t>
  </si>
  <si>
    <t>Pseudomonas aeruginosa</t>
  </si>
  <si>
    <t>Pseudomonas mendocina</t>
  </si>
  <si>
    <t>Pseudomonas stutzeri</t>
  </si>
  <si>
    <t>Raoultella sp.</t>
  </si>
  <si>
    <t>Total PP</t>
  </si>
  <si>
    <t>RU</t>
  </si>
  <si>
    <t>Raoultella ornithinolytica</t>
  </si>
  <si>
    <t>Total RU</t>
  </si>
  <si>
    <t>Total BS</t>
  </si>
  <si>
    <t>No BS</t>
  </si>
  <si>
    <r>
      <t>Acinetobacter baumannii/A. baumannii</t>
    </r>
    <r>
      <rPr>
        <sz val="12"/>
        <color theme="1"/>
        <rFont val="Calibri"/>
        <family val="2"/>
        <scheme val="minor"/>
      </rPr>
      <t xml:space="preserve"> complex</t>
    </r>
  </si>
  <si>
    <t>Acinetobacter baylyi</t>
  </si>
  <si>
    <t>Acinetobacter pittii</t>
  </si>
  <si>
    <t>Klebsiella aerogenes</t>
  </si>
  <si>
    <t>Klebsiella variicola</t>
  </si>
  <si>
    <t>Proteus mirabilis</t>
  </si>
  <si>
    <t>Pseudomonas citronellolis</t>
  </si>
  <si>
    <t>Serratia sp.</t>
  </si>
  <si>
    <t>Serratia ureilytica</t>
  </si>
  <si>
    <t>ES</t>
  </si>
  <si>
    <t>Total ES</t>
  </si>
  <si>
    <t>Acinetobacter haemolyticus</t>
  </si>
  <si>
    <t>Acinetobacter lwoffii</t>
  </si>
  <si>
    <t>Acinetobacter sp.</t>
  </si>
  <si>
    <t>Aeromonas salmonicida</t>
  </si>
  <si>
    <t>Bordetella hinzii</t>
  </si>
  <si>
    <t>Brevundimonas sp.</t>
  </si>
  <si>
    <r>
      <t>Enterobacter cloacae/E. cloacae</t>
    </r>
    <r>
      <rPr>
        <sz val="12"/>
        <color theme="1"/>
        <rFont val="Calibri"/>
        <family val="2"/>
        <scheme val="minor"/>
      </rPr>
      <t xml:space="preserve"> complex</t>
    </r>
  </si>
  <si>
    <t>Moraxella sp.</t>
  </si>
  <si>
    <t>Pantoea sp.</t>
  </si>
  <si>
    <t>Pseudomonas putida</t>
  </si>
  <si>
    <t>Pseudomonas sp.</t>
  </si>
  <si>
    <t>Sphingomonas paucimobilis</t>
  </si>
  <si>
    <t>Total IN</t>
  </si>
  <si>
    <t>NW</t>
  </si>
  <si>
    <t>Total NW</t>
  </si>
  <si>
    <t>Aeromonas eucrenophila</t>
  </si>
  <si>
    <t>Providencia rettgeri</t>
  </si>
  <si>
    <t>Achromobacter xylosoxidans</t>
  </si>
  <si>
    <t>Acinetobacter johnsonnii</t>
  </si>
  <si>
    <t>Acinetobacter ursingii</t>
  </si>
  <si>
    <t>Alcaligenes faecalis</t>
  </si>
  <si>
    <t>Citrobacter sp.</t>
  </si>
  <si>
    <t>Delftia acidovorans</t>
  </si>
  <si>
    <t>Klebsiella sp.</t>
  </si>
  <si>
    <t>Kluyvera cryocrescens</t>
  </si>
  <si>
    <t>Leclercia adecarboxylata</t>
  </si>
  <si>
    <t>Pseudomonas monteilii</t>
  </si>
  <si>
    <t>Pseudomonas oleovorans</t>
  </si>
  <si>
    <t>Pseudomonas plecoglossicida</t>
  </si>
  <si>
    <t>RK</t>
  </si>
  <si>
    <t>Total RK</t>
  </si>
  <si>
    <t>ZAT</t>
  </si>
  <si>
    <t>Enterobacter ludwigii</t>
  </si>
  <si>
    <t>Total ZAT</t>
  </si>
  <si>
    <t>Overall total isolates No BS</t>
  </si>
  <si>
    <t>Overall total isolates</t>
  </si>
  <si>
    <t>Source Data for Extended Figure 2 - Genus/species identification of bacterial isolates and respective overall numbers recovered from rectal samples (neonates and mothers) positive for the carbapenemase genes in study per site and according to biological sepsis (BS) statuts. Isolates were identified by MALDI-TOF MS, Enterosystem 18R (Liofilchem, Italy) or VITEK® 2 Compact Automated System (Biomérieux, France).</t>
  </si>
  <si>
    <t>Bacterial species identification</t>
  </si>
  <si>
    <r>
      <rPr>
        <i/>
        <sz val="12"/>
        <color theme="1"/>
        <rFont val="Calibri"/>
        <family val="2"/>
        <scheme val="minor"/>
      </rPr>
      <t>Acinetobacter baumannii</t>
    </r>
    <r>
      <rPr>
        <sz val="12"/>
        <color theme="1"/>
        <rFont val="Calibri"/>
        <family val="2"/>
        <scheme val="minor"/>
      </rPr>
      <t xml:space="preserve"> complex, n= 1</t>
    </r>
  </si>
  <si>
    <r>
      <t>Acinetobacter bereziniae</t>
    </r>
    <r>
      <rPr>
        <sz val="12"/>
        <color theme="1"/>
        <rFont val="Calibri"/>
        <family val="2"/>
        <scheme val="minor"/>
      </rPr>
      <t>, n= 1</t>
    </r>
  </si>
  <si>
    <r>
      <t>Acinetobacter nosocomialis</t>
    </r>
    <r>
      <rPr>
        <sz val="12"/>
        <color theme="1"/>
        <rFont val="Calibri"/>
        <family val="2"/>
        <scheme val="minor"/>
      </rPr>
      <t>, n= 1</t>
    </r>
  </si>
  <si>
    <r>
      <t>Citrobacter freundii,</t>
    </r>
    <r>
      <rPr>
        <sz val="12"/>
        <color theme="1"/>
        <rFont val="Calibri"/>
        <family val="2"/>
        <scheme val="minor"/>
      </rPr>
      <t xml:space="preserve"> n= 1</t>
    </r>
  </si>
  <si>
    <r>
      <t>Enterobacter asburiae</t>
    </r>
    <r>
      <rPr>
        <sz val="12"/>
        <color theme="1"/>
        <rFont val="Calibri"/>
        <family val="2"/>
        <scheme val="minor"/>
      </rPr>
      <t>, n= 1</t>
    </r>
  </si>
  <si>
    <r>
      <t>Enterobacter cloacae</t>
    </r>
    <r>
      <rPr>
        <sz val="12"/>
        <color theme="1"/>
        <rFont val="Calibri"/>
        <family val="2"/>
        <scheme val="minor"/>
      </rPr>
      <t>, n= 5</t>
    </r>
  </si>
  <si>
    <r>
      <t>Escherichia coli,</t>
    </r>
    <r>
      <rPr>
        <sz val="12"/>
        <color theme="1"/>
        <rFont val="Calibri"/>
        <family val="2"/>
        <scheme val="minor"/>
      </rPr>
      <t xml:space="preserve"> n= 9</t>
    </r>
  </si>
  <si>
    <r>
      <t>Klebsiella pneumoniae</t>
    </r>
    <r>
      <rPr>
        <sz val="12"/>
        <color theme="1"/>
        <rFont val="Calibri"/>
        <family val="2"/>
        <scheme val="minor"/>
      </rPr>
      <t>, n= 9</t>
    </r>
  </si>
  <si>
    <r>
      <t>Serratia marcescens</t>
    </r>
    <r>
      <rPr>
        <sz val="12"/>
        <color theme="1"/>
        <rFont val="Calibri"/>
        <family val="2"/>
        <scheme val="minor"/>
      </rPr>
      <t>, n= 3</t>
    </r>
  </si>
  <si>
    <r>
      <t>Stenotrophomonas maltophilia</t>
    </r>
    <r>
      <rPr>
        <sz val="12"/>
        <color theme="1"/>
        <rFont val="Calibri"/>
        <family val="2"/>
        <scheme val="minor"/>
      </rPr>
      <t>, n= 2</t>
    </r>
  </si>
  <si>
    <t>Total BC, n= 33</t>
  </si>
  <si>
    <t>Escherichia coli, n= 1</t>
  </si>
  <si>
    <t>Total BK, n= 1</t>
  </si>
  <si>
    <t>Acinetobacter baumannii complex, n= 1</t>
  </si>
  <si>
    <r>
      <t>Enterobacter cloacae</t>
    </r>
    <r>
      <rPr>
        <sz val="12"/>
        <color theme="1"/>
        <rFont val="Calibri"/>
        <family val="2"/>
        <scheme val="minor"/>
      </rPr>
      <t>, n= 1</t>
    </r>
  </si>
  <si>
    <r>
      <t>Escherichia coli</t>
    </r>
    <r>
      <rPr>
        <sz val="12"/>
        <color theme="1"/>
        <rFont val="Calibri"/>
        <family val="2"/>
        <scheme val="minor"/>
      </rPr>
      <t>, n= 8</t>
    </r>
  </si>
  <si>
    <r>
      <t>Klebsiella pneumoniae,</t>
    </r>
    <r>
      <rPr>
        <sz val="12"/>
        <color theme="1"/>
        <rFont val="Calibri"/>
        <family val="2"/>
        <scheme val="minor"/>
      </rPr>
      <t xml:space="preserve"> n= 4</t>
    </r>
  </si>
  <si>
    <r>
      <t xml:space="preserve">Shewanella putrefaciens, </t>
    </r>
    <r>
      <rPr>
        <sz val="12"/>
        <color theme="1"/>
        <rFont val="Calibri"/>
        <family val="2"/>
        <scheme val="minor"/>
      </rPr>
      <t>n= 2</t>
    </r>
  </si>
  <si>
    <t>Total IN, n= 16</t>
  </si>
  <si>
    <r>
      <rPr>
        <i/>
        <sz val="12"/>
        <color theme="1"/>
        <rFont val="Calibri"/>
        <family val="2"/>
        <scheme val="minor"/>
      </rPr>
      <t xml:space="preserve">Acinetobacter baumannii </t>
    </r>
    <r>
      <rPr>
        <sz val="12"/>
        <color theme="1"/>
        <rFont val="Calibri"/>
        <family val="2"/>
        <scheme val="minor"/>
      </rPr>
      <t>complex, n= 1</t>
    </r>
  </si>
  <si>
    <r>
      <rPr>
        <i/>
        <sz val="12"/>
        <color theme="1"/>
        <rFont val="Calibri"/>
        <family val="2"/>
        <scheme val="minor"/>
      </rPr>
      <t>Escherichia coli</t>
    </r>
    <r>
      <rPr>
        <sz val="12"/>
        <color theme="1"/>
        <rFont val="Calibri"/>
        <family val="2"/>
        <scheme val="minor"/>
      </rPr>
      <t>, n= 2</t>
    </r>
  </si>
  <si>
    <r>
      <rPr>
        <i/>
        <sz val="12"/>
        <color theme="1"/>
        <rFont val="Calibri"/>
        <family val="2"/>
        <scheme val="minor"/>
      </rPr>
      <t>Klebsiella pneumoniae</t>
    </r>
    <r>
      <rPr>
        <sz val="12"/>
        <color theme="1"/>
        <rFont val="Calibri"/>
        <family val="2"/>
        <scheme val="minor"/>
      </rPr>
      <t>, n= 7</t>
    </r>
  </si>
  <si>
    <t>Unidentified, n= 2</t>
  </si>
  <si>
    <t>Total NN, n= 12</t>
  </si>
  <si>
    <r>
      <rPr>
        <i/>
        <sz val="12"/>
        <color theme="1"/>
        <rFont val="Calibri"/>
        <family val="2"/>
        <scheme val="minor"/>
      </rPr>
      <t>Enterobacter cloacae</t>
    </r>
    <r>
      <rPr>
        <sz val="12"/>
        <color theme="1"/>
        <rFont val="Calibri"/>
        <family val="2"/>
        <scheme val="minor"/>
      </rPr>
      <t>, n= 1</t>
    </r>
  </si>
  <si>
    <t>Total PC, n= 1</t>
  </si>
  <si>
    <r>
      <rPr>
        <i/>
        <sz val="12"/>
        <color theme="1"/>
        <rFont val="Calibri"/>
        <family val="2"/>
        <scheme val="minor"/>
      </rPr>
      <t>Acinetobacter nosocomialis,</t>
    </r>
    <r>
      <rPr>
        <sz val="12"/>
        <color theme="1"/>
        <rFont val="Calibri"/>
        <family val="2"/>
        <scheme val="minor"/>
      </rPr>
      <t xml:space="preserve"> n= 1</t>
    </r>
  </si>
  <si>
    <r>
      <rPr>
        <i/>
        <sz val="12"/>
        <color theme="1"/>
        <rFont val="Calibri"/>
        <family val="2"/>
        <scheme val="minor"/>
      </rPr>
      <t>Citrobacter freundii,</t>
    </r>
    <r>
      <rPr>
        <sz val="12"/>
        <color theme="1"/>
        <rFont val="Calibri"/>
        <family val="2"/>
        <scheme val="minor"/>
      </rPr>
      <t xml:space="preserve"> n= 1</t>
    </r>
  </si>
  <si>
    <r>
      <rPr>
        <i/>
        <sz val="12"/>
        <color theme="1"/>
        <rFont val="Calibri"/>
        <family val="2"/>
        <scheme val="minor"/>
      </rPr>
      <t>Citrobacter koseri,</t>
    </r>
    <r>
      <rPr>
        <sz val="12"/>
        <color theme="1"/>
        <rFont val="Calibri"/>
        <family val="2"/>
        <scheme val="minor"/>
      </rPr>
      <t xml:space="preserve"> n= 1</t>
    </r>
  </si>
  <si>
    <r>
      <rPr>
        <i/>
        <sz val="12"/>
        <color theme="1"/>
        <rFont val="Calibri"/>
        <family val="2"/>
        <scheme val="minor"/>
      </rPr>
      <t>Citrobacter sedlakii,</t>
    </r>
    <r>
      <rPr>
        <sz val="12"/>
        <color theme="1"/>
        <rFont val="Calibri"/>
        <family val="2"/>
        <scheme val="minor"/>
      </rPr>
      <t xml:space="preserve"> n= 5</t>
    </r>
  </si>
  <si>
    <r>
      <rPr>
        <i/>
        <sz val="12"/>
        <color theme="1"/>
        <rFont val="Calibri"/>
        <family val="2"/>
        <scheme val="minor"/>
      </rPr>
      <t>Enterobacter asburiae</t>
    </r>
    <r>
      <rPr>
        <sz val="12"/>
        <color theme="1"/>
        <rFont val="Calibri"/>
        <family val="2"/>
        <scheme val="minor"/>
      </rPr>
      <t>, n= 2</t>
    </r>
  </si>
  <si>
    <r>
      <rPr>
        <i/>
        <sz val="12"/>
        <color theme="1"/>
        <rFont val="Calibri"/>
        <family val="2"/>
        <scheme val="minor"/>
      </rPr>
      <t>Enterobacter cloacae</t>
    </r>
    <r>
      <rPr>
        <sz val="12"/>
        <color theme="1"/>
        <rFont val="Calibri"/>
        <family val="2"/>
        <scheme val="minor"/>
      </rPr>
      <t>, n= 10</t>
    </r>
  </si>
  <si>
    <r>
      <rPr>
        <i/>
        <sz val="12"/>
        <color theme="1"/>
        <rFont val="Calibri"/>
        <family val="2"/>
        <scheme val="minor"/>
      </rPr>
      <t>Enterobacter kobei</t>
    </r>
    <r>
      <rPr>
        <sz val="12"/>
        <color theme="1"/>
        <rFont val="Calibri"/>
        <family val="2"/>
        <scheme val="minor"/>
      </rPr>
      <t>, n= 4</t>
    </r>
  </si>
  <si>
    <r>
      <rPr>
        <i/>
        <sz val="12"/>
        <color theme="1"/>
        <rFont val="Calibri"/>
        <family val="2"/>
        <scheme val="minor"/>
      </rPr>
      <t>Enterobacter</t>
    </r>
    <r>
      <rPr>
        <sz val="12"/>
        <color theme="1"/>
        <rFont val="Calibri"/>
        <family val="2"/>
        <scheme val="minor"/>
      </rPr>
      <t xml:space="preserve"> sp., n= 1</t>
    </r>
  </si>
  <si>
    <r>
      <rPr>
        <i/>
        <sz val="12"/>
        <color theme="1"/>
        <rFont val="Calibri"/>
        <family val="2"/>
        <scheme val="minor"/>
      </rPr>
      <t>Escherichia coli</t>
    </r>
    <r>
      <rPr>
        <sz val="12"/>
        <color theme="1"/>
        <rFont val="Calibri"/>
        <family val="2"/>
        <scheme val="minor"/>
      </rPr>
      <t>, n= 18</t>
    </r>
  </si>
  <si>
    <r>
      <rPr>
        <i/>
        <sz val="12"/>
        <color theme="1"/>
        <rFont val="Calibri"/>
        <family val="2"/>
        <scheme val="minor"/>
      </rPr>
      <t>Klebsiella oxytoca</t>
    </r>
    <r>
      <rPr>
        <sz val="12"/>
        <color theme="1"/>
        <rFont val="Calibri"/>
        <family val="2"/>
        <scheme val="minor"/>
      </rPr>
      <t>, n= 3</t>
    </r>
  </si>
  <si>
    <r>
      <rPr>
        <i/>
        <sz val="12"/>
        <color theme="1"/>
        <rFont val="Calibri"/>
        <family val="2"/>
        <scheme val="minor"/>
      </rPr>
      <t>Klebsiella pneumoniae</t>
    </r>
    <r>
      <rPr>
        <sz val="12"/>
        <color theme="1"/>
        <rFont val="Calibri"/>
        <family val="2"/>
        <scheme val="minor"/>
      </rPr>
      <t>, n= 46</t>
    </r>
  </si>
  <si>
    <r>
      <rPr>
        <i/>
        <sz val="12"/>
        <color theme="1"/>
        <rFont val="Calibri"/>
        <family val="2"/>
        <scheme val="minor"/>
      </rPr>
      <t>Pseudomonas aeruginosa</t>
    </r>
    <r>
      <rPr>
        <sz val="12"/>
        <color theme="1"/>
        <rFont val="Calibri"/>
        <family val="2"/>
        <scheme val="minor"/>
      </rPr>
      <t>, n= 2</t>
    </r>
  </si>
  <si>
    <r>
      <rPr>
        <i/>
        <sz val="12"/>
        <color theme="1"/>
        <rFont val="Calibri"/>
        <family val="2"/>
        <scheme val="minor"/>
      </rPr>
      <t>Pseudomonas mendocina</t>
    </r>
    <r>
      <rPr>
        <sz val="12"/>
        <color theme="1"/>
        <rFont val="Calibri"/>
        <family val="2"/>
        <scheme val="minor"/>
      </rPr>
      <t>, n= 1</t>
    </r>
  </si>
  <si>
    <r>
      <rPr>
        <i/>
        <sz val="12"/>
        <color theme="1"/>
        <rFont val="Calibri"/>
        <family val="2"/>
        <scheme val="minor"/>
      </rPr>
      <t>Pseudomonas stutzeri,</t>
    </r>
    <r>
      <rPr>
        <sz val="12"/>
        <color theme="1"/>
        <rFont val="Calibri"/>
        <family val="2"/>
        <scheme val="minor"/>
      </rPr>
      <t xml:space="preserve"> n= 1</t>
    </r>
  </si>
  <si>
    <r>
      <rPr>
        <i/>
        <sz val="12"/>
        <color theme="1"/>
        <rFont val="Calibri"/>
        <family val="2"/>
        <scheme val="minor"/>
      </rPr>
      <t xml:space="preserve">Raoultella </t>
    </r>
    <r>
      <rPr>
        <sz val="12"/>
        <color theme="1"/>
        <rFont val="Calibri"/>
        <family val="2"/>
        <scheme val="minor"/>
      </rPr>
      <t>sp., n= 1</t>
    </r>
  </si>
  <si>
    <r>
      <rPr>
        <i/>
        <sz val="12"/>
        <color theme="1"/>
        <rFont val="Calibri"/>
        <family val="2"/>
        <scheme val="minor"/>
      </rPr>
      <t>Shewanella putrefaciens</t>
    </r>
    <r>
      <rPr>
        <sz val="12"/>
        <color theme="1"/>
        <rFont val="Calibri"/>
        <family val="2"/>
        <scheme val="minor"/>
      </rPr>
      <t>, n= 2</t>
    </r>
  </si>
  <si>
    <t>Unidentified, n= 4</t>
  </si>
  <si>
    <t>Total PP, n= 103</t>
  </si>
  <si>
    <t>Overall total BR isolates BS, n=166</t>
  </si>
  <si>
    <r>
      <rPr>
        <i/>
        <sz val="12"/>
        <color theme="1"/>
        <rFont val="Calibri"/>
        <family val="2"/>
        <scheme val="minor"/>
      </rPr>
      <t xml:space="preserve">Acinetobacter baumannii/A. baumannii </t>
    </r>
    <r>
      <rPr>
        <sz val="12"/>
        <color theme="1"/>
        <rFont val="Calibri"/>
        <family val="2"/>
        <scheme val="minor"/>
      </rPr>
      <t>complex, n= 3</t>
    </r>
  </si>
  <si>
    <r>
      <rPr>
        <i/>
        <sz val="12"/>
        <color theme="1"/>
        <rFont val="Calibri"/>
        <family val="2"/>
        <scheme val="minor"/>
      </rPr>
      <t>Acinetobacter junii</t>
    </r>
    <r>
      <rPr>
        <sz val="12"/>
        <color theme="1"/>
        <rFont val="Calibri"/>
        <family val="2"/>
        <scheme val="minor"/>
      </rPr>
      <t>, n= 1</t>
    </r>
  </si>
  <si>
    <r>
      <rPr>
        <i/>
        <sz val="12"/>
        <color theme="1"/>
        <rFont val="Calibri"/>
        <family val="2"/>
        <scheme val="minor"/>
      </rPr>
      <t>Acinetobacter nosocomialis</t>
    </r>
    <r>
      <rPr>
        <sz val="12"/>
        <color theme="1"/>
        <rFont val="Calibri"/>
        <family val="2"/>
        <scheme val="minor"/>
      </rPr>
      <t>, n= 7</t>
    </r>
  </si>
  <si>
    <r>
      <rPr>
        <i/>
        <sz val="12"/>
        <color theme="1"/>
        <rFont val="Calibri"/>
        <family val="2"/>
        <scheme val="minor"/>
      </rPr>
      <t>Acinetobacter pittii</t>
    </r>
    <r>
      <rPr>
        <sz val="12"/>
        <color theme="1"/>
        <rFont val="Calibri"/>
        <family val="2"/>
        <scheme val="minor"/>
      </rPr>
      <t>, n= 1</t>
    </r>
  </si>
  <si>
    <r>
      <rPr>
        <i/>
        <sz val="12"/>
        <color theme="1"/>
        <rFont val="Calibri"/>
        <family val="2"/>
        <scheme val="minor"/>
      </rPr>
      <t>Aeromonas caviae</t>
    </r>
    <r>
      <rPr>
        <sz val="12"/>
        <color theme="1"/>
        <rFont val="Calibri"/>
        <family val="2"/>
        <scheme val="minor"/>
      </rPr>
      <t>, n= 1</t>
    </r>
  </si>
  <si>
    <r>
      <rPr>
        <i/>
        <sz val="12"/>
        <color theme="1"/>
        <rFont val="Calibri"/>
        <family val="2"/>
        <scheme val="minor"/>
      </rPr>
      <t>Citrobacter freundii</t>
    </r>
    <r>
      <rPr>
        <sz val="12"/>
        <color theme="1"/>
        <rFont val="Calibri"/>
        <family val="2"/>
        <scheme val="minor"/>
      </rPr>
      <t>, n= 15</t>
    </r>
  </si>
  <si>
    <r>
      <rPr>
        <i/>
        <sz val="12"/>
        <color theme="1"/>
        <rFont val="Calibri"/>
        <family val="2"/>
        <scheme val="minor"/>
      </rPr>
      <t>Citrobacter sedlakii</t>
    </r>
    <r>
      <rPr>
        <sz val="12"/>
        <color theme="1"/>
        <rFont val="Calibri"/>
        <family val="2"/>
        <scheme val="minor"/>
      </rPr>
      <t>, n= 1</t>
    </r>
  </si>
  <si>
    <r>
      <rPr>
        <i/>
        <sz val="12"/>
        <color theme="1"/>
        <rFont val="Calibri"/>
        <family val="2"/>
        <scheme val="minor"/>
      </rPr>
      <t>Enterobacter asburiae,</t>
    </r>
    <r>
      <rPr>
        <sz val="12"/>
        <color theme="1"/>
        <rFont val="Calibri"/>
        <family val="2"/>
        <scheme val="minor"/>
      </rPr>
      <t xml:space="preserve"> n= 2</t>
    </r>
  </si>
  <si>
    <r>
      <rPr>
        <i/>
        <sz val="12"/>
        <color theme="1"/>
        <rFont val="Calibri"/>
        <family val="2"/>
        <scheme val="minor"/>
      </rPr>
      <t>Enterobacter cloacae</t>
    </r>
    <r>
      <rPr>
        <sz val="12"/>
        <color theme="1"/>
        <rFont val="Calibri"/>
        <family val="2"/>
        <scheme val="minor"/>
      </rPr>
      <t>, n= 44</t>
    </r>
  </si>
  <si>
    <r>
      <rPr>
        <i/>
        <sz val="12"/>
        <color theme="1"/>
        <rFont val="Calibri"/>
        <family val="2"/>
        <scheme val="minor"/>
      </rPr>
      <t>Enterobacter kobei,</t>
    </r>
    <r>
      <rPr>
        <sz val="12"/>
        <color theme="1"/>
        <rFont val="Calibri"/>
        <family val="2"/>
        <scheme val="minor"/>
      </rPr>
      <t xml:space="preserve"> n= 1</t>
    </r>
  </si>
  <si>
    <r>
      <rPr>
        <i/>
        <sz val="12"/>
        <color theme="1"/>
        <rFont val="Calibri"/>
        <family val="2"/>
        <scheme val="minor"/>
      </rPr>
      <t>Escherichia coli,</t>
    </r>
    <r>
      <rPr>
        <sz val="12"/>
        <color theme="1"/>
        <rFont val="Calibri"/>
        <family val="2"/>
        <scheme val="minor"/>
      </rPr>
      <t xml:space="preserve"> n= 48</t>
    </r>
  </si>
  <si>
    <r>
      <rPr>
        <i/>
        <sz val="12"/>
        <color theme="1"/>
        <rFont val="Calibri"/>
        <family val="2"/>
        <scheme val="minor"/>
      </rPr>
      <t>Klebsiella aerogenes</t>
    </r>
    <r>
      <rPr>
        <sz val="12"/>
        <color theme="1"/>
        <rFont val="Calibri"/>
        <family val="2"/>
        <scheme val="minor"/>
      </rPr>
      <t>, n= 2</t>
    </r>
  </si>
  <si>
    <r>
      <rPr>
        <i/>
        <sz val="12"/>
        <color theme="1"/>
        <rFont val="Calibri"/>
        <family val="2"/>
        <scheme val="minor"/>
      </rPr>
      <t>Klebsiella pneumoniae</t>
    </r>
    <r>
      <rPr>
        <sz val="12"/>
        <color theme="1"/>
        <rFont val="Calibri"/>
        <family val="2"/>
        <scheme val="minor"/>
      </rPr>
      <t>, n= 36</t>
    </r>
  </si>
  <si>
    <r>
      <rPr>
        <i/>
        <sz val="12"/>
        <color theme="1"/>
        <rFont val="Calibri"/>
        <family val="2"/>
        <scheme val="minor"/>
      </rPr>
      <t>Klebsiella variicola</t>
    </r>
    <r>
      <rPr>
        <sz val="12"/>
        <color theme="1"/>
        <rFont val="Calibri"/>
        <family val="2"/>
        <scheme val="minor"/>
      </rPr>
      <t>, n= 1</t>
    </r>
  </si>
  <si>
    <r>
      <rPr>
        <i/>
        <sz val="12"/>
        <color theme="1"/>
        <rFont val="Calibri"/>
        <family val="2"/>
        <scheme val="minor"/>
      </rPr>
      <t>Proteus mirabilis</t>
    </r>
    <r>
      <rPr>
        <sz val="12"/>
        <color theme="1"/>
        <rFont val="Calibri"/>
        <family val="2"/>
        <scheme val="minor"/>
      </rPr>
      <t>, n= 3</t>
    </r>
  </si>
  <si>
    <r>
      <rPr>
        <i/>
        <sz val="12"/>
        <color theme="1"/>
        <rFont val="Calibri"/>
        <family val="2"/>
        <scheme val="minor"/>
      </rPr>
      <t>Pseudomonas aeruginosa</t>
    </r>
    <r>
      <rPr>
        <sz val="12"/>
        <color theme="1"/>
        <rFont val="Calibri"/>
        <family val="2"/>
        <scheme val="minor"/>
      </rPr>
      <t>, n= 1</t>
    </r>
  </si>
  <si>
    <r>
      <rPr>
        <i/>
        <sz val="12"/>
        <color theme="1"/>
        <rFont val="Calibri"/>
        <family val="2"/>
        <scheme val="minor"/>
      </rPr>
      <t>Pseudomonas citronellolis</t>
    </r>
    <r>
      <rPr>
        <sz val="12"/>
        <color theme="1"/>
        <rFont val="Calibri"/>
        <family val="2"/>
        <scheme val="minor"/>
      </rPr>
      <t>, n= 1</t>
    </r>
  </si>
  <si>
    <r>
      <rPr>
        <i/>
        <sz val="12"/>
        <color theme="1"/>
        <rFont val="Calibri"/>
        <family val="2"/>
        <scheme val="minor"/>
      </rPr>
      <t>Serratia marcescens</t>
    </r>
    <r>
      <rPr>
        <sz val="12"/>
        <color theme="1"/>
        <rFont val="Calibri"/>
        <family val="2"/>
        <scheme val="minor"/>
      </rPr>
      <t>, n= 29</t>
    </r>
  </si>
  <si>
    <r>
      <rPr>
        <i/>
        <sz val="12"/>
        <color theme="1"/>
        <rFont val="Calibri"/>
        <family val="2"/>
        <scheme val="minor"/>
      </rPr>
      <t>Serratia</t>
    </r>
    <r>
      <rPr>
        <sz val="12"/>
        <color theme="1"/>
        <rFont val="Calibri"/>
        <family val="2"/>
        <scheme val="minor"/>
      </rPr>
      <t xml:space="preserve"> sp., n= 1</t>
    </r>
  </si>
  <si>
    <r>
      <rPr>
        <i/>
        <sz val="12"/>
        <color theme="1"/>
        <rFont val="Calibri"/>
        <family val="2"/>
        <scheme val="minor"/>
      </rPr>
      <t>Serratia ureilytica</t>
    </r>
    <r>
      <rPr>
        <sz val="12"/>
        <color theme="1"/>
        <rFont val="Calibri"/>
        <family val="2"/>
        <scheme val="minor"/>
      </rPr>
      <t>, n= 1</t>
    </r>
  </si>
  <si>
    <r>
      <rPr>
        <i/>
        <sz val="12"/>
        <color theme="1"/>
        <rFont val="Calibri"/>
        <family val="2"/>
        <scheme val="minor"/>
      </rPr>
      <t>Stenotrophomonas maltophilia</t>
    </r>
    <r>
      <rPr>
        <sz val="12"/>
        <color theme="1"/>
        <rFont val="Calibri"/>
        <family val="2"/>
        <scheme val="minor"/>
      </rPr>
      <t>, n= 2</t>
    </r>
  </si>
  <si>
    <t>Total BC, n= 203</t>
  </si>
  <si>
    <r>
      <rPr>
        <i/>
        <sz val="12"/>
        <color theme="1"/>
        <rFont val="Calibri"/>
        <family val="2"/>
        <scheme val="minor"/>
      </rPr>
      <t>Enterobacter cloacae</t>
    </r>
    <r>
      <rPr>
        <sz val="12"/>
        <color theme="1"/>
        <rFont val="Calibri"/>
        <family val="2"/>
        <scheme val="minor"/>
      </rPr>
      <t>, n= 12</t>
    </r>
  </si>
  <si>
    <r>
      <rPr>
        <i/>
        <sz val="12"/>
        <color theme="1"/>
        <rFont val="Calibri"/>
        <family val="2"/>
        <scheme val="minor"/>
      </rPr>
      <t>Escherichia coli</t>
    </r>
    <r>
      <rPr>
        <sz val="12"/>
        <color theme="1"/>
        <rFont val="Calibri"/>
        <family val="2"/>
        <scheme val="minor"/>
      </rPr>
      <t>, n= 11</t>
    </r>
  </si>
  <si>
    <r>
      <rPr>
        <i/>
        <sz val="12"/>
        <color theme="1"/>
        <rFont val="Calibri"/>
        <family val="2"/>
        <scheme val="minor"/>
      </rPr>
      <t>Klebsiella pneumoniae</t>
    </r>
    <r>
      <rPr>
        <sz val="12"/>
        <color theme="1"/>
        <rFont val="Calibri"/>
        <family val="2"/>
        <scheme val="minor"/>
      </rPr>
      <t>, n= 2</t>
    </r>
  </si>
  <si>
    <r>
      <rPr>
        <i/>
        <sz val="12"/>
        <color theme="1"/>
        <rFont val="Calibri"/>
        <family val="2"/>
        <scheme val="minor"/>
      </rPr>
      <t>Serratia marcescens</t>
    </r>
    <r>
      <rPr>
        <sz val="12"/>
        <color theme="1"/>
        <rFont val="Calibri"/>
        <family val="2"/>
        <scheme val="minor"/>
      </rPr>
      <t>, n= 6</t>
    </r>
  </si>
  <si>
    <t>Total BK, n= 34</t>
  </si>
  <si>
    <r>
      <rPr>
        <i/>
        <sz val="12"/>
        <color theme="1"/>
        <rFont val="Calibri"/>
        <family val="2"/>
        <scheme val="minor"/>
      </rPr>
      <t xml:space="preserve">Acinetobacter baumannii </t>
    </r>
    <r>
      <rPr>
        <sz val="12"/>
        <color theme="1"/>
        <rFont val="Calibri"/>
        <family val="2"/>
        <scheme val="minor"/>
      </rPr>
      <t>complex, n= 2</t>
    </r>
  </si>
  <si>
    <t>Total ES, n= 2</t>
  </si>
  <si>
    <r>
      <rPr>
        <i/>
        <sz val="12"/>
        <color theme="1"/>
        <rFont val="Calibri"/>
        <family val="2"/>
        <scheme val="minor"/>
      </rPr>
      <t>Acinetobacter baumannii</t>
    </r>
    <r>
      <rPr>
        <sz val="12"/>
        <color theme="1"/>
        <rFont val="Calibri"/>
        <family val="2"/>
        <scheme val="minor"/>
      </rPr>
      <t xml:space="preserve"> complex, n= 5</t>
    </r>
  </si>
  <si>
    <r>
      <rPr>
        <i/>
        <sz val="12"/>
        <color theme="1"/>
        <rFont val="Calibri"/>
        <family val="2"/>
        <scheme val="minor"/>
      </rPr>
      <t>Enterobacter cloacae/E. cloacae</t>
    </r>
    <r>
      <rPr>
        <sz val="12"/>
        <color theme="1"/>
        <rFont val="Calibri"/>
        <family val="2"/>
        <scheme val="minor"/>
      </rPr>
      <t xml:space="preserve"> complex, n= 8</t>
    </r>
  </si>
  <si>
    <r>
      <rPr>
        <i/>
        <sz val="12"/>
        <color theme="1"/>
        <rFont val="Calibri"/>
        <family val="2"/>
        <scheme val="minor"/>
      </rPr>
      <t>Escherichia coli</t>
    </r>
    <r>
      <rPr>
        <sz val="12"/>
        <color theme="1"/>
        <rFont val="Calibri"/>
        <family val="2"/>
        <scheme val="minor"/>
      </rPr>
      <t>, n= 12</t>
    </r>
  </si>
  <si>
    <r>
      <rPr>
        <i/>
        <sz val="12"/>
        <color theme="1"/>
        <rFont val="Calibri"/>
        <family val="2"/>
        <scheme val="minor"/>
      </rPr>
      <t>Klebsiella pneumoniae</t>
    </r>
    <r>
      <rPr>
        <sz val="12"/>
        <color theme="1"/>
        <rFont val="Calibri"/>
        <family val="2"/>
        <scheme val="minor"/>
      </rPr>
      <t>, n= 10</t>
    </r>
  </si>
  <si>
    <r>
      <rPr>
        <i/>
        <sz val="12"/>
        <color theme="1"/>
        <rFont val="Calibri"/>
        <family val="2"/>
        <scheme val="minor"/>
      </rPr>
      <t>Pseudomonas</t>
    </r>
    <r>
      <rPr>
        <sz val="12"/>
        <color theme="1"/>
        <rFont val="Calibri"/>
        <family val="2"/>
        <scheme val="minor"/>
      </rPr>
      <t xml:space="preserve"> sp., n= 1</t>
    </r>
  </si>
  <si>
    <r>
      <rPr>
        <i/>
        <sz val="12"/>
        <color theme="1"/>
        <rFont val="Calibri"/>
        <family val="2"/>
        <scheme val="minor"/>
      </rPr>
      <t>Sphingomonas paucimobilis</t>
    </r>
    <r>
      <rPr>
        <sz val="12"/>
        <color theme="1"/>
        <rFont val="Calibri"/>
        <family val="2"/>
        <scheme val="minor"/>
      </rPr>
      <t>, n= 2</t>
    </r>
  </si>
  <si>
    <t>Total IN, n= 38</t>
  </si>
  <si>
    <r>
      <rPr>
        <i/>
        <sz val="12"/>
        <color theme="1"/>
        <rFont val="Calibri"/>
        <family val="2"/>
        <scheme val="minor"/>
      </rPr>
      <t>Acinetobacter baumannii</t>
    </r>
    <r>
      <rPr>
        <sz val="12"/>
        <color theme="1"/>
        <rFont val="Calibri"/>
        <family val="2"/>
        <scheme val="minor"/>
      </rPr>
      <t>, n= 1</t>
    </r>
  </si>
  <si>
    <r>
      <rPr>
        <i/>
        <sz val="12"/>
        <color theme="1"/>
        <rFont val="Calibri"/>
        <family val="2"/>
        <scheme val="minor"/>
      </rPr>
      <t>Enterobacter cloacae</t>
    </r>
    <r>
      <rPr>
        <sz val="12"/>
        <color theme="1"/>
        <rFont val="Calibri"/>
        <family val="2"/>
        <scheme val="minor"/>
      </rPr>
      <t>, n= 4</t>
    </r>
  </si>
  <si>
    <r>
      <rPr>
        <i/>
        <sz val="12"/>
        <color theme="1"/>
        <rFont val="Calibri"/>
        <family val="2"/>
        <scheme val="minor"/>
      </rPr>
      <t>Klebsiella pneumonia</t>
    </r>
    <r>
      <rPr>
        <sz val="12"/>
        <color theme="1"/>
        <rFont val="Calibri"/>
        <family val="2"/>
        <scheme val="minor"/>
      </rPr>
      <t>e, n= 9</t>
    </r>
  </si>
  <si>
    <t>Total NN, n= 17</t>
  </si>
  <si>
    <t>Total NW, n= 2</t>
  </si>
  <si>
    <r>
      <rPr>
        <i/>
        <sz val="12"/>
        <color theme="1"/>
        <rFont val="Calibri"/>
        <family val="2"/>
        <scheme val="minor"/>
      </rPr>
      <t>Enterobacter cloacae</t>
    </r>
    <r>
      <rPr>
        <sz val="12"/>
        <color theme="1"/>
        <rFont val="Calibri"/>
        <family val="2"/>
        <scheme val="minor"/>
      </rPr>
      <t>, n= 2</t>
    </r>
  </si>
  <si>
    <r>
      <rPr>
        <i/>
        <sz val="12"/>
        <color theme="1"/>
        <rFont val="Calibri"/>
        <family val="2"/>
        <scheme val="minor"/>
      </rPr>
      <t>Klebsiella pneumoniae</t>
    </r>
    <r>
      <rPr>
        <sz val="12"/>
        <color theme="1"/>
        <rFont val="Calibri"/>
        <family val="2"/>
        <scheme val="minor"/>
      </rPr>
      <t>, n= 1</t>
    </r>
  </si>
  <si>
    <t>Total PC, n= 3</t>
  </si>
  <si>
    <r>
      <rPr>
        <i/>
        <sz val="12"/>
        <color theme="1"/>
        <rFont val="Calibri"/>
        <family val="2"/>
        <scheme val="minor"/>
      </rPr>
      <t>Aeromonas caviae,</t>
    </r>
    <r>
      <rPr>
        <sz val="12"/>
        <color theme="1"/>
        <rFont val="Calibri"/>
        <family val="2"/>
        <scheme val="minor"/>
      </rPr>
      <t xml:space="preserve"> n= 1</t>
    </r>
  </si>
  <si>
    <r>
      <rPr>
        <i/>
        <sz val="12"/>
        <color theme="1"/>
        <rFont val="Calibri"/>
        <family val="2"/>
        <scheme val="minor"/>
      </rPr>
      <t>Citrobacter freundii</t>
    </r>
    <r>
      <rPr>
        <sz val="12"/>
        <color theme="1"/>
        <rFont val="Calibri"/>
        <family val="2"/>
        <scheme val="minor"/>
      </rPr>
      <t>, n= 1</t>
    </r>
  </si>
  <si>
    <r>
      <rPr>
        <i/>
        <sz val="12"/>
        <color theme="1"/>
        <rFont val="Calibri"/>
        <family val="2"/>
        <scheme val="minor"/>
      </rPr>
      <t>Citrobacter sedlakii</t>
    </r>
    <r>
      <rPr>
        <sz val="12"/>
        <color theme="1"/>
        <rFont val="Calibri"/>
        <family val="2"/>
        <scheme val="minor"/>
      </rPr>
      <t>, n= 2</t>
    </r>
  </si>
  <si>
    <r>
      <rPr>
        <i/>
        <sz val="12"/>
        <color theme="1"/>
        <rFont val="Calibri"/>
        <family val="2"/>
        <scheme val="minor"/>
      </rPr>
      <t xml:space="preserve">Citrobacter </t>
    </r>
    <r>
      <rPr>
        <sz val="12"/>
        <color theme="1"/>
        <rFont val="Calibri"/>
        <family val="2"/>
        <scheme val="minor"/>
      </rPr>
      <t>sp., n= 1</t>
    </r>
  </si>
  <si>
    <r>
      <rPr>
        <i/>
        <sz val="12"/>
        <color theme="1"/>
        <rFont val="Calibri"/>
        <family val="2"/>
        <scheme val="minor"/>
      </rPr>
      <t>Enterobacter cloacae</t>
    </r>
    <r>
      <rPr>
        <sz val="12"/>
        <color theme="1"/>
        <rFont val="Calibri"/>
        <family val="2"/>
        <scheme val="minor"/>
      </rPr>
      <t>, n= 5</t>
    </r>
  </si>
  <si>
    <r>
      <rPr>
        <i/>
        <sz val="12"/>
        <color theme="1"/>
        <rFont val="Calibri"/>
        <family val="2"/>
        <scheme val="minor"/>
      </rPr>
      <t>Enterobacter kobei</t>
    </r>
    <r>
      <rPr>
        <sz val="12"/>
        <color theme="1"/>
        <rFont val="Calibri"/>
        <family val="2"/>
        <scheme val="minor"/>
      </rPr>
      <t>, n= 3</t>
    </r>
  </si>
  <si>
    <r>
      <rPr>
        <i/>
        <sz val="12"/>
        <color theme="1"/>
        <rFont val="Calibri"/>
        <family val="2"/>
        <scheme val="minor"/>
      </rPr>
      <t>Escherichia coli</t>
    </r>
    <r>
      <rPr>
        <sz val="12"/>
        <color theme="1"/>
        <rFont val="Calibri"/>
        <family val="2"/>
        <scheme val="minor"/>
      </rPr>
      <t>, n= 21</t>
    </r>
  </si>
  <si>
    <r>
      <rPr>
        <i/>
        <sz val="12"/>
        <color theme="1"/>
        <rFont val="Calibri"/>
        <family val="2"/>
        <scheme val="minor"/>
      </rPr>
      <t>Klebsiella oxytoca</t>
    </r>
    <r>
      <rPr>
        <sz val="12"/>
        <color theme="1"/>
        <rFont val="Calibri"/>
        <family val="2"/>
        <scheme val="minor"/>
      </rPr>
      <t>, n= 9</t>
    </r>
  </si>
  <si>
    <r>
      <rPr>
        <i/>
        <sz val="12"/>
        <color theme="1"/>
        <rFont val="Calibri"/>
        <family val="2"/>
        <scheme val="minor"/>
      </rPr>
      <t>Klebsiella pneumoniae,</t>
    </r>
    <r>
      <rPr>
        <sz val="12"/>
        <color theme="1"/>
        <rFont val="Calibri"/>
        <family val="2"/>
        <scheme val="minor"/>
      </rPr>
      <t xml:space="preserve"> n= 35</t>
    </r>
  </si>
  <si>
    <r>
      <rPr>
        <i/>
        <sz val="12"/>
        <color theme="1"/>
        <rFont val="Calibri"/>
        <family val="2"/>
        <scheme val="minor"/>
      </rPr>
      <t>Pseudomonas mendocina</t>
    </r>
    <r>
      <rPr>
        <sz val="12"/>
        <color theme="1"/>
        <rFont val="Calibri"/>
        <family val="2"/>
        <scheme val="minor"/>
      </rPr>
      <t>, n= 4</t>
    </r>
  </si>
  <si>
    <r>
      <rPr>
        <i/>
        <sz val="12"/>
        <color theme="1"/>
        <rFont val="Calibri"/>
        <family val="2"/>
        <scheme val="minor"/>
      </rPr>
      <t>Raoultella ornithinolytica</t>
    </r>
    <r>
      <rPr>
        <sz val="12"/>
        <color theme="1"/>
        <rFont val="Calibri"/>
        <family val="2"/>
        <scheme val="minor"/>
      </rPr>
      <t>, n= 3</t>
    </r>
  </si>
  <si>
    <t>Unidentified, n= 1</t>
  </si>
  <si>
    <t>Total PP, n= 90</t>
  </si>
  <si>
    <t>Total RU, n= 1</t>
  </si>
  <si>
    <t>Overall total BR isolates No BS, n=390</t>
  </si>
  <si>
    <t>Overall total BR isolates, n=556</t>
  </si>
  <si>
    <r>
      <rPr>
        <i/>
        <sz val="12"/>
        <color theme="1"/>
        <rFont val="Calibri"/>
        <family val="2"/>
        <scheme val="minor"/>
      </rPr>
      <t>Acinetobacter baumannii</t>
    </r>
    <r>
      <rPr>
        <sz val="12"/>
        <color theme="1"/>
        <rFont val="Calibri"/>
        <family val="2"/>
        <scheme val="minor"/>
      </rPr>
      <t>, n=1</t>
    </r>
  </si>
  <si>
    <r>
      <rPr>
        <i/>
        <sz val="12"/>
        <color theme="1"/>
        <rFont val="Calibri"/>
        <family val="2"/>
        <scheme val="minor"/>
      </rPr>
      <t>Acinetobacter junii</t>
    </r>
    <r>
      <rPr>
        <sz val="12"/>
        <color theme="1"/>
        <rFont val="Calibri"/>
        <family val="2"/>
        <scheme val="minor"/>
      </rPr>
      <t>, n=1</t>
    </r>
  </si>
  <si>
    <r>
      <rPr>
        <i/>
        <sz val="12"/>
        <color theme="1"/>
        <rFont val="Calibri"/>
        <family val="2"/>
        <scheme val="minor"/>
      </rPr>
      <t>Citrobacter freundii,</t>
    </r>
    <r>
      <rPr>
        <sz val="12"/>
        <color theme="1"/>
        <rFont val="Calibri"/>
        <family val="2"/>
        <scheme val="minor"/>
      </rPr>
      <t xml:space="preserve"> n=1</t>
    </r>
  </si>
  <si>
    <r>
      <rPr>
        <i/>
        <sz val="12"/>
        <color theme="1"/>
        <rFont val="Calibri"/>
        <family val="2"/>
        <scheme val="minor"/>
      </rPr>
      <t>Enterobacter cloacae</t>
    </r>
    <r>
      <rPr>
        <sz val="12"/>
        <color theme="1"/>
        <rFont val="Calibri"/>
        <family val="2"/>
        <scheme val="minor"/>
      </rPr>
      <t>, n=4</t>
    </r>
  </si>
  <si>
    <r>
      <rPr>
        <i/>
        <sz val="12"/>
        <color theme="1"/>
        <rFont val="Calibri"/>
        <family val="2"/>
        <scheme val="minor"/>
      </rPr>
      <t>Escherichia coli</t>
    </r>
    <r>
      <rPr>
        <sz val="12"/>
        <color theme="1"/>
        <rFont val="Calibri"/>
        <family val="2"/>
        <scheme val="minor"/>
      </rPr>
      <t>, n=1</t>
    </r>
  </si>
  <si>
    <r>
      <rPr>
        <i/>
        <sz val="12"/>
        <color theme="1"/>
        <rFont val="Calibri"/>
        <family val="2"/>
        <scheme val="minor"/>
      </rPr>
      <t>Klebsiella pneumoniae</t>
    </r>
    <r>
      <rPr>
        <sz val="12"/>
        <color theme="1"/>
        <rFont val="Calibri"/>
        <family val="2"/>
        <scheme val="minor"/>
      </rPr>
      <t>, n=3</t>
    </r>
  </si>
  <si>
    <r>
      <rPr>
        <i/>
        <sz val="12"/>
        <color theme="1"/>
        <rFont val="Calibri"/>
        <family val="2"/>
        <scheme val="minor"/>
      </rPr>
      <t>Serratia marcescens</t>
    </r>
    <r>
      <rPr>
        <sz val="12"/>
        <color theme="1"/>
        <rFont val="Calibri"/>
        <family val="2"/>
        <scheme val="minor"/>
      </rPr>
      <t>, n=1</t>
    </r>
  </si>
  <si>
    <t>Total BC, n=12</t>
  </si>
  <si>
    <r>
      <rPr>
        <i/>
        <sz val="12"/>
        <color theme="1"/>
        <rFont val="Calibri"/>
        <family val="2"/>
        <scheme val="minor"/>
      </rPr>
      <t>Enterobacter cloacae</t>
    </r>
    <r>
      <rPr>
        <sz val="12"/>
        <color theme="1"/>
        <rFont val="Calibri"/>
        <family val="2"/>
        <scheme val="minor"/>
      </rPr>
      <t>, n=1</t>
    </r>
  </si>
  <si>
    <r>
      <rPr>
        <i/>
        <sz val="12"/>
        <color theme="1"/>
        <rFont val="Calibri"/>
        <family val="2"/>
        <scheme val="minor"/>
      </rPr>
      <t>Escherichia coli,</t>
    </r>
    <r>
      <rPr>
        <sz val="12"/>
        <color theme="1"/>
        <rFont val="Calibri"/>
        <family val="2"/>
        <scheme val="minor"/>
      </rPr>
      <t xml:space="preserve"> n=2</t>
    </r>
  </si>
  <si>
    <t>Total BK, n=3</t>
  </si>
  <si>
    <r>
      <rPr>
        <i/>
        <sz val="12"/>
        <color theme="1"/>
        <rFont val="Calibri"/>
        <family val="2"/>
        <scheme val="minor"/>
      </rPr>
      <t>Acinetobacter baumannii/A. baumannii</t>
    </r>
    <r>
      <rPr>
        <sz val="12"/>
        <color theme="1"/>
        <rFont val="Calibri"/>
        <family val="2"/>
        <scheme val="minor"/>
      </rPr>
      <t xml:space="preserve"> complex, n=2</t>
    </r>
  </si>
  <si>
    <r>
      <rPr>
        <i/>
        <sz val="12"/>
        <color theme="1"/>
        <rFont val="Calibri"/>
        <family val="2"/>
        <scheme val="minor"/>
      </rPr>
      <t>Escherichia coli</t>
    </r>
    <r>
      <rPr>
        <sz val="12"/>
        <color theme="1"/>
        <rFont val="Calibri"/>
        <family val="2"/>
        <scheme val="minor"/>
      </rPr>
      <t>, n=7</t>
    </r>
  </si>
  <si>
    <t>Unidentified, n=1</t>
  </si>
  <si>
    <t>Total IN, n=11</t>
  </si>
  <si>
    <r>
      <rPr>
        <i/>
        <sz val="12"/>
        <color theme="1"/>
        <rFont val="Calibri"/>
        <family val="2"/>
        <scheme val="minor"/>
      </rPr>
      <t>Acinetobacter baumannii,</t>
    </r>
    <r>
      <rPr>
        <sz val="12"/>
        <color theme="1"/>
        <rFont val="Calibri"/>
        <family val="2"/>
        <scheme val="minor"/>
      </rPr>
      <t xml:space="preserve"> n=1</t>
    </r>
  </si>
  <si>
    <t>Total NK, n=1</t>
  </si>
  <si>
    <r>
      <rPr>
        <i/>
        <sz val="12"/>
        <color theme="1"/>
        <rFont val="Calibri"/>
        <family val="2"/>
        <scheme val="minor"/>
      </rPr>
      <t>Escherichia coli,</t>
    </r>
    <r>
      <rPr>
        <sz val="12"/>
        <color theme="1"/>
        <rFont val="Calibri"/>
        <family val="2"/>
        <scheme val="minor"/>
      </rPr>
      <t xml:space="preserve"> n=1</t>
    </r>
  </si>
  <si>
    <r>
      <rPr>
        <i/>
        <sz val="12"/>
        <color theme="1"/>
        <rFont val="Calibri"/>
        <family val="2"/>
        <scheme val="minor"/>
      </rPr>
      <t>Klebsiella pneumoniae</t>
    </r>
    <r>
      <rPr>
        <sz val="12"/>
        <color theme="1"/>
        <rFont val="Calibri"/>
        <family val="2"/>
        <scheme val="minor"/>
      </rPr>
      <t>, n=2</t>
    </r>
  </si>
  <si>
    <t>Total NN, n=4</t>
  </si>
  <si>
    <t>Total PC, n=1</t>
  </si>
  <si>
    <r>
      <rPr>
        <i/>
        <sz val="12"/>
        <color theme="1"/>
        <rFont val="Calibri"/>
        <family val="2"/>
        <scheme val="minor"/>
      </rPr>
      <t>Aeromonas caviae</t>
    </r>
    <r>
      <rPr>
        <sz val="12"/>
        <color theme="1"/>
        <rFont val="Calibri"/>
        <family val="2"/>
        <scheme val="minor"/>
      </rPr>
      <t>, n=2</t>
    </r>
  </si>
  <si>
    <r>
      <rPr>
        <i/>
        <sz val="12"/>
        <color theme="1"/>
        <rFont val="Calibri"/>
        <family val="2"/>
        <scheme val="minor"/>
      </rPr>
      <t>Citrobacter sedlakii,</t>
    </r>
    <r>
      <rPr>
        <sz val="12"/>
        <color theme="1"/>
        <rFont val="Calibri"/>
        <family val="2"/>
        <scheme val="minor"/>
      </rPr>
      <t xml:space="preserve"> n=1</t>
    </r>
  </si>
  <si>
    <r>
      <rPr>
        <i/>
        <sz val="12"/>
        <color theme="1"/>
        <rFont val="Calibri"/>
        <family val="2"/>
        <scheme val="minor"/>
      </rPr>
      <t>Enterobacter asburiae</t>
    </r>
    <r>
      <rPr>
        <sz val="12"/>
        <color theme="1"/>
        <rFont val="Calibri"/>
        <family val="2"/>
        <scheme val="minor"/>
      </rPr>
      <t>, n=1</t>
    </r>
  </si>
  <si>
    <r>
      <rPr>
        <i/>
        <sz val="12"/>
        <color theme="1"/>
        <rFont val="Calibri"/>
        <family val="2"/>
        <scheme val="minor"/>
      </rPr>
      <t>Enterobacter cloacae,</t>
    </r>
    <r>
      <rPr>
        <sz val="12"/>
        <color theme="1"/>
        <rFont val="Calibri"/>
        <family val="2"/>
        <scheme val="minor"/>
      </rPr>
      <t xml:space="preserve"> n=1</t>
    </r>
  </si>
  <si>
    <r>
      <rPr>
        <i/>
        <sz val="12"/>
        <color theme="1"/>
        <rFont val="Calibri"/>
        <family val="2"/>
        <scheme val="minor"/>
      </rPr>
      <t>Enterobacter kobei,</t>
    </r>
    <r>
      <rPr>
        <sz val="12"/>
        <color theme="1"/>
        <rFont val="Calibri"/>
        <family val="2"/>
        <scheme val="minor"/>
      </rPr>
      <t xml:space="preserve"> n=1</t>
    </r>
  </si>
  <si>
    <r>
      <rPr>
        <i/>
        <sz val="12"/>
        <color theme="1"/>
        <rFont val="Calibri"/>
        <family val="2"/>
        <scheme val="minor"/>
      </rPr>
      <t>Escherichia coli</t>
    </r>
    <r>
      <rPr>
        <sz val="12"/>
        <color theme="1"/>
        <rFont val="Calibri"/>
        <family val="2"/>
        <scheme val="minor"/>
      </rPr>
      <t>, n=2</t>
    </r>
  </si>
  <si>
    <r>
      <rPr>
        <i/>
        <sz val="12"/>
        <color theme="1"/>
        <rFont val="Calibri"/>
        <family val="2"/>
        <scheme val="minor"/>
      </rPr>
      <t>Klebsiella pneumoniae</t>
    </r>
    <r>
      <rPr>
        <sz val="12"/>
        <color theme="1"/>
        <rFont val="Calibri"/>
        <family val="2"/>
        <scheme val="minor"/>
      </rPr>
      <t>, n=6</t>
    </r>
  </si>
  <si>
    <r>
      <rPr>
        <i/>
        <sz val="12"/>
        <color theme="1"/>
        <rFont val="Calibri"/>
        <family val="2"/>
        <scheme val="minor"/>
      </rPr>
      <t>Pseudomonas aeruginosa</t>
    </r>
    <r>
      <rPr>
        <sz val="12"/>
        <color theme="1"/>
        <rFont val="Calibri"/>
        <family val="2"/>
        <scheme val="minor"/>
      </rPr>
      <t>, n=3</t>
    </r>
  </si>
  <si>
    <r>
      <rPr>
        <i/>
        <sz val="12"/>
        <color theme="1"/>
        <rFont val="Calibri"/>
        <family val="2"/>
        <scheme val="minor"/>
      </rPr>
      <t>Pseudomonas mendocina</t>
    </r>
    <r>
      <rPr>
        <sz val="12"/>
        <color theme="1"/>
        <rFont val="Calibri"/>
        <family val="2"/>
        <scheme val="minor"/>
      </rPr>
      <t>, n=2</t>
    </r>
  </si>
  <si>
    <r>
      <rPr>
        <i/>
        <sz val="12"/>
        <color theme="1"/>
        <rFont val="Calibri"/>
        <family val="2"/>
        <scheme val="minor"/>
      </rPr>
      <t>Stenotrophomonas maltophilia</t>
    </r>
    <r>
      <rPr>
        <sz val="12"/>
        <color theme="1"/>
        <rFont val="Calibri"/>
        <family val="2"/>
        <scheme val="minor"/>
      </rPr>
      <t>, n=2</t>
    </r>
  </si>
  <si>
    <t>Total PP, n=22</t>
  </si>
  <si>
    <r>
      <rPr>
        <i/>
        <sz val="12"/>
        <color theme="1"/>
        <rFont val="Calibri"/>
        <family val="2"/>
        <scheme val="minor"/>
      </rPr>
      <t>Raoultella ornithinolytica</t>
    </r>
    <r>
      <rPr>
        <sz val="12"/>
        <color theme="1"/>
        <rFont val="Calibri"/>
        <family val="2"/>
        <scheme val="minor"/>
      </rPr>
      <t>, n=1</t>
    </r>
  </si>
  <si>
    <t>Total RU, n=2</t>
  </si>
  <si>
    <t>Overall total MR isolates BS, n= 56</t>
  </si>
  <si>
    <r>
      <rPr>
        <i/>
        <sz val="12"/>
        <color theme="1"/>
        <rFont val="Calibri"/>
        <family val="2"/>
        <scheme val="minor"/>
      </rPr>
      <t>Acinetobacter baylyi,</t>
    </r>
    <r>
      <rPr>
        <sz val="12"/>
        <color theme="1"/>
        <rFont val="Calibri"/>
        <family val="2"/>
        <scheme val="minor"/>
      </rPr>
      <t xml:space="preserve"> n=1</t>
    </r>
  </si>
  <si>
    <r>
      <rPr>
        <i/>
        <sz val="12"/>
        <color theme="1"/>
        <rFont val="Calibri"/>
        <family val="2"/>
        <scheme val="minor"/>
      </rPr>
      <t>Acinetobacter nosocomialis</t>
    </r>
    <r>
      <rPr>
        <sz val="12"/>
        <color theme="1"/>
        <rFont val="Calibri"/>
        <family val="2"/>
        <scheme val="minor"/>
      </rPr>
      <t>, n=7</t>
    </r>
  </si>
  <si>
    <r>
      <rPr>
        <i/>
        <sz val="12"/>
        <color theme="1"/>
        <rFont val="Calibri"/>
        <family val="2"/>
        <scheme val="minor"/>
      </rPr>
      <t>Citrobacter freundii,</t>
    </r>
    <r>
      <rPr>
        <sz val="12"/>
        <color theme="1"/>
        <rFont val="Calibri"/>
        <family val="2"/>
        <scheme val="minor"/>
      </rPr>
      <t xml:space="preserve"> n=3</t>
    </r>
  </si>
  <si>
    <r>
      <rPr>
        <i/>
        <sz val="12"/>
        <color theme="1"/>
        <rFont val="Calibri"/>
        <family val="2"/>
        <scheme val="minor"/>
      </rPr>
      <t>Enterobacter cloacae</t>
    </r>
    <r>
      <rPr>
        <sz val="12"/>
        <color theme="1"/>
        <rFont val="Calibri"/>
        <family val="2"/>
        <scheme val="minor"/>
      </rPr>
      <t>, n=14</t>
    </r>
  </si>
  <si>
    <r>
      <rPr>
        <i/>
        <sz val="12"/>
        <color theme="1"/>
        <rFont val="Calibri"/>
        <family val="2"/>
        <scheme val="minor"/>
      </rPr>
      <t xml:space="preserve">Enterobacter </t>
    </r>
    <r>
      <rPr>
        <sz val="12"/>
        <color theme="1"/>
        <rFont val="Calibri"/>
        <family val="2"/>
        <scheme val="minor"/>
      </rPr>
      <t>sp., n=1</t>
    </r>
  </si>
  <si>
    <r>
      <rPr>
        <i/>
        <sz val="12"/>
        <color theme="1"/>
        <rFont val="Calibri"/>
        <family val="2"/>
        <scheme val="minor"/>
      </rPr>
      <t>Escherichia coli,</t>
    </r>
    <r>
      <rPr>
        <sz val="12"/>
        <color theme="1"/>
        <rFont val="Calibri"/>
        <family val="2"/>
        <scheme val="minor"/>
      </rPr>
      <t xml:space="preserve"> n=20</t>
    </r>
  </si>
  <si>
    <r>
      <rPr>
        <i/>
        <sz val="12"/>
        <color theme="1"/>
        <rFont val="Calibri"/>
        <family val="2"/>
        <scheme val="minor"/>
      </rPr>
      <t>Klebsiella pneumoniae</t>
    </r>
    <r>
      <rPr>
        <sz val="12"/>
        <color theme="1"/>
        <rFont val="Calibri"/>
        <family val="2"/>
        <scheme val="minor"/>
      </rPr>
      <t>, n=13</t>
    </r>
  </si>
  <si>
    <r>
      <rPr>
        <i/>
        <sz val="12"/>
        <color theme="1"/>
        <rFont val="Calibri"/>
        <family val="2"/>
        <scheme val="minor"/>
      </rPr>
      <t>Serratia marcescens,</t>
    </r>
    <r>
      <rPr>
        <sz val="12"/>
        <color theme="1"/>
        <rFont val="Calibri"/>
        <family val="2"/>
        <scheme val="minor"/>
      </rPr>
      <t xml:space="preserve"> n=11</t>
    </r>
  </si>
  <si>
    <r>
      <rPr>
        <i/>
        <sz val="12"/>
        <color theme="1"/>
        <rFont val="Calibri"/>
        <family val="2"/>
        <scheme val="minor"/>
      </rPr>
      <t>Shewanella putrefaciens</t>
    </r>
    <r>
      <rPr>
        <sz val="12"/>
        <color theme="1"/>
        <rFont val="Calibri"/>
        <family val="2"/>
        <scheme val="minor"/>
      </rPr>
      <t>, n=1</t>
    </r>
  </si>
  <si>
    <r>
      <rPr>
        <i/>
        <sz val="12"/>
        <color theme="1"/>
        <rFont val="Calibri"/>
        <family val="2"/>
        <scheme val="minor"/>
      </rPr>
      <t>Stenotrophomonas maltophilia</t>
    </r>
    <r>
      <rPr>
        <sz val="12"/>
        <color theme="1"/>
        <rFont val="Calibri"/>
        <family val="2"/>
        <scheme val="minor"/>
      </rPr>
      <t>, n=1</t>
    </r>
  </si>
  <si>
    <t>Total BC, n=74</t>
  </si>
  <si>
    <r>
      <rPr>
        <i/>
        <sz val="12"/>
        <color theme="1"/>
        <rFont val="Calibri"/>
        <family val="2"/>
        <scheme val="minor"/>
      </rPr>
      <t xml:space="preserve">Acinetobacter pittii, </t>
    </r>
    <r>
      <rPr>
        <sz val="12"/>
        <color theme="1"/>
        <rFont val="Calibri"/>
        <family val="2"/>
        <scheme val="minor"/>
      </rPr>
      <t>n=2</t>
    </r>
  </si>
  <si>
    <r>
      <rPr>
        <i/>
        <sz val="12"/>
        <color theme="1"/>
        <rFont val="Calibri"/>
        <family val="2"/>
        <scheme val="minor"/>
      </rPr>
      <t>Enterobacter cloacae</t>
    </r>
    <r>
      <rPr>
        <sz val="12"/>
        <color theme="1"/>
        <rFont val="Calibri"/>
        <family val="2"/>
        <scheme val="minor"/>
      </rPr>
      <t>, n=5</t>
    </r>
  </si>
  <si>
    <r>
      <rPr>
        <i/>
        <sz val="12"/>
        <color theme="1"/>
        <rFont val="Calibri"/>
        <family val="2"/>
        <scheme val="minor"/>
      </rPr>
      <t xml:space="preserve">Escherichia coli, </t>
    </r>
    <r>
      <rPr>
        <sz val="12"/>
        <color theme="1"/>
        <rFont val="Calibri"/>
        <family val="2"/>
        <scheme val="minor"/>
      </rPr>
      <t>n=10</t>
    </r>
  </si>
  <si>
    <r>
      <rPr>
        <i/>
        <sz val="12"/>
        <color theme="1"/>
        <rFont val="Calibri"/>
        <family val="2"/>
        <scheme val="minor"/>
      </rPr>
      <t>Klebsiella oxytoca</t>
    </r>
    <r>
      <rPr>
        <sz val="12"/>
        <color theme="1"/>
        <rFont val="Calibri"/>
        <family val="2"/>
        <scheme val="minor"/>
      </rPr>
      <t>, n=1</t>
    </r>
  </si>
  <si>
    <r>
      <rPr>
        <i/>
        <sz val="12"/>
        <color theme="1"/>
        <rFont val="Calibri"/>
        <family val="2"/>
        <scheme val="minor"/>
      </rPr>
      <t>Klebsiella pneumoniae</t>
    </r>
    <r>
      <rPr>
        <sz val="12"/>
        <color theme="1"/>
        <rFont val="Calibri"/>
        <family val="2"/>
        <scheme val="minor"/>
      </rPr>
      <t>, n=1</t>
    </r>
  </si>
  <si>
    <r>
      <rPr>
        <i/>
        <sz val="12"/>
        <color theme="1"/>
        <rFont val="Calibri"/>
        <family val="2"/>
        <scheme val="minor"/>
      </rPr>
      <t>Serratia marcescens,</t>
    </r>
    <r>
      <rPr>
        <sz val="12"/>
        <color theme="1"/>
        <rFont val="Calibri"/>
        <family val="2"/>
        <scheme val="minor"/>
      </rPr>
      <t xml:space="preserve"> n=2</t>
    </r>
  </si>
  <si>
    <r>
      <rPr>
        <i/>
        <sz val="12"/>
        <color theme="1"/>
        <rFont val="Calibri"/>
        <family val="2"/>
        <scheme val="minor"/>
      </rPr>
      <t>Shewanella putrefaciens</t>
    </r>
    <r>
      <rPr>
        <sz val="12"/>
        <color theme="1"/>
        <rFont val="Calibri"/>
        <family val="2"/>
        <scheme val="minor"/>
      </rPr>
      <t>, n=2</t>
    </r>
  </si>
  <si>
    <t>Unidentified, n=2</t>
  </si>
  <si>
    <t>Total BK, n=26</t>
  </si>
  <si>
    <t>Total ES, n=4</t>
  </si>
  <si>
    <r>
      <rPr>
        <i/>
        <sz val="12"/>
        <color theme="1"/>
        <rFont val="Calibri"/>
        <family val="2"/>
        <scheme val="minor"/>
      </rPr>
      <t xml:space="preserve">Acinetobacter baumannii/A. baumannii </t>
    </r>
    <r>
      <rPr>
        <sz val="12"/>
        <color theme="1"/>
        <rFont val="Calibri"/>
        <family val="2"/>
        <scheme val="minor"/>
      </rPr>
      <t>complex, n=16</t>
    </r>
  </si>
  <si>
    <r>
      <rPr>
        <i/>
        <sz val="12"/>
        <color theme="1"/>
        <rFont val="Calibri"/>
        <family val="2"/>
        <scheme val="minor"/>
      </rPr>
      <t>Acinetobacter haemolyticus</t>
    </r>
    <r>
      <rPr>
        <sz val="12"/>
        <color theme="1"/>
        <rFont val="Calibri"/>
        <family val="2"/>
        <scheme val="minor"/>
      </rPr>
      <t>, n=1</t>
    </r>
  </si>
  <si>
    <r>
      <rPr>
        <i/>
        <sz val="12"/>
        <color theme="1"/>
        <rFont val="Calibri"/>
        <family val="2"/>
        <scheme val="minor"/>
      </rPr>
      <t>Acinetobacter lwoffii,</t>
    </r>
    <r>
      <rPr>
        <sz val="12"/>
        <color theme="1"/>
        <rFont val="Calibri"/>
        <family val="2"/>
        <scheme val="minor"/>
      </rPr>
      <t xml:space="preserve"> n=17</t>
    </r>
  </si>
  <si>
    <r>
      <rPr>
        <i/>
        <sz val="12"/>
        <color theme="1"/>
        <rFont val="Calibri"/>
        <family val="2"/>
        <scheme val="minor"/>
      </rPr>
      <t>Acinetobacter</t>
    </r>
    <r>
      <rPr>
        <sz val="12"/>
        <color theme="1"/>
        <rFont val="Calibri"/>
        <family val="2"/>
        <scheme val="minor"/>
      </rPr>
      <t xml:space="preserve"> sp., n=4</t>
    </r>
  </si>
  <si>
    <r>
      <rPr>
        <i/>
        <sz val="12"/>
        <color theme="1"/>
        <rFont val="Calibri"/>
        <family val="2"/>
        <scheme val="minor"/>
      </rPr>
      <t>Aeromonas salmonicida</t>
    </r>
    <r>
      <rPr>
        <sz val="12"/>
        <color theme="1"/>
        <rFont val="Calibri"/>
        <family val="2"/>
        <scheme val="minor"/>
      </rPr>
      <t>, n=1</t>
    </r>
  </si>
  <si>
    <r>
      <rPr>
        <i/>
        <sz val="12"/>
        <color theme="1"/>
        <rFont val="Calibri"/>
        <family val="2"/>
        <scheme val="minor"/>
      </rPr>
      <t>Bordetella hinzii</t>
    </r>
    <r>
      <rPr>
        <sz val="12"/>
        <color theme="1"/>
        <rFont val="Calibri"/>
        <family val="2"/>
        <scheme val="minor"/>
      </rPr>
      <t>, n=1</t>
    </r>
  </si>
  <si>
    <r>
      <rPr>
        <i/>
        <sz val="12"/>
        <color theme="1"/>
        <rFont val="Calibri"/>
        <family val="2"/>
        <scheme val="minor"/>
      </rPr>
      <t xml:space="preserve">Brevundimonas </t>
    </r>
    <r>
      <rPr>
        <sz val="12"/>
        <color theme="1"/>
        <rFont val="Calibri"/>
        <family val="2"/>
        <scheme val="minor"/>
      </rPr>
      <t>sp., n=4</t>
    </r>
  </si>
  <si>
    <r>
      <rPr>
        <i/>
        <sz val="12"/>
        <color theme="1"/>
        <rFont val="Calibri"/>
        <family val="2"/>
        <scheme val="minor"/>
      </rPr>
      <t xml:space="preserve">Enterobacter cloacae </t>
    </r>
    <r>
      <rPr>
        <sz val="12"/>
        <color theme="1"/>
        <rFont val="Calibri"/>
        <family val="2"/>
        <scheme val="minor"/>
      </rPr>
      <t>complex, n=3</t>
    </r>
  </si>
  <si>
    <r>
      <rPr>
        <i/>
        <sz val="12"/>
        <color theme="1"/>
        <rFont val="Calibri"/>
        <family val="2"/>
        <scheme val="minor"/>
      </rPr>
      <t>Escherichia coli,</t>
    </r>
    <r>
      <rPr>
        <sz val="12"/>
        <color theme="1"/>
        <rFont val="Calibri"/>
        <family val="2"/>
        <scheme val="minor"/>
      </rPr>
      <t xml:space="preserve"> n=38</t>
    </r>
  </si>
  <si>
    <r>
      <rPr>
        <i/>
        <sz val="12"/>
        <color theme="1"/>
        <rFont val="Calibri"/>
        <family val="2"/>
        <scheme val="minor"/>
      </rPr>
      <t>Klebsiella pneumoniae</t>
    </r>
    <r>
      <rPr>
        <sz val="12"/>
        <color theme="1"/>
        <rFont val="Calibri"/>
        <family val="2"/>
        <scheme val="minor"/>
      </rPr>
      <t>, n=8</t>
    </r>
  </si>
  <si>
    <r>
      <rPr>
        <i/>
        <sz val="12"/>
        <color theme="1"/>
        <rFont val="Calibri"/>
        <family val="2"/>
        <scheme val="minor"/>
      </rPr>
      <t>Moraxella</t>
    </r>
    <r>
      <rPr>
        <sz val="12"/>
        <color theme="1"/>
        <rFont val="Calibri"/>
        <family val="2"/>
        <scheme val="minor"/>
      </rPr>
      <t xml:space="preserve"> sp., n=1</t>
    </r>
  </si>
  <si>
    <r>
      <rPr>
        <i/>
        <sz val="12"/>
        <color theme="1"/>
        <rFont val="Calibri"/>
        <family val="2"/>
        <scheme val="minor"/>
      </rPr>
      <t>Pantoea</t>
    </r>
    <r>
      <rPr>
        <sz val="12"/>
        <color theme="1"/>
        <rFont val="Calibri"/>
        <family val="2"/>
        <scheme val="minor"/>
      </rPr>
      <t xml:space="preserve"> sp., n=1</t>
    </r>
  </si>
  <si>
    <r>
      <rPr>
        <i/>
        <sz val="12"/>
        <color theme="1"/>
        <rFont val="Calibri"/>
        <family val="2"/>
        <scheme val="minor"/>
      </rPr>
      <t>Pseudomonas aeruginosa</t>
    </r>
    <r>
      <rPr>
        <sz val="12"/>
        <color theme="1"/>
        <rFont val="Calibri"/>
        <family val="2"/>
        <scheme val="minor"/>
      </rPr>
      <t>, n=2</t>
    </r>
  </si>
  <si>
    <t>Pseudomonas putida, n=6</t>
  </si>
  <si>
    <r>
      <rPr>
        <i/>
        <sz val="12"/>
        <color theme="1"/>
        <rFont val="Calibri"/>
        <family val="2"/>
        <scheme val="minor"/>
      </rPr>
      <t>Pseudomonas stutzeri,</t>
    </r>
    <r>
      <rPr>
        <sz val="12"/>
        <color theme="1"/>
        <rFont val="Calibri"/>
        <family val="2"/>
        <scheme val="minor"/>
      </rPr>
      <t xml:space="preserve"> n=4</t>
    </r>
  </si>
  <si>
    <r>
      <rPr>
        <i/>
        <sz val="12"/>
        <color theme="1"/>
        <rFont val="Calibri"/>
        <family val="2"/>
        <scheme val="minor"/>
      </rPr>
      <t xml:space="preserve">Sphingomonas paucimobilis, </t>
    </r>
    <r>
      <rPr>
        <sz val="12"/>
        <color theme="1"/>
        <rFont val="Calibri"/>
        <family val="2"/>
        <scheme val="minor"/>
      </rPr>
      <t>n=5</t>
    </r>
  </si>
  <si>
    <r>
      <rPr>
        <i/>
        <sz val="12"/>
        <color theme="1"/>
        <rFont val="Calibri"/>
        <family val="2"/>
        <scheme val="minor"/>
      </rPr>
      <t>Stenotrophomonas maltophilia</t>
    </r>
    <r>
      <rPr>
        <sz val="12"/>
        <color theme="1"/>
        <rFont val="Calibri"/>
        <family val="2"/>
        <scheme val="minor"/>
      </rPr>
      <t>, n=3</t>
    </r>
  </si>
  <si>
    <t>Unidentified, n=34</t>
  </si>
  <si>
    <t>Total IN, n=149</t>
  </si>
  <si>
    <r>
      <rPr>
        <i/>
        <sz val="12"/>
        <color theme="1"/>
        <rFont val="Calibri"/>
        <family val="2"/>
        <scheme val="minor"/>
      </rPr>
      <t>Acinetobacter baumannii,</t>
    </r>
    <r>
      <rPr>
        <sz val="12"/>
        <color theme="1"/>
        <rFont val="Calibri"/>
        <family val="2"/>
        <scheme val="minor"/>
      </rPr>
      <t xml:space="preserve"> n=7</t>
    </r>
  </si>
  <si>
    <r>
      <rPr>
        <i/>
        <sz val="12"/>
        <color theme="1"/>
        <rFont val="Calibri"/>
        <family val="2"/>
        <scheme val="minor"/>
      </rPr>
      <t>Acinetobacter junii,</t>
    </r>
    <r>
      <rPr>
        <sz val="12"/>
        <color theme="1"/>
        <rFont val="Calibri"/>
        <family val="2"/>
        <scheme val="minor"/>
      </rPr>
      <t xml:space="preserve"> n=1</t>
    </r>
  </si>
  <si>
    <r>
      <rPr>
        <i/>
        <sz val="12"/>
        <color theme="1"/>
        <rFont val="Calibri"/>
        <family val="2"/>
        <scheme val="minor"/>
      </rPr>
      <t>Acinetobacter nosocomialis</t>
    </r>
    <r>
      <rPr>
        <sz val="12"/>
        <color theme="1"/>
        <rFont val="Calibri"/>
        <family val="2"/>
        <scheme val="minor"/>
      </rPr>
      <t>, n=2</t>
    </r>
  </si>
  <si>
    <r>
      <rPr>
        <i/>
        <sz val="12"/>
        <color theme="1"/>
        <rFont val="Calibri"/>
        <family val="2"/>
        <scheme val="minor"/>
      </rPr>
      <t>Enterobacter cloacae,</t>
    </r>
    <r>
      <rPr>
        <sz val="12"/>
        <color theme="1"/>
        <rFont val="Calibri"/>
        <family val="2"/>
        <scheme val="minor"/>
      </rPr>
      <t xml:space="preserve"> n=2</t>
    </r>
  </si>
  <si>
    <r>
      <rPr>
        <i/>
        <sz val="12"/>
        <color theme="1"/>
        <rFont val="Calibri"/>
        <family val="2"/>
        <scheme val="minor"/>
      </rPr>
      <t>Escherichia coli,</t>
    </r>
    <r>
      <rPr>
        <sz val="12"/>
        <color theme="1"/>
        <rFont val="Calibri"/>
        <family val="2"/>
        <scheme val="minor"/>
      </rPr>
      <t xml:space="preserve"> n=7</t>
    </r>
  </si>
  <si>
    <r>
      <rPr>
        <i/>
        <sz val="12"/>
        <color theme="1"/>
        <rFont val="Calibri"/>
        <family val="2"/>
        <scheme val="minor"/>
      </rPr>
      <t>Pseudomonas aeruginosa</t>
    </r>
    <r>
      <rPr>
        <sz val="12"/>
        <color theme="1"/>
        <rFont val="Calibri"/>
        <family val="2"/>
        <scheme val="minor"/>
      </rPr>
      <t>, n=1</t>
    </r>
  </si>
  <si>
    <r>
      <rPr>
        <i/>
        <sz val="12"/>
        <color theme="1"/>
        <rFont val="Calibri"/>
        <family val="2"/>
        <scheme val="minor"/>
      </rPr>
      <t>Pseudomonas stutzeri</t>
    </r>
    <r>
      <rPr>
        <sz val="12"/>
        <color theme="1"/>
        <rFont val="Calibri"/>
        <family val="2"/>
        <scheme val="minor"/>
      </rPr>
      <t>, n=1</t>
    </r>
  </si>
  <si>
    <r>
      <rPr>
        <i/>
        <sz val="12"/>
        <color theme="1"/>
        <rFont val="Calibri"/>
        <family val="2"/>
        <scheme val="minor"/>
      </rPr>
      <t xml:space="preserve">Shewanella putrefaciens, </t>
    </r>
    <r>
      <rPr>
        <sz val="12"/>
        <color theme="1"/>
        <rFont val="Calibri"/>
        <family val="2"/>
        <scheme val="minor"/>
      </rPr>
      <t>n=3</t>
    </r>
  </si>
  <si>
    <t>Unidentified, n=6</t>
  </si>
  <si>
    <t>Total NK, n=32</t>
  </si>
  <si>
    <t>Total NN, n=1</t>
  </si>
  <si>
    <t>Total NW, n=1</t>
  </si>
  <si>
    <r>
      <rPr>
        <i/>
        <sz val="12"/>
        <color theme="1"/>
        <rFont val="Calibri"/>
        <family val="2"/>
        <scheme val="minor"/>
      </rPr>
      <t>Aeromonas caviae</t>
    </r>
    <r>
      <rPr>
        <sz val="12"/>
        <color theme="1"/>
        <rFont val="Calibri"/>
        <family val="2"/>
        <scheme val="minor"/>
      </rPr>
      <t>, n=1</t>
    </r>
  </si>
  <si>
    <r>
      <rPr>
        <i/>
        <sz val="12"/>
        <color theme="1"/>
        <rFont val="Calibri"/>
        <family val="2"/>
        <scheme val="minor"/>
      </rPr>
      <t>Aeromonas eucrenophila</t>
    </r>
    <r>
      <rPr>
        <sz val="12"/>
        <color theme="1"/>
        <rFont val="Calibri"/>
        <family val="2"/>
        <scheme val="minor"/>
      </rPr>
      <t>, n=1</t>
    </r>
  </si>
  <si>
    <r>
      <rPr>
        <i/>
        <sz val="12"/>
        <color theme="1"/>
        <rFont val="Calibri"/>
        <family val="2"/>
        <scheme val="minor"/>
      </rPr>
      <t xml:space="preserve">Escherichia coli, </t>
    </r>
    <r>
      <rPr>
        <sz val="12"/>
        <color theme="1"/>
        <rFont val="Calibri"/>
        <family val="2"/>
        <scheme val="minor"/>
      </rPr>
      <t>n=1</t>
    </r>
  </si>
  <si>
    <r>
      <rPr>
        <i/>
        <sz val="12"/>
        <color theme="1"/>
        <rFont val="Calibri"/>
        <family val="2"/>
        <scheme val="minor"/>
      </rPr>
      <t>Klebsiella pneumoniae,</t>
    </r>
    <r>
      <rPr>
        <sz val="12"/>
        <color theme="1"/>
        <rFont val="Calibri"/>
        <family val="2"/>
        <scheme val="minor"/>
      </rPr>
      <t xml:space="preserve"> n=1</t>
    </r>
  </si>
  <si>
    <r>
      <rPr>
        <i/>
        <sz val="12"/>
        <color theme="1"/>
        <rFont val="Calibri"/>
        <family val="2"/>
        <scheme val="minor"/>
      </rPr>
      <t>Providencia rettgeri,</t>
    </r>
    <r>
      <rPr>
        <sz val="12"/>
        <color theme="1"/>
        <rFont val="Calibri"/>
        <family val="2"/>
        <scheme val="minor"/>
      </rPr>
      <t xml:space="preserve"> n=1</t>
    </r>
  </si>
  <si>
    <t>Total PC, n=5</t>
  </si>
  <si>
    <r>
      <rPr>
        <i/>
        <sz val="12"/>
        <color theme="1"/>
        <rFont val="Calibri"/>
        <family val="2"/>
        <scheme val="minor"/>
      </rPr>
      <t>Achromobacter xylosoxidans,</t>
    </r>
    <r>
      <rPr>
        <sz val="12"/>
        <color theme="1"/>
        <rFont val="Calibri"/>
        <family val="2"/>
        <scheme val="minor"/>
      </rPr>
      <t xml:space="preserve"> n=1</t>
    </r>
  </si>
  <si>
    <r>
      <rPr>
        <i/>
        <sz val="12"/>
        <color theme="1"/>
        <rFont val="Calibri"/>
        <family val="2"/>
        <scheme val="minor"/>
      </rPr>
      <t>Acinetobacter baumannii</t>
    </r>
    <r>
      <rPr>
        <sz val="12"/>
        <color theme="1"/>
        <rFont val="Calibri"/>
        <family val="2"/>
        <scheme val="minor"/>
      </rPr>
      <t>, n=3</t>
    </r>
  </si>
  <si>
    <r>
      <rPr>
        <i/>
        <sz val="12"/>
        <color theme="1"/>
        <rFont val="Calibri"/>
        <family val="2"/>
        <scheme val="minor"/>
      </rPr>
      <t>Acinetobacter bereziniae,</t>
    </r>
    <r>
      <rPr>
        <sz val="12"/>
        <color theme="1"/>
        <rFont val="Calibri"/>
        <family val="2"/>
        <scheme val="minor"/>
      </rPr>
      <t xml:space="preserve"> n=1</t>
    </r>
  </si>
  <si>
    <r>
      <rPr>
        <i/>
        <sz val="12"/>
        <color theme="1"/>
        <rFont val="Calibri"/>
        <family val="2"/>
        <scheme val="minor"/>
      </rPr>
      <t>Acinetobacter johnsonnii,</t>
    </r>
    <r>
      <rPr>
        <sz val="12"/>
        <color theme="1"/>
        <rFont val="Calibri"/>
        <family val="2"/>
        <scheme val="minor"/>
      </rPr>
      <t xml:space="preserve"> n=1</t>
    </r>
  </si>
  <si>
    <r>
      <rPr>
        <i/>
        <sz val="12"/>
        <color theme="1"/>
        <rFont val="Calibri"/>
        <family val="2"/>
        <scheme val="minor"/>
      </rPr>
      <t>Acinetobacter ursingii,</t>
    </r>
    <r>
      <rPr>
        <sz val="12"/>
        <color theme="1"/>
        <rFont val="Calibri"/>
        <family val="2"/>
        <scheme val="minor"/>
      </rPr>
      <t xml:space="preserve"> n=1</t>
    </r>
  </si>
  <si>
    <r>
      <rPr>
        <i/>
        <sz val="12"/>
        <color theme="1"/>
        <rFont val="Calibri"/>
        <family val="2"/>
        <scheme val="minor"/>
      </rPr>
      <t>Aeromonas caviae,</t>
    </r>
    <r>
      <rPr>
        <sz val="12"/>
        <color theme="1"/>
        <rFont val="Calibri"/>
        <family val="2"/>
        <scheme val="minor"/>
      </rPr>
      <t xml:space="preserve"> n=7</t>
    </r>
  </si>
  <si>
    <r>
      <rPr>
        <i/>
        <sz val="12"/>
        <color theme="1"/>
        <rFont val="Calibri"/>
        <family val="2"/>
        <scheme val="minor"/>
      </rPr>
      <t>Alcaligenes faecalis</t>
    </r>
    <r>
      <rPr>
        <sz val="12"/>
        <color theme="1"/>
        <rFont val="Calibri"/>
        <family val="2"/>
        <scheme val="minor"/>
      </rPr>
      <t>, n=1</t>
    </r>
  </si>
  <si>
    <r>
      <rPr>
        <i/>
        <sz val="12"/>
        <color theme="1"/>
        <rFont val="Calibri"/>
        <family val="2"/>
        <scheme val="minor"/>
      </rPr>
      <t>Citrobacter freundii,</t>
    </r>
    <r>
      <rPr>
        <sz val="12"/>
        <color theme="1"/>
        <rFont val="Calibri"/>
        <family val="2"/>
        <scheme val="minor"/>
      </rPr>
      <t xml:space="preserve"> n=6</t>
    </r>
  </si>
  <si>
    <r>
      <rPr>
        <i/>
        <sz val="12"/>
        <color theme="1"/>
        <rFont val="Calibri"/>
        <family val="2"/>
        <scheme val="minor"/>
      </rPr>
      <t>Citrobacter koseri,</t>
    </r>
    <r>
      <rPr>
        <sz val="12"/>
        <color theme="1"/>
        <rFont val="Calibri"/>
        <family val="2"/>
        <scheme val="minor"/>
      </rPr>
      <t xml:space="preserve"> n=1</t>
    </r>
  </si>
  <si>
    <r>
      <rPr>
        <i/>
        <sz val="12"/>
        <color theme="1"/>
        <rFont val="Calibri"/>
        <family val="2"/>
        <scheme val="minor"/>
      </rPr>
      <t>Delftia acidovorans,</t>
    </r>
    <r>
      <rPr>
        <sz val="12"/>
        <color theme="1"/>
        <rFont val="Calibri"/>
        <family val="2"/>
        <scheme val="minor"/>
      </rPr>
      <t xml:space="preserve"> n=1</t>
    </r>
  </si>
  <si>
    <r>
      <rPr>
        <i/>
        <sz val="12"/>
        <color theme="1"/>
        <rFont val="Calibri"/>
        <family val="2"/>
        <scheme val="minor"/>
      </rPr>
      <t>Enterobacter asburiae,</t>
    </r>
    <r>
      <rPr>
        <sz val="12"/>
        <color theme="1"/>
        <rFont val="Calibri"/>
        <family val="2"/>
        <scheme val="minor"/>
      </rPr>
      <t xml:space="preserve"> n=1</t>
    </r>
  </si>
  <si>
    <r>
      <rPr>
        <i/>
        <sz val="12"/>
        <color theme="1"/>
        <rFont val="Calibri"/>
        <family val="2"/>
        <scheme val="minor"/>
      </rPr>
      <t xml:space="preserve">Enterobacter cloacae, </t>
    </r>
    <r>
      <rPr>
        <sz val="12"/>
        <color theme="1"/>
        <rFont val="Calibri"/>
        <family val="2"/>
        <scheme val="minor"/>
      </rPr>
      <t>n=10</t>
    </r>
  </si>
  <si>
    <r>
      <rPr>
        <i/>
        <sz val="12"/>
        <color theme="1"/>
        <rFont val="Calibri"/>
        <family val="2"/>
        <scheme val="minor"/>
      </rPr>
      <t>Escherichia coli,</t>
    </r>
    <r>
      <rPr>
        <sz val="12"/>
        <color theme="1"/>
        <rFont val="Calibri"/>
        <family val="2"/>
        <scheme val="minor"/>
      </rPr>
      <t xml:space="preserve"> n=40</t>
    </r>
  </si>
  <si>
    <r>
      <rPr>
        <i/>
        <sz val="12"/>
        <color theme="1"/>
        <rFont val="Calibri"/>
        <family val="2"/>
        <scheme val="minor"/>
      </rPr>
      <t>Klebsiella oxytoca,</t>
    </r>
    <r>
      <rPr>
        <sz val="12"/>
        <color theme="1"/>
        <rFont val="Calibri"/>
        <family val="2"/>
        <scheme val="minor"/>
      </rPr>
      <t xml:space="preserve"> n=3</t>
    </r>
  </si>
  <si>
    <r>
      <rPr>
        <i/>
        <sz val="12"/>
        <color theme="1"/>
        <rFont val="Calibri"/>
        <family val="2"/>
        <scheme val="minor"/>
      </rPr>
      <t>Klebsiella pneumoniae,</t>
    </r>
    <r>
      <rPr>
        <sz val="12"/>
        <color theme="1"/>
        <rFont val="Calibri"/>
        <family val="2"/>
        <scheme val="minor"/>
      </rPr>
      <t xml:space="preserve"> n=15</t>
    </r>
  </si>
  <si>
    <r>
      <rPr>
        <i/>
        <sz val="12"/>
        <color theme="1"/>
        <rFont val="Calibri"/>
        <family val="2"/>
        <scheme val="minor"/>
      </rPr>
      <t xml:space="preserve">Klebsiella </t>
    </r>
    <r>
      <rPr>
        <sz val="12"/>
        <color theme="1"/>
        <rFont val="Calibri"/>
        <family val="2"/>
        <scheme val="minor"/>
      </rPr>
      <t>sp., n=1</t>
    </r>
  </si>
  <si>
    <r>
      <rPr>
        <i/>
        <sz val="12"/>
        <color theme="1"/>
        <rFont val="Calibri"/>
        <family val="2"/>
        <scheme val="minor"/>
      </rPr>
      <t>Kluyvera cryocrescens,</t>
    </r>
    <r>
      <rPr>
        <sz val="12"/>
        <color theme="1"/>
        <rFont val="Calibri"/>
        <family val="2"/>
        <scheme val="minor"/>
      </rPr>
      <t xml:space="preserve"> n=3</t>
    </r>
  </si>
  <si>
    <r>
      <rPr>
        <i/>
        <sz val="12"/>
        <color theme="1"/>
        <rFont val="Calibri"/>
        <family val="2"/>
        <scheme val="minor"/>
      </rPr>
      <t>Leclercia adecarboxylata</t>
    </r>
    <r>
      <rPr>
        <sz val="12"/>
        <color theme="1"/>
        <rFont val="Calibri"/>
        <family val="2"/>
        <scheme val="minor"/>
      </rPr>
      <t>, n=2</t>
    </r>
  </si>
  <si>
    <r>
      <rPr>
        <i/>
        <sz val="12"/>
        <color theme="1"/>
        <rFont val="Calibri"/>
        <family val="2"/>
        <scheme val="minor"/>
      </rPr>
      <t xml:space="preserve">Providencia rettgeri, </t>
    </r>
    <r>
      <rPr>
        <sz val="12"/>
        <color theme="1"/>
        <rFont val="Calibri"/>
        <family val="2"/>
        <scheme val="minor"/>
      </rPr>
      <t>n=1</t>
    </r>
  </si>
  <si>
    <r>
      <rPr>
        <i/>
        <sz val="12"/>
        <color theme="1"/>
        <rFont val="Calibri"/>
        <family val="2"/>
        <scheme val="minor"/>
      </rPr>
      <t>Pseudomonas aeruginosa,</t>
    </r>
    <r>
      <rPr>
        <sz val="12"/>
        <color theme="1"/>
        <rFont val="Calibri"/>
        <family val="2"/>
        <scheme val="minor"/>
      </rPr>
      <t xml:space="preserve"> n=6</t>
    </r>
  </si>
  <si>
    <r>
      <rPr>
        <i/>
        <sz val="12"/>
        <color theme="1"/>
        <rFont val="Calibri"/>
        <family val="2"/>
        <scheme val="minor"/>
      </rPr>
      <t>Pseudomonas mendocina,</t>
    </r>
    <r>
      <rPr>
        <sz val="12"/>
        <color theme="1"/>
        <rFont val="Calibri"/>
        <family val="2"/>
        <scheme val="minor"/>
      </rPr>
      <t xml:space="preserve"> n=13</t>
    </r>
  </si>
  <si>
    <r>
      <rPr>
        <i/>
        <sz val="12"/>
        <color theme="1"/>
        <rFont val="Calibri"/>
        <family val="2"/>
        <scheme val="minor"/>
      </rPr>
      <t xml:space="preserve">Pseudomonas monteilii, </t>
    </r>
    <r>
      <rPr>
        <sz val="12"/>
        <color theme="1"/>
        <rFont val="Calibri"/>
        <family val="2"/>
        <scheme val="minor"/>
      </rPr>
      <t>n=1</t>
    </r>
  </si>
  <si>
    <r>
      <rPr>
        <i/>
        <sz val="12"/>
        <color theme="1"/>
        <rFont val="Calibri"/>
        <family val="2"/>
        <scheme val="minor"/>
      </rPr>
      <t xml:space="preserve">Pseudomonas oleovorans, </t>
    </r>
    <r>
      <rPr>
        <sz val="12"/>
        <color theme="1"/>
        <rFont val="Calibri"/>
        <family val="2"/>
        <scheme val="minor"/>
      </rPr>
      <t>n=1</t>
    </r>
  </si>
  <si>
    <r>
      <rPr>
        <i/>
        <sz val="12"/>
        <color theme="1"/>
        <rFont val="Calibri"/>
        <family val="2"/>
        <scheme val="minor"/>
      </rPr>
      <t>Pseudomonas plecoglossicida,</t>
    </r>
    <r>
      <rPr>
        <sz val="12"/>
        <color theme="1"/>
        <rFont val="Calibri"/>
        <family val="2"/>
        <scheme val="minor"/>
      </rPr>
      <t xml:space="preserve"> n=1</t>
    </r>
  </si>
  <si>
    <r>
      <rPr>
        <i/>
        <sz val="12"/>
        <color theme="1"/>
        <rFont val="Calibri"/>
        <family val="2"/>
        <scheme val="minor"/>
      </rPr>
      <t>Pseudomonas putida,</t>
    </r>
    <r>
      <rPr>
        <sz val="12"/>
        <color theme="1"/>
        <rFont val="Calibri"/>
        <family val="2"/>
        <scheme val="minor"/>
      </rPr>
      <t xml:space="preserve"> n=2</t>
    </r>
  </si>
  <si>
    <r>
      <rPr>
        <i/>
        <sz val="12"/>
        <color theme="1"/>
        <rFont val="Calibri"/>
        <family val="2"/>
        <scheme val="minor"/>
      </rPr>
      <t>Pseudomonas stutzeri</t>
    </r>
    <r>
      <rPr>
        <sz val="12"/>
        <color theme="1"/>
        <rFont val="Calibri"/>
        <family val="2"/>
        <scheme val="minor"/>
      </rPr>
      <t>, n=4</t>
    </r>
  </si>
  <si>
    <r>
      <rPr>
        <i/>
        <sz val="12"/>
        <color theme="1"/>
        <rFont val="Calibri"/>
        <family val="2"/>
        <scheme val="minor"/>
      </rPr>
      <t>Raoultella ornithinolytica,</t>
    </r>
    <r>
      <rPr>
        <sz val="12"/>
        <color theme="1"/>
        <rFont val="Calibri"/>
        <family val="2"/>
        <scheme val="minor"/>
      </rPr>
      <t xml:space="preserve"> n=11</t>
    </r>
  </si>
  <si>
    <r>
      <rPr>
        <i/>
        <sz val="12"/>
        <color theme="1"/>
        <rFont val="Calibri"/>
        <family val="2"/>
        <scheme val="minor"/>
      </rPr>
      <t xml:space="preserve">Shewanella putrefaciens, </t>
    </r>
    <r>
      <rPr>
        <sz val="12"/>
        <color theme="1"/>
        <rFont val="Calibri"/>
        <family val="2"/>
        <scheme val="minor"/>
      </rPr>
      <t>n=2</t>
    </r>
  </si>
  <si>
    <r>
      <rPr>
        <i/>
        <sz val="12"/>
        <color theme="1"/>
        <rFont val="Calibri"/>
        <family val="2"/>
        <scheme val="minor"/>
      </rPr>
      <t>Stenotrophomonas maltophilia,</t>
    </r>
    <r>
      <rPr>
        <sz val="12"/>
        <color theme="1"/>
        <rFont val="Calibri"/>
        <family val="2"/>
        <scheme val="minor"/>
      </rPr>
      <t xml:space="preserve"> n=2</t>
    </r>
  </si>
  <si>
    <t>Unidentified, n=15</t>
  </si>
  <si>
    <t>Total PP, n=158</t>
  </si>
  <si>
    <t>Tota RK, n=1</t>
  </si>
  <si>
    <t>Total RU, n=1</t>
  </si>
  <si>
    <r>
      <rPr>
        <i/>
        <sz val="12"/>
        <color theme="1"/>
        <rFont val="Calibri"/>
        <family val="2"/>
        <scheme val="minor"/>
      </rPr>
      <t xml:space="preserve">Enterobacter asburiae, </t>
    </r>
    <r>
      <rPr>
        <sz val="12"/>
        <color theme="1"/>
        <rFont val="Calibri"/>
        <family val="2"/>
        <scheme val="minor"/>
      </rPr>
      <t>n=1</t>
    </r>
  </si>
  <si>
    <r>
      <rPr>
        <i/>
        <sz val="12"/>
        <color theme="1"/>
        <rFont val="Calibri"/>
        <family val="2"/>
        <scheme val="minor"/>
      </rPr>
      <t xml:space="preserve">Enterobacter cloacae, </t>
    </r>
    <r>
      <rPr>
        <sz val="12"/>
        <color theme="1"/>
        <rFont val="Calibri"/>
        <family val="2"/>
        <scheme val="minor"/>
      </rPr>
      <t>n=3</t>
    </r>
  </si>
  <si>
    <r>
      <rPr>
        <i/>
        <sz val="12"/>
        <color theme="1"/>
        <rFont val="Calibri"/>
        <family val="2"/>
        <scheme val="minor"/>
      </rPr>
      <t>Enterobacter ludwigii,</t>
    </r>
    <r>
      <rPr>
        <sz val="12"/>
        <color theme="1"/>
        <rFont val="Calibri"/>
        <family val="2"/>
        <scheme val="minor"/>
      </rPr>
      <t xml:space="preserve"> n=3</t>
    </r>
  </si>
  <si>
    <t>Total ZAT, n=8</t>
  </si>
  <si>
    <t>Overall total MR isolates No BS, n= 460</t>
  </si>
  <si>
    <t>Overall total MR isolates, n= 516</t>
  </si>
  <si>
    <t>Source Data for Extended Fig2a- Genus/species identification of bacterial isolates and respective numbers recovered from neonates rectal samples (BR) positive for the carbapenemase genes in study per site and according to biological sepsis (BS) statuts. Isolates were identified by MALDI-TOF MS, Enterosystem 18R (Liofilchem, Italy) or VITEK® 2 Compact Automated System (Biomérieux, France).</t>
  </si>
  <si>
    <t>Source Data for Extended Fig2b - Genus/species identification of bacterial isolates and respective numbers recovered from mother rectal samples (MR) positive for the carbapenemase genes in study per site and according to biological sepsis (BS) statuts. Isolates were identified by MALDI-TOF MS, Enterosystem 18R (Liofilchem, Italy) or VITEK® 2 Compact Automated System (Biomérieux, France).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</si>
</sst>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b/>
      <sz val="12"/>
      <color theme="1"/>
      <name val="Calibri"/>
      <family val="2"/>
      <scheme val="minor"/>
    </font>
    <font>
      <sz val="12"/>
      <color rgb="FF000000"/>
      <name val="Calibri"/>
      <family val="2"/>
      <scheme val="minor"/>
    </font>
    <font>
      <b/>
      <i/>
      <sz val="12"/>
      <color theme="1"/>
      <name val="Calibri"/>
      <family val="2"/>
      <scheme val="minor"/>
    </font>
    <font>
      <i/>
      <sz val="12"/>
      <color theme="1"/>
      <name val="Calibri"/>
      <family val="2"/>
      <scheme val="minor"/>
    </font>
  </fonts>
  <fills count="2">
    <fill>
      <patternFill patternType="none"/>
    </fill>
    <fill>
      <patternFill patternType="gray125"/>
    </fill>
  </fills>
  <borders count="11">
    <border>
      <left/>
      <right/>
      <top/>
      <bottom/>
      <diagonal/>
    </border>
    <border>
      <left/>
      <right/>
      <top/>
      <bottom style="medium">
        <color indexed="64"/>
      </bottom>
      <diagonal/>
    </border>
    <border>
      <left/>
      <right/>
      <top style="medium">
        <color indexed="64"/>
      </top>
      <bottom style="medium">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style="medium">
        <color indexed="64"/>
      </top>
      <bottom style="dotted">
        <color indexed="64"/>
      </bottom>
      <diagonal/>
    </border>
    <border>
      <left/>
      <right/>
      <top style="medium">
        <color indexed="64"/>
      </top>
      <bottom/>
      <diagonal/>
    </border>
    <border>
      <left/>
      <right/>
      <top style="dotted">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s>
  <cellStyleXfs count="1">
    <xf numFmtId="0" fontId="0" fillId="0" borderId="0"/>
  </cellStyleXfs>
  <cellXfs count="52">
    <xf numFmtId="0" fontId="0" fillId="0" borderId="0" xfId="0"/>
    <xf numFmtId="0" fontId="1" fillId="0" borderId="2" xfId="0" applyFont="1" applyBorder="1"/>
    <xf numFmtId="0" fontId="1" fillId="0" borderId="2" xfId="0" applyFont="1" applyBorder="1" applyAlignment="1">
      <alignment horizontal="left" vertical="center"/>
    </xf>
    <xf numFmtId="0" fontId="4" fillId="0" borderId="0" xfId="0" applyFont="1"/>
    <xf numFmtId="0" fontId="1" fillId="0" borderId="3" xfId="0" applyFont="1" applyBorder="1"/>
    <xf numFmtId="0" fontId="1" fillId="0" borderId="5" xfId="0" applyFont="1" applyBorder="1"/>
    <xf numFmtId="0" fontId="1" fillId="0" borderId="4" xfId="0" applyFont="1" applyBorder="1"/>
    <xf numFmtId="0" fontId="1" fillId="0" borderId="2" xfId="0" applyFont="1" applyBorder="1" applyAlignment="1">
      <alignment horizontal="left"/>
    </xf>
    <xf numFmtId="0" fontId="1" fillId="0" borderId="0" xfId="0" applyFont="1"/>
    <xf numFmtId="0" fontId="0" fillId="0" borderId="7" xfId="0" applyBorder="1"/>
    <xf numFmtId="0" fontId="0" fillId="0" borderId="7" xfId="0" applyBorder="1" applyAlignment="1">
      <alignment horizontal="left"/>
    </xf>
    <xf numFmtId="0" fontId="0" fillId="0" borderId="0" xfId="0" applyAlignment="1">
      <alignment horizontal="left"/>
    </xf>
    <xf numFmtId="0" fontId="1" fillId="0" borderId="3" xfId="0" applyFont="1" applyBorder="1" applyAlignment="1">
      <alignment horizontal="left"/>
    </xf>
    <xf numFmtId="0" fontId="4" fillId="0" borderId="4" xfId="0" applyFont="1" applyBorder="1"/>
    <xf numFmtId="0" fontId="0" fillId="0" borderId="4" xfId="0" applyBorder="1" applyAlignment="1">
      <alignment horizontal="left"/>
    </xf>
    <xf numFmtId="0" fontId="0" fillId="0" borderId="4" xfId="0" applyBorder="1"/>
    <xf numFmtId="0" fontId="0" fillId="0" borderId="5" xfId="0" applyBorder="1"/>
    <xf numFmtId="0" fontId="0" fillId="0" borderId="5" xfId="0" applyBorder="1" applyAlignment="1">
      <alignment horizontal="left"/>
    </xf>
    <xf numFmtId="0" fontId="1" fillId="0" borderId="0" xfId="0" applyFont="1" applyAlignment="1">
      <alignment horizontal="left"/>
    </xf>
    <xf numFmtId="0" fontId="1" fillId="0" borderId="2" xfId="0" applyFont="1" applyBorder="1" applyAlignment="1">
      <alignment vertical="center"/>
    </xf>
    <xf numFmtId="0" fontId="0" fillId="0" borderId="7" xfId="0" applyBorder="1" applyAlignment="1">
      <alignment vertical="center"/>
    </xf>
    <xf numFmtId="0" fontId="0" fillId="0" borderId="7" xfId="0" applyBorder="1" applyAlignment="1">
      <alignment horizontal="left" vertical="center"/>
    </xf>
    <xf numFmtId="0" fontId="0" fillId="0" borderId="0" xfId="0" applyAlignment="1">
      <alignment vertical="center"/>
    </xf>
    <xf numFmtId="0" fontId="0" fillId="0" borderId="0" xfId="0" applyAlignment="1">
      <alignment horizontal="left" vertical="center"/>
    </xf>
    <xf numFmtId="0" fontId="1" fillId="0" borderId="3" xfId="0" applyFont="1" applyBorder="1" applyAlignment="1">
      <alignment vertical="center"/>
    </xf>
    <xf numFmtId="0" fontId="1" fillId="0" borderId="3" xfId="0" applyFont="1" applyBorder="1" applyAlignment="1">
      <alignment horizontal="left" vertical="center"/>
    </xf>
    <xf numFmtId="0" fontId="0" fillId="0" borderId="4" xfId="0" applyBorder="1" applyAlignment="1">
      <alignment vertical="center"/>
    </xf>
    <xf numFmtId="0" fontId="0" fillId="0" borderId="4" xfId="0" applyBorder="1" applyAlignment="1">
      <alignment horizontal="left" vertical="center"/>
    </xf>
    <xf numFmtId="0" fontId="1" fillId="0" borderId="0" xfId="0" applyFont="1" applyAlignment="1">
      <alignment vertical="center"/>
    </xf>
    <xf numFmtId="0" fontId="1" fillId="0" borderId="0" xfId="0" applyFont="1" applyAlignment="1">
      <alignment horizontal="left" vertical="center"/>
    </xf>
    <xf numFmtId="0" fontId="0" fillId="0" borderId="5" xfId="0" applyBorder="1" applyAlignment="1">
      <alignment vertical="center"/>
    </xf>
    <xf numFmtId="0" fontId="0" fillId="0" borderId="5" xfId="0" applyBorder="1" applyAlignment="1">
      <alignment horizontal="left" vertical="center"/>
    </xf>
    <xf numFmtId="0" fontId="0" fillId="0" borderId="4" xfId="0" applyBorder="1" applyAlignment="1">
      <alignment horizontal="center" vertical="center"/>
    </xf>
    <xf numFmtId="0" fontId="0" fillId="0" borderId="0" xfId="0" applyAlignment="1">
      <alignment horizontal="center" vertical="center"/>
    </xf>
    <xf numFmtId="0" fontId="0" fillId="0" borderId="3" xfId="0" applyBorder="1" applyAlignment="1">
      <alignment horizontal="center" vertical="center"/>
    </xf>
    <xf numFmtId="0" fontId="1" fillId="0" borderId="4" xfId="0" applyFont="1" applyBorder="1" applyAlignment="1">
      <alignment horizontal="right" vertical="center"/>
    </xf>
    <xf numFmtId="0" fontId="1" fillId="0" borderId="2" xfId="0" applyFont="1" applyBorder="1" applyAlignment="1">
      <alignment horizontal="left" vertical="center"/>
    </xf>
    <xf numFmtId="0" fontId="1" fillId="0" borderId="5" xfId="0" applyFont="1" applyBorder="1" applyAlignment="1">
      <alignment horizontal="right"/>
    </xf>
    <xf numFmtId="0" fontId="2" fillId="0" borderId="1" xfId="0" applyFont="1" applyBorder="1" applyAlignment="1">
      <alignment horizontal="center" vertical="center" wrapText="1"/>
    </xf>
    <xf numFmtId="0" fontId="1" fillId="0" borderId="4" xfId="0" applyFont="1" applyBorder="1" applyAlignment="1">
      <alignment horizontal="left"/>
    </xf>
    <xf numFmtId="0" fontId="1" fillId="0" borderId="2" xfId="0" applyFont="1" applyBorder="1" applyAlignment="1">
      <alignment horizontal="left"/>
    </xf>
    <xf numFmtId="0" fontId="1" fillId="0" borderId="5" xfId="0" applyFont="1" applyBorder="1" applyAlignment="1">
      <alignment horizontal="left"/>
    </xf>
    <xf numFmtId="0" fontId="1" fillId="0" borderId="0" xfId="0" applyFont="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1" fillId="0" borderId="5" xfId="0" applyFont="1" applyBorder="1" applyAlignment="1">
      <alignment horizontal="left"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1" fillId="0" borderId="7" xfId="0" applyFont="1" applyBorder="1" applyAlignment="1">
      <alignment horizontal="center" vertical="center"/>
    </xf>
    <xf numFmtId="0" fontId="0" fillId="0" borderId="7" xfId="0"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1C4F7-E516-A347-9F9A-419C56B1BCB3}">
  <dimension ref="A1:H195"/>
  <sheetViews>
    <sheetView tabSelected="1" workbookViewId="0">
      <selection sqref="A1:H1"/>
    </sheetView>
  </sheetViews>
  <sheetFormatPr baseColWidth="10" defaultRowHeight="16" x14ac:dyDescent="0.2"/>
  <cols>
    <col min="1" max="1" width="24.6640625" bestFit="1" customWidth="1"/>
    <col min="2" max="2" width="4.33203125" bestFit="1" customWidth="1"/>
    <col min="3" max="3" width="41.83203125" bestFit="1" customWidth="1"/>
    <col min="4" max="4" width="9.6640625" bestFit="1" customWidth="1"/>
    <col min="5" max="5" width="15.33203125" bestFit="1" customWidth="1"/>
    <col min="6" max="6" width="14.1640625" bestFit="1" customWidth="1"/>
    <col min="7" max="7" width="22" bestFit="1" customWidth="1"/>
    <col min="8" max="8" width="31" bestFit="1" customWidth="1"/>
  </cols>
  <sheetData>
    <row r="1" spans="1:8" ht="66" customHeight="1" thickBot="1" x14ac:dyDescent="0.25">
      <c r="A1" s="38" t="s">
        <v>100</v>
      </c>
      <c r="B1" s="38"/>
      <c r="C1" s="38"/>
      <c r="D1" s="38"/>
      <c r="E1" s="38"/>
      <c r="F1" s="38"/>
      <c r="G1" s="38"/>
      <c r="H1" s="38"/>
    </row>
    <row r="2" spans="1:8" ht="17" thickBot="1" x14ac:dyDescent="0.25">
      <c r="A2" s="1" t="s">
        <v>0</v>
      </c>
      <c r="B2" s="1" t="s">
        <v>1</v>
      </c>
      <c r="C2" s="1" t="s">
        <v>2</v>
      </c>
      <c r="D2" s="1" t="s">
        <v>3</v>
      </c>
      <c r="E2" s="2" t="s">
        <v>4</v>
      </c>
      <c r="F2" s="2" t="s">
        <v>5</v>
      </c>
      <c r="G2" s="2" t="s">
        <v>6</v>
      </c>
      <c r="H2" s="1" t="s">
        <v>7</v>
      </c>
    </row>
    <row r="3" spans="1:8" x14ac:dyDescent="0.2">
      <c r="A3" s="33" t="s">
        <v>8</v>
      </c>
      <c r="B3" s="33" t="s">
        <v>9</v>
      </c>
      <c r="C3" s="3" t="s">
        <v>10</v>
      </c>
      <c r="D3">
        <v>2</v>
      </c>
      <c r="E3">
        <v>2</v>
      </c>
      <c r="G3">
        <v>0</v>
      </c>
      <c r="H3">
        <v>0</v>
      </c>
    </row>
    <row r="4" spans="1:8" x14ac:dyDescent="0.2">
      <c r="A4" s="33"/>
      <c r="B4" s="33"/>
      <c r="C4" s="3" t="s">
        <v>11</v>
      </c>
      <c r="D4">
        <v>1</v>
      </c>
      <c r="E4">
        <v>1</v>
      </c>
      <c r="G4">
        <v>0</v>
      </c>
      <c r="H4">
        <v>0</v>
      </c>
    </row>
    <row r="5" spans="1:8" x14ac:dyDescent="0.2">
      <c r="A5" s="33"/>
      <c r="B5" s="33"/>
      <c r="C5" s="3" t="s">
        <v>12</v>
      </c>
      <c r="D5">
        <v>1</v>
      </c>
      <c r="E5">
        <v>1</v>
      </c>
      <c r="G5">
        <v>0</v>
      </c>
      <c r="H5">
        <v>0</v>
      </c>
    </row>
    <row r="6" spans="1:8" x14ac:dyDescent="0.2">
      <c r="A6" s="33"/>
      <c r="B6" s="33"/>
      <c r="C6" s="3" t="s">
        <v>13</v>
      </c>
      <c r="D6">
        <v>1</v>
      </c>
      <c r="E6">
        <v>1</v>
      </c>
      <c r="G6">
        <v>0</v>
      </c>
      <c r="H6">
        <v>0</v>
      </c>
    </row>
    <row r="7" spans="1:8" x14ac:dyDescent="0.2">
      <c r="A7" s="33"/>
      <c r="B7" s="33"/>
      <c r="C7" s="3" t="s">
        <v>14</v>
      </c>
      <c r="D7">
        <v>2</v>
      </c>
      <c r="E7">
        <v>2</v>
      </c>
      <c r="G7">
        <v>0</v>
      </c>
      <c r="H7">
        <v>0</v>
      </c>
    </row>
    <row r="8" spans="1:8" x14ac:dyDescent="0.2">
      <c r="A8" s="33"/>
      <c r="B8" s="33"/>
      <c r="C8" s="3" t="s">
        <v>15</v>
      </c>
      <c r="D8">
        <v>1</v>
      </c>
      <c r="E8">
        <v>1</v>
      </c>
      <c r="G8">
        <v>0</v>
      </c>
      <c r="H8">
        <v>0</v>
      </c>
    </row>
    <row r="9" spans="1:8" x14ac:dyDescent="0.2">
      <c r="A9" s="33"/>
      <c r="B9" s="33"/>
      <c r="C9" s="3" t="s">
        <v>16</v>
      </c>
      <c r="D9">
        <v>9</v>
      </c>
      <c r="E9">
        <v>9</v>
      </c>
      <c r="G9">
        <v>0</v>
      </c>
      <c r="H9">
        <v>0</v>
      </c>
    </row>
    <row r="10" spans="1:8" x14ac:dyDescent="0.2">
      <c r="A10" s="33"/>
      <c r="B10" s="33"/>
      <c r="C10" s="3" t="s">
        <v>17</v>
      </c>
      <c r="D10">
        <v>10</v>
      </c>
      <c r="E10">
        <v>10</v>
      </c>
      <c r="G10">
        <v>1</v>
      </c>
      <c r="H10">
        <v>1</v>
      </c>
    </row>
    <row r="11" spans="1:8" x14ac:dyDescent="0.2">
      <c r="A11" s="33"/>
      <c r="B11" s="33"/>
      <c r="C11" s="3" t="s">
        <v>18</v>
      </c>
      <c r="D11">
        <v>12</v>
      </c>
      <c r="E11">
        <v>12</v>
      </c>
      <c r="G11">
        <v>3</v>
      </c>
      <c r="H11">
        <v>3</v>
      </c>
    </row>
    <row r="12" spans="1:8" x14ac:dyDescent="0.2">
      <c r="A12" s="33"/>
      <c r="B12" s="33"/>
      <c r="C12" s="3" t="s">
        <v>19</v>
      </c>
      <c r="D12">
        <v>4</v>
      </c>
      <c r="E12">
        <v>4</v>
      </c>
      <c r="G12">
        <v>0</v>
      </c>
      <c r="H12">
        <v>0</v>
      </c>
    </row>
    <row r="13" spans="1:8" x14ac:dyDescent="0.2">
      <c r="A13" s="33"/>
      <c r="B13" s="33"/>
      <c r="C13" s="3" t="s">
        <v>20</v>
      </c>
      <c r="D13">
        <v>2</v>
      </c>
      <c r="E13">
        <v>2</v>
      </c>
      <c r="G13">
        <v>0</v>
      </c>
      <c r="H13">
        <v>0</v>
      </c>
    </row>
    <row r="14" spans="1:8" x14ac:dyDescent="0.2">
      <c r="A14" s="33"/>
      <c r="B14" s="34"/>
      <c r="C14" s="4" t="s">
        <v>21</v>
      </c>
      <c r="D14" s="4">
        <v>45</v>
      </c>
      <c r="E14" s="4">
        <v>45</v>
      </c>
      <c r="F14" s="4">
        <v>0</v>
      </c>
      <c r="G14" s="4">
        <v>4</v>
      </c>
      <c r="H14" s="4">
        <v>4</v>
      </c>
    </row>
    <row r="15" spans="1:8" x14ac:dyDescent="0.2">
      <c r="A15" s="33"/>
      <c r="B15" s="32" t="s">
        <v>22</v>
      </c>
      <c r="C15" s="3" t="s">
        <v>16</v>
      </c>
      <c r="D15">
        <v>1</v>
      </c>
      <c r="E15">
        <v>1</v>
      </c>
    </row>
    <row r="16" spans="1:8" x14ac:dyDescent="0.2">
      <c r="A16" s="33"/>
      <c r="B16" s="33"/>
      <c r="C16" s="3" t="s">
        <v>17</v>
      </c>
      <c r="D16">
        <v>3</v>
      </c>
      <c r="E16">
        <v>3</v>
      </c>
    </row>
    <row r="17" spans="1:8" x14ac:dyDescent="0.2">
      <c r="A17" s="33"/>
      <c r="B17" s="34"/>
      <c r="C17" s="4" t="s">
        <v>23</v>
      </c>
      <c r="D17" s="4">
        <v>4</v>
      </c>
      <c r="E17" s="4">
        <v>4</v>
      </c>
      <c r="F17" s="4">
        <v>0</v>
      </c>
      <c r="G17" s="4">
        <v>0</v>
      </c>
      <c r="H17" s="4">
        <v>0</v>
      </c>
    </row>
    <row r="18" spans="1:8" x14ac:dyDescent="0.2">
      <c r="A18" s="33"/>
      <c r="B18" s="33" t="s">
        <v>24</v>
      </c>
      <c r="C18" s="3" t="s">
        <v>10</v>
      </c>
      <c r="D18">
        <v>3</v>
      </c>
      <c r="E18">
        <v>3</v>
      </c>
      <c r="G18">
        <v>0</v>
      </c>
      <c r="H18">
        <v>0</v>
      </c>
    </row>
    <row r="19" spans="1:8" x14ac:dyDescent="0.2">
      <c r="A19" s="33"/>
      <c r="B19" s="33"/>
      <c r="C19" s="3" t="s">
        <v>14</v>
      </c>
      <c r="D19">
        <v>1</v>
      </c>
      <c r="E19">
        <v>1</v>
      </c>
      <c r="G19">
        <v>0</v>
      </c>
      <c r="H19">
        <v>0</v>
      </c>
    </row>
    <row r="20" spans="1:8" x14ac:dyDescent="0.2">
      <c r="A20" s="33"/>
      <c r="B20" s="33"/>
      <c r="C20" s="3" t="s">
        <v>16</v>
      </c>
      <c r="D20">
        <v>1</v>
      </c>
      <c r="E20">
        <v>1</v>
      </c>
      <c r="G20">
        <v>0</v>
      </c>
      <c r="H20">
        <v>0</v>
      </c>
    </row>
    <row r="21" spans="1:8" x14ac:dyDescent="0.2">
      <c r="A21" s="33"/>
      <c r="B21" s="33"/>
      <c r="C21" s="3" t="s">
        <v>17</v>
      </c>
      <c r="D21">
        <v>15</v>
      </c>
      <c r="E21">
        <v>15</v>
      </c>
      <c r="G21">
        <v>1</v>
      </c>
      <c r="H21">
        <v>1</v>
      </c>
    </row>
    <row r="22" spans="1:8" x14ac:dyDescent="0.2">
      <c r="A22" s="33"/>
      <c r="B22" s="33"/>
      <c r="C22" s="3" t="s">
        <v>18</v>
      </c>
      <c r="D22">
        <v>4</v>
      </c>
      <c r="E22">
        <v>4</v>
      </c>
      <c r="G22">
        <v>1</v>
      </c>
      <c r="H22">
        <v>1</v>
      </c>
    </row>
    <row r="23" spans="1:8" x14ac:dyDescent="0.2">
      <c r="A23" s="33"/>
      <c r="B23" s="33"/>
      <c r="C23" s="3" t="s">
        <v>25</v>
      </c>
      <c r="D23">
        <v>2</v>
      </c>
      <c r="E23">
        <v>0</v>
      </c>
      <c r="G23">
        <v>2</v>
      </c>
      <c r="H23">
        <v>0</v>
      </c>
    </row>
    <row r="24" spans="1:8" x14ac:dyDescent="0.2">
      <c r="A24" s="33"/>
      <c r="B24" s="33"/>
      <c r="C24" t="s">
        <v>26</v>
      </c>
      <c r="D24">
        <v>1</v>
      </c>
      <c r="E24">
        <v>1</v>
      </c>
      <c r="G24">
        <v>0</v>
      </c>
      <c r="H24">
        <v>0</v>
      </c>
    </row>
    <row r="25" spans="1:8" x14ac:dyDescent="0.2">
      <c r="A25" s="33"/>
      <c r="B25" s="33"/>
      <c r="C25" s="4" t="s">
        <v>27</v>
      </c>
      <c r="D25" s="4">
        <f>SUM(D18:D24)</f>
        <v>27</v>
      </c>
      <c r="E25" s="4">
        <f t="shared" ref="E25:H25" si="0">SUM(E18:E24)</f>
        <v>25</v>
      </c>
      <c r="F25" s="4">
        <f t="shared" si="0"/>
        <v>0</v>
      </c>
      <c r="G25" s="4">
        <f t="shared" si="0"/>
        <v>4</v>
      </c>
      <c r="H25" s="4">
        <f t="shared" si="0"/>
        <v>2</v>
      </c>
    </row>
    <row r="26" spans="1:8" x14ac:dyDescent="0.2">
      <c r="A26" s="33"/>
      <c r="B26" s="32" t="s">
        <v>28</v>
      </c>
      <c r="C26" s="3" t="s">
        <v>29</v>
      </c>
      <c r="D26">
        <v>1</v>
      </c>
      <c r="E26">
        <v>1</v>
      </c>
    </row>
    <row r="27" spans="1:8" x14ac:dyDescent="0.2">
      <c r="A27" s="33"/>
      <c r="B27" s="34"/>
      <c r="C27" s="4" t="s">
        <v>30</v>
      </c>
      <c r="D27" s="4">
        <v>1</v>
      </c>
      <c r="E27" s="4">
        <v>1</v>
      </c>
      <c r="F27" s="4"/>
      <c r="G27" s="4"/>
      <c r="H27" s="4"/>
    </row>
    <row r="28" spans="1:8" x14ac:dyDescent="0.2">
      <c r="A28" s="33"/>
      <c r="B28" s="33" t="s">
        <v>31</v>
      </c>
      <c r="C28" s="3" t="s">
        <v>32</v>
      </c>
      <c r="D28">
        <v>1</v>
      </c>
      <c r="E28">
        <v>1</v>
      </c>
    </row>
    <row r="29" spans="1:8" x14ac:dyDescent="0.2">
      <c r="A29" s="33"/>
      <c r="B29" s="33"/>
      <c r="C29" s="3" t="s">
        <v>16</v>
      </c>
      <c r="D29">
        <v>1</v>
      </c>
      <c r="E29">
        <v>1</v>
      </c>
    </row>
    <row r="30" spans="1:8" x14ac:dyDescent="0.2">
      <c r="A30" s="33"/>
      <c r="B30" s="33"/>
      <c r="C30" s="3" t="s">
        <v>17</v>
      </c>
      <c r="D30">
        <v>3</v>
      </c>
      <c r="E30">
        <v>3</v>
      </c>
    </row>
    <row r="31" spans="1:8" x14ac:dyDescent="0.2">
      <c r="A31" s="33"/>
      <c r="B31" s="33"/>
      <c r="C31" s="3" t="s">
        <v>18</v>
      </c>
      <c r="D31">
        <v>9</v>
      </c>
      <c r="E31">
        <v>9</v>
      </c>
    </row>
    <row r="32" spans="1:8" x14ac:dyDescent="0.2">
      <c r="A32" s="33"/>
      <c r="B32" s="33"/>
      <c r="C32" t="s">
        <v>26</v>
      </c>
      <c r="D32">
        <v>2</v>
      </c>
      <c r="E32">
        <v>2</v>
      </c>
    </row>
    <row r="33" spans="1:8" x14ac:dyDescent="0.2">
      <c r="A33" s="33"/>
      <c r="B33" s="33"/>
      <c r="C33" s="4" t="s">
        <v>33</v>
      </c>
      <c r="D33" s="4">
        <v>16</v>
      </c>
      <c r="E33" s="4">
        <v>16</v>
      </c>
      <c r="F33" s="4">
        <v>0</v>
      </c>
      <c r="G33" s="4">
        <v>0</v>
      </c>
      <c r="H33" s="4">
        <v>0</v>
      </c>
    </row>
    <row r="34" spans="1:8" x14ac:dyDescent="0.2">
      <c r="A34" s="33"/>
      <c r="B34" s="32" t="s">
        <v>34</v>
      </c>
      <c r="C34" s="3" t="s">
        <v>16</v>
      </c>
      <c r="D34">
        <v>2</v>
      </c>
      <c r="E34">
        <v>2</v>
      </c>
    </row>
    <row r="35" spans="1:8" x14ac:dyDescent="0.2">
      <c r="A35" s="33"/>
      <c r="B35" s="34"/>
      <c r="C35" s="4" t="s">
        <v>35</v>
      </c>
      <c r="D35" s="4">
        <v>2</v>
      </c>
      <c r="E35" s="4">
        <v>2</v>
      </c>
      <c r="F35" s="4"/>
      <c r="G35" s="4"/>
      <c r="H35" s="4"/>
    </row>
    <row r="36" spans="1:8" x14ac:dyDescent="0.2">
      <c r="A36" s="33"/>
      <c r="B36" s="32" t="s">
        <v>36</v>
      </c>
      <c r="C36" s="3" t="s">
        <v>13</v>
      </c>
      <c r="D36">
        <v>1</v>
      </c>
      <c r="E36">
        <v>1</v>
      </c>
      <c r="G36">
        <v>1</v>
      </c>
      <c r="H36">
        <v>1</v>
      </c>
    </row>
    <row r="37" spans="1:8" x14ac:dyDescent="0.2">
      <c r="A37" s="33"/>
      <c r="B37" s="33"/>
      <c r="C37" s="3" t="s">
        <v>37</v>
      </c>
      <c r="D37">
        <v>2</v>
      </c>
      <c r="E37">
        <v>1</v>
      </c>
      <c r="G37">
        <v>1</v>
      </c>
      <c r="H37">
        <v>0</v>
      </c>
    </row>
    <row r="38" spans="1:8" x14ac:dyDescent="0.2">
      <c r="A38" s="33"/>
      <c r="B38" s="33"/>
      <c r="C38" s="3" t="s">
        <v>14</v>
      </c>
      <c r="D38">
        <v>1</v>
      </c>
      <c r="E38">
        <v>1</v>
      </c>
      <c r="G38">
        <v>0</v>
      </c>
      <c r="H38">
        <v>0</v>
      </c>
    </row>
    <row r="39" spans="1:8" x14ac:dyDescent="0.2">
      <c r="A39" s="33"/>
      <c r="B39" s="33"/>
      <c r="C39" s="3" t="s">
        <v>38</v>
      </c>
      <c r="D39">
        <v>1</v>
      </c>
      <c r="E39">
        <v>0</v>
      </c>
      <c r="G39">
        <v>1</v>
      </c>
      <c r="H39">
        <v>0</v>
      </c>
    </row>
    <row r="40" spans="1:8" x14ac:dyDescent="0.2">
      <c r="A40" s="33"/>
      <c r="B40" s="33"/>
      <c r="C40" s="3" t="s">
        <v>39</v>
      </c>
      <c r="D40">
        <v>6</v>
      </c>
      <c r="E40">
        <v>6</v>
      </c>
      <c r="G40">
        <v>0</v>
      </c>
      <c r="H40">
        <v>0</v>
      </c>
    </row>
    <row r="41" spans="1:8" x14ac:dyDescent="0.2">
      <c r="A41" s="33"/>
      <c r="B41" s="33"/>
      <c r="C41" s="3" t="s">
        <v>15</v>
      </c>
      <c r="D41">
        <v>3</v>
      </c>
      <c r="E41">
        <v>3</v>
      </c>
      <c r="G41">
        <v>1</v>
      </c>
      <c r="H41">
        <v>1</v>
      </c>
    </row>
    <row r="42" spans="1:8" x14ac:dyDescent="0.2">
      <c r="A42" s="33"/>
      <c r="B42" s="33"/>
      <c r="C42" s="3" t="s">
        <v>16</v>
      </c>
      <c r="D42">
        <v>10</v>
      </c>
      <c r="E42">
        <v>10</v>
      </c>
      <c r="G42">
        <v>1</v>
      </c>
      <c r="H42">
        <v>1</v>
      </c>
    </row>
    <row r="43" spans="1:8" x14ac:dyDescent="0.2">
      <c r="A43" s="33"/>
      <c r="B43" s="33"/>
      <c r="C43" s="3" t="s">
        <v>40</v>
      </c>
      <c r="D43">
        <v>5</v>
      </c>
      <c r="E43">
        <v>5</v>
      </c>
      <c r="G43">
        <v>0</v>
      </c>
      <c r="H43">
        <v>0</v>
      </c>
    </row>
    <row r="44" spans="1:8" x14ac:dyDescent="0.2">
      <c r="A44" s="33"/>
      <c r="B44" s="33"/>
      <c r="C44" s="3" t="s">
        <v>41</v>
      </c>
      <c r="D44">
        <v>1</v>
      </c>
      <c r="E44">
        <v>1</v>
      </c>
      <c r="G44">
        <v>1</v>
      </c>
      <c r="H44">
        <v>1</v>
      </c>
    </row>
    <row r="45" spans="1:8" x14ac:dyDescent="0.2">
      <c r="A45" s="33"/>
      <c r="B45" s="33"/>
      <c r="C45" s="3" t="s">
        <v>17</v>
      </c>
      <c r="D45">
        <v>21</v>
      </c>
      <c r="E45">
        <v>20</v>
      </c>
      <c r="G45">
        <v>5</v>
      </c>
      <c r="H45">
        <v>4</v>
      </c>
    </row>
    <row r="46" spans="1:8" x14ac:dyDescent="0.2">
      <c r="A46" s="33"/>
      <c r="B46" s="33"/>
      <c r="C46" s="3" t="s">
        <v>42</v>
      </c>
      <c r="D46">
        <v>3</v>
      </c>
      <c r="E46">
        <v>3</v>
      </c>
      <c r="G46">
        <v>0</v>
      </c>
      <c r="H46">
        <v>0</v>
      </c>
    </row>
    <row r="47" spans="1:8" x14ac:dyDescent="0.2">
      <c r="A47" s="33"/>
      <c r="B47" s="33"/>
      <c r="C47" s="3" t="s">
        <v>18</v>
      </c>
      <c r="D47">
        <v>52</v>
      </c>
      <c r="E47">
        <v>48</v>
      </c>
      <c r="G47">
        <v>18</v>
      </c>
      <c r="H47">
        <v>14</v>
      </c>
    </row>
    <row r="48" spans="1:8" x14ac:dyDescent="0.2">
      <c r="A48" s="33"/>
      <c r="B48" s="33"/>
      <c r="C48" s="3" t="s">
        <v>43</v>
      </c>
      <c r="D48">
        <v>5</v>
      </c>
      <c r="E48">
        <v>4</v>
      </c>
      <c r="G48">
        <v>2</v>
      </c>
      <c r="H48">
        <v>1</v>
      </c>
    </row>
    <row r="49" spans="1:8" x14ac:dyDescent="0.2">
      <c r="A49" s="33"/>
      <c r="B49" s="33"/>
      <c r="C49" s="3" t="s">
        <v>44</v>
      </c>
      <c r="D49">
        <v>3</v>
      </c>
      <c r="E49">
        <v>3</v>
      </c>
      <c r="G49">
        <v>0</v>
      </c>
      <c r="H49">
        <v>0</v>
      </c>
    </row>
    <row r="50" spans="1:8" x14ac:dyDescent="0.2">
      <c r="A50" s="33"/>
      <c r="B50" s="33"/>
      <c r="C50" s="3" t="s">
        <v>45</v>
      </c>
      <c r="D50">
        <v>1</v>
      </c>
      <c r="E50">
        <v>1</v>
      </c>
      <c r="G50">
        <v>0</v>
      </c>
      <c r="H50">
        <v>0</v>
      </c>
    </row>
    <row r="51" spans="1:8" x14ac:dyDescent="0.2">
      <c r="A51" s="33"/>
      <c r="B51" s="33"/>
      <c r="C51" s="3" t="s">
        <v>46</v>
      </c>
      <c r="D51">
        <v>1</v>
      </c>
      <c r="E51">
        <v>1</v>
      </c>
      <c r="G51">
        <v>0</v>
      </c>
      <c r="H51">
        <v>0</v>
      </c>
    </row>
    <row r="52" spans="1:8" x14ac:dyDescent="0.2">
      <c r="A52" s="33"/>
      <c r="B52" s="33"/>
      <c r="C52" s="3" t="s">
        <v>25</v>
      </c>
      <c r="D52">
        <v>2</v>
      </c>
      <c r="E52">
        <v>2</v>
      </c>
      <c r="G52">
        <v>1</v>
      </c>
      <c r="H52">
        <v>1</v>
      </c>
    </row>
    <row r="53" spans="1:8" x14ac:dyDescent="0.2">
      <c r="A53" s="33"/>
      <c r="B53" s="33"/>
      <c r="C53" s="3" t="s">
        <v>20</v>
      </c>
      <c r="D53">
        <v>2</v>
      </c>
      <c r="E53">
        <v>2</v>
      </c>
      <c r="G53">
        <v>0</v>
      </c>
      <c r="H53">
        <v>0</v>
      </c>
    </row>
    <row r="54" spans="1:8" x14ac:dyDescent="0.2">
      <c r="A54" s="33"/>
      <c r="B54" s="33"/>
      <c r="C54" t="s">
        <v>26</v>
      </c>
      <c r="D54">
        <v>5</v>
      </c>
      <c r="E54">
        <v>5</v>
      </c>
      <c r="G54">
        <v>0</v>
      </c>
      <c r="H54">
        <v>0</v>
      </c>
    </row>
    <row r="55" spans="1:8" x14ac:dyDescent="0.2">
      <c r="A55" s="33"/>
      <c r="B55" s="34"/>
      <c r="C55" s="4" t="s">
        <v>47</v>
      </c>
      <c r="D55" s="4">
        <v>125</v>
      </c>
      <c r="E55" s="4">
        <v>117</v>
      </c>
      <c r="F55" s="4">
        <v>0</v>
      </c>
      <c r="G55" s="4">
        <v>32</v>
      </c>
      <c r="H55" s="4">
        <v>24</v>
      </c>
    </row>
    <row r="56" spans="1:8" x14ac:dyDescent="0.2">
      <c r="A56" s="33"/>
      <c r="B56" s="33" t="s">
        <v>48</v>
      </c>
      <c r="C56" s="3" t="s">
        <v>17</v>
      </c>
      <c r="D56">
        <v>1</v>
      </c>
      <c r="E56">
        <v>1</v>
      </c>
    </row>
    <row r="57" spans="1:8" x14ac:dyDescent="0.2">
      <c r="A57" s="33"/>
      <c r="B57" s="33"/>
      <c r="C57" s="3" t="s">
        <v>49</v>
      </c>
      <c r="D57">
        <v>1</v>
      </c>
      <c r="E57">
        <v>1</v>
      </c>
    </row>
    <row r="58" spans="1:8" x14ac:dyDescent="0.2">
      <c r="A58" s="34"/>
      <c r="B58" s="34"/>
      <c r="C58" s="4" t="s">
        <v>50</v>
      </c>
      <c r="D58" s="4">
        <v>2</v>
      </c>
      <c r="E58" s="4">
        <v>2</v>
      </c>
      <c r="F58" s="4"/>
      <c r="G58" s="4"/>
      <c r="H58" s="4"/>
    </row>
    <row r="59" spans="1:8" x14ac:dyDescent="0.2">
      <c r="A59" s="37" t="s">
        <v>51</v>
      </c>
      <c r="B59" s="37"/>
      <c r="C59" s="37"/>
      <c r="D59" s="5">
        <f>SUM(D14,D17,D25,D27,D33,D35,D55,D58)</f>
        <v>222</v>
      </c>
      <c r="E59" s="5">
        <f t="shared" ref="E59:H59" si="1">SUM(E14,E17,E25,E27,E33,E35,E55,E58)</f>
        <v>212</v>
      </c>
      <c r="F59" s="5">
        <f t="shared" si="1"/>
        <v>0</v>
      </c>
      <c r="G59" s="5">
        <f t="shared" si="1"/>
        <v>40</v>
      </c>
      <c r="H59" s="5">
        <f t="shared" si="1"/>
        <v>30</v>
      </c>
    </row>
    <row r="60" spans="1:8" x14ac:dyDescent="0.2">
      <c r="A60" s="32" t="s">
        <v>52</v>
      </c>
      <c r="B60" s="32" t="s">
        <v>9</v>
      </c>
      <c r="C60" s="3" t="s">
        <v>53</v>
      </c>
      <c r="D60">
        <v>4</v>
      </c>
      <c r="E60">
        <v>4</v>
      </c>
      <c r="G60">
        <v>0</v>
      </c>
      <c r="H60">
        <v>0</v>
      </c>
    </row>
    <row r="61" spans="1:8" x14ac:dyDescent="0.2">
      <c r="A61" s="33"/>
      <c r="B61" s="33"/>
      <c r="C61" s="3" t="s">
        <v>54</v>
      </c>
      <c r="D61">
        <v>1</v>
      </c>
      <c r="E61">
        <v>1</v>
      </c>
      <c r="G61">
        <v>0</v>
      </c>
      <c r="H61">
        <v>0</v>
      </c>
    </row>
    <row r="62" spans="1:8" x14ac:dyDescent="0.2">
      <c r="A62" s="33"/>
      <c r="B62" s="33"/>
      <c r="C62" s="3" t="s">
        <v>12</v>
      </c>
      <c r="D62">
        <v>1</v>
      </c>
      <c r="E62">
        <v>1</v>
      </c>
      <c r="G62">
        <v>0</v>
      </c>
      <c r="H62">
        <v>0</v>
      </c>
    </row>
    <row r="63" spans="1:8" x14ac:dyDescent="0.2">
      <c r="A63" s="33"/>
      <c r="B63" s="33"/>
      <c r="C63" s="3" t="s">
        <v>13</v>
      </c>
      <c r="D63">
        <v>14</v>
      </c>
      <c r="E63">
        <v>14</v>
      </c>
      <c r="G63">
        <v>0</v>
      </c>
      <c r="H63">
        <v>0</v>
      </c>
    </row>
    <row r="64" spans="1:8" x14ac:dyDescent="0.2">
      <c r="A64" s="33"/>
      <c r="B64" s="33"/>
      <c r="C64" s="3" t="s">
        <v>55</v>
      </c>
      <c r="D64">
        <v>1</v>
      </c>
      <c r="E64">
        <v>1</v>
      </c>
      <c r="G64">
        <v>0</v>
      </c>
      <c r="H64">
        <v>0</v>
      </c>
    </row>
    <row r="65" spans="1:8" x14ac:dyDescent="0.2">
      <c r="A65" s="33"/>
      <c r="B65" s="33"/>
      <c r="C65" s="3" t="s">
        <v>37</v>
      </c>
      <c r="D65">
        <v>1</v>
      </c>
      <c r="E65">
        <v>1</v>
      </c>
      <c r="G65">
        <v>0</v>
      </c>
      <c r="H65">
        <v>0</v>
      </c>
    </row>
    <row r="66" spans="1:8" x14ac:dyDescent="0.2">
      <c r="A66" s="33"/>
      <c r="B66" s="33"/>
      <c r="C66" s="3" t="s">
        <v>14</v>
      </c>
      <c r="D66">
        <v>18</v>
      </c>
      <c r="E66">
        <v>18</v>
      </c>
      <c r="G66">
        <v>0</v>
      </c>
      <c r="H66">
        <v>0</v>
      </c>
    </row>
    <row r="67" spans="1:8" x14ac:dyDescent="0.2">
      <c r="A67" s="33"/>
      <c r="B67" s="33"/>
      <c r="C67" s="3" t="s">
        <v>39</v>
      </c>
      <c r="D67">
        <v>1</v>
      </c>
      <c r="E67">
        <v>1</v>
      </c>
      <c r="G67">
        <v>0</v>
      </c>
      <c r="H67">
        <v>0</v>
      </c>
    </row>
    <row r="68" spans="1:8" x14ac:dyDescent="0.2">
      <c r="A68" s="33"/>
      <c r="B68" s="33"/>
      <c r="C68" s="3" t="s">
        <v>15</v>
      </c>
      <c r="D68">
        <v>3</v>
      </c>
      <c r="E68">
        <v>3</v>
      </c>
      <c r="G68">
        <v>0</v>
      </c>
      <c r="H68">
        <v>0</v>
      </c>
    </row>
    <row r="69" spans="1:8" x14ac:dyDescent="0.2">
      <c r="A69" s="33"/>
      <c r="B69" s="33"/>
      <c r="C69" s="3" t="s">
        <v>16</v>
      </c>
      <c r="D69">
        <v>58</v>
      </c>
      <c r="E69">
        <v>58</v>
      </c>
      <c r="G69">
        <v>0</v>
      </c>
      <c r="H69">
        <v>0</v>
      </c>
    </row>
    <row r="70" spans="1:8" x14ac:dyDescent="0.2">
      <c r="A70" s="33"/>
      <c r="B70" s="33"/>
      <c r="C70" s="3" t="s">
        <v>40</v>
      </c>
      <c r="D70">
        <v>1</v>
      </c>
      <c r="E70">
        <v>1</v>
      </c>
      <c r="G70">
        <v>0</v>
      </c>
      <c r="H70">
        <v>0</v>
      </c>
    </row>
    <row r="71" spans="1:8" x14ac:dyDescent="0.2">
      <c r="A71" s="33"/>
      <c r="B71" s="33"/>
      <c r="C71" s="3" t="s">
        <v>41</v>
      </c>
      <c r="D71">
        <v>1</v>
      </c>
      <c r="E71">
        <v>1</v>
      </c>
      <c r="G71">
        <v>0</v>
      </c>
      <c r="H71">
        <v>0</v>
      </c>
    </row>
    <row r="72" spans="1:8" x14ac:dyDescent="0.2">
      <c r="A72" s="33"/>
      <c r="B72" s="33"/>
      <c r="C72" s="3" t="s">
        <v>17</v>
      </c>
      <c r="D72">
        <v>68</v>
      </c>
      <c r="E72">
        <v>67</v>
      </c>
      <c r="G72">
        <v>3</v>
      </c>
      <c r="H72">
        <v>2</v>
      </c>
    </row>
    <row r="73" spans="1:8" x14ac:dyDescent="0.2">
      <c r="A73" s="33"/>
      <c r="B73" s="33"/>
      <c r="C73" s="3" t="s">
        <v>56</v>
      </c>
      <c r="D73">
        <v>2</v>
      </c>
      <c r="E73">
        <v>2</v>
      </c>
      <c r="G73">
        <v>0</v>
      </c>
      <c r="H73">
        <v>0</v>
      </c>
    </row>
    <row r="74" spans="1:8" x14ac:dyDescent="0.2">
      <c r="A74" s="33"/>
      <c r="B74" s="33"/>
      <c r="C74" s="3" t="s">
        <v>18</v>
      </c>
      <c r="D74">
        <v>49</v>
      </c>
      <c r="E74">
        <v>49</v>
      </c>
      <c r="G74">
        <v>4</v>
      </c>
      <c r="H74">
        <v>4</v>
      </c>
    </row>
    <row r="75" spans="1:8" x14ac:dyDescent="0.2">
      <c r="A75" s="33"/>
      <c r="B75" s="33"/>
      <c r="C75" s="3" t="s">
        <v>57</v>
      </c>
      <c r="D75">
        <v>1</v>
      </c>
      <c r="E75">
        <v>1</v>
      </c>
      <c r="G75">
        <v>0</v>
      </c>
      <c r="H75">
        <v>0</v>
      </c>
    </row>
    <row r="76" spans="1:8" x14ac:dyDescent="0.2">
      <c r="A76" s="33"/>
      <c r="B76" s="33"/>
      <c r="C76" s="3" t="s">
        <v>58</v>
      </c>
      <c r="D76">
        <v>3</v>
      </c>
      <c r="E76">
        <v>3</v>
      </c>
      <c r="G76">
        <v>0</v>
      </c>
      <c r="H76">
        <v>0</v>
      </c>
    </row>
    <row r="77" spans="1:8" x14ac:dyDescent="0.2">
      <c r="A77" s="33"/>
      <c r="B77" s="33"/>
      <c r="C77" s="3" t="s">
        <v>43</v>
      </c>
      <c r="D77">
        <v>1</v>
      </c>
      <c r="E77">
        <v>1</v>
      </c>
      <c r="G77">
        <v>0</v>
      </c>
      <c r="H77">
        <v>0</v>
      </c>
    </row>
    <row r="78" spans="1:8" x14ac:dyDescent="0.2">
      <c r="A78" s="33"/>
      <c r="B78" s="33"/>
      <c r="C78" s="3" t="s">
        <v>59</v>
      </c>
      <c r="D78">
        <v>1</v>
      </c>
      <c r="E78">
        <v>1</v>
      </c>
      <c r="G78">
        <v>0</v>
      </c>
      <c r="H78">
        <v>0</v>
      </c>
    </row>
    <row r="79" spans="1:8" x14ac:dyDescent="0.2">
      <c r="A79" s="33"/>
      <c r="B79" s="33"/>
      <c r="C79" s="3" t="s">
        <v>19</v>
      </c>
      <c r="D79">
        <v>40</v>
      </c>
      <c r="E79">
        <v>40</v>
      </c>
      <c r="G79">
        <v>0</v>
      </c>
      <c r="H79">
        <v>0</v>
      </c>
    </row>
    <row r="80" spans="1:8" x14ac:dyDescent="0.2">
      <c r="A80" s="33"/>
      <c r="B80" s="33"/>
      <c r="C80" s="3" t="s">
        <v>60</v>
      </c>
      <c r="D80">
        <v>1</v>
      </c>
      <c r="E80">
        <v>1</v>
      </c>
      <c r="G80">
        <v>0</v>
      </c>
      <c r="H80">
        <v>0</v>
      </c>
    </row>
    <row r="81" spans="1:8" x14ac:dyDescent="0.2">
      <c r="A81" s="33"/>
      <c r="B81" s="33"/>
      <c r="C81" s="3" t="s">
        <v>61</v>
      </c>
      <c r="D81">
        <v>1</v>
      </c>
      <c r="E81">
        <v>1</v>
      </c>
      <c r="G81">
        <v>0</v>
      </c>
      <c r="H81">
        <v>0</v>
      </c>
    </row>
    <row r="82" spans="1:8" x14ac:dyDescent="0.2">
      <c r="A82" s="33"/>
      <c r="B82" s="33"/>
      <c r="C82" s="3" t="s">
        <v>25</v>
      </c>
      <c r="D82">
        <v>1</v>
      </c>
      <c r="E82">
        <v>0</v>
      </c>
      <c r="G82">
        <v>1</v>
      </c>
      <c r="H82">
        <v>0</v>
      </c>
    </row>
    <row r="83" spans="1:8" x14ac:dyDescent="0.2">
      <c r="A83" s="33"/>
      <c r="B83" s="33"/>
      <c r="C83" s="3" t="s">
        <v>20</v>
      </c>
      <c r="D83">
        <v>3</v>
      </c>
      <c r="E83">
        <v>3</v>
      </c>
      <c r="G83">
        <v>0</v>
      </c>
      <c r="H83">
        <v>0</v>
      </c>
    </row>
    <row r="84" spans="1:8" x14ac:dyDescent="0.2">
      <c r="A84" s="33"/>
      <c r="B84" s="33"/>
      <c r="C84" t="s">
        <v>26</v>
      </c>
      <c r="D84">
        <v>2</v>
      </c>
      <c r="E84">
        <v>2</v>
      </c>
      <c r="G84">
        <v>0</v>
      </c>
      <c r="H84">
        <v>0</v>
      </c>
    </row>
    <row r="85" spans="1:8" x14ac:dyDescent="0.2">
      <c r="A85" s="33"/>
      <c r="B85" s="34"/>
      <c r="C85" s="4" t="s">
        <v>21</v>
      </c>
      <c r="D85" s="4">
        <v>277</v>
      </c>
      <c r="E85" s="4">
        <v>275</v>
      </c>
      <c r="F85" s="4">
        <v>0</v>
      </c>
      <c r="G85" s="4">
        <v>8</v>
      </c>
      <c r="H85" s="4">
        <v>6</v>
      </c>
    </row>
    <row r="86" spans="1:8" x14ac:dyDescent="0.2">
      <c r="A86" s="33"/>
      <c r="B86" s="32" t="s">
        <v>22</v>
      </c>
      <c r="C86" s="3" t="s">
        <v>55</v>
      </c>
      <c r="D86">
        <v>3</v>
      </c>
      <c r="E86">
        <v>3</v>
      </c>
      <c r="G86">
        <v>1</v>
      </c>
      <c r="H86">
        <v>1</v>
      </c>
    </row>
    <row r="87" spans="1:8" x14ac:dyDescent="0.2">
      <c r="A87" s="33"/>
      <c r="B87" s="33"/>
      <c r="C87" s="3" t="s">
        <v>16</v>
      </c>
      <c r="D87">
        <v>17</v>
      </c>
      <c r="E87">
        <v>15</v>
      </c>
      <c r="G87">
        <v>2</v>
      </c>
      <c r="H87">
        <v>0</v>
      </c>
    </row>
    <row r="88" spans="1:8" x14ac:dyDescent="0.2">
      <c r="A88" s="33"/>
      <c r="B88" s="33"/>
      <c r="C88" s="3" t="s">
        <v>17</v>
      </c>
      <c r="D88">
        <v>21</v>
      </c>
      <c r="E88">
        <v>21</v>
      </c>
      <c r="G88">
        <v>1</v>
      </c>
      <c r="H88">
        <v>1</v>
      </c>
    </row>
    <row r="89" spans="1:8" x14ac:dyDescent="0.2">
      <c r="A89" s="33"/>
      <c r="B89" s="33"/>
      <c r="C89" s="3" t="s">
        <v>42</v>
      </c>
      <c r="D89">
        <v>1</v>
      </c>
      <c r="E89">
        <v>1</v>
      </c>
      <c r="G89">
        <v>0</v>
      </c>
      <c r="H89">
        <v>0</v>
      </c>
    </row>
    <row r="90" spans="1:8" x14ac:dyDescent="0.2">
      <c r="A90" s="33"/>
      <c r="B90" s="33"/>
      <c r="C90" s="3" t="s">
        <v>18</v>
      </c>
      <c r="D90">
        <v>3</v>
      </c>
      <c r="E90">
        <v>2</v>
      </c>
      <c r="G90">
        <v>1</v>
      </c>
      <c r="H90">
        <v>0</v>
      </c>
    </row>
    <row r="91" spans="1:8" x14ac:dyDescent="0.2">
      <c r="A91" s="33"/>
      <c r="B91" s="33"/>
      <c r="C91" s="3" t="s">
        <v>43</v>
      </c>
      <c r="D91">
        <v>2</v>
      </c>
      <c r="E91">
        <v>2</v>
      </c>
      <c r="G91">
        <v>0</v>
      </c>
      <c r="H91">
        <v>0</v>
      </c>
    </row>
    <row r="92" spans="1:8" x14ac:dyDescent="0.2">
      <c r="A92" s="33"/>
      <c r="B92" s="33"/>
      <c r="C92" s="3" t="s">
        <v>49</v>
      </c>
      <c r="D92">
        <v>1</v>
      </c>
      <c r="E92">
        <v>1</v>
      </c>
      <c r="G92">
        <v>0</v>
      </c>
      <c r="H92">
        <v>0</v>
      </c>
    </row>
    <row r="93" spans="1:8" x14ac:dyDescent="0.2">
      <c r="A93" s="33"/>
      <c r="B93" s="33"/>
      <c r="C93" s="3" t="s">
        <v>19</v>
      </c>
      <c r="D93">
        <v>8</v>
      </c>
      <c r="E93">
        <v>8</v>
      </c>
      <c r="G93">
        <v>0</v>
      </c>
      <c r="H93">
        <v>0</v>
      </c>
    </row>
    <row r="94" spans="1:8" x14ac:dyDescent="0.2">
      <c r="A94" s="33"/>
      <c r="B94" s="33"/>
      <c r="C94" s="3" t="s">
        <v>25</v>
      </c>
      <c r="D94">
        <v>2</v>
      </c>
      <c r="E94">
        <v>2</v>
      </c>
      <c r="G94">
        <v>0</v>
      </c>
      <c r="H94">
        <v>0</v>
      </c>
    </row>
    <row r="95" spans="1:8" x14ac:dyDescent="0.2">
      <c r="A95" s="33"/>
      <c r="B95" s="33"/>
      <c r="C95" t="s">
        <v>26</v>
      </c>
      <c r="D95">
        <v>2</v>
      </c>
      <c r="E95">
        <v>1</v>
      </c>
      <c r="G95">
        <v>1</v>
      </c>
      <c r="H95">
        <v>0</v>
      </c>
    </row>
    <row r="96" spans="1:8" x14ac:dyDescent="0.2">
      <c r="A96" s="33"/>
      <c r="B96" s="34"/>
      <c r="C96" s="4" t="s">
        <v>23</v>
      </c>
      <c r="D96" s="4">
        <v>60</v>
      </c>
      <c r="E96" s="4">
        <v>56</v>
      </c>
      <c r="F96" s="4">
        <v>0</v>
      </c>
      <c r="G96" s="4">
        <v>6</v>
      </c>
      <c r="H96" s="4">
        <v>2</v>
      </c>
    </row>
    <row r="97" spans="1:8" x14ac:dyDescent="0.2">
      <c r="A97" s="33"/>
      <c r="B97" s="32" t="s">
        <v>62</v>
      </c>
      <c r="C97" s="3" t="s">
        <v>10</v>
      </c>
      <c r="D97">
        <v>3</v>
      </c>
      <c r="E97">
        <v>3</v>
      </c>
      <c r="G97">
        <v>0</v>
      </c>
    </row>
    <row r="98" spans="1:8" x14ac:dyDescent="0.2">
      <c r="A98" s="33"/>
      <c r="B98" s="33"/>
      <c r="C98" s="3" t="s">
        <v>17</v>
      </c>
      <c r="D98">
        <v>1</v>
      </c>
      <c r="E98">
        <v>0</v>
      </c>
      <c r="G98">
        <v>1</v>
      </c>
    </row>
    <row r="99" spans="1:8" x14ac:dyDescent="0.2">
      <c r="A99" s="33"/>
      <c r="B99" s="33"/>
      <c r="C99" t="s">
        <v>26</v>
      </c>
      <c r="D99">
        <v>2</v>
      </c>
      <c r="E99">
        <v>1</v>
      </c>
      <c r="G99">
        <v>1</v>
      </c>
    </row>
    <row r="100" spans="1:8" x14ac:dyDescent="0.2">
      <c r="A100" s="33"/>
      <c r="B100" s="34"/>
      <c r="C100" s="4" t="s">
        <v>63</v>
      </c>
      <c r="D100" s="4">
        <v>6</v>
      </c>
      <c r="E100" s="4">
        <v>4</v>
      </c>
      <c r="F100" s="4">
        <v>0</v>
      </c>
      <c r="G100" s="4">
        <v>2</v>
      </c>
      <c r="H100" s="4">
        <v>0</v>
      </c>
    </row>
    <row r="101" spans="1:8" x14ac:dyDescent="0.2">
      <c r="A101" s="33"/>
      <c r="B101" s="32" t="s">
        <v>24</v>
      </c>
      <c r="C101" s="3" t="s">
        <v>10</v>
      </c>
      <c r="D101">
        <v>21</v>
      </c>
      <c r="E101">
        <v>21</v>
      </c>
      <c r="G101">
        <v>0</v>
      </c>
    </row>
    <row r="102" spans="1:8" x14ac:dyDescent="0.2">
      <c r="A102" s="33"/>
      <c r="B102" s="33"/>
      <c r="C102" s="3" t="s">
        <v>64</v>
      </c>
      <c r="D102">
        <v>1</v>
      </c>
      <c r="E102">
        <v>1</v>
      </c>
      <c r="G102">
        <v>0</v>
      </c>
    </row>
    <row r="103" spans="1:8" x14ac:dyDescent="0.2">
      <c r="A103" s="33"/>
      <c r="B103" s="33"/>
      <c r="C103" s="3" t="s">
        <v>65</v>
      </c>
      <c r="D103">
        <v>17</v>
      </c>
      <c r="E103">
        <v>17</v>
      </c>
      <c r="G103">
        <v>0</v>
      </c>
    </row>
    <row r="104" spans="1:8" x14ac:dyDescent="0.2">
      <c r="A104" s="33"/>
      <c r="B104" s="33"/>
      <c r="C104" s="3" t="s">
        <v>66</v>
      </c>
      <c r="D104">
        <v>4</v>
      </c>
      <c r="E104">
        <v>4</v>
      </c>
      <c r="G104">
        <v>0</v>
      </c>
    </row>
    <row r="105" spans="1:8" x14ac:dyDescent="0.2">
      <c r="A105" s="33"/>
      <c r="B105" s="33"/>
      <c r="C105" s="3" t="s">
        <v>67</v>
      </c>
      <c r="D105">
        <v>1</v>
      </c>
      <c r="E105">
        <v>0</v>
      </c>
      <c r="G105">
        <v>1</v>
      </c>
    </row>
    <row r="106" spans="1:8" x14ac:dyDescent="0.2">
      <c r="A106" s="33"/>
      <c r="B106" s="33"/>
      <c r="C106" s="3" t="s">
        <v>68</v>
      </c>
      <c r="D106">
        <v>1</v>
      </c>
      <c r="E106">
        <v>1</v>
      </c>
      <c r="G106">
        <v>0</v>
      </c>
    </row>
    <row r="107" spans="1:8" x14ac:dyDescent="0.2">
      <c r="A107" s="33"/>
      <c r="B107" s="33"/>
      <c r="C107" s="3" t="s">
        <v>69</v>
      </c>
      <c r="D107">
        <v>4</v>
      </c>
      <c r="E107">
        <v>4</v>
      </c>
      <c r="G107">
        <v>0</v>
      </c>
    </row>
    <row r="108" spans="1:8" x14ac:dyDescent="0.2">
      <c r="A108" s="33"/>
      <c r="B108" s="33"/>
      <c r="C108" s="3" t="s">
        <v>70</v>
      </c>
      <c r="D108">
        <v>11</v>
      </c>
      <c r="E108">
        <v>11</v>
      </c>
      <c r="G108">
        <v>0</v>
      </c>
    </row>
    <row r="109" spans="1:8" x14ac:dyDescent="0.2">
      <c r="A109" s="33"/>
      <c r="B109" s="33"/>
      <c r="C109" s="3" t="s">
        <v>17</v>
      </c>
      <c r="D109">
        <v>50</v>
      </c>
      <c r="E109">
        <v>48</v>
      </c>
      <c r="G109">
        <v>8</v>
      </c>
      <c r="H109">
        <v>6</v>
      </c>
    </row>
    <row r="110" spans="1:8" x14ac:dyDescent="0.2">
      <c r="A110" s="33"/>
      <c r="B110" s="33"/>
      <c r="C110" s="3" t="s">
        <v>18</v>
      </c>
      <c r="D110">
        <v>18</v>
      </c>
      <c r="E110">
        <v>18</v>
      </c>
      <c r="G110">
        <v>3</v>
      </c>
      <c r="H110">
        <v>3</v>
      </c>
    </row>
    <row r="111" spans="1:8" x14ac:dyDescent="0.2">
      <c r="A111" s="33"/>
      <c r="B111" s="33"/>
      <c r="C111" s="3" t="s">
        <v>71</v>
      </c>
      <c r="D111">
        <v>1</v>
      </c>
      <c r="E111">
        <v>1</v>
      </c>
      <c r="G111">
        <v>0</v>
      </c>
    </row>
    <row r="112" spans="1:8" x14ac:dyDescent="0.2">
      <c r="A112" s="33"/>
      <c r="B112" s="33"/>
      <c r="C112" s="3" t="s">
        <v>72</v>
      </c>
      <c r="D112">
        <v>1</v>
      </c>
      <c r="E112">
        <v>1</v>
      </c>
      <c r="G112">
        <v>0</v>
      </c>
    </row>
    <row r="113" spans="1:8" x14ac:dyDescent="0.2">
      <c r="A113" s="33"/>
      <c r="B113" s="33"/>
      <c r="C113" s="3" t="s">
        <v>43</v>
      </c>
      <c r="D113">
        <v>2</v>
      </c>
      <c r="E113">
        <v>2</v>
      </c>
      <c r="G113">
        <v>0</v>
      </c>
    </row>
    <row r="114" spans="1:8" x14ac:dyDescent="0.2">
      <c r="A114" s="33"/>
      <c r="B114" s="33"/>
      <c r="C114" s="3" t="s">
        <v>73</v>
      </c>
      <c r="D114">
        <v>6</v>
      </c>
      <c r="E114">
        <v>6</v>
      </c>
      <c r="G114">
        <v>0</v>
      </c>
    </row>
    <row r="115" spans="1:8" x14ac:dyDescent="0.2">
      <c r="A115" s="33"/>
      <c r="B115" s="33"/>
      <c r="C115" s="3" t="s">
        <v>74</v>
      </c>
      <c r="D115">
        <v>1</v>
      </c>
      <c r="E115">
        <v>1</v>
      </c>
      <c r="G115">
        <v>0</v>
      </c>
    </row>
    <row r="116" spans="1:8" x14ac:dyDescent="0.2">
      <c r="A116" s="33"/>
      <c r="B116" s="33"/>
      <c r="C116" s="3" t="s">
        <v>45</v>
      </c>
      <c r="D116">
        <v>4</v>
      </c>
      <c r="E116">
        <v>4</v>
      </c>
      <c r="G116">
        <v>0</v>
      </c>
    </row>
    <row r="117" spans="1:8" x14ac:dyDescent="0.2">
      <c r="A117" s="33"/>
      <c r="B117" s="33"/>
      <c r="C117" s="3" t="s">
        <v>75</v>
      </c>
      <c r="D117">
        <v>7</v>
      </c>
      <c r="E117">
        <v>7</v>
      </c>
      <c r="G117">
        <v>1</v>
      </c>
      <c r="H117">
        <v>1</v>
      </c>
    </row>
    <row r="118" spans="1:8" x14ac:dyDescent="0.2">
      <c r="A118" s="33"/>
      <c r="B118" s="33"/>
      <c r="C118" s="3" t="s">
        <v>20</v>
      </c>
      <c r="D118">
        <v>3</v>
      </c>
      <c r="E118">
        <v>2</v>
      </c>
      <c r="G118">
        <v>1</v>
      </c>
    </row>
    <row r="119" spans="1:8" x14ac:dyDescent="0.2">
      <c r="A119" s="33"/>
      <c r="B119" s="33"/>
      <c r="C119" t="s">
        <v>26</v>
      </c>
      <c r="D119">
        <v>34</v>
      </c>
      <c r="E119">
        <v>31</v>
      </c>
      <c r="G119">
        <v>3</v>
      </c>
    </row>
    <row r="120" spans="1:8" x14ac:dyDescent="0.2">
      <c r="A120" s="33"/>
      <c r="B120" s="34"/>
      <c r="C120" s="4" t="s">
        <v>76</v>
      </c>
      <c r="D120" s="4">
        <f>SUM(D101:D119)</f>
        <v>187</v>
      </c>
      <c r="E120" s="4">
        <f t="shared" ref="E120:H120" si="2">SUM(E101:E119)</f>
        <v>180</v>
      </c>
      <c r="F120" s="4">
        <f t="shared" si="2"/>
        <v>0</v>
      </c>
      <c r="G120" s="4">
        <f t="shared" si="2"/>
        <v>17</v>
      </c>
      <c r="H120" s="4">
        <f t="shared" si="2"/>
        <v>10</v>
      </c>
    </row>
    <row r="121" spans="1:8" x14ac:dyDescent="0.2">
      <c r="A121" s="33"/>
      <c r="B121" s="32" t="s">
        <v>28</v>
      </c>
      <c r="C121" s="3" t="s">
        <v>29</v>
      </c>
      <c r="D121">
        <v>7</v>
      </c>
      <c r="E121">
        <v>7</v>
      </c>
      <c r="G121">
        <v>0</v>
      </c>
    </row>
    <row r="122" spans="1:8" x14ac:dyDescent="0.2">
      <c r="A122" s="33"/>
      <c r="B122" s="33"/>
      <c r="C122" s="3" t="s">
        <v>12</v>
      </c>
      <c r="D122">
        <v>1</v>
      </c>
      <c r="E122">
        <v>0</v>
      </c>
      <c r="G122">
        <v>1</v>
      </c>
    </row>
    <row r="123" spans="1:8" x14ac:dyDescent="0.2">
      <c r="A123" s="33"/>
      <c r="B123" s="33"/>
      <c r="C123" s="3" t="s">
        <v>13</v>
      </c>
      <c r="D123">
        <v>2</v>
      </c>
      <c r="E123">
        <v>2</v>
      </c>
      <c r="G123">
        <v>0</v>
      </c>
    </row>
    <row r="124" spans="1:8" x14ac:dyDescent="0.2">
      <c r="A124" s="33"/>
      <c r="B124" s="33"/>
      <c r="C124" s="3" t="s">
        <v>14</v>
      </c>
      <c r="D124">
        <v>1</v>
      </c>
      <c r="E124">
        <v>0</v>
      </c>
      <c r="G124">
        <v>1</v>
      </c>
    </row>
    <row r="125" spans="1:8" x14ac:dyDescent="0.2">
      <c r="A125" s="33"/>
      <c r="B125" s="33"/>
      <c r="C125" s="3" t="s">
        <v>16</v>
      </c>
      <c r="D125">
        <v>2</v>
      </c>
      <c r="E125">
        <v>1</v>
      </c>
      <c r="G125">
        <v>1</v>
      </c>
    </row>
    <row r="126" spans="1:8" x14ac:dyDescent="0.2">
      <c r="A126" s="33"/>
      <c r="B126" s="33"/>
      <c r="C126" s="3" t="s">
        <v>17</v>
      </c>
      <c r="D126">
        <v>7</v>
      </c>
      <c r="E126">
        <v>2</v>
      </c>
      <c r="G126">
        <v>5</v>
      </c>
    </row>
    <row r="127" spans="1:8" x14ac:dyDescent="0.2">
      <c r="A127" s="33"/>
      <c r="B127" s="33"/>
      <c r="C127" s="3" t="s">
        <v>18</v>
      </c>
      <c r="D127">
        <v>1</v>
      </c>
      <c r="E127">
        <v>0</v>
      </c>
      <c r="G127">
        <v>1</v>
      </c>
    </row>
    <row r="128" spans="1:8" x14ac:dyDescent="0.2">
      <c r="A128" s="33"/>
      <c r="B128" s="33"/>
      <c r="C128" s="3" t="s">
        <v>43</v>
      </c>
      <c r="D128">
        <v>1</v>
      </c>
      <c r="E128">
        <v>0</v>
      </c>
      <c r="G128">
        <v>1</v>
      </c>
    </row>
    <row r="129" spans="1:8" x14ac:dyDescent="0.2">
      <c r="A129" s="33"/>
      <c r="B129" s="33"/>
      <c r="C129" s="3" t="s">
        <v>45</v>
      </c>
      <c r="D129">
        <v>1</v>
      </c>
      <c r="E129">
        <v>1</v>
      </c>
      <c r="G129">
        <v>0</v>
      </c>
    </row>
    <row r="130" spans="1:8" x14ac:dyDescent="0.2">
      <c r="A130" s="33"/>
      <c r="B130" s="33"/>
      <c r="C130" s="3" t="s">
        <v>25</v>
      </c>
      <c r="D130">
        <v>3</v>
      </c>
      <c r="E130">
        <v>0</v>
      </c>
      <c r="G130">
        <v>3</v>
      </c>
    </row>
    <row r="131" spans="1:8" x14ac:dyDescent="0.2">
      <c r="A131" s="33"/>
      <c r="B131" s="33"/>
      <c r="C131" t="s">
        <v>26</v>
      </c>
      <c r="D131">
        <v>6</v>
      </c>
      <c r="E131">
        <v>4</v>
      </c>
      <c r="G131">
        <v>2</v>
      </c>
    </row>
    <row r="132" spans="1:8" x14ac:dyDescent="0.2">
      <c r="A132" s="33"/>
      <c r="B132" s="34"/>
      <c r="C132" s="4" t="s">
        <v>30</v>
      </c>
      <c r="D132" s="4">
        <v>32</v>
      </c>
      <c r="E132" s="4">
        <v>17</v>
      </c>
      <c r="F132" s="4">
        <v>0</v>
      </c>
      <c r="G132" s="4">
        <v>15</v>
      </c>
      <c r="H132" s="4">
        <v>0</v>
      </c>
    </row>
    <row r="133" spans="1:8" x14ac:dyDescent="0.2">
      <c r="A133" s="33"/>
      <c r="B133" s="32" t="s">
        <v>31</v>
      </c>
      <c r="C133" s="3" t="s">
        <v>29</v>
      </c>
      <c r="D133">
        <v>1</v>
      </c>
      <c r="E133">
        <v>0</v>
      </c>
      <c r="G133">
        <v>1</v>
      </c>
    </row>
    <row r="134" spans="1:8" x14ac:dyDescent="0.2">
      <c r="A134" s="33"/>
      <c r="B134" s="33"/>
      <c r="C134" s="3" t="s">
        <v>55</v>
      </c>
      <c r="D134">
        <v>1</v>
      </c>
      <c r="E134">
        <v>1</v>
      </c>
      <c r="G134">
        <v>0</v>
      </c>
    </row>
    <row r="135" spans="1:8" x14ac:dyDescent="0.2">
      <c r="A135" s="33"/>
      <c r="B135" s="33"/>
      <c r="C135" s="3" t="s">
        <v>16</v>
      </c>
      <c r="D135">
        <v>4</v>
      </c>
      <c r="E135">
        <v>4</v>
      </c>
      <c r="G135">
        <v>0</v>
      </c>
    </row>
    <row r="136" spans="1:8" x14ac:dyDescent="0.2">
      <c r="A136" s="33"/>
      <c r="B136" s="33"/>
      <c r="C136" s="3" t="s">
        <v>17</v>
      </c>
      <c r="D136">
        <v>2</v>
      </c>
      <c r="E136">
        <v>2</v>
      </c>
      <c r="G136">
        <v>0</v>
      </c>
    </row>
    <row r="137" spans="1:8" x14ac:dyDescent="0.2">
      <c r="A137" s="33"/>
      <c r="B137" s="33"/>
      <c r="C137" s="3" t="s">
        <v>18</v>
      </c>
      <c r="D137">
        <v>9</v>
      </c>
      <c r="E137">
        <v>9</v>
      </c>
      <c r="G137">
        <v>0</v>
      </c>
    </row>
    <row r="138" spans="1:8" x14ac:dyDescent="0.2">
      <c r="A138" s="33"/>
      <c r="B138" s="33"/>
      <c r="C138" t="s">
        <v>26</v>
      </c>
      <c r="D138">
        <v>1</v>
      </c>
      <c r="E138">
        <v>1</v>
      </c>
      <c r="G138">
        <v>0</v>
      </c>
    </row>
    <row r="139" spans="1:8" x14ac:dyDescent="0.2">
      <c r="A139" s="33"/>
      <c r="B139" s="34"/>
      <c r="C139" s="4" t="s">
        <v>33</v>
      </c>
      <c r="D139" s="4">
        <v>18</v>
      </c>
      <c r="E139" s="4">
        <v>17</v>
      </c>
      <c r="F139" s="4">
        <v>0</v>
      </c>
      <c r="G139" s="4">
        <v>1</v>
      </c>
      <c r="H139" s="4">
        <v>0</v>
      </c>
    </row>
    <row r="140" spans="1:8" x14ac:dyDescent="0.2">
      <c r="A140" s="33"/>
      <c r="B140" s="32" t="s">
        <v>77</v>
      </c>
      <c r="C140" s="3" t="s">
        <v>17</v>
      </c>
      <c r="D140">
        <v>1</v>
      </c>
      <c r="E140">
        <v>1</v>
      </c>
    </row>
    <row r="141" spans="1:8" x14ac:dyDescent="0.2">
      <c r="A141" s="33"/>
      <c r="B141" s="33"/>
      <c r="C141" s="3" t="s">
        <v>18</v>
      </c>
      <c r="D141">
        <v>2</v>
      </c>
      <c r="E141">
        <v>2</v>
      </c>
    </row>
    <row r="142" spans="1:8" x14ac:dyDescent="0.2">
      <c r="A142" s="33"/>
      <c r="B142" s="34"/>
      <c r="C142" s="4" t="s">
        <v>78</v>
      </c>
      <c r="D142" s="4">
        <v>3</v>
      </c>
      <c r="E142" s="4">
        <v>3</v>
      </c>
      <c r="F142" s="4">
        <v>0</v>
      </c>
      <c r="G142" s="4">
        <v>0</v>
      </c>
      <c r="H142" s="4">
        <v>0</v>
      </c>
    </row>
    <row r="143" spans="1:8" x14ac:dyDescent="0.2">
      <c r="A143" s="33"/>
      <c r="B143" s="32" t="s">
        <v>34</v>
      </c>
      <c r="C143" s="3" t="s">
        <v>37</v>
      </c>
      <c r="D143">
        <v>1</v>
      </c>
      <c r="E143">
        <v>1</v>
      </c>
      <c r="G143">
        <v>0</v>
      </c>
    </row>
    <row r="144" spans="1:8" x14ac:dyDescent="0.2">
      <c r="A144" s="33"/>
      <c r="B144" s="33"/>
      <c r="C144" s="3" t="s">
        <v>79</v>
      </c>
      <c r="D144">
        <v>1</v>
      </c>
      <c r="E144">
        <v>1</v>
      </c>
      <c r="G144">
        <v>0</v>
      </c>
    </row>
    <row r="145" spans="1:8" x14ac:dyDescent="0.2">
      <c r="A145" s="33"/>
      <c r="B145" s="33"/>
      <c r="C145" s="3" t="s">
        <v>16</v>
      </c>
      <c r="D145">
        <v>2</v>
      </c>
      <c r="E145">
        <v>2</v>
      </c>
      <c r="G145">
        <v>0</v>
      </c>
    </row>
    <row r="146" spans="1:8" x14ac:dyDescent="0.2">
      <c r="A146" s="33"/>
      <c r="B146" s="33"/>
      <c r="C146" s="3" t="s">
        <v>17</v>
      </c>
      <c r="D146">
        <v>1</v>
      </c>
      <c r="E146">
        <v>0</v>
      </c>
      <c r="G146">
        <v>1</v>
      </c>
    </row>
    <row r="147" spans="1:8" x14ac:dyDescent="0.2">
      <c r="A147" s="33"/>
      <c r="B147" s="33"/>
      <c r="C147" s="3" t="s">
        <v>18</v>
      </c>
      <c r="D147">
        <v>2</v>
      </c>
      <c r="E147">
        <v>2</v>
      </c>
      <c r="G147">
        <v>0</v>
      </c>
    </row>
    <row r="148" spans="1:8" x14ac:dyDescent="0.2">
      <c r="A148" s="33"/>
      <c r="B148" s="33"/>
      <c r="C148" s="3" t="s">
        <v>80</v>
      </c>
      <c r="D148">
        <v>1</v>
      </c>
      <c r="E148">
        <v>1</v>
      </c>
      <c r="G148">
        <v>0</v>
      </c>
    </row>
    <row r="149" spans="1:8" x14ac:dyDescent="0.2">
      <c r="A149" s="33"/>
      <c r="B149" s="34"/>
      <c r="C149" s="4" t="s">
        <v>35</v>
      </c>
      <c r="D149" s="4">
        <v>8</v>
      </c>
      <c r="E149" s="4">
        <v>7</v>
      </c>
      <c r="F149" s="4">
        <v>0</v>
      </c>
      <c r="G149" s="4">
        <v>1</v>
      </c>
      <c r="H149" s="4">
        <v>0</v>
      </c>
    </row>
    <row r="150" spans="1:8" x14ac:dyDescent="0.2">
      <c r="A150" s="33"/>
      <c r="B150" s="32" t="s">
        <v>36</v>
      </c>
      <c r="C150" s="3" t="s">
        <v>81</v>
      </c>
      <c r="D150">
        <v>1</v>
      </c>
      <c r="E150">
        <v>1</v>
      </c>
      <c r="G150">
        <v>0</v>
      </c>
      <c r="H150">
        <v>0</v>
      </c>
    </row>
    <row r="151" spans="1:8" x14ac:dyDescent="0.2">
      <c r="A151" s="33"/>
      <c r="B151" s="33"/>
      <c r="C151" s="3" t="s">
        <v>29</v>
      </c>
      <c r="D151">
        <v>3</v>
      </c>
      <c r="E151">
        <v>2</v>
      </c>
      <c r="G151">
        <v>1</v>
      </c>
      <c r="H151">
        <v>0</v>
      </c>
    </row>
    <row r="152" spans="1:8" x14ac:dyDescent="0.2">
      <c r="A152" s="33"/>
      <c r="B152" s="33"/>
      <c r="C152" s="3" t="s">
        <v>11</v>
      </c>
      <c r="D152">
        <v>1</v>
      </c>
      <c r="E152">
        <v>1</v>
      </c>
      <c r="G152">
        <v>0</v>
      </c>
      <c r="H152">
        <v>0</v>
      </c>
    </row>
    <row r="153" spans="1:8" x14ac:dyDescent="0.2">
      <c r="A153" s="33"/>
      <c r="B153" s="33"/>
      <c r="C153" s="3" t="s">
        <v>82</v>
      </c>
      <c r="D153">
        <v>1</v>
      </c>
      <c r="E153">
        <v>1</v>
      </c>
      <c r="G153">
        <v>0</v>
      </c>
      <c r="H153">
        <v>0</v>
      </c>
    </row>
    <row r="154" spans="1:8" x14ac:dyDescent="0.2">
      <c r="A154" s="33"/>
      <c r="B154" s="33"/>
      <c r="C154" s="3" t="s">
        <v>83</v>
      </c>
      <c r="D154">
        <v>1</v>
      </c>
      <c r="E154">
        <v>1</v>
      </c>
      <c r="G154">
        <v>0</v>
      </c>
      <c r="H154">
        <v>0</v>
      </c>
    </row>
    <row r="155" spans="1:8" x14ac:dyDescent="0.2">
      <c r="A155" s="33"/>
      <c r="B155" s="33"/>
      <c r="C155" s="3" t="s">
        <v>37</v>
      </c>
      <c r="D155">
        <v>8</v>
      </c>
      <c r="E155">
        <v>7</v>
      </c>
      <c r="G155">
        <v>1</v>
      </c>
      <c r="H155">
        <v>0</v>
      </c>
    </row>
    <row r="156" spans="1:8" x14ac:dyDescent="0.2">
      <c r="A156" s="33"/>
      <c r="B156" s="33"/>
      <c r="C156" s="3" t="s">
        <v>84</v>
      </c>
      <c r="D156">
        <v>1</v>
      </c>
      <c r="E156">
        <v>1</v>
      </c>
      <c r="G156">
        <v>0</v>
      </c>
      <c r="H156">
        <v>0</v>
      </c>
    </row>
    <row r="157" spans="1:8" x14ac:dyDescent="0.2">
      <c r="A157" s="33"/>
      <c r="B157" s="33"/>
      <c r="C157" s="3" t="s">
        <v>14</v>
      </c>
      <c r="D157">
        <v>7</v>
      </c>
      <c r="E157">
        <v>7</v>
      </c>
      <c r="G157">
        <v>1</v>
      </c>
      <c r="H157">
        <v>1</v>
      </c>
    </row>
    <row r="158" spans="1:8" x14ac:dyDescent="0.2">
      <c r="A158" s="33"/>
      <c r="B158" s="33"/>
      <c r="C158" s="3" t="s">
        <v>38</v>
      </c>
      <c r="D158">
        <v>1</v>
      </c>
      <c r="E158">
        <v>1</v>
      </c>
      <c r="G158">
        <v>0</v>
      </c>
      <c r="H158">
        <v>0</v>
      </c>
    </row>
    <row r="159" spans="1:8" x14ac:dyDescent="0.2">
      <c r="A159" s="33"/>
      <c r="B159" s="33"/>
      <c r="C159" s="3" t="s">
        <v>39</v>
      </c>
      <c r="D159">
        <v>3</v>
      </c>
      <c r="E159">
        <v>3</v>
      </c>
      <c r="G159">
        <v>0</v>
      </c>
      <c r="H159">
        <v>0</v>
      </c>
    </row>
    <row r="160" spans="1:8" x14ac:dyDescent="0.2">
      <c r="A160" s="33"/>
      <c r="B160" s="33"/>
      <c r="C160" s="3" t="s">
        <v>85</v>
      </c>
      <c r="D160">
        <v>1</v>
      </c>
      <c r="E160">
        <v>1</v>
      </c>
      <c r="G160">
        <v>0</v>
      </c>
      <c r="H160">
        <v>0</v>
      </c>
    </row>
    <row r="161" spans="1:8" x14ac:dyDescent="0.2">
      <c r="A161" s="33"/>
      <c r="B161" s="33"/>
      <c r="C161" s="3" t="s">
        <v>86</v>
      </c>
      <c r="D161">
        <v>1</v>
      </c>
      <c r="E161">
        <v>1</v>
      </c>
      <c r="G161">
        <v>0</v>
      </c>
      <c r="H161">
        <v>0</v>
      </c>
    </row>
    <row r="162" spans="1:8" x14ac:dyDescent="0.2">
      <c r="A162" s="33"/>
      <c r="B162" s="33"/>
      <c r="C162" s="3" t="s">
        <v>15</v>
      </c>
      <c r="D162">
        <v>1</v>
      </c>
      <c r="E162">
        <v>0</v>
      </c>
      <c r="G162">
        <v>1</v>
      </c>
      <c r="H162">
        <v>0</v>
      </c>
    </row>
    <row r="163" spans="1:8" x14ac:dyDescent="0.2">
      <c r="A163" s="33"/>
      <c r="B163" s="33"/>
      <c r="C163" s="3" t="s">
        <v>16</v>
      </c>
      <c r="D163">
        <v>15</v>
      </c>
      <c r="E163">
        <v>14</v>
      </c>
      <c r="G163">
        <v>1</v>
      </c>
      <c r="H163">
        <v>0</v>
      </c>
    </row>
    <row r="164" spans="1:8" x14ac:dyDescent="0.2">
      <c r="A164" s="33"/>
      <c r="B164" s="33"/>
      <c r="C164" s="3" t="s">
        <v>40</v>
      </c>
      <c r="D164">
        <v>3</v>
      </c>
      <c r="E164">
        <v>3</v>
      </c>
      <c r="G164">
        <v>1</v>
      </c>
      <c r="H164">
        <v>1</v>
      </c>
    </row>
    <row r="165" spans="1:8" x14ac:dyDescent="0.2">
      <c r="A165" s="33"/>
      <c r="B165" s="33"/>
      <c r="C165" s="3" t="s">
        <v>41</v>
      </c>
      <c r="D165">
        <v>1</v>
      </c>
      <c r="E165">
        <v>1</v>
      </c>
      <c r="G165">
        <v>0</v>
      </c>
      <c r="H165">
        <v>0</v>
      </c>
    </row>
    <row r="166" spans="1:8" x14ac:dyDescent="0.2">
      <c r="A166" s="33"/>
      <c r="B166" s="33"/>
      <c r="C166" s="3" t="s">
        <v>17</v>
      </c>
      <c r="D166">
        <v>61</v>
      </c>
      <c r="E166">
        <v>41</v>
      </c>
      <c r="G166">
        <v>28</v>
      </c>
      <c r="H166">
        <v>8</v>
      </c>
    </row>
    <row r="167" spans="1:8" x14ac:dyDescent="0.2">
      <c r="A167" s="33"/>
      <c r="B167" s="33"/>
      <c r="C167" s="3" t="s">
        <v>42</v>
      </c>
      <c r="D167">
        <v>12</v>
      </c>
      <c r="E167">
        <v>12</v>
      </c>
      <c r="G167">
        <v>0</v>
      </c>
      <c r="H167">
        <v>0</v>
      </c>
    </row>
    <row r="168" spans="1:8" x14ac:dyDescent="0.2">
      <c r="A168" s="33"/>
      <c r="B168" s="33"/>
      <c r="C168" s="3" t="s">
        <v>18</v>
      </c>
      <c r="D168">
        <v>50</v>
      </c>
      <c r="E168">
        <v>50</v>
      </c>
      <c r="G168">
        <v>12</v>
      </c>
      <c r="H168">
        <v>12</v>
      </c>
    </row>
    <row r="169" spans="1:8" x14ac:dyDescent="0.2">
      <c r="A169" s="33"/>
      <c r="B169" s="33"/>
      <c r="C169" s="3" t="s">
        <v>87</v>
      </c>
      <c r="D169">
        <v>1</v>
      </c>
      <c r="E169">
        <v>1</v>
      </c>
      <c r="G169">
        <v>0</v>
      </c>
      <c r="H169">
        <v>0</v>
      </c>
    </row>
    <row r="170" spans="1:8" x14ac:dyDescent="0.2">
      <c r="A170" s="33"/>
      <c r="B170" s="33"/>
      <c r="C170" s="3" t="s">
        <v>88</v>
      </c>
      <c r="D170">
        <v>3</v>
      </c>
      <c r="E170">
        <v>3</v>
      </c>
      <c r="G170">
        <v>1</v>
      </c>
      <c r="H170">
        <v>1</v>
      </c>
    </row>
    <row r="171" spans="1:8" x14ac:dyDescent="0.2">
      <c r="A171" s="33"/>
      <c r="B171" s="33"/>
      <c r="C171" s="3" t="s">
        <v>89</v>
      </c>
      <c r="D171">
        <v>2</v>
      </c>
      <c r="E171">
        <v>2</v>
      </c>
      <c r="G171">
        <v>0</v>
      </c>
      <c r="H171">
        <v>0</v>
      </c>
    </row>
    <row r="172" spans="1:8" x14ac:dyDescent="0.2">
      <c r="A172" s="33"/>
      <c r="B172" s="33"/>
      <c r="C172" s="3" t="s">
        <v>80</v>
      </c>
      <c r="D172">
        <v>1</v>
      </c>
      <c r="E172">
        <v>1</v>
      </c>
      <c r="G172">
        <v>0</v>
      </c>
      <c r="H172">
        <v>0</v>
      </c>
    </row>
    <row r="173" spans="1:8" x14ac:dyDescent="0.2">
      <c r="A173" s="33"/>
      <c r="B173" s="33"/>
      <c r="C173" s="3" t="s">
        <v>43</v>
      </c>
      <c r="D173">
        <v>7</v>
      </c>
      <c r="E173">
        <v>6</v>
      </c>
      <c r="G173">
        <v>2</v>
      </c>
      <c r="H173">
        <v>1</v>
      </c>
    </row>
    <row r="174" spans="1:8" x14ac:dyDescent="0.2">
      <c r="A174" s="33"/>
      <c r="B174" s="33"/>
      <c r="C174" s="3" t="s">
        <v>44</v>
      </c>
      <c r="D174">
        <v>17</v>
      </c>
      <c r="E174">
        <v>17</v>
      </c>
      <c r="G174">
        <v>3</v>
      </c>
      <c r="H174">
        <v>3</v>
      </c>
    </row>
    <row r="175" spans="1:8" x14ac:dyDescent="0.2">
      <c r="A175" s="33"/>
      <c r="B175" s="33"/>
      <c r="C175" s="3" t="s">
        <v>90</v>
      </c>
      <c r="D175">
        <v>1</v>
      </c>
      <c r="E175">
        <v>1</v>
      </c>
      <c r="G175">
        <v>0</v>
      </c>
      <c r="H175">
        <v>0</v>
      </c>
    </row>
    <row r="176" spans="1:8" x14ac:dyDescent="0.2">
      <c r="A176" s="33"/>
      <c r="B176" s="33"/>
      <c r="C176" s="3" t="s">
        <v>91</v>
      </c>
      <c r="D176">
        <v>1</v>
      </c>
      <c r="E176">
        <v>1</v>
      </c>
      <c r="G176">
        <v>0</v>
      </c>
      <c r="H176">
        <v>0</v>
      </c>
    </row>
    <row r="177" spans="1:8" x14ac:dyDescent="0.2">
      <c r="A177" s="33"/>
      <c r="B177" s="33"/>
      <c r="C177" s="3" t="s">
        <v>92</v>
      </c>
      <c r="D177">
        <v>1</v>
      </c>
      <c r="E177">
        <v>1</v>
      </c>
      <c r="G177">
        <v>0</v>
      </c>
      <c r="H177">
        <v>0</v>
      </c>
    </row>
    <row r="178" spans="1:8" x14ac:dyDescent="0.2">
      <c r="A178" s="33"/>
      <c r="B178" s="33"/>
      <c r="C178" s="3" t="s">
        <v>73</v>
      </c>
      <c r="D178">
        <v>2</v>
      </c>
      <c r="E178">
        <v>2</v>
      </c>
      <c r="G178">
        <v>0</v>
      </c>
      <c r="H178">
        <v>0</v>
      </c>
    </row>
    <row r="179" spans="1:8" x14ac:dyDescent="0.2">
      <c r="A179" s="33"/>
      <c r="B179" s="33"/>
      <c r="C179" s="3" t="s">
        <v>45</v>
      </c>
      <c r="D179">
        <v>4</v>
      </c>
      <c r="E179">
        <v>4</v>
      </c>
      <c r="G179">
        <v>0</v>
      </c>
      <c r="H179">
        <v>0</v>
      </c>
    </row>
    <row r="180" spans="1:8" x14ac:dyDescent="0.2">
      <c r="A180" s="33"/>
      <c r="B180" s="33"/>
      <c r="C180" s="3" t="s">
        <v>49</v>
      </c>
      <c r="D180">
        <v>14</v>
      </c>
      <c r="E180">
        <v>13</v>
      </c>
      <c r="G180">
        <v>1</v>
      </c>
      <c r="H180">
        <v>0</v>
      </c>
    </row>
    <row r="181" spans="1:8" x14ac:dyDescent="0.2">
      <c r="A181" s="33"/>
      <c r="B181" s="33"/>
      <c r="C181" s="3" t="s">
        <v>25</v>
      </c>
      <c r="D181">
        <v>4</v>
      </c>
      <c r="E181">
        <v>3</v>
      </c>
      <c r="G181">
        <v>2</v>
      </c>
      <c r="H181">
        <v>1</v>
      </c>
    </row>
    <row r="182" spans="1:8" x14ac:dyDescent="0.2">
      <c r="A182" s="33"/>
      <c r="B182" s="33"/>
      <c r="C182" s="3" t="s">
        <v>20</v>
      </c>
      <c r="D182">
        <v>2</v>
      </c>
      <c r="E182">
        <v>2</v>
      </c>
      <c r="G182">
        <v>0</v>
      </c>
      <c r="H182">
        <v>0</v>
      </c>
    </row>
    <row r="183" spans="1:8" x14ac:dyDescent="0.2">
      <c r="A183" s="33"/>
      <c r="B183" s="33"/>
      <c r="C183" t="s">
        <v>26</v>
      </c>
      <c r="D183">
        <v>16</v>
      </c>
      <c r="E183">
        <v>13</v>
      </c>
      <c r="G183">
        <v>4</v>
      </c>
      <c r="H183">
        <v>1</v>
      </c>
    </row>
    <row r="184" spans="1:8" x14ac:dyDescent="0.2">
      <c r="A184" s="33"/>
      <c r="B184" s="34"/>
      <c r="C184" s="4" t="s">
        <v>47</v>
      </c>
      <c r="D184" s="4">
        <v>248</v>
      </c>
      <c r="E184" s="4">
        <v>218</v>
      </c>
      <c r="F184" s="4">
        <v>0</v>
      </c>
      <c r="G184" s="4">
        <v>59</v>
      </c>
      <c r="H184" s="4">
        <v>29</v>
      </c>
    </row>
    <row r="185" spans="1:8" x14ac:dyDescent="0.2">
      <c r="A185" s="33"/>
      <c r="B185" s="32" t="s">
        <v>93</v>
      </c>
      <c r="C185" s="3" t="s">
        <v>29</v>
      </c>
      <c r="D185">
        <v>1</v>
      </c>
      <c r="E185">
        <v>1</v>
      </c>
    </row>
    <row r="186" spans="1:8" x14ac:dyDescent="0.2">
      <c r="A186" s="33"/>
      <c r="B186" s="34"/>
      <c r="C186" s="4" t="s">
        <v>94</v>
      </c>
      <c r="D186" s="4">
        <v>1</v>
      </c>
      <c r="E186" s="4">
        <v>1</v>
      </c>
      <c r="F186" s="4">
        <v>0</v>
      </c>
      <c r="G186" s="4">
        <v>0</v>
      </c>
      <c r="H186" s="4">
        <v>0</v>
      </c>
    </row>
    <row r="187" spans="1:8" x14ac:dyDescent="0.2">
      <c r="A187" s="33"/>
      <c r="B187" s="32" t="s">
        <v>48</v>
      </c>
      <c r="C187" s="3" t="s">
        <v>53</v>
      </c>
      <c r="D187">
        <v>2</v>
      </c>
      <c r="E187">
        <v>2</v>
      </c>
    </row>
    <row r="188" spans="1:8" x14ac:dyDescent="0.2">
      <c r="A188" s="33"/>
      <c r="B188" s="34"/>
      <c r="C188" s="4" t="s">
        <v>50</v>
      </c>
      <c r="D188" s="4">
        <v>2</v>
      </c>
      <c r="E188" s="4">
        <v>2</v>
      </c>
      <c r="F188" s="4"/>
      <c r="G188" s="4"/>
      <c r="H188" s="4"/>
    </row>
    <row r="189" spans="1:8" x14ac:dyDescent="0.2">
      <c r="A189" s="33"/>
      <c r="B189" s="32" t="s">
        <v>95</v>
      </c>
      <c r="C189" s="3" t="s">
        <v>15</v>
      </c>
      <c r="D189">
        <v>1</v>
      </c>
      <c r="E189">
        <v>1</v>
      </c>
    </row>
    <row r="190" spans="1:8" x14ac:dyDescent="0.2">
      <c r="A190" s="33"/>
      <c r="B190" s="33"/>
      <c r="C190" s="3" t="s">
        <v>16</v>
      </c>
      <c r="D190">
        <v>3</v>
      </c>
      <c r="E190">
        <v>3</v>
      </c>
    </row>
    <row r="191" spans="1:8" x14ac:dyDescent="0.2">
      <c r="A191" s="33"/>
      <c r="B191" s="33"/>
      <c r="C191" s="3" t="s">
        <v>96</v>
      </c>
      <c r="D191">
        <v>3</v>
      </c>
      <c r="E191">
        <v>3</v>
      </c>
    </row>
    <row r="192" spans="1:8" x14ac:dyDescent="0.2">
      <c r="A192" s="33"/>
      <c r="B192" s="33"/>
      <c r="C192" t="s">
        <v>26</v>
      </c>
      <c r="D192">
        <v>1</v>
      </c>
      <c r="E192">
        <v>1</v>
      </c>
    </row>
    <row r="193" spans="1:8" x14ac:dyDescent="0.2">
      <c r="A193" s="34"/>
      <c r="B193" s="34"/>
      <c r="C193" s="4" t="s">
        <v>97</v>
      </c>
      <c r="D193" s="4">
        <v>8</v>
      </c>
      <c r="E193" s="4">
        <v>8</v>
      </c>
      <c r="F193" s="4">
        <v>0</v>
      </c>
      <c r="G193" s="4">
        <v>0</v>
      </c>
      <c r="H193" s="4">
        <v>0</v>
      </c>
    </row>
    <row r="194" spans="1:8" ht="17" thickBot="1" x14ac:dyDescent="0.25">
      <c r="A194" s="35" t="s">
        <v>98</v>
      </c>
      <c r="B194" s="35"/>
      <c r="C194" s="35"/>
      <c r="D194" s="6">
        <f>SUM(D85,D96,D100,D120,D132,D139,D142,D149,D184,D186,D188,D193)</f>
        <v>850</v>
      </c>
      <c r="E194" s="6">
        <f t="shared" ref="E194:H194" si="3">SUM(E85,E96,E100,E120,E132,E139,E142,E149,E184,E186,E188,E193)</f>
        <v>788</v>
      </c>
      <c r="F194" s="6">
        <f t="shared" si="3"/>
        <v>0</v>
      </c>
      <c r="G194" s="6">
        <f t="shared" si="3"/>
        <v>109</v>
      </c>
      <c r="H194" s="6">
        <f t="shared" si="3"/>
        <v>47</v>
      </c>
    </row>
    <row r="195" spans="1:8" ht="17" thickBot="1" x14ac:dyDescent="0.25">
      <c r="A195" s="36" t="s">
        <v>99</v>
      </c>
      <c r="B195" s="36"/>
      <c r="C195" s="36"/>
      <c r="D195" s="7">
        <f>SUM(D194,D59)</f>
        <v>1072</v>
      </c>
      <c r="E195" s="7">
        <f t="shared" ref="E195:H195" si="4">SUM(E194,E59)</f>
        <v>1000</v>
      </c>
      <c r="F195" s="7">
        <f t="shared" si="4"/>
        <v>0</v>
      </c>
      <c r="G195" s="7">
        <f t="shared" si="4"/>
        <v>149</v>
      </c>
      <c r="H195" s="7">
        <f t="shared" si="4"/>
        <v>77</v>
      </c>
    </row>
  </sheetData>
  <mergeCells count="26">
    <mergeCell ref="A1:H1"/>
    <mergeCell ref="A3:A58"/>
    <mergeCell ref="B3:B14"/>
    <mergeCell ref="B15:B17"/>
    <mergeCell ref="B18:B25"/>
    <mergeCell ref="B26:B27"/>
    <mergeCell ref="B28:B33"/>
    <mergeCell ref="B34:B35"/>
    <mergeCell ref="B36:B55"/>
    <mergeCell ref="B56:B58"/>
    <mergeCell ref="A195:C195"/>
    <mergeCell ref="A59:C59"/>
    <mergeCell ref="A60:A193"/>
    <mergeCell ref="B60:B85"/>
    <mergeCell ref="B86:B96"/>
    <mergeCell ref="B97:B100"/>
    <mergeCell ref="B101:B120"/>
    <mergeCell ref="B121:B132"/>
    <mergeCell ref="B133:B139"/>
    <mergeCell ref="B140:B142"/>
    <mergeCell ref="B143:B149"/>
    <mergeCell ref="B150:B184"/>
    <mergeCell ref="B185:B186"/>
    <mergeCell ref="B187:B188"/>
    <mergeCell ref="B189:B193"/>
    <mergeCell ref="A194:C19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05482-7AC3-B34C-BC3D-1566E229218E}">
  <dimension ref="A1:G117"/>
  <sheetViews>
    <sheetView workbookViewId="0">
      <selection sqref="A1:G1"/>
    </sheetView>
  </sheetViews>
  <sheetFormatPr baseColWidth="10" defaultRowHeight="16" x14ac:dyDescent="0.2"/>
  <cols>
    <col min="1" max="1" width="24.6640625" bestFit="1" customWidth="1"/>
    <col min="2" max="2" width="4.33203125" bestFit="1" customWidth="1"/>
    <col min="3" max="3" width="46.1640625" bestFit="1" customWidth="1"/>
    <col min="4" max="4" width="15.33203125" bestFit="1" customWidth="1"/>
    <col min="5" max="5" width="14.1640625" bestFit="1" customWidth="1"/>
    <col min="6" max="6" width="22" bestFit="1" customWidth="1"/>
    <col min="7" max="7" width="31" bestFit="1" customWidth="1"/>
  </cols>
  <sheetData>
    <row r="1" spans="1:7" ht="65" customHeight="1" thickBot="1" x14ac:dyDescent="0.25">
      <c r="A1" s="38" t="s">
        <v>339</v>
      </c>
      <c r="B1" s="38"/>
      <c r="C1" s="38"/>
      <c r="D1" s="38"/>
      <c r="E1" s="38"/>
      <c r="F1" s="38"/>
      <c r="G1" s="38"/>
    </row>
    <row r="2" spans="1:7" ht="17" thickBot="1" x14ac:dyDescent="0.25">
      <c r="A2" s="1" t="s">
        <v>0</v>
      </c>
      <c r="B2" s="1" t="s">
        <v>1</v>
      </c>
      <c r="C2" s="1" t="s">
        <v>101</v>
      </c>
      <c r="D2" s="2" t="s">
        <v>4</v>
      </c>
      <c r="E2" s="2" t="s">
        <v>5</v>
      </c>
      <c r="F2" s="2" t="s">
        <v>6</v>
      </c>
      <c r="G2" s="7" t="s">
        <v>7</v>
      </c>
    </row>
    <row r="3" spans="1:7" x14ac:dyDescent="0.2">
      <c r="A3" s="42" t="s">
        <v>8</v>
      </c>
      <c r="B3" s="43" t="s">
        <v>9</v>
      </c>
      <c r="C3" s="9" t="s">
        <v>102</v>
      </c>
      <c r="D3" s="10">
        <v>1</v>
      </c>
      <c r="E3" s="10"/>
      <c r="F3" s="10">
        <v>0</v>
      </c>
      <c r="G3" s="10">
        <v>0</v>
      </c>
    </row>
    <row r="4" spans="1:7" x14ac:dyDescent="0.2">
      <c r="A4" s="42"/>
      <c r="B4" s="44"/>
      <c r="C4" s="3" t="s">
        <v>103</v>
      </c>
      <c r="D4" s="11">
        <v>1</v>
      </c>
      <c r="E4" s="11"/>
      <c r="F4" s="11">
        <v>0</v>
      </c>
      <c r="G4" s="11">
        <v>0</v>
      </c>
    </row>
    <row r="5" spans="1:7" x14ac:dyDescent="0.2">
      <c r="A5" s="42"/>
      <c r="B5" s="44"/>
      <c r="C5" s="3" t="s">
        <v>104</v>
      </c>
      <c r="D5" s="11">
        <v>1</v>
      </c>
      <c r="E5" s="11"/>
      <c r="F5" s="11">
        <v>0</v>
      </c>
      <c r="G5" s="11">
        <v>0</v>
      </c>
    </row>
    <row r="6" spans="1:7" x14ac:dyDescent="0.2">
      <c r="A6" s="42"/>
      <c r="B6" s="44"/>
      <c r="C6" s="3" t="s">
        <v>105</v>
      </c>
      <c r="D6" s="11">
        <v>1</v>
      </c>
      <c r="E6" s="11"/>
      <c r="F6" s="11">
        <v>0</v>
      </c>
      <c r="G6" s="11">
        <v>0</v>
      </c>
    </row>
    <row r="7" spans="1:7" x14ac:dyDescent="0.2">
      <c r="A7" s="42"/>
      <c r="B7" s="44"/>
      <c r="C7" s="3" t="s">
        <v>106</v>
      </c>
      <c r="D7" s="11">
        <v>1</v>
      </c>
      <c r="E7" s="11"/>
      <c r="F7" s="11">
        <v>0</v>
      </c>
      <c r="G7" s="11">
        <v>0</v>
      </c>
    </row>
    <row r="8" spans="1:7" x14ac:dyDescent="0.2">
      <c r="A8" s="42"/>
      <c r="B8" s="44"/>
      <c r="C8" s="3" t="s">
        <v>107</v>
      </c>
      <c r="D8" s="11">
        <v>5</v>
      </c>
      <c r="E8" s="11"/>
      <c r="F8" s="11">
        <v>0</v>
      </c>
      <c r="G8" s="11">
        <v>0</v>
      </c>
    </row>
    <row r="9" spans="1:7" x14ac:dyDescent="0.2">
      <c r="A9" s="42"/>
      <c r="B9" s="44"/>
      <c r="C9" s="3" t="s">
        <v>108</v>
      </c>
      <c r="D9" s="11">
        <v>9</v>
      </c>
      <c r="E9" s="11"/>
      <c r="F9" s="11">
        <v>1</v>
      </c>
      <c r="G9" s="11">
        <v>1</v>
      </c>
    </row>
    <row r="10" spans="1:7" x14ac:dyDescent="0.2">
      <c r="A10" s="42"/>
      <c r="B10" s="44"/>
      <c r="C10" s="3" t="s">
        <v>109</v>
      </c>
      <c r="D10" s="11">
        <v>9</v>
      </c>
      <c r="E10" s="11"/>
      <c r="F10" s="11">
        <v>3</v>
      </c>
      <c r="G10" s="11">
        <v>3</v>
      </c>
    </row>
    <row r="11" spans="1:7" x14ac:dyDescent="0.2">
      <c r="A11" s="42"/>
      <c r="B11" s="44"/>
      <c r="C11" s="3" t="s">
        <v>110</v>
      </c>
      <c r="D11" s="11">
        <v>3</v>
      </c>
      <c r="E11" s="11"/>
      <c r="F11" s="11">
        <v>0</v>
      </c>
      <c r="G11" s="11">
        <v>0</v>
      </c>
    </row>
    <row r="12" spans="1:7" x14ac:dyDescent="0.2">
      <c r="A12" s="42"/>
      <c r="B12" s="44"/>
      <c r="C12" s="3" t="s">
        <v>111</v>
      </c>
      <c r="D12" s="11">
        <v>2</v>
      </c>
      <c r="E12" s="11"/>
      <c r="F12" s="11">
        <v>0</v>
      </c>
      <c r="G12" s="11">
        <v>0</v>
      </c>
    </row>
    <row r="13" spans="1:7" x14ac:dyDescent="0.2">
      <c r="A13" s="42"/>
      <c r="B13" s="45"/>
      <c r="C13" s="4" t="s">
        <v>112</v>
      </c>
      <c r="D13" s="12">
        <v>33</v>
      </c>
      <c r="E13" s="12">
        <v>0</v>
      </c>
      <c r="F13" s="12">
        <v>4</v>
      </c>
      <c r="G13" s="12">
        <v>4</v>
      </c>
    </row>
    <row r="14" spans="1:7" x14ac:dyDescent="0.2">
      <c r="A14" s="42"/>
      <c r="B14" s="32" t="s">
        <v>22</v>
      </c>
      <c r="C14" s="13" t="s">
        <v>113</v>
      </c>
      <c r="D14" s="14">
        <v>1</v>
      </c>
      <c r="E14" s="14"/>
      <c r="F14" s="14"/>
      <c r="G14" s="14"/>
    </row>
    <row r="15" spans="1:7" x14ac:dyDescent="0.2">
      <c r="A15" s="42"/>
      <c r="B15" s="34"/>
      <c r="C15" s="4" t="s">
        <v>114</v>
      </c>
      <c r="D15" s="12">
        <v>1</v>
      </c>
      <c r="E15" s="12">
        <v>0</v>
      </c>
      <c r="F15" s="12">
        <v>0</v>
      </c>
      <c r="G15" s="12">
        <v>0</v>
      </c>
    </row>
    <row r="16" spans="1:7" x14ac:dyDescent="0.2">
      <c r="A16" s="42"/>
      <c r="B16" s="32" t="s">
        <v>24</v>
      </c>
      <c r="C16" s="15" t="s">
        <v>115</v>
      </c>
      <c r="D16" s="14">
        <v>1</v>
      </c>
      <c r="E16" s="14"/>
      <c r="F16" s="14">
        <v>0</v>
      </c>
      <c r="G16" s="14">
        <v>0</v>
      </c>
    </row>
    <row r="17" spans="1:7" x14ac:dyDescent="0.2">
      <c r="A17" s="42"/>
      <c r="B17" s="33"/>
      <c r="C17" s="3" t="s">
        <v>116</v>
      </c>
      <c r="D17" s="11">
        <v>1</v>
      </c>
      <c r="E17" s="11"/>
      <c r="F17" s="11">
        <v>0</v>
      </c>
      <c r="G17" s="11">
        <v>0</v>
      </c>
    </row>
    <row r="18" spans="1:7" x14ac:dyDescent="0.2">
      <c r="A18" s="42"/>
      <c r="B18" s="33"/>
      <c r="C18" s="3" t="s">
        <v>117</v>
      </c>
      <c r="D18" s="11">
        <v>8</v>
      </c>
      <c r="E18" s="11"/>
      <c r="F18" s="11">
        <v>0</v>
      </c>
      <c r="G18" s="11">
        <v>0</v>
      </c>
    </row>
    <row r="19" spans="1:7" x14ac:dyDescent="0.2">
      <c r="A19" s="42"/>
      <c r="B19" s="33"/>
      <c r="C19" s="3" t="s">
        <v>118</v>
      </c>
      <c r="D19" s="11">
        <v>4</v>
      </c>
      <c r="E19" s="11"/>
      <c r="F19" s="11">
        <v>1</v>
      </c>
      <c r="G19" s="11">
        <v>1</v>
      </c>
    </row>
    <row r="20" spans="1:7" x14ac:dyDescent="0.2">
      <c r="A20" s="42"/>
      <c r="B20" s="33"/>
      <c r="C20" s="3" t="s">
        <v>119</v>
      </c>
      <c r="D20" s="11">
        <v>0</v>
      </c>
      <c r="E20" s="11"/>
      <c r="F20" s="11">
        <v>2</v>
      </c>
      <c r="G20" s="11">
        <v>0</v>
      </c>
    </row>
    <row r="21" spans="1:7" x14ac:dyDescent="0.2">
      <c r="A21" s="42"/>
      <c r="B21" s="34"/>
      <c r="C21" s="4" t="s">
        <v>120</v>
      </c>
      <c r="D21" s="12">
        <f>SUM(D16:D20)</f>
        <v>14</v>
      </c>
      <c r="E21" s="12">
        <f t="shared" ref="E21:G21" si="0">SUM(E16:E20)</f>
        <v>0</v>
      </c>
      <c r="F21" s="12">
        <f t="shared" si="0"/>
        <v>3</v>
      </c>
      <c r="G21" s="12">
        <f t="shared" si="0"/>
        <v>1</v>
      </c>
    </row>
    <row r="22" spans="1:7" x14ac:dyDescent="0.2">
      <c r="A22" s="42"/>
      <c r="B22" s="46" t="s">
        <v>31</v>
      </c>
      <c r="C22" s="15" t="s">
        <v>121</v>
      </c>
      <c r="D22" s="14">
        <v>1</v>
      </c>
      <c r="E22" s="14"/>
      <c r="F22" s="14"/>
      <c r="G22" s="14"/>
    </row>
    <row r="23" spans="1:7" x14ac:dyDescent="0.2">
      <c r="A23" s="42"/>
      <c r="B23" s="44"/>
      <c r="C23" t="s">
        <v>122</v>
      </c>
      <c r="D23" s="11">
        <v>2</v>
      </c>
      <c r="E23" s="11"/>
      <c r="F23" s="11"/>
      <c r="G23" s="11"/>
    </row>
    <row r="24" spans="1:7" x14ac:dyDescent="0.2">
      <c r="A24" s="42"/>
      <c r="B24" s="44"/>
      <c r="C24" t="s">
        <v>123</v>
      </c>
      <c r="D24" s="11">
        <v>7</v>
      </c>
      <c r="E24" s="11"/>
      <c r="F24" s="11"/>
      <c r="G24" s="11"/>
    </row>
    <row r="25" spans="1:7" x14ac:dyDescent="0.2">
      <c r="A25" s="42"/>
      <c r="B25" s="44"/>
      <c r="C25" t="s">
        <v>124</v>
      </c>
      <c r="D25" s="11">
        <v>2</v>
      </c>
      <c r="E25" s="11"/>
      <c r="F25" s="11"/>
      <c r="G25" s="11"/>
    </row>
    <row r="26" spans="1:7" x14ac:dyDescent="0.2">
      <c r="A26" s="42"/>
      <c r="B26" s="45"/>
      <c r="C26" s="4" t="s">
        <v>125</v>
      </c>
      <c r="D26" s="12">
        <v>12</v>
      </c>
      <c r="E26" s="12">
        <v>0</v>
      </c>
      <c r="F26" s="12">
        <v>0</v>
      </c>
      <c r="G26" s="12">
        <v>0</v>
      </c>
    </row>
    <row r="27" spans="1:7" x14ac:dyDescent="0.2">
      <c r="A27" s="42"/>
      <c r="B27" s="32" t="s">
        <v>34</v>
      </c>
      <c r="C27" s="15" t="s">
        <v>126</v>
      </c>
      <c r="D27" s="14">
        <v>1</v>
      </c>
      <c r="E27" s="14"/>
      <c r="F27" s="14"/>
      <c r="G27" s="14"/>
    </row>
    <row r="28" spans="1:7" x14ac:dyDescent="0.2">
      <c r="A28" s="42"/>
      <c r="B28" s="34"/>
      <c r="C28" s="4" t="s">
        <v>127</v>
      </c>
      <c r="D28" s="12">
        <v>1</v>
      </c>
      <c r="E28" s="12">
        <v>0</v>
      </c>
      <c r="F28" s="12">
        <v>0</v>
      </c>
      <c r="G28" s="12">
        <v>0</v>
      </c>
    </row>
    <row r="29" spans="1:7" x14ac:dyDescent="0.2">
      <c r="A29" s="42"/>
      <c r="B29" s="46" t="s">
        <v>36</v>
      </c>
      <c r="C29" s="15" t="s">
        <v>128</v>
      </c>
      <c r="D29" s="14">
        <v>1</v>
      </c>
      <c r="E29" s="14"/>
      <c r="F29" s="14">
        <v>1</v>
      </c>
      <c r="G29" s="14">
        <v>1</v>
      </c>
    </row>
    <row r="30" spans="1:7" x14ac:dyDescent="0.2">
      <c r="A30" s="42"/>
      <c r="B30" s="44"/>
      <c r="C30" t="s">
        <v>129</v>
      </c>
      <c r="D30" s="11">
        <v>1</v>
      </c>
      <c r="E30" s="11"/>
      <c r="F30" s="11">
        <v>0</v>
      </c>
      <c r="G30" s="11">
        <v>0</v>
      </c>
    </row>
    <row r="31" spans="1:7" x14ac:dyDescent="0.2">
      <c r="A31" s="42"/>
      <c r="B31" s="44"/>
      <c r="C31" t="s">
        <v>130</v>
      </c>
      <c r="D31" s="11">
        <v>0</v>
      </c>
      <c r="E31" s="11"/>
      <c r="F31" s="11">
        <v>1</v>
      </c>
      <c r="G31" s="11">
        <v>0</v>
      </c>
    </row>
    <row r="32" spans="1:7" x14ac:dyDescent="0.2">
      <c r="A32" s="42"/>
      <c r="B32" s="44"/>
      <c r="C32" t="s">
        <v>131</v>
      </c>
      <c r="D32" s="11">
        <v>5</v>
      </c>
      <c r="E32" s="11"/>
      <c r="F32" s="11">
        <v>0</v>
      </c>
      <c r="G32" s="11">
        <v>0</v>
      </c>
    </row>
    <row r="33" spans="1:7" x14ac:dyDescent="0.2">
      <c r="A33" s="42"/>
      <c r="B33" s="44"/>
      <c r="C33" t="s">
        <v>132</v>
      </c>
      <c r="D33" s="11">
        <v>2</v>
      </c>
      <c r="E33" s="11"/>
      <c r="F33" s="11">
        <v>1</v>
      </c>
      <c r="G33" s="11">
        <v>1</v>
      </c>
    </row>
    <row r="34" spans="1:7" x14ac:dyDescent="0.2">
      <c r="A34" s="42"/>
      <c r="B34" s="44"/>
      <c r="C34" t="s">
        <v>133</v>
      </c>
      <c r="D34" s="11">
        <v>10</v>
      </c>
      <c r="E34" s="11"/>
      <c r="F34" s="11">
        <v>1</v>
      </c>
      <c r="G34" s="11">
        <v>1</v>
      </c>
    </row>
    <row r="35" spans="1:7" x14ac:dyDescent="0.2">
      <c r="A35" s="42"/>
      <c r="B35" s="44"/>
      <c r="C35" t="s">
        <v>134</v>
      </c>
      <c r="D35" s="11">
        <v>4</v>
      </c>
      <c r="E35" s="11"/>
      <c r="F35" s="11">
        <v>0</v>
      </c>
      <c r="G35" s="11">
        <v>0</v>
      </c>
    </row>
    <row r="36" spans="1:7" x14ac:dyDescent="0.2">
      <c r="A36" s="42"/>
      <c r="B36" s="44"/>
      <c r="C36" t="s">
        <v>135</v>
      </c>
      <c r="D36" s="11">
        <v>1</v>
      </c>
      <c r="E36" s="11"/>
      <c r="F36" s="11">
        <v>1</v>
      </c>
      <c r="G36" s="11">
        <v>1</v>
      </c>
    </row>
    <row r="37" spans="1:7" x14ac:dyDescent="0.2">
      <c r="A37" s="42"/>
      <c r="B37" s="44"/>
      <c r="C37" t="s">
        <v>136</v>
      </c>
      <c r="D37" s="11">
        <v>18</v>
      </c>
      <c r="E37" s="11"/>
      <c r="F37" s="11">
        <v>4</v>
      </c>
      <c r="G37" s="11">
        <v>4</v>
      </c>
    </row>
    <row r="38" spans="1:7" x14ac:dyDescent="0.2">
      <c r="A38" s="42"/>
      <c r="B38" s="44"/>
      <c r="C38" t="s">
        <v>137</v>
      </c>
      <c r="D38" s="11">
        <v>3</v>
      </c>
      <c r="E38" s="11"/>
      <c r="F38" s="11">
        <v>0</v>
      </c>
      <c r="G38" s="11">
        <v>0</v>
      </c>
    </row>
    <row r="39" spans="1:7" x14ac:dyDescent="0.2">
      <c r="A39" s="42"/>
      <c r="B39" s="44"/>
      <c r="C39" t="s">
        <v>138</v>
      </c>
      <c r="D39" s="11">
        <v>42</v>
      </c>
      <c r="E39" s="11"/>
      <c r="F39" s="11">
        <v>16</v>
      </c>
      <c r="G39" s="11">
        <v>12</v>
      </c>
    </row>
    <row r="40" spans="1:7" x14ac:dyDescent="0.2">
      <c r="A40" s="42"/>
      <c r="B40" s="44"/>
      <c r="C40" t="s">
        <v>139</v>
      </c>
      <c r="D40" s="11">
        <v>1</v>
      </c>
      <c r="E40" s="11"/>
      <c r="F40" s="11">
        <v>1</v>
      </c>
      <c r="G40" s="11">
        <v>0</v>
      </c>
    </row>
    <row r="41" spans="1:7" x14ac:dyDescent="0.2">
      <c r="A41" s="42"/>
      <c r="B41" s="44"/>
      <c r="C41" t="s">
        <v>140</v>
      </c>
      <c r="D41" s="11">
        <v>1</v>
      </c>
      <c r="E41" s="11"/>
      <c r="F41" s="11">
        <v>0</v>
      </c>
      <c r="G41" s="11">
        <v>0</v>
      </c>
    </row>
    <row r="42" spans="1:7" x14ac:dyDescent="0.2">
      <c r="A42" s="42"/>
      <c r="B42" s="44"/>
      <c r="C42" t="s">
        <v>141</v>
      </c>
      <c r="D42" s="11">
        <v>1</v>
      </c>
      <c r="E42" s="11"/>
      <c r="F42" s="11">
        <v>0</v>
      </c>
      <c r="G42" s="11">
        <v>0</v>
      </c>
    </row>
    <row r="43" spans="1:7" x14ac:dyDescent="0.2">
      <c r="A43" s="42"/>
      <c r="B43" s="44"/>
      <c r="C43" t="s">
        <v>142</v>
      </c>
      <c r="D43" s="11">
        <v>1</v>
      </c>
      <c r="E43" s="11"/>
      <c r="F43" s="11">
        <v>0</v>
      </c>
      <c r="G43" s="11">
        <v>0</v>
      </c>
    </row>
    <row r="44" spans="1:7" x14ac:dyDescent="0.2">
      <c r="A44" s="42"/>
      <c r="B44" s="44"/>
      <c r="C44" t="s">
        <v>143</v>
      </c>
      <c r="D44" s="11">
        <v>2</v>
      </c>
      <c r="E44" s="11"/>
      <c r="F44" s="11">
        <v>1</v>
      </c>
      <c r="G44" s="11">
        <v>1</v>
      </c>
    </row>
    <row r="45" spans="1:7" x14ac:dyDescent="0.2">
      <c r="A45" s="42"/>
      <c r="B45" s="44"/>
      <c r="C45" t="s">
        <v>144</v>
      </c>
      <c r="D45" s="11">
        <v>4</v>
      </c>
      <c r="E45" s="11"/>
      <c r="F45" s="11">
        <v>0</v>
      </c>
      <c r="G45" s="11">
        <v>0</v>
      </c>
    </row>
    <row r="46" spans="1:7" x14ac:dyDescent="0.2">
      <c r="A46" s="42"/>
      <c r="B46" s="45"/>
      <c r="C46" s="4" t="s">
        <v>145</v>
      </c>
      <c r="D46" s="12">
        <v>97</v>
      </c>
      <c r="E46" s="12">
        <v>0</v>
      </c>
      <c r="F46" s="12">
        <v>27</v>
      </c>
      <c r="G46" s="12">
        <v>21</v>
      </c>
    </row>
    <row r="47" spans="1:7" x14ac:dyDescent="0.2">
      <c r="A47" s="16"/>
      <c r="B47" s="41" t="s">
        <v>146</v>
      </c>
      <c r="C47" s="41"/>
      <c r="D47" s="17">
        <f>SUM(D13,D15,D21,D26,D28,D46)</f>
        <v>158</v>
      </c>
      <c r="E47" s="17">
        <f t="shared" ref="E47:G47" si="1">SUM(E13,E15,E21,E26,E28,E46)</f>
        <v>0</v>
      </c>
      <c r="F47" s="17">
        <f t="shared" si="1"/>
        <v>34</v>
      </c>
      <c r="G47" s="17">
        <f t="shared" si="1"/>
        <v>26</v>
      </c>
    </row>
    <row r="48" spans="1:7" x14ac:dyDescent="0.2">
      <c r="A48" s="42" t="s">
        <v>52</v>
      </c>
      <c r="B48" s="32" t="s">
        <v>9</v>
      </c>
      <c r="C48" s="15" t="s">
        <v>147</v>
      </c>
      <c r="D48" s="14">
        <v>3</v>
      </c>
      <c r="E48" s="14"/>
      <c r="F48" s="14">
        <v>0</v>
      </c>
      <c r="G48" s="14">
        <v>0</v>
      </c>
    </row>
    <row r="49" spans="1:7" x14ac:dyDescent="0.2">
      <c r="A49" s="42"/>
      <c r="B49" s="33"/>
      <c r="C49" t="s">
        <v>148</v>
      </c>
      <c r="D49" s="11">
        <v>1</v>
      </c>
      <c r="E49" s="11"/>
      <c r="F49" s="11">
        <v>0</v>
      </c>
      <c r="G49" s="11">
        <v>0</v>
      </c>
    </row>
    <row r="50" spans="1:7" x14ac:dyDescent="0.2">
      <c r="A50" s="42"/>
      <c r="B50" s="33"/>
      <c r="C50" t="s">
        <v>149</v>
      </c>
      <c r="D50" s="11">
        <v>7</v>
      </c>
      <c r="E50" s="11"/>
      <c r="F50" s="11">
        <v>0</v>
      </c>
      <c r="G50" s="11">
        <v>0</v>
      </c>
    </row>
    <row r="51" spans="1:7" x14ac:dyDescent="0.2">
      <c r="A51" s="42"/>
      <c r="B51" s="33"/>
      <c r="C51" t="s">
        <v>150</v>
      </c>
      <c r="D51" s="11">
        <v>1</v>
      </c>
      <c r="E51" s="11"/>
      <c r="F51" s="11">
        <v>0</v>
      </c>
      <c r="G51" s="11">
        <v>0</v>
      </c>
    </row>
    <row r="52" spans="1:7" x14ac:dyDescent="0.2">
      <c r="A52" s="42"/>
      <c r="B52" s="33"/>
      <c r="C52" t="s">
        <v>151</v>
      </c>
      <c r="D52" s="11">
        <v>1</v>
      </c>
      <c r="E52" s="11"/>
      <c r="F52" s="11">
        <v>0</v>
      </c>
      <c r="G52" s="11">
        <v>0</v>
      </c>
    </row>
    <row r="53" spans="1:7" x14ac:dyDescent="0.2">
      <c r="A53" s="42"/>
      <c r="B53" s="33"/>
      <c r="C53" t="s">
        <v>152</v>
      </c>
      <c r="D53" s="11">
        <v>15</v>
      </c>
      <c r="E53" s="11"/>
      <c r="F53" s="11">
        <v>0</v>
      </c>
      <c r="G53" s="11">
        <v>0</v>
      </c>
    </row>
    <row r="54" spans="1:7" x14ac:dyDescent="0.2">
      <c r="A54" s="42"/>
      <c r="B54" s="33"/>
      <c r="C54" t="s">
        <v>153</v>
      </c>
      <c r="D54" s="11">
        <v>1</v>
      </c>
      <c r="E54" s="11"/>
      <c r="F54" s="11">
        <v>0</v>
      </c>
      <c r="G54" s="11">
        <v>0</v>
      </c>
    </row>
    <row r="55" spans="1:7" x14ac:dyDescent="0.2">
      <c r="A55" s="42"/>
      <c r="B55" s="33"/>
      <c r="C55" t="s">
        <v>154</v>
      </c>
      <c r="D55" s="11">
        <v>2</v>
      </c>
      <c r="E55" s="11"/>
      <c r="F55" s="11">
        <v>0</v>
      </c>
      <c r="G55" s="11">
        <v>0</v>
      </c>
    </row>
    <row r="56" spans="1:7" x14ac:dyDescent="0.2">
      <c r="A56" s="42"/>
      <c r="B56" s="33"/>
      <c r="C56" t="s">
        <v>155</v>
      </c>
      <c r="D56" s="11">
        <v>44</v>
      </c>
      <c r="E56" s="11"/>
      <c r="F56" s="11">
        <v>0</v>
      </c>
      <c r="G56" s="11">
        <v>0</v>
      </c>
    </row>
    <row r="57" spans="1:7" x14ac:dyDescent="0.2">
      <c r="A57" s="42"/>
      <c r="B57" s="33"/>
      <c r="C57" t="s">
        <v>156</v>
      </c>
      <c r="D57" s="11">
        <v>1</v>
      </c>
      <c r="E57" s="11"/>
      <c r="F57" s="11">
        <v>0</v>
      </c>
      <c r="G57" s="11">
        <v>0</v>
      </c>
    </row>
    <row r="58" spans="1:7" x14ac:dyDescent="0.2">
      <c r="A58" s="42"/>
      <c r="B58" s="33"/>
      <c r="C58" t="s">
        <v>157</v>
      </c>
      <c r="D58" s="11">
        <v>48</v>
      </c>
      <c r="E58" s="11"/>
      <c r="F58" s="11">
        <v>2</v>
      </c>
      <c r="G58" s="11">
        <v>2</v>
      </c>
    </row>
    <row r="59" spans="1:7" x14ac:dyDescent="0.2">
      <c r="A59" s="42"/>
      <c r="B59" s="33"/>
      <c r="C59" t="s">
        <v>158</v>
      </c>
      <c r="D59" s="11">
        <v>2</v>
      </c>
      <c r="E59" s="11"/>
      <c r="F59" s="11">
        <v>0</v>
      </c>
      <c r="G59" s="11">
        <v>0</v>
      </c>
    </row>
    <row r="60" spans="1:7" x14ac:dyDescent="0.2">
      <c r="A60" s="42"/>
      <c r="B60" s="33"/>
      <c r="C60" t="s">
        <v>159</v>
      </c>
      <c r="D60" s="11">
        <v>36</v>
      </c>
      <c r="E60" s="11"/>
      <c r="F60" s="11">
        <v>4</v>
      </c>
      <c r="G60" s="11">
        <v>4</v>
      </c>
    </row>
    <row r="61" spans="1:7" x14ac:dyDescent="0.2">
      <c r="A61" s="42"/>
      <c r="B61" s="33"/>
      <c r="C61" t="s">
        <v>160</v>
      </c>
      <c r="D61" s="11">
        <v>1</v>
      </c>
      <c r="E61" s="11"/>
      <c r="F61" s="11">
        <v>0</v>
      </c>
      <c r="G61" s="11">
        <v>0</v>
      </c>
    </row>
    <row r="62" spans="1:7" x14ac:dyDescent="0.2">
      <c r="A62" s="42"/>
      <c r="B62" s="33"/>
      <c r="C62" t="s">
        <v>161</v>
      </c>
      <c r="D62" s="11">
        <v>3</v>
      </c>
      <c r="E62" s="11"/>
      <c r="F62" s="11">
        <v>0</v>
      </c>
      <c r="G62" s="11">
        <v>0</v>
      </c>
    </row>
    <row r="63" spans="1:7" x14ac:dyDescent="0.2">
      <c r="A63" s="42"/>
      <c r="B63" s="33"/>
      <c r="C63" t="s">
        <v>162</v>
      </c>
      <c r="D63" s="11">
        <v>1</v>
      </c>
      <c r="E63" s="11"/>
      <c r="F63" s="11">
        <v>0</v>
      </c>
      <c r="G63" s="11">
        <v>0</v>
      </c>
    </row>
    <row r="64" spans="1:7" x14ac:dyDescent="0.2">
      <c r="A64" s="42"/>
      <c r="B64" s="33"/>
      <c r="C64" t="s">
        <v>163</v>
      </c>
      <c r="D64" s="11">
        <v>1</v>
      </c>
      <c r="E64" s="11"/>
      <c r="F64" s="11">
        <v>0</v>
      </c>
      <c r="G64" s="11">
        <v>0</v>
      </c>
    </row>
    <row r="65" spans="1:7" x14ac:dyDescent="0.2">
      <c r="A65" s="42"/>
      <c r="B65" s="33"/>
      <c r="C65" t="s">
        <v>164</v>
      </c>
      <c r="D65" s="11">
        <v>29</v>
      </c>
      <c r="E65" s="11"/>
      <c r="F65" s="11">
        <v>0</v>
      </c>
      <c r="G65" s="11">
        <v>0</v>
      </c>
    </row>
    <row r="66" spans="1:7" x14ac:dyDescent="0.2">
      <c r="A66" s="42"/>
      <c r="B66" s="33"/>
      <c r="C66" t="s">
        <v>165</v>
      </c>
      <c r="D66" s="11">
        <v>1</v>
      </c>
      <c r="E66" s="11"/>
      <c r="F66" s="11">
        <v>0</v>
      </c>
      <c r="G66" s="11">
        <v>0</v>
      </c>
    </row>
    <row r="67" spans="1:7" x14ac:dyDescent="0.2">
      <c r="A67" s="42"/>
      <c r="B67" s="33"/>
      <c r="C67" t="s">
        <v>166</v>
      </c>
      <c r="D67" s="11">
        <v>1</v>
      </c>
      <c r="E67" s="11"/>
      <c r="F67" s="11">
        <v>0</v>
      </c>
      <c r="G67" s="11">
        <v>0</v>
      </c>
    </row>
    <row r="68" spans="1:7" x14ac:dyDescent="0.2">
      <c r="A68" s="42"/>
      <c r="B68" s="33"/>
      <c r="C68" t="s">
        <v>167</v>
      </c>
      <c r="D68" s="11">
        <v>2</v>
      </c>
      <c r="E68" s="11"/>
      <c r="F68" s="11">
        <v>0</v>
      </c>
      <c r="G68" s="11">
        <v>0</v>
      </c>
    </row>
    <row r="69" spans="1:7" x14ac:dyDescent="0.2">
      <c r="A69" s="42"/>
      <c r="B69" s="33"/>
      <c r="C69" t="s">
        <v>124</v>
      </c>
      <c r="D69" s="11">
        <v>2</v>
      </c>
      <c r="E69" s="11"/>
      <c r="F69" s="11">
        <v>0</v>
      </c>
      <c r="G69" s="11">
        <v>0</v>
      </c>
    </row>
    <row r="70" spans="1:7" x14ac:dyDescent="0.2">
      <c r="A70" s="42"/>
      <c r="B70" s="34"/>
      <c r="C70" s="4" t="s">
        <v>168</v>
      </c>
      <c r="D70" s="12">
        <v>203</v>
      </c>
      <c r="E70" s="12">
        <v>0</v>
      </c>
      <c r="F70" s="12">
        <v>6</v>
      </c>
      <c r="G70" s="12">
        <v>6</v>
      </c>
    </row>
    <row r="71" spans="1:7" x14ac:dyDescent="0.2">
      <c r="A71" s="42"/>
      <c r="B71" s="32" t="s">
        <v>22</v>
      </c>
      <c r="C71" s="15" t="s">
        <v>150</v>
      </c>
      <c r="D71" s="14">
        <v>1</v>
      </c>
      <c r="E71" s="14"/>
      <c r="F71" s="14">
        <v>1</v>
      </c>
      <c r="G71" s="14">
        <v>1</v>
      </c>
    </row>
    <row r="72" spans="1:7" x14ac:dyDescent="0.2">
      <c r="A72" s="42"/>
      <c r="B72" s="33"/>
      <c r="C72" t="s">
        <v>169</v>
      </c>
      <c r="D72" s="11">
        <v>11</v>
      </c>
      <c r="E72" s="11"/>
      <c r="F72" s="11">
        <v>1</v>
      </c>
      <c r="G72" s="11">
        <v>0</v>
      </c>
    </row>
    <row r="73" spans="1:7" x14ac:dyDescent="0.2">
      <c r="A73" s="42"/>
      <c r="B73" s="33"/>
      <c r="C73" t="s">
        <v>170</v>
      </c>
      <c r="D73" s="11">
        <v>11</v>
      </c>
      <c r="E73" s="11"/>
      <c r="F73" s="11">
        <v>1</v>
      </c>
      <c r="G73" s="11">
        <v>1</v>
      </c>
    </row>
    <row r="74" spans="1:7" x14ac:dyDescent="0.2">
      <c r="A74" s="42"/>
      <c r="B74" s="33"/>
      <c r="C74" t="s">
        <v>171</v>
      </c>
      <c r="D74" s="11">
        <v>2</v>
      </c>
      <c r="E74" s="11"/>
      <c r="F74" s="11">
        <v>0</v>
      </c>
      <c r="G74" s="11">
        <v>0</v>
      </c>
    </row>
    <row r="75" spans="1:7" x14ac:dyDescent="0.2">
      <c r="A75" s="42"/>
      <c r="B75" s="33"/>
      <c r="C75" t="s">
        <v>139</v>
      </c>
      <c r="D75" s="11">
        <v>2</v>
      </c>
      <c r="E75" s="11"/>
      <c r="F75" s="11">
        <v>0</v>
      </c>
      <c r="G75" s="11">
        <v>0</v>
      </c>
    </row>
    <row r="76" spans="1:7" x14ac:dyDescent="0.2">
      <c r="A76" s="42"/>
      <c r="B76" s="33"/>
      <c r="C76" t="s">
        <v>172</v>
      </c>
      <c r="D76" s="11">
        <v>6</v>
      </c>
      <c r="E76" s="11"/>
      <c r="F76" s="11">
        <v>0</v>
      </c>
      <c r="G76" s="11">
        <v>0</v>
      </c>
    </row>
    <row r="77" spans="1:7" x14ac:dyDescent="0.2">
      <c r="A77" s="42"/>
      <c r="B77" s="34"/>
      <c r="C77" s="4" t="s">
        <v>173</v>
      </c>
      <c r="D77" s="12">
        <v>33</v>
      </c>
      <c r="E77" s="12">
        <v>0</v>
      </c>
      <c r="F77" s="12">
        <v>3</v>
      </c>
      <c r="G77" s="12">
        <v>2</v>
      </c>
    </row>
    <row r="78" spans="1:7" x14ac:dyDescent="0.2">
      <c r="A78" s="42"/>
      <c r="B78" s="32" t="s">
        <v>62</v>
      </c>
      <c r="C78" s="15" t="s">
        <v>174</v>
      </c>
      <c r="D78" s="14">
        <v>2</v>
      </c>
      <c r="E78" s="14"/>
      <c r="F78" s="14"/>
      <c r="G78" s="14"/>
    </row>
    <row r="79" spans="1:7" x14ac:dyDescent="0.2">
      <c r="A79" s="42"/>
      <c r="B79" s="34"/>
      <c r="C79" s="4" t="s">
        <v>175</v>
      </c>
      <c r="D79" s="12">
        <v>2</v>
      </c>
      <c r="E79" s="12">
        <v>0</v>
      </c>
      <c r="F79" s="12">
        <v>0</v>
      </c>
      <c r="G79" s="12">
        <v>0</v>
      </c>
    </row>
    <row r="80" spans="1:7" x14ac:dyDescent="0.2">
      <c r="A80" s="42"/>
      <c r="B80" s="32" t="s">
        <v>24</v>
      </c>
      <c r="C80" s="15" t="s">
        <v>176</v>
      </c>
      <c r="D80" s="14">
        <v>5</v>
      </c>
      <c r="E80" s="14"/>
      <c r="F80" s="14">
        <v>0</v>
      </c>
      <c r="G80" s="14">
        <v>0</v>
      </c>
    </row>
    <row r="81" spans="1:7" x14ac:dyDescent="0.2">
      <c r="A81" s="42"/>
      <c r="B81" s="33"/>
      <c r="C81" t="s">
        <v>177</v>
      </c>
      <c r="D81" s="11">
        <v>8</v>
      </c>
      <c r="E81" s="11"/>
      <c r="F81" s="11">
        <v>0</v>
      </c>
      <c r="G81" s="11">
        <v>0</v>
      </c>
    </row>
    <row r="82" spans="1:7" x14ac:dyDescent="0.2">
      <c r="A82" s="42"/>
      <c r="B82" s="33"/>
      <c r="C82" t="s">
        <v>178</v>
      </c>
      <c r="D82" s="11">
        <v>12</v>
      </c>
      <c r="E82" s="11"/>
      <c r="F82" s="11">
        <v>2</v>
      </c>
      <c r="G82" s="11">
        <v>2</v>
      </c>
    </row>
    <row r="83" spans="1:7" x14ac:dyDescent="0.2">
      <c r="A83" s="42"/>
      <c r="B83" s="33"/>
      <c r="C83" t="s">
        <v>179</v>
      </c>
      <c r="D83" s="11">
        <v>10</v>
      </c>
      <c r="E83" s="11"/>
      <c r="F83" s="11">
        <v>1</v>
      </c>
      <c r="G83" s="11">
        <v>1</v>
      </c>
    </row>
    <row r="84" spans="1:7" x14ac:dyDescent="0.2">
      <c r="A84" s="42"/>
      <c r="B84" s="33"/>
      <c r="C84" t="s">
        <v>180</v>
      </c>
      <c r="D84" s="11">
        <v>1</v>
      </c>
      <c r="E84" s="11"/>
      <c r="F84" s="11">
        <v>0</v>
      </c>
      <c r="G84" s="11">
        <v>0</v>
      </c>
    </row>
    <row r="85" spans="1:7" x14ac:dyDescent="0.2">
      <c r="A85" s="42"/>
      <c r="B85" s="33"/>
      <c r="C85" t="s">
        <v>181</v>
      </c>
      <c r="D85" s="11">
        <v>2</v>
      </c>
      <c r="E85" s="11"/>
      <c r="F85" s="11">
        <v>0</v>
      </c>
      <c r="G85" s="11">
        <v>0</v>
      </c>
    </row>
    <row r="86" spans="1:7" x14ac:dyDescent="0.2">
      <c r="A86" s="42"/>
      <c r="B86" s="34"/>
      <c r="C86" s="4" t="s">
        <v>182</v>
      </c>
      <c r="D86" s="12">
        <f>SUM(D80:D85)</f>
        <v>38</v>
      </c>
      <c r="E86" s="12">
        <f t="shared" ref="E86:G86" si="2">SUM(E80:E85)</f>
        <v>0</v>
      </c>
      <c r="F86" s="12">
        <f t="shared" si="2"/>
        <v>3</v>
      </c>
      <c r="G86" s="12">
        <f t="shared" si="2"/>
        <v>3</v>
      </c>
    </row>
    <row r="87" spans="1:7" x14ac:dyDescent="0.2">
      <c r="A87" s="42"/>
      <c r="B87" s="32" t="s">
        <v>31</v>
      </c>
      <c r="C87" s="15" t="s">
        <v>183</v>
      </c>
      <c r="D87" s="14">
        <v>0</v>
      </c>
      <c r="E87" s="14"/>
      <c r="F87" s="14">
        <v>1</v>
      </c>
      <c r="G87" s="14"/>
    </row>
    <row r="88" spans="1:7" x14ac:dyDescent="0.2">
      <c r="A88" s="42"/>
      <c r="B88" s="33"/>
      <c r="C88" t="s">
        <v>150</v>
      </c>
      <c r="D88" s="11">
        <v>1</v>
      </c>
      <c r="E88" s="11"/>
      <c r="F88" s="11">
        <v>0</v>
      </c>
      <c r="G88" s="11"/>
    </row>
    <row r="89" spans="1:7" x14ac:dyDescent="0.2">
      <c r="A89" s="42"/>
      <c r="B89" s="33"/>
      <c r="C89" t="s">
        <v>184</v>
      </c>
      <c r="D89" s="11">
        <v>4</v>
      </c>
      <c r="E89" s="11"/>
      <c r="F89" s="11">
        <v>0</v>
      </c>
      <c r="G89" s="11"/>
    </row>
    <row r="90" spans="1:7" x14ac:dyDescent="0.2">
      <c r="A90" s="42"/>
      <c r="B90" s="33"/>
      <c r="C90" t="s">
        <v>122</v>
      </c>
      <c r="D90" s="11">
        <v>2</v>
      </c>
      <c r="E90" s="11"/>
      <c r="F90" s="11">
        <v>0</v>
      </c>
      <c r="G90" s="11"/>
    </row>
    <row r="91" spans="1:7" x14ac:dyDescent="0.2">
      <c r="A91" s="42"/>
      <c r="B91" s="33"/>
      <c r="C91" t="s">
        <v>185</v>
      </c>
      <c r="D91" s="11">
        <v>9</v>
      </c>
      <c r="E91" s="11"/>
      <c r="F91" s="11">
        <v>0</v>
      </c>
      <c r="G91" s="11"/>
    </row>
    <row r="92" spans="1:7" x14ac:dyDescent="0.2">
      <c r="A92" s="42"/>
      <c r="B92" s="34"/>
      <c r="C92" s="4" t="s">
        <v>186</v>
      </c>
      <c r="D92" s="12">
        <v>16</v>
      </c>
      <c r="E92" s="12">
        <v>0</v>
      </c>
      <c r="F92" s="12">
        <v>1</v>
      </c>
      <c r="G92" s="12">
        <v>0</v>
      </c>
    </row>
    <row r="93" spans="1:7" x14ac:dyDescent="0.2">
      <c r="A93" s="42"/>
      <c r="B93" s="32" t="s">
        <v>77</v>
      </c>
      <c r="C93" s="15" t="s">
        <v>171</v>
      </c>
      <c r="D93" s="14">
        <v>2</v>
      </c>
      <c r="E93" s="14"/>
      <c r="F93" s="14"/>
      <c r="G93" s="14"/>
    </row>
    <row r="94" spans="1:7" x14ac:dyDescent="0.2">
      <c r="A94" s="42"/>
      <c r="B94" s="34"/>
      <c r="C94" s="4" t="s">
        <v>187</v>
      </c>
      <c r="D94" s="12">
        <v>2</v>
      </c>
      <c r="E94" s="12">
        <v>0</v>
      </c>
      <c r="F94" s="12">
        <v>0</v>
      </c>
      <c r="G94" s="12">
        <v>0</v>
      </c>
    </row>
    <row r="95" spans="1:7" x14ac:dyDescent="0.2">
      <c r="A95" s="42"/>
      <c r="B95" s="32" t="s">
        <v>34</v>
      </c>
      <c r="C95" s="15" t="s">
        <v>188</v>
      </c>
      <c r="D95" s="14">
        <v>2</v>
      </c>
      <c r="E95" s="14"/>
      <c r="F95" s="14"/>
      <c r="G95" s="14"/>
    </row>
    <row r="96" spans="1:7" x14ac:dyDescent="0.2">
      <c r="A96" s="42"/>
      <c r="B96" s="33"/>
      <c r="C96" t="s">
        <v>189</v>
      </c>
      <c r="D96" s="11">
        <v>1</v>
      </c>
      <c r="E96" s="11"/>
      <c r="F96" s="11"/>
      <c r="G96" s="11"/>
    </row>
    <row r="97" spans="1:7" x14ac:dyDescent="0.2">
      <c r="A97" s="42"/>
      <c r="B97" s="34"/>
      <c r="C97" s="4" t="s">
        <v>190</v>
      </c>
      <c r="D97" s="12">
        <v>3</v>
      </c>
      <c r="E97" s="12">
        <v>0</v>
      </c>
      <c r="F97" s="12">
        <v>0</v>
      </c>
      <c r="G97" s="12">
        <v>0</v>
      </c>
    </row>
    <row r="98" spans="1:7" x14ac:dyDescent="0.2">
      <c r="A98" s="42"/>
      <c r="B98" s="32" t="s">
        <v>36</v>
      </c>
      <c r="C98" s="15" t="s">
        <v>191</v>
      </c>
      <c r="D98" s="14">
        <v>0</v>
      </c>
      <c r="E98" s="14"/>
      <c r="F98" s="14">
        <v>1</v>
      </c>
      <c r="G98" s="14">
        <v>0</v>
      </c>
    </row>
    <row r="99" spans="1:7" x14ac:dyDescent="0.2">
      <c r="A99" s="42"/>
      <c r="B99" s="33"/>
      <c r="C99" t="s">
        <v>192</v>
      </c>
      <c r="D99" s="11">
        <v>1</v>
      </c>
      <c r="E99" s="11"/>
      <c r="F99" s="11">
        <v>0</v>
      </c>
      <c r="G99" s="11">
        <v>0</v>
      </c>
    </row>
    <row r="100" spans="1:7" x14ac:dyDescent="0.2">
      <c r="A100" s="42"/>
      <c r="B100" s="33"/>
      <c r="C100" t="s">
        <v>193</v>
      </c>
      <c r="D100" s="11">
        <v>2</v>
      </c>
      <c r="E100" s="11"/>
      <c r="F100" s="11">
        <v>0</v>
      </c>
      <c r="G100" s="11">
        <v>0</v>
      </c>
    </row>
    <row r="101" spans="1:7" x14ac:dyDescent="0.2">
      <c r="A101" s="42"/>
      <c r="B101" s="33"/>
      <c r="C101" t="s">
        <v>194</v>
      </c>
      <c r="D101" s="11">
        <v>1</v>
      </c>
      <c r="E101" s="11"/>
      <c r="F101" s="11">
        <v>0</v>
      </c>
      <c r="G101" s="11">
        <v>0</v>
      </c>
    </row>
    <row r="102" spans="1:7" x14ac:dyDescent="0.2">
      <c r="A102" s="42"/>
      <c r="B102" s="33"/>
      <c r="C102" t="s">
        <v>195</v>
      </c>
      <c r="D102" s="11">
        <v>5</v>
      </c>
      <c r="E102" s="11"/>
      <c r="F102" s="11">
        <v>0</v>
      </c>
      <c r="G102" s="11">
        <v>0</v>
      </c>
    </row>
    <row r="103" spans="1:7" x14ac:dyDescent="0.2">
      <c r="A103" s="42"/>
      <c r="B103" s="33"/>
      <c r="C103" t="s">
        <v>196</v>
      </c>
      <c r="D103" s="11">
        <v>3</v>
      </c>
      <c r="E103" s="11"/>
      <c r="F103" s="11">
        <v>1</v>
      </c>
      <c r="G103" s="11">
        <v>1</v>
      </c>
    </row>
    <row r="104" spans="1:7" x14ac:dyDescent="0.2">
      <c r="A104" s="42"/>
      <c r="B104" s="33"/>
      <c r="C104" t="s">
        <v>135</v>
      </c>
      <c r="D104" s="11">
        <v>1</v>
      </c>
      <c r="E104" s="11"/>
      <c r="F104" s="11">
        <v>0</v>
      </c>
      <c r="G104" s="11">
        <v>0</v>
      </c>
    </row>
    <row r="105" spans="1:7" x14ac:dyDescent="0.2">
      <c r="A105" s="42"/>
      <c r="B105" s="33"/>
      <c r="C105" t="s">
        <v>197</v>
      </c>
      <c r="D105" s="11">
        <v>19</v>
      </c>
      <c r="E105" s="11"/>
      <c r="F105" s="11">
        <v>9</v>
      </c>
      <c r="G105" s="11">
        <v>7</v>
      </c>
    </row>
    <row r="106" spans="1:7" x14ac:dyDescent="0.2">
      <c r="A106" s="42"/>
      <c r="B106" s="33"/>
      <c r="C106" t="s">
        <v>198</v>
      </c>
      <c r="D106" s="11">
        <v>9</v>
      </c>
      <c r="E106" s="11"/>
      <c r="F106" s="11">
        <v>0</v>
      </c>
      <c r="G106" s="11">
        <v>0</v>
      </c>
    </row>
    <row r="107" spans="1:7" x14ac:dyDescent="0.2">
      <c r="A107" s="42"/>
      <c r="B107" s="33"/>
      <c r="C107" t="s">
        <v>199</v>
      </c>
      <c r="D107" s="11">
        <v>35</v>
      </c>
      <c r="E107" s="11"/>
      <c r="F107" s="11">
        <v>8</v>
      </c>
      <c r="G107" s="11">
        <v>8</v>
      </c>
    </row>
    <row r="108" spans="1:7" x14ac:dyDescent="0.2">
      <c r="A108" s="42"/>
      <c r="B108" s="33"/>
      <c r="C108" t="s">
        <v>162</v>
      </c>
      <c r="D108" s="11">
        <v>1</v>
      </c>
      <c r="E108" s="11"/>
      <c r="F108" s="11">
        <v>0</v>
      </c>
      <c r="G108" s="11">
        <v>0</v>
      </c>
    </row>
    <row r="109" spans="1:7" x14ac:dyDescent="0.2">
      <c r="A109" s="42"/>
      <c r="B109" s="33"/>
      <c r="C109" t="s">
        <v>200</v>
      </c>
      <c r="D109" s="11">
        <v>4</v>
      </c>
      <c r="E109" s="11"/>
      <c r="F109" s="11">
        <v>1</v>
      </c>
      <c r="G109" s="11">
        <v>1</v>
      </c>
    </row>
    <row r="110" spans="1:7" x14ac:dyDescent="0.2">
      <c r="A110" s="42"/>
      <c r="B110" s="33"/>
      <c r="C110" t="s">
        <v>201</v>
      </c>
      <c r="D110" s="11">
        <v>3</v>
      </c>
      <c r="E110" s="11"/>
      <c r="F110" s="11">
        <v>0</v>
      </c>
      <c r="G110" s="11">
        <v>0</v>
      </c>
    </row>
    <row r="111" spans="1:7" x14ac:dyDescent="0.2">
      <c r="A111" s="42"/>
      <c r="B111" s="33"/>
      <c r="C111" t="s">
        <v>143</v>
      </c>
      <c r="D111" s="11">
        <v>2</v>
      </c>
      <c r="E111" s="11"/>
      <c r="F111" s="11">
        <v>0</v>
      </c>
      <c r="G111" s="11">
        <v>0</v>
      </c>
    </row>
    <row r="112" spans="1:7" x14ac:dyDescent="0.2">
      <c r="A112" s="42"/>
      <c r="B112" s="33"/>
      <c r="C112" t="s">
        <v>202</v>
      </c>
      <c r="D112" s="11">
        <v>1</v>
      </c>
      <c r="E112" s="11"/>
      <c r="F112" s="11">
        <v>0</v>
      </c>
      <c r="G112" s="11">
        <v>0</v>
      </c>
    </row>
    <row r="113" spans="1:7" x14ac:dyDescent="0.2">
      <c r="A113" s="42"/>
      <c r="B113" s="34"/>
      <c r="C113" s="4" t="s">
        <v>203</v>
      </c>
      <c r="D113" s="12">
        <v>87</v>
      </c>
      <c r="E113" s="12">
        <v>0</v>
      </c>
      <c r="F113" s="12">
        <v>20</v>
      </c>
      <c r="G113" s="12">
        <v>17</v>
      </c>
    </row>
    <row r="114" spans="1:7" x14ac:dyDescent="0.2">
      <c r="A114" s="42"/>
      <c r="B114" s="32" t="s">
        <v>48</v>
      </c>
      <c r="C114" t="s">
        <v>121</v>
      </c>
      <c r="D114" s="11">
        <v>1</v>
      </c>
      <c r="E114" s="11"/>
      <c r="F114" s="11"/>
      <c r="G114" s="11"/>
    </row>
    <row r="115" spans="1:7" x14ac:dyDescent="0.2">
      <c r="A115" s="42"/>
      <c r="B115" s="34"/>
      <c r="C115" s="8" t="s">
        <v>204</v>
      </c>
      <c r="D115" s="18">
        <v>1</v>
      </c>
      <c r="E115" s="18">
        <v>0</v>
      </c>
      <c r="F115" s="18">
        <v>0</v>
      </c>
      <c r="G115" s="18">
        <v>0</v>
      </c>
    </row>
    <row r="116" spans="1:7" ht="17" thickBot="1" x14ac:dyDescent="0.25">
      <c r="A116" s="15"/>
      <c r="B116" s="39" t="s">
        <v>205</v>
      </c>
      <c r="C116" s="39"/>
      <c r="D116" s="14">
        <f>SUM(D70,D77,D79,D86,D92,D94,D97,D113,D115)</f>
        <v>385</v>
      </c>
      <c r="E116" s="14"/>
      <c r="F116" s="14">
        <f t="shared" ref="F116:G116" si="3">SUM(F70,F77,F79,F86,F92,F94,F97,F113,F115)</f>
        <v>33</v>
      </c>
      <c r="G116" s="14">
        <f t="shared" si="3"/>
        <v>28</v>
      </c>
    </row>
    <row r="117" spans="1:7" ht="17" thickBot="1" x14ac:dyDescent="0.25">
      <c r="A117" s="40" t="s">
        <v>206</v>
      </c>
      <c r="B117" s="40"/>
      <c r="C117" s="40"/>
      <c r="D117" s="7">
        <f>SUM(D116+D47)</f>
        <v>543</v>
      </c>
      <c r="E117" s="7">
        <f t="shared" ref="E117:G117" si="4">SUM(E116+E47)</f>
        <v>0</v>
      </c>
      <c r="F117" s="7">
        <f t="shared" si="4"/>
        <v>67</v>
      </c>
      <c r="G117" s="7">
        <f t="shared" si="4"/>
        <v>54</v>
      </c>
    </row>
  </sheetData>
  <mergeCells count="21">
    <mergeCell ref="A1:G1"/>
    <mergeCell ref="A3:A46"/>
    <mergeCell ref="B3:B13"/>
    <mergeCell ref="B14:B15"/>
    <mergeCell ref="B16:B21"/>
    <mergeCell ref="B22:B26"/>
    <mergeCell ref="B27:B28"/>
    <mergeCell ref="B29:B46"/>
    <mergeCell ref="B114:B115"/>
    <mergeCell ref="B116:C116"/>
    <mergeCell ref="A117:C117"/>
    <mergeCell ref="B47:C47"/>
    <mergeCell ref="A48:A115"/>
    <mergeCell ref="B48:B70"/>
    <mergeCell ref="B71:B77"/>
    <mergeCell ref="B78:B79"/>
    <mergeCell ref="B80:B86"/>
    <mergeCell ref="B87:B92"/>
    <mergeCell ref="B93:B94"/>
    <mergeCell ref="B95:B97"/>
    <mergeCell ref="B98:B1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CD20B-C4BE-D043-BB50-271F67EA9379}">
  <dimension ref="A1:G153"/>
  <sheetViews>
    <sheetView workbookViewId="0">
      <selection sqref="A1:G1"/>
    </sheetView>
  </sheetViews>
  <sheetFormatPr baseColWidth="10" defaultRowHeight="16" x14ac:dyDescent="0.2"/>
  <cols>
    <col min="1" max="1" width="24.6640625" bestFit="1" customWidth="1"/>
    <col min="2" max="2" width="4.33203125" bestFit="1" customWidth="1"/>
    <col min="3" max="3" width="46.6640625" bestFit="1" customWidth="1"/>
    <col min="4" max="4" width="15.33203125" bestFit="1" customWidth="1"/>
    <col min="5" max="5" width="14.1640625" bestFit="1" customWidth="1"/>
    <col min="6" max="6" width="22" bestFit="1" customWidth="1"/>
    <col min="7" max="7" width="31" bestFit="1" customWidth="1"/>
  </cols>
  <sheetData>
    <row r="1" spans="1:7" ht="56" customHeight="1" thickBot="1" x14ac:dyDescent="0.25">
      <c r="A1" s="38" t="s">
        <v>340</v>
      </c>
      <c r="B1" s="38"/>
      <c r="C1" s="38"/>
      <c r="D1" s="38"/>
      <c r="E1" s="38"/>
      <c r="F1" s="38"/>
      <c r="G1" s="38"/>
    </row>
    <row r="2" spans="1:7" ht="17" thickBot="1" x14ac:dyDescent="0.25">
      <c r="A2" s="19" t="s">
        <v>0</v>
      </c>
      <c r="B2" s="19" t="s">
        <v>1</v>
      </c>
      <c r="C2" s="19" t="s">
        <v>101</v>
      </c>
      <c r="D2" s="2" t="s">
        <v>4</v>
      </c>
      <c r="E2" s="2" t="s">
        <v>5</v>
      </c>
      <c r="F2" s="2" t="s">
        <v>6</v>
      </c>
      <c r="G2" s="2" t="s">
        <v>7</v>
      </c>
    </row>
    <row r="3" spans="1:7" x14ac:dyDescent="0.2">
      <c r="A3" s="50" t="s">
        <v>8</v>
      </c>
      <c r="B3" s="51" t="s">
        <v>9</v>
      </c>
      <c r="C3" s="20" t="s">
        <v>207</v>
      </c>
      <c r="D3" s="21">
        <v>1</v>
      </c>
      <c r="E3" s="21"/>
      <c r="F3" s="21"/>
      <c r="G3" s="21"/>
    </row>
    <row r="4" spans="1:7" x14ac:dyDescent="0.2">
      <c r="A4" s="42"/>
      <c r="B4" s="33"/>
      <c r="C4" s="22" t="s">
        <v>208</v>
      </c>
      <c r="D4" s="23">
        <v>1</v>
      </c>
      <c r="E4" s="23"/>
      <c r="F4" s="23"/>
      <c r="G4" s="23"/>
    </row>
    <row r="5" spans="1:7" x14ac:dyDescent="0.2">
      <c r="A5" s="42"/>
      <c r="B5" s="33"/>
      <c r="C5" s="22" t="s">
        <v>209</v>
      </c>
      <c r="D5" s="23">
        <v>1</v>
      </c>
      <c r="E5" s="23"/>
      <c r="F5" s="23"/>
      <c r="G5" s="23"/>
    </row>
    <row r="6" spans="1:7" x14ac:dyDescent="0.2">
      <c r="A6" s="42"/>
      <c r="B6" s="33"/>
      <c r="C6" s="22" t="s">
        <v>210</v>
      </c>
      <c r="D6" s="23">
        <v>4</v>
      </c>
      <c r="E6" s="23"/>
      <c r="F6" s="23"/>
      <c r="G6" s="23"/>
    </row>
    <row r="7" spans="1:7" x14ac:dyDescent="0.2">
      <c r="A7" s="42"/>
      <c r="B7" s="33"/>
      <c r="C7" s="22" t="s">
        <v>211</v>
      </c>
      <c r="D7" s="23">
        <v>1</v>
      </c>
      <c r="E7" s="23"/>
      <c r="F7" s="23"/>
      <c r="G7" s="23"/>
    </row>
    <row r="8" spans="1:7" x14ac:dyDescent="0.2">
      <c r="A8" s="42"/>
      <c r="B8" s="33"/>
      <c r="C8" s="22" t="s">
        <v>212</v>
      </c>
      <c r="D8" s="23">
        <v>3</v>
      </c>
      <c r="E8" s="23"/>
      <c r="F8" s="23"/>
      <c r="G8" s="23"/>
    </row>
    <row r="9" spans="1:7" x14ac:dyDescent="0.2">
      <c r="A9" s="42"/>
      <c r="B9" s="33"/>
      <c r="C9" s="22" t="s">
        <v>213</v>
      </c>
      <c r="D9" s="23">
        <v>1</v>
      </c>
      <c r="E9" s="23"/>
      <c r="F9" s="23"/>
      <c r="G9" s="23"/>
    </row>
    <row r="10" spans="1:7" x14ac:dyDescent="0.2">
      <c r="A10" s="42"/>
      <c r="B10" s="34"/>
      <c r="C10" s="24" t="s">
        <v>214</v>
      </c>
      <c r="D10" s="25">
        <v>12</v>
      </c>
      <c r="E10" s="25">
        <v>0</v>
      </c>
      <c r="F10" s="25">
        <v>0</v>
      </c>
      <c r="G10" s="25">
        <v>0</v>
      </c>
    </row>
    <row r="11" spans="1:7" x14ac:dyDescent="0.2">
      <c r="A11" s="42"/>
      <c r="B11" s="32" t="s">
        <v>22</v>
      </c>
      <c r="C11" s="26" t="s">
        <v>215</v>
      </c>
      <c r="D11" s="27">
        <v>1</v>
      </c>
      <c r="E11" s="27"/>
      <c r="F11" s="27"/>
      <c r="G11" s="27"/>
    </row>
    <row r="12" spans="1:7" x14ac:dyDescent="0.2">
      <c r="A12" s="42"/>
      <c r="B12" s="33"/>
      <c r="C12" s="22" t="s">
        <v>216</v>
      </c>
      <c r="D12" s="23">
        <v>2</v>
      </c>
      <c r="E12" s="23"/>
      <c r="F12" s="23"/>
      <c r="G12" s="23"/>
    </row>
    <row r="13" spans="1:7" x14ac:dyDescent="0.2">
      <c r="A13" s="42"/>
      <c r="B13" s="34"/>
      <c r="C13" s="24" t="s">
        <v>217</v>
      </c>
      <c r="D13" s="25">
        <v>3</v>
      </c>
      <c r="E13" s="25">
        <v>0</v>
      </c>
      <c r="F13" s="25">
        <v>0</v>
      </c>
      <c r="G13" s="25">
        <v>0</v>
      </c>
    </row>
    <row r="14" spans="1:7" x14ac:dyDescent="0.2">
      <c r="A14" s="42"/>
      <c r="B14" s="32" t="s">
        <v>24</v>
      </c>
      <c r="C14" s="26" t="s">
        <v>218</v>
      </c>
      <c r="D14" s="27">
        <v>2</v>
      </c>
      <c r="E14" s="27"/>
      <c r="F14" s="27">
        <v>0</v>
      </c>
      <c r="G14" s="27">
        <v>0</v>
      </c>
    </row>
    <row r="15" spans="1:7" x14ac:dyDescent="0.2">
      <c r="A15" s="42"/>
      <c r="B15" s="33"/>
      <c r="C15" s="22" t="s">
        <v>209</v>
      </c>
      <c r="D15" s="23">
        <v>1</v>
      </c>
      <c r="E15" s="23"/>
      <c r="F15" s="23">
        <v>0</v>
      </c>
      <c r="G15" s="23">
        <v>0</v>
      </c>
    </row>
    <row r="16" spans="1:7" x14ac:dyDescent="0.2">
      <c r="A16" s="42"/>
      <c r="B16" s="33"/>
      <c r="C16" s="22" t="s">
        <v>219</v>
      </c>
      <c r="D16" s="23">
        <v>7</v>
      </c>
      <c r="E16" s="23"/>
      <c r="F16" s="23">
        <v>1</v>
      </c>
      <c r="G16" s="23">
        <v>1</v>
      </c>
    </row>
    <row r="17" spans="1:7" x14ac:dyDescent="0.2">
      <c r="A17" s="42"/>
      <c r="B17" s="33"/>
      <c r="C17" s="22" t="s">
        <v>220</v>
      </c>
      <c r="D17" s="23">
        <v>1</v>
      </c>
      <c r="E17" s="23"/>
      <c r="F17" s="23">
        <v>0</v>
      </c>
      <c r="G17" s="23">
        <v>0</v>
      </c>
    </row>
    <row r="18" spans="1:7" x14ac:dyDescent="0.2">
      <c r="A18" s="42"/>
      <c r="B18" s="34"/>
      <c r="C18" s="24" t="s">
        <v>221</v>
      </c>
      <c r="D18" s="25">
        <v>11</v>
      </c>
      <c r="E18" s="25">
        <v>0</v>
      </c>
      <c r="F18" s="25">
        <v>1</v>
      </c>
      <c r="G18" s="25">
        <v>1</v>
      </c>
    </row>
    <row r="19" spans="1:7" x14ac:dyDescent="0.2">
      <c r="A19" s="42"/>
      <c r="B19" s="32" t="s">
        <v>28</v>
      </c>
      <c r="C19" s="26" t="s">
        <v>222</v>
      </c>
      <c r="D19" s="27">
        <v>1</v>
      </c>
      <c r="E19" s="27"/>
      <c r="F19" s="27"/>
      <c r="G19" s="27"/>
    </row>
    <row r="20" spans="1:7" x14ac:dyDescent="0.2">
      <c r="A20" s="42"/>
      <c r="B20" s="34"/>
      <c r="C20" s="24" t="s">
        <v>223</v>
      </c>
      <c r="D20" s="25">
        <v>1</v>
      </c>
      <c r="E20" s="25">
        <v>0</v>
      </c>
      <c r="F20" s="25">
        <v>0</v>
      </c>
      <c r="G20" s="25">
        <v>0</v>
      </c>
    </row>
    <row r="21" spans="1:7" x14ac:dyDescent="0.2">
      <c r="A21" s="42"/>
      <c r="B21" s="33" t="s">
        <v>31</v>
      </c>
      <c r="C21" s="22" t="s">
        <v>215</v>
      </c>
      <c r="D21" s="23">
        <v>1</v>
      </c>
      <c r="E21" s="23"/>
      <c r="F21" s="23"/>
      <c r="G21" s="23"/>
    </row>
    <row r="22" spans="1:7" x14ac:dyDescent="0.2">
      <c r="A22" s="42"/>
      <c r="B22" s="33"/>
      <c r="C22" s="22" t="s">
        <v>224</v>
      </c>
      <c r="D22" s="23">
        <v>1</v>
      </c>
      <c r="E22" s="23"/>
      <c r="F22" s="23"/>
      <c r="G22" s="23"/>
    </row>
    <row r="23" spans="1:7" x14ac:dyDescent="0.2">
      <c r="A23" s="42"/>
      <c r="B23" s="33"/>
      <c r="C23" s="22" t="s">
        <v>225</v>
      </c>
      <c r="D23" s="23">
        <v>2</v>
      </c>
      <c r="E23" s="23"/>
      <c r="F23" s="23"/>
      <c r="G23" s="23"/>
    </row>
    <row r="24" spans="1:7" x14ac:dyDescent="0.2">
      <c r="A24" s="42"/>
      <c r="B24" s="34"/>
      <c r="C24" s="24" t="s">
        <v>226</v>
      </c>
      <c r="D24" s="25">
        <v>4</v>
      </c>
      <c r="E24" s="25">
        <v>0</v>
      </c>
      <c r="F24" s="25">
        <v>0</v>
      </c>
      <c r="G24" s="25">
        <v>0</v>
      </c>
    </row>
    <row r="25" spans="1:7" x14ac:dyDescent="0.2">
      <c r="A25" s="42"/>
      <c r="B25" s="32" t="s">
        <v>34</v>
      </c>
      <c r="C25" s="26" t="s">
        <v>215</v>
      </c>
      <c r="D25" s="27">
        <v>1</v>
      </c>
      <c r="E25" s="27"/>
      <c r="F25" s="27"/>
      <c r="G25" s="27"/>
    </row>
    <row r="26" spans="1:7" x14ac:dyDescent="0.2">
      <c r="A26" s="42"/>
      <c r="B26" s="34"/>
      <c r="C26" s="24" t="s">
        <v>227</v>
      </c>
      <c r="D26" s="25">
        <v>1</v>
      </c>
      <c r="E26" s="25">
        <v>0</v>
      </c>
      <c r="F26" s="25">
        <v>0</v>
      </c>
      <c r="G26" s="25">
        <v>0</v>
      </c>
    </row>
    <row r="27" spans="1:7" x14ac:dyDescent="0.2">
      <c r="A27" s="42"/>
      <c r="B27" s="32" t="s">
        <v>36</v>
      </c>
      <c r="C27" s="26" t="s">
        <v>228</v>
      </c>
      <c r="D27" s="27">
        <v>1</v>
      </c>
      <c r="E27" s="27"/>
      <c r="F27" s="27">
        <v>1</v>
      </c>
      <c r="G27" s="27">
        <v>0</v>
      </c>
    </row>
    <row r="28" spans="1:7" x14ac:dyDescent="0.2">
      <c r="A28" s="42"/>
      <c r="B28" s="33"/>
      <c r="C28" s="22" t="s">
        <v>229</v>
      </c>
      <c r="D28" s="23">
        <v>1</v>
      </c>
      <c r="E28" s="23"/>
      <c r="F28" s="23">
        <v>0</v>
      </c>
      <c r="G28" s="23">
        <v>0</v>
      </c>
    </row>
    <row r="29" spans="1:7" x14ac:dyDescent="0.2">
      <c r="A29" s="42"/>
      <c r="B29" s="33"/>
      <c r="C29" s="22" t="s">
        <v>230</v>
      </c>
      <c r="D29" s="23">
        <v>1</v>
      </c>
      <c r="E29" s="23"/>
      <c r="F29" s="23">
        <v>0</v>
      </c>
      <c r="G29" s="23">
        <v>0</v>
      </c>
    </row>
    <row r="30" spans="1:7" x14ac:dyDescent="0.2">
      <c r="A30" s="42"/>
      <c r="B30" s="33"/>
      <c r="C30" s="22" t="s">
        <v>231</v>
      </c>
      <c r="D30" s="23">
        <v>1</v>
      </c>
      <c r="E30" s="23"/>
      <c r="F30" s="23">
        <v>0</v>
      </c>
      <c r="G30" s="23">
        <v>0</v>
      </c>
    </row>
    <row r="31" spans="1:7" x14ac:dyDescent="0.2">
      <c r="A31" s="42"/>
      <c r="B31" s="33"/>
      <c r="C31" s="22" t="s">
        <v>232</v>
      </c>
      <c r="D31" s="23">
        <v>1</v>
      </c>
      <c r="E31" s="23"/>
      <c r="F31" s="23">
        <v>0</v>
      </c>
      <c r="G31" s="23">
        <v>0</v>
      </c>
    </row>
    <row r="32" spans="1:7" x14ac:dyDescent="0.2">
      <c r="A32" s="42"/>
      <c r="B32" s="33"/>
      <c r="C32" s="22" t="s">
        <v>233</v>
      </c>
      <c r="D32" s="23">
        <v>1</v>
      </c>
      <c r="E32" s="23"/>
      <c r="F32" s="23">
        <v>1</v>
      </c>
      <c r="G32" s="23">
        <v>0</v>
      </c>
    </row>
    <row r="33" spans="1:7" x14ac:dyDescent="0.2">
      <c r="A33" s="42"/>
      <c r="B33" s="33"/>
      <c r="C33" s="22" t="s">
        <v>234</v>
      </c>
      <c r="D33" s="23">
        <v>6</v>
      </c>
      <c r="E33" s="23"/>
      <c r="F33" s="23">
        <v>2</v>
      </c>
      <c r="G33" s="23">
        <v>2</v>
      </c>
    </row>
    <row r="34" spans="1:7" x14ac:dyDescent="0.2">
      <c r="A34" s="42"/>
      <c r="B34" s="33"/>
      <c r="C34" s="22" t="s">
        <v>235</v>
      </c>
      <c r="D34" s="23">
        <v>3</v>
      </c>
      <c r="E34" s="23"/>
      <c r="F34" s="23">
        <v>1</v>
      </c>
      <c r="G34" s="23">
        <v>1</v>
      </c>
    </row>
    <row r="35" spans="1:7" x14ac:dyDescent="0.2">
      <c r="A35" s="42"/>
      <c r="B35" s="33"/>
      <c r="C35" s="22" t="s">
        <v>236</v>
      </c>
      <c r="D35" s="23">
        <v>2</v>
      </c>
      <c r="E35" s="23"/>
      <c r="F35" s="23">
        <v>0</v>
      </c>
      <c r="G35" s="23">
        <v>0</v>
      </c>
    </row>
    <row r="36" spans="1:7" x14ac:dyDescent="0.2">
      <c r="A36" s="42"/>
      <c r="B36" s="33"/>
      <c r="C36" s="22" t="s">
        <v>237</v>
      </c>
      <c r="D36" s="23">
        <v>2</v>
      </c>
      <c r="E36" s="23"/>
      <c r="F36" s="23">
        <v>0</v>
      </c>
      <c r="G36" s="23">
        <v>0</v>
      </c>
    </row>
    <row r="37" spans="1:7" x14ac:dyDescent="0.2">
      <c r="A37" s="42"/>
      <c r="B37" s="33"/>
      <c r="C37" s="22" t="s">
        <v>220</v>
      </c>
      <c r="D37" s="23">
        <v>1</v>
      </c>
      <c r="E37" s="23"/>
      <c r="F37" s="23">
        <v>0</v>
      </c>
      <c r="G37" s="23">
        <v>0</v>
      </c>
    </row>
    <row r="38" spans="1:7" x14ac:dyDescent="0.2">
      <c r="A38" s="42"/>
      <c r="B38" s="34"/>
      <c r="C38" s="24" t="s">
        <v>238</v>
      </c>
      <c r="D38" s="25">
        <v>20</v>
      </c>
      <c r="E38" s="25">
        <v>0</v>
      </c>
      <c r="F38" s="25">
        <v>5</v>
      </c>
      <c r="G38" s="25">
        <v>0</v>
      </c>
    </row>
    <row r="39" spans="1:7" x14ac:dyDescent="0.2">
      <c r="A39" s="42"/>
      <c r="B39" s="33" t="s">
        <v>48</v>
      </c>
      <c r="C39" s="22" t="s">
        <v>224</v>
      </c>
      <c r="D39" s="23">
        <v>1</v>
      </c>
      <c r="E39" s="23"/>
      <c r="F39" s="23"/>
      <c r="G39" s="23"/>
    </row>
    <row r="40" spans="1:7" x14ac:dyDescent="0.2">
      <c r="A40" s="42"/>
      <c r="B40" s="33"/>
      <c r="C40" s="22" t="s">
        <v>239</v>
      </c>
      <c r="D40" s="23">
        <v>1</v>
      </c>
      <c r="E40" s="23"/>
      <c r="F40" s="23"/>
      <c r="G40" s="23"/>
    </row>
    <row r="41" spans="1:7" x14ac:dyDescent="0.2">
      <c r="A41" s="49"/>
      <c r="B41" s="34"/>
      <c r="C41" s="28" t="s">
        <v>240</v>
      </c>
      <c r="D41" s="29">
        <v>2</v>
      </c>
      <c r="E41" s="29">
        <v>0</v>
      </c>
      <c r="F41" s="29">
        <v>0</v>
      </c>
      <c r="G41" s="29">
        <v>0</v>
      </c>
    </row>
    <row r="42" spans="1:7" x14ac:dyDescent="0.2">
      <c r="A42" s="30"/>
      <c r="B42" s="47" t="s">
        <v>241</v>
      </c>
      <c r="C42" s="47"/>
      <c r="D42" s="31">
        <f t="shared" ref="D42:G42" si="0">SUM(D10,D13,D18,D24,D26,D38,D41)</f>
        <v>53</v>
      </c>
      <c r="E42" s="31">
        <f t="shared" si="0"/>
        <v>0</v>
      </c>
      <c r="F42" s="31">
        <f t="shared" si="0"/>
        <v>6</v>
      </c>
      <c r="G42" s="31">
        <f t="shared" si="0"/>
        <v>1</v>
      </c>
    </row>
    <row r="43" spans="1:7" x14ac:dyDescent="0.2">
      <c r="A43" s="48" t="s">
        <v>52</v>
      </c>
      <c r="B43" s="32" t="s">
        <v>9</v>
      </c>
      <c r="C43" s="26" t="s">
        <v>207</v>
      </c>
      <c r="D43" s="27">
        <v>1</v>
      </c>
      <c r="E43" s="27"/>
      <c r="F43" s="27">
        <v>0</v>
      </c>
      <c r="G43" s="27"/>
    </row>
    <row r="44" spans="1:7" x14ac:dyDescent="0.2">
      <c r="A44" s="42"/>
      <c r="B44" s="33"/>
      <c r="C44" s="22" t="s">
        <v>242</v>
      </c>
      <c r="D44" s="23">
        <v>1</v>
      </c>
      <c r="E44" s="23"/>
      <c r="F44" s="23">
        <v>0</v>
      </c>
      <c r="G44" s="23"/>
    </row>
    <row r="45" spans="1:7" x14ac:dyDescent="0.2">
      <c r="A45" s="42"/>
      <c r="B45" s="33"/>
      <c r="C45" s="22" t="s">
        <v>243</v>
      </c>
      <c r="D45" s="23">
        <v>7</v>
      </c>
      <c r="E45" s="23"/>
      <c r="F45" s="23">
        <v>0</v>
      </c>
      <c r="G45" s="23"/>
    </row>
    <row r="46" spans="1:7" x14ac:dyDescent="0.2">
      <c r="A46" s="42"/>
      <c r="B46" s="33"/>
      <c r="C46" s="22" t="s">
        <v>244</v>
      </c>
      <c r="D46" s="23">
        <v>3</v>
      </c>
      <c r="E46" s="23"/>
      <c r="F46" s="23">
        <v>0</v>
      </c>
      <c r="G46" s="23"/>
    </row>
    <row r="47" spans="1:7" x14ac:dyDescent="0.2">
      <c r="A47" s="42"/>
      <c r="B47" s="33"/>
      <c r="C47" s="22" t="s">
        <v>230</v>
      </c>
      <c r="D47" s="23">
        <v>1</v>
      </c>
      <c r="E47" s="23"/>
      <c r="F47" s="23">
        <v>0</v>
      </c>
      <c r="G47" s="23"/>
    </row>
    <row r="48" spans="1:7" x14ac:dyDescent="0.2">
      <c r="A48" s="42"/>
      <c r="B48" s="33"/>
      <c r="C48" s="22" t="s">
        <v>245</v>
      </c>
      <c r="D48" s="23">
        <v>14</v>
      </c>
      <c r="E48" s="23"/>
      <c r="F48" s="23">
        <v>0</v>
      </c>
      <c r="G48" s="23"/>
    </row>
    <row r="49" spans="1:7" x14ac:dyDescent="0.2">
      <c r="A49" s="42"/>
      <c r="B49" s="33"/>
      <c r="C49" s="22" t="s">
        <v>246</v>
      </c>
      <c r="D49" s="23">
        <v>1</v>
      </c>
      <c r="E49" s="23"/>
      <c r="F49" s="23">
        <v>0</v>
      </c>
      <c r="G49" s="23"/>
    </row>
    <row r="50" spans="1:7" x14ac:dyDescent="0.2">
      <c r="A50" s="42"/>
      <c r="B50" s="33"/>
      <c r="C50" s="22" t="s">
        <v>247</v>
      </c>
      <c r="D50" s="23">
        <v>19</v>
      </c>
      <c r="E50" s="23"/>
      <c r="F50" s="23">
        <v>1</v>
      </c>
      <c r="G50" s="23"/>
    </row>
    <row r="51" spans="1:7" x14ac:dyDescent="0.2">
      <c r="A51" s="42"/>
      <c r="B51" s="33"/>
      <c r="C51" s="22" t="s">
        <v>248</v>
      </c>
      <c r="D51" s="23">
        <v>13</v>
      </c>
      <c r="E51" s="23"/>
      <c r="F51" s="23">
        <v>0</v>
      </c>
      <c r="G51" s="23"/>
    </row>
    <row r="52" spans="1:7" x14ac:dyDescent="0.2">
      <c r="A52" s="42"/>
      <c r="B52" s="33"/>
      <c r="C52" s="22" t="s">
        <v>249</v>
      </c>
      <c r="D52" s="23">
        <v>11</v>
      </c>
      <c r="E52" s="23"/>
      <c r="F52" s="23">
        <v>0</v>
      </c>
      <c r="G52" s="23"/>
    </row>
    <row r="53" spans="1:7" x14ac:dyDescent="0.2">
      <c r="A53" s="42"/>
      <c r="B53" s="33"/>
      <c r="C53" s="22" t="s">
        <v>250</v>
      </c>
      <c r="D53" s="23">
        <v>0</v>
      </c>
      <c r="E53" s="23"/>
      <c r="F53" s="23">
        <v>1</v>
      </c>
      <c r="G53" s="23"/>
    </row>
    <row r="54" spans="1:7" x14ac:dyDescent="0.2">
      <c r="A54" s="42"/>
      <c r="B54" s="33"/>
      <c r="C54" s="22" t="s">
        <v>251</v>
      </c>
      <c r="D54" s="23">
        <v>1</v>
      </c>
      <c r="E54" s="23"/>
      <c r="F54" s="23">
        <v>0</v>
      </c>
      <c r="G54" s="23"/>
    </row>
    <row r="55" spans="1:7" x14ac:dyDescent="0.2">
      <c r="A55" s="42"/>
      <c r="B55" s="34"/>
      <c r="C55" s="24" t="s">
        <v>252</v>
      </c>
      <c r="D55" s="25">
        <f>SUM(D43:D54)</f>
        <v>72</v>
      </c>
      <c r="E55" s="25">
        <f t="shared" ref="E55:G55" si="1">SUM(E43:E54)</f>
        <v>0</v>
      </c>
      <c r="F55" s="25">
        <f t="shared" si="1"/>
        <v>2</v>
      </c>
      <c r="G55" s="25">
        <f t="shared" si="1"/>
        <v>0</v>
      </c>
    </row>
    <row r="56" spans="1:7" x14ac:dyDescent="0.2">
      <c r="A56" s="42"/>
      <c r="B56" s="32" t="s">
        <v>22</v>
      </c>
      <c r="C56" s="26" t="s">
        <v>253</v>
      </c>
      <c r="D56" s="27">
        <v>2</v>
      </c>
      <c r="E56" s="27"/>
      <c r="F56" s="27">
        <v>0</v>
      </c>
      <c r="G56" s="27"/>
    </row>
    <row r="57" spans="1:7" x14ac:dyDescent="0.2">
      <c r="A57" s="42"/>
      <c r="B57" s="33"/>
      <c r="C57" s="22" t="s">
        <v>254</v>
      </c>
      <c r="D57" s="23">
        <v>4</v>
      </c>
      <c r="E57" s="23"/>
      <c r="F57" s="23">
        <v>1</v>
      </c>
      <c r="G57" s="23"/>
    </row>
    <row r="58" spans="1:7" x14ac:dyDescent="0.2">
      <c r="A58" s="42"/>
      <c r="B58" s="33"/>
      <c r="C58" s="22" t="s">
        <v>255</v>
      </c>
      <c r="D58" s="23">
        <v>10</v>
      </c>
      <c r="E58" s="23"/>
      <c r="F58" s="23">
        <v>0</v>
      </c>
      <c r="G58" s="23"/>
    </row>
    <row r="59" spans="1:7" x14ac:dyDescent="0.2">
      <c r="A59" s="42"/>
      <c r="B59" s="33"/>
      <c r="C59" s="22" t="s">
        <v>256</v>
      </c>
      <c r="D59" s="23">
        <v>1</v>
      </c>
      <c r="E59" s="23"/>
      <c r="F59" s="23">
        <v>0</v>
      </c>
      <c r="G59" s="23"/>
    </row>
    <row r="60" spans="1:7" x14ac:dyDescent="0.2">
      <c r="A60" s="42"/>
      <c r="B60" s="33"/>
      <c r="C60" s="22" t="s">
        <v>257</v>
      </c>
      <c r="D60" s="23">
        <v>0</v>
      </c>
      <c r="E60" s="23"/>
      <c r="F60" s="23">
        <v>1</v>
      </c>
      <c r="G60" s="23"/>
    </row>
    <row r="61" spans="1:7" x14ac:dyDescent="0.2">
      <c r="A61" s="42"/>
      <c r="B61" s="33"/>
      <c r="C61" s="22" t="s">
        <v>239</v>
      </c>
      <c r="D61" s="23">
        <v>1</v>
      </c>
      <c r="E61" s="23"/>
      <c r="F61" s="23">
        <v>0</v>
      </c>
      <c r="G61" s="23"/>
    </row>
    <row r="62" spans="1:7" x14ac:dyDescent="0.2">
      <c r="A62" s="42"/>
      <c r="B62" s="33"/>
      <c r="C62" s="22" t="s">
        <v>258</v>
      </c>
      <c r="D62" s="23">
        <v>2</v>
      </c>
      <c r="E62" s="23"/>
      <c r="F62" s="23">
        <v>0</v>
      </c>
      <c r="G62" s="23"/>
    </row>
    <row r="63" spans="1:7" x14ac:dyDescent="0.2">
      <c r="A63" s="42"/>
      <c r="B63" s="33"/>
      <c r="C63" s="22" t="s">
        <v>259</v>
      </c>
      <c r="D63" s="23">
        <v>2</v>
      </c>
      <c r="E63" s="23"/>
      <c r="F63" s="23">
        <v>0</v>
      </c>
      <c r="G63" s="23"/>
    </row>
    <row r="64" spans="1:7" x14ac:dyDescent="0.2">
      <c r="A64" s="42"/>
      <c r="B64" s="33"/>
      <c r="C64" s="22" t="s">
        <v>260</v>
      </c>
      <c r="D64" s="23">
        <v>1</v>
      </c>
      <c r="E64" s="23"/>
      <c r="F64" s="23">
        <v>1</v>
      </c>
      <c r="G64" s="23"/>
    </row>
    <row r="65" spans="1:7" x14ac:dyDescent="0.2">
      <c r="A65" s="42"/>
      <c r="B65" s="34"/>
      <c r="C65" s="24" t="s">
        <v>261</v>
      </c>
      <c r="D65" s="25">
        <f>SUM(D56:D64)</f>
        <v>23</v>
      </c>
      <c r="E65" s="25">
        <f t="shared" ref="E65:G65" si="2">SUM(E56:E64)</f>
        <v>0</v>
      </c>
      <c r="F65" s="25">
        <f t="shared" si="2"/>
        <v>3</v>
      </c>
      <c r="G65" s="25">
        <f t="shared" si="2"/>
        <v>0</v>
      </c>
    </row>
    <row r="66" spans="1:7" x14ac:dyDescent="0.2">
      <c r="A66" s="42"/>
      <c r="B66" s="32" t="s">
        <v>62</v>
      </c>
      <c r="C66" s="26" t="s">
        <v>207</v>
      </c>
      <c r="D66" s="27">
        <v>1</v>
      </c>
      <c r="E66" s="27"/>
      <c r="F66" s="27">
        <v>0</v>
      </c>
      <c r="G66" s="27"/>
    </row>
    <row r="67" spans="1:7" x14ac:dyDescent="0.2">
      <c r="A67" s="42"/>
      <c r="B67" s="33"/>
      <c r="C67" s="22" t="s">
        <v>211</v>
      </c>
      <c r="D67" s="23">
        <v>0</v>
      </c>
      <c r="E67" s="23"/>
      <c r="F67" s="23">
        <v>1</v>
      </c>
      <c r="G67" s="23"/>
    </row>
    <row r="68" spans="1:7" x14ac:dyDescent="0.2">
      <c r="A68" s="42"/>
      <c r="B68" s="33"/>
      <c r="C68" s="22" t="s">
        <v>260</v>
      </c>
      <c r="D68" s="23">
        <v>1</v>
      </c>
      <c r="E68" s="23"/>
      <c r="F68" s="23">
        <v>1</v>
      </c>
      <c r="G68" s="23"/>
    </row>
    <row r="69" spans="1:7" x14ac:dyDescent="0.2">
      <c r="A69" s="42"/>
      <c r="B69" s="34"/>
      <c r="C69" s="24" t="s">
        <v>262</v>
      </c>
      <c r="D69" s="25">
        <f>SUM(D66:D68)</f>
        <v>2</v>
      </c>
      <c r="E69" s="25">
        <f t="shared" ref="E69:G69" si="3">SUM(E66:E68)</f>
        <v>0</v>
      </c>
      <c r="F69" s="25">
        <f t="shared" si="3"/>
        <v>2</v>
      </c>
      <c r="G69" s="25">
        <f t="shared" si="3"/>
        <v>0</v>
      </c>
    </row>
    <row r="70" spans="1:7" x14ac:dyDescent="0.2">
      <c r="A70" s="42"/>
      <c r="B70" s="32" t="s">
        <v>24</v>
      </c>
      <c r="C70" s="26" t="s">
        <v>263</v>
      </c>
      <c r="D70" s="27">
        <v>16</v>
      </c>
      <c r="E70" s="27"/>
      <c r="F70" s="27">
        <v>0</v>
      </c>
      <c r="G70" s="27">
        <v>0</v>
      </c>
    </row>
    <row r="71" spans="1:7" x14ac:dyDescent="0.2">
      <c r="A71" s="42"/>
      <c r="B71" s="33"/>
      <c r="C71" s="22" t="s">
        <v>264</v>
      </c>
      <c r="D71" s="23">
        <v>1</v>
      </c>
      <c r="E71" s="23"/>
      <c r="F71" s="23">
        <v>0</v>
      </c>
      <c r="G71" s="23">
        <v>0</v>
      </c>
    </row>
    <row r="72" spans="1:7" x14ac:dyDescent="0.2">
      <c r="A72" s="42"/>
      <c r="B72" s="33"/>
      <c r="C72" s="22" t="s">
        <v>265</v>
      </c>
      <c r="D72" s="23">
        <v>17</v>
      </c>
      <c r="E72" s="23"/>
      <c r="F72" s="23">
        <v>0</v>
      </c>
      <c r="G72" s="23">
        <v>0</v>
      </c>
    </row>
    <row r="73" spans="1:7" x14ac:dyDescent="0.2">
      <c r="A73" s="42"/>
      <c r="B73" s="33"/>
      <c r="C73" s="22" t="s">
        <v>266</v>
      </c>
      <c r="D73" s="23">
        <v>4</v>
      </c>
      <c r="E73" s="23"/>
      <c r="F73" s="23">
        <v>0</v>
      </c>
      <c r="G73" s="23">
        <v>0</v>
      </c>
    </row>
    <row r="74" spans="1:7" x14ac:dyDescent="0.2">
      <c r="A74" s="42"/>
      <c r="B74" s="33"/>
      <c r="C74" s="22" t="s">
        <v>267</v>
      </c>
      <c r="D74" s="23">
        <v>0</v>
      </c>
      <c r="E74" s="23"/>
      <c r="F74" s="23">
        <v>1</v>
      </c>
      <c r="G74" s="23">
        <v>0</v>
      </c>
    </row>
    <row r="75" spans="1:7" x14ac:dyDescent="0.2">
      <c r="A75" s="42"/>
      <c r="B75" s="33"/>
      <c r="C75" s="22" t="s">
        <v>268</v>
      </c>
      <c r="D75" s="23">
        <v>1</v>
      </c>
      <c r="E75" s="23"/>
      <c r="F75" s="23">
        <v>0</v>
      </c>
      <c r="G75" s="23">
        <v>0</v>
      </c>
    </row>
    <row r="76" spans="1:7" x14ac:dyDescent="0.2">
      <c r="A76" s="42"/>
      <c r="B76" s="33"/>
      <c r="C76" s="22" t="s">
        <v>269</v>
      </c>
      <c r="D76" s="23">
        <v>4</v>
      </c>
      <c r="E76" s="23"/>
      <c r="F76" s="23">
        <v>0</v>
      </c>
      <c r="G76" s="23">
        <v>0</v>
      </c>
    </row>
    <row r="77" spans="1:7" x14ac:dyDescent="0.2">
      <c r="A77" s="42"/>
      <c r="B77" s="33"/>
      <c r="C77" s="22" t="s">
        <v>270</v>
      </c>
      <c r="D77" s="23">
        <v>3</v>
      </c>
      <c r="E77" s="23"/>
      <c r="F77" s="23">
        <v>0</v>
      </c>
      <c r="G77" s="23">
        <v>0</v>
      </c>
    </row>
    <row r="78" spans="1:7" x14ac:dyDescent="0.2">
      <c r="A78" s="42"/>
      <c r="B78" s="33"/>
      <c r="C78" s="22" t="s">
        <v>271</v>
      </c>
      <c r="D78" s="23">
        <v>36</v>
      </c>
      <c r="E78" s="23"/>
      <c r="F78" s="23">
        <v>6</v>
      </c>
      <c r="G78" s="23">
        <v>5</v>
      </c>
    </row>
    <row r="79" spans="1:7" x14ac:dyDescent="0.2">
      <c r="A79" s="42"/>
      <c r="B79" s="33"/>
      <c r="C79" s="22" t="s">
        <v>272</v>
      </c>
      <c r="D79" s="23">
        <v>8</v>
      </c>
      <c r="E79" s="23"/>
      <c r="F79" s="23">
        <v>2</v>
      </c>
      <c r="G79" s="23">
        <v>2</v>
      </c>
    </row>
    <row r="80" spans="1:7" x14ac:dyDescent="0.2">
      <c r="A80" s="42"/>
      <c r="B80" s="33"/>
      <c r="C80" s="22" t="s">
        <v>273</v>
      </c>
      <c r="D80" s="23">
        <v>1</v>
      </c>
      <c r="E80" s="23"/>
      <c r="F80" s="23">
        <v>0</v>
      </c>
      <c r="G80" s="23">
        <v>0</v>
      </c>
    </row>
    <row r="81" spans="1:7" x14ac:dyDescent="0.2">
      <c r="A81" s="42"/>
      <c r="B81" s="33"/>
      <c r="C81" s="22" t="s">
        <v>274</v>
      </c>
      <c r="D81" s="23">
        <v>1</v>
      </c>
      <c r="E81" s="23"/>
      <c r="F81" s="23">
        <v>0</v>
      </c>
      <c r="G81" s="23">
        <v>0</v>
      </c>
    </row>
    <row r="82" spans="1:7" x14ac:dyDescent="0.2">
      <c r="A82" s="42"/>
      <c r="B82" s="33"/>
      <c r="C82" s="22" t="s">
        <v>275</v>
      </c>
      <c r="D82" s="23">
        <v>2</v>
      </c>
      <c r="E82" s="23"/>
      <c r="F82" s="23">
        <v>0</v>
      </c>
      <c r="G82" s="23">
        <v>0</v>
      </c>
    </row>
    <row r="83" spans="1:7" x14ac:dyDescent="0.2">
      <c r="A83" s="42"/>
      <c r="B83" s="33"/>
      <c r="C83" s="22" t="s">
        <v>276</v>
      </c>
      <c r="D83" s="23">
        <v>6</v>
      </c>
      <c r="E83" s="23"/>
      <c r="F83" s="23">
        <v>0</v>
      </c>
      <c r="G83" s="23">
        <v>0</v>
      </c>
    </row>
    <row r="84" spans="1:7" x14ac:dyDescent="0.2">
      <c r="A84" s="42"/>
      <c r="B84" s="33"/>
      <c r="C84" s="22" t="s">
        <v>277</v>
      </c>
      <c r="D84" s="23">
        <v>4</v>
      </c>
      <c r="E84" s="23"/>
      <c r="F84" s="23">
        <v>0</v>
      </c>
      <c r="G84" s="23">
        <v>0</v>
      </c>
    </row>
    <row r="85" spans="1:7" x14ac:dyDescent="0.2">
      <c r="A85" s="42"/>
      <c r="B85" s="33"/>
      <c r="C85" s="22" t="s">
        <v>278</v>
      </c>
      <c r="D85" s="23">
        <v>5</v>
      </c>
      <c r="E85" s="23"/>
      <c r="F85" s="23">
        <v>1</v>
      </c>
      <c r="G85" s="23">
        <v>1</v>
      </c>
    </row>
    <row r="86" spans="1:7" x14ac:dyDescent="0.2">
      <c r="A86" s="42"/>
      <c r="B86" s="33"/>
      <c r="C86" s="22" t="s">
        <v>279</v>
      </c>
      <c r="D86" s="23">
        <v>2</v>
      </c>
      <c r="E86" s="23"/>
      <c r="F86" s="23">
        <v>1</v>
      </c>
      <c r="G86" s="23">
        <v>0</v>
      </c>
    </row>
    <row r="87" spans="1:7" x14ac:dyDescent="0.2">
      <c r="A87" s="42"/>
      <c r="B87" s="33"/>
      <c r="C87" s="22" t="s">
        <v>280</v>
      </c>
      <c r="D87" s="23">
        <v>31</v>
      </c>
      <c r="E87" s="23"/>
      <c r="F87" s="23">
        <v>3</v>
      </c>
      <c r="G87" s="23">
        <v>0</v>
      </c>
    </row>
    <row r="88" spans="1:7" x14ac:dyDescent="0.2">
      <c r="A88" s="42"/>
      <c r="B88" s="34"/>
      <c r="C88" s="24" t="s">
        <v>281</v>
      </c>
      <c r="D88" s="25">
        <f>SUM(D70:D87)</f>
        <v>142</v>
      </c>
      <c r="E88" s="25">
        <f t="shared" ref="E88:G88" si="4">SUM(E70:E87)</f>
        <v>0</v>
      </c>
      <c r="F88" s="25">
        <f t="shared" si="4"/>
        <v>14</v>
      </c>
      <c r="G88" s="25">
        <f t="shared" si="4"/>
        <v>8</v>
      </c>
    </row>
    <row r="89" spans="1:7" x14ac:dyDescent="0.2">
      <c r="A89" s="42"/>
      <c r="B89" s="32" t="s">
        <v>28</v>
      </c>
      <c r="C89" s="26" t="s">
        <v>282</v>
      </c>
      <c r="D89" s="27">
        <v>7</v>
      </c>
      <c r="E89" s="27"/>
      <c r="F89" s="27">
        <v>0</v>
      </c>
      <c r="G89" s="27"/>
    </row>
    <row r="90" spans="1:7" x14ac:dyDescent="0.2">
      <c r="A90" s="42"/>
      <c r="B90" s="33"/>
      <c r="C90" s="22" t="s">
        <v>283</v>
      </c>
      <c r="D90" s="23">
        <v>0</v>
      </c>
      <c r="E90" s="23"/>
      <c r="F90" s="23">
        <v>1</v>
      </c>
      <c r="G90" s="23"/>
    </row>
    <row r="91" spans="1:7" x14ac:dyDescent="0.2">
      <c r="A91" s="42"/>
      <c r="B91" s="33"/>
      <c r="C91" s="22" t="s">
        <v>284</v>
      </c>
      <c r="D91" s="23">
        <v>2</v>
      </c>
      <c r="E91" s="23"/>
      <c r="F91" s="23">
        <v>0</v>
      </c>
      <c r="G91" s="23"/>
    </row>
    <row r="92" spans="1:7" x14ac:dyDescent="0.2">
      <c r="A92" s="42"/>
      <c r="B92" s="33"/>
      <c r="C92" s="22" t="s">
        <v>209</v>
      </c>
      <c r="D92" s="23">
        <v>0</v>
      </c>
      <c r="E92" s="23"/>
      <c r="F92" s="23">
        <v>1</v>
      </c>
      <c r="G92" s="23"/>
    </row>
    <row r="93" spans="1:7" x14ac:dyDescent="0.2">
      <c r="A93" s="42"/>
      <c r="B93" s="33"/>
      <c r="C93" s="22" t="s">
        <v>285</v>
      </c>
      <c r="D93" s="23">
        <v>1</v>
      </c>
      <c r="E93" s="23"/>
      <c r="F93" s="23">
        <v>1</v>
      </c>
      <c r="G93" s="23"/>
    </row>
    <row r="94" spans="1:7" x14ac:dyDescent="0.2">
      <c r="A94" s="42"/>
      <c r="B94" s="33"/>
      <c r="C94" s="22" t="s">
        <v>286</v>
      </c>
      <c r="D94" s="23">
        <v>2</v>
      </c>
      <c r="E94" s="23"/>
      <c r="F94" s="23">
        <v>5</v>
      </c>
      <c r="G94" s="23"/>
    </row>
    <row r="95" spans="1:7" x14ac:dyDescent="0.2">
      <c r="A95" s="42"/>
      <c r="B95" s="33"/>
      <c r="C95" s="22" t="s">
        <v>257</v>
      </c>
      <c r="D95" s="23">
        <v>0</v>
      </c>
      <c r="E95" s="23"/>
      <c r="F95" s="23">
        <v>1</v>
      </c>
      <c r="G95" s="23"/>
    </row>
    <row r="96" spans="1:7" x14ac:dyDescent="0.2">
      <c r="A96" s="42"/>
      <c r="B96" s="33"/>
      <c r="C96" s="22" t="s">
        <v>287</v>
      </c>
      <c r="D96" s="23">
        <v>0</v>
      </c>
      <c r="E96" s="23"/>
      <c r="F96" s="23">
        <v>1</v>
      </c>
      <c r="G96" s="23"/>
    </row>
    <row r="97" spans="1:7" x14ac:dyDescent="0.2">
      <c r="A97" s="42"/>
      <c r="B97" s="33"/>
      <c r="C97" s="22" t="s">
        <v>288</v>
      </c>
      <c r="D97" s="23">
        <v>1</v>
      </c>
      <c r="E97" s="23"/>
      <c r="F97" s="23">
        <v>0</v>
      </c>
      <c r="G97" s="23"/>
    </row>
    <row r="98" spans="1:7" x14ac:dyDescent="0.2">
      <c r="A98" s="42"/>
      <c r="B98" s="33"/>
      <c r="C98" s="22" t="s">
        <v>289</v>
      </c>
      <c r="D98" s="23">
        <v>0</v>
      </c>
      <c r="E98" s="23"/>
      <c r="F98" s="23">
        <v>3</v>
      </c>
      <c r="G98" s="23"/>
    </row>
    <row r="99" spans="1:7" x14ac:dyDescent="0.2">
      <c r="A99" s="42"/>
      <c r="B99" s="33"/>
      <c r="C99" s="22" t="s">
        <v>290</v>
      </c>
      <c r="D99" s="23">
        <v>4</v>
      </c>
      <c r="E99" s="23"/>
      <c r="F99" s="23">
        <v>2</v>
      </c>
      <c r="G99" s="23"/>
    </row>
    <row r="100" spans="1:7" x14ac:dyDescent="0.2">
      <c r="A100" s="42"/>
      <c r="B100" s="34"/>
      <c r="C100" s="24" t="s">
        <v>291</v>
      </c>
      <c r="D100" s="25">
        <f>SUM(D89:D99)</f>
        <v>17</v>
      </c>
      <c r="E100" s="25">
        <f t="shared" ref="E100:G100" si="5">SUM(E89:E99)</f>
        <v>0</v>
      </c>
      <c r="F100" s="25">
        <f t="shared" si="5"/>
        <v>15</v>
      </c>
      <c r="G100" s="25">
        <f t="shared" si="5"/>
        <v>0</v>
      </c>
    </row>
    <row r="101" spans="1:7" x14ac:dyDescent="0.2">
      <c r="A101" s="42"/>
      <c r="B101" s="32" t="s">
        <v>31</v>
      </c>
      <c r="C101" s="26" t="s">
        <v>220</v>
      </c>
      <c r="D101" s="27">
        <v>1</v>
      </c>
      <c r="E101" s="27"/>
      <c r="F101" s="27"/>
      <c r="G101" s="27"/>
    </row>
    <row r="102" spans="1:7" x14ac:dyDescent="0.2">
      <c r="A102" s="42"/>
      <c r="B102" s="34"/>
      <c r="C102" s="24" t="s">
        <v>292</v>
      </c>
      <c r="D102" s="25">
        <v>1</v>
      </c>
      <c r="E102" s="25">
        <v>0</v>
      </c>
      <c r="F102" s="25">
        <v>0</v>
      </c>
      <c r="G102" s="25">
        <v>0</v>
      </c>
    </row>
    <row r="103" spans="1:7" x14ac:dyDescent="0.2">
      <c r="A103" s="42"/>
      <c r="B103" s="32" t="s">
        <v>77</v>
      </c>
      <c r="C103" s="26" t="s">
        <v>224</v>
      </c>
      <c r="D103" s="27">
        <v>1</v>
      </c>
      <c r="E103" s="27"/>
      <c r="F103" s="27"/>
      <c r="G103" s="27"/>
    </row>
    <row r="104" spans="1:7" x14ac:dyDescent="0.2">
      <c r="A104" s="42"/>
      <c r="B104" s="34"/>
      <c r="C104" s="24" t="s">
        <v>293</v>
      </c>
      <c r="D104" s="25">
        <v>1</v>
      </c>
      <c r="E104" s="25">
        <v>0</v>
      </c>
      <c r="F104" s="25">
        <v>0</v>
      </c>
      <c r="G104" s="25">
        <v>0</v>
      </c>
    </row>
    <row r="105" spans="1:7" x14ac:dyDescent="0.2">
      <c r="A105" s="42"/>
      <c r="B105" s="32" t="s">
        <v>34</v>
      </c>
      <c r="C105" s="26" t="s">
        <v>294</v>
      </c>
      <c r="D105" s="27">
        <v>1</v>
      </c>
      <c r="E105" s="27"/>
      <c r="F105" s="27">
        <v>0</v>
      </c>
      <c r="G105" s="27"/>
    </row>
    <row r="106" spans="1:7" x14ac:dyDescent="0.2">
      <c r="A106" s="42"/>
      <c r="B106" s="33"/>
      <c r="C106" s="22" t="s">
        <v>295</v>
      </c>
      <c r="D106" s="23">
        <v>1</v>
      </c>
      <c r="E106" s="23"/>
      <c r="F106" s="23">
        <v>0</v>
      </c>
      <c r="G106" s="23"/>
    </row>
    <row r="107" spans="1:7" x14ac:dyDescent="0.2">
      <c r="A107" s="42"/>
      <c r="B107" s="33"/>
      <c r="C107" s="22" t="s">
        <v>296</v>
      </c>
      <c r="D107" s="23">
        <v>0</v>
      </c>
      <c r="E107" s="23"/>
      <c r="F107" s="23">
        <v>1</v>
      </c>
      <c r="G107" s="23"/>
    </row>
    <row r="108" spans="1:7" x14ac:dyDescent="0.2">
      <c r="A108" s="42"/>
      <c r="B108" s="33"/>
      <c r="C108" s="22" t="s">
        <v>297</v>
      </c>
      <c r="D108" s="23">
        <v>1</v>
      </c>
      <c r="E108" s="23"/>
      <c r="F108" s="23">
        <v>0</v>
      </c>
      <c r="G108" s="23"/>
    </row>
    <row r="109" spans="1:7" x14ac:dyDescent="0.2">
      <c r="A109" s="42"/>
      <c r="B109" s="33"/>
      <c r="C109" s="22" t="s">
        <v>298</v>
      </c>
      <c r="D109" s="23">
        <v>1</v>
      </c>
      <c r="E109" s="23"/>
      <c r="F109" s="23">
        <v>0</v>
      </c>
      <c r="G109" s="23"/>
    </row>
    <row r="110" spans="1:7" x14ac:dyDescent="0.2">
      <c r="A110" s="42"/>
      <c r="B110" s="34"/>
      <c r="C110" s="24" t="s">
        <v>299</v>
      </c>
      <c r="D110" s="25">
        <f>SUM(D105:D109)</f>
        <v>4</v>
      </c>
      <c r="E110" s="25">
        <f t="shared" ref="E110:G110" si="6">SUM(E105:E109)</f>
        <v>0</v>
      </c>
      <c r="F110" s="25">
        <f t="shared" si="6"/>
        <v>1</v>
      </c>
      <c r="G110" s="25">
        <f t="shared" si="6"/>
        <v>0</v>
      </c>
    </row>
    <row r="111" spans="1:7" x14ac:dyDescent="0.2">
      <c r="A111" s="42"/>
      <c r="B111" s="32" t="s">
        <v>36</v>
      </c>
      <c r="C111" s="26" t="s">
        <v>300</v>
      </c>
      <c r="D111" s="27">
        <v>1</v>
      </c>
      <c r="E111" s="27"/>
      <c r="F111" s="27">
        <v>0</v>
      </c>
      <c r="G111" s="27">
        <v>0</v>
      </c>
    </row>
    <row r="112" spans="1:7" x14ac:dyDescent="0.2">
      <c r="A112" s="42"/>
      <c r="B112" s="33"/>
      <c r="C112" s="22" t="s">
        <v>301</v>
      </c>
      <c r="D112" s="23">
        <v>2</v>
      </c>
      <c r="E112" s="23"/>
      <c r="F112" s="23">
        <v>1</v>
      </c>
      <c r="G112" s="23">
        <v>0</v>
      </c>
    </row>
    <row r="113" spans="1:7" x14ac:dyDescent="0.2">
      <c r="A113" s="42"/>
      <c r="B113" s="33"/>
      <c r="C113" s="22" t="s">
        <v>302</v>
      </c>
      <c r="D113" s="23">
        <v>1</v>
      </c>
      <c r="E113" s="23"/>
      <c r="F113" s="23">
        <v>0</v>
      </c>
      <c r="G113" s="23">
        <v>0</v>
      </c>
    </row>
    <row r="114" spans="1:7" x14ac:dyDescent="0.2">
      <c r="A114" s="42"/>
      <c r="B114" s="33"/>
      <c r="C114" s="22" t="s">
        <v>303</v>
      </c>
      <c r="D114" s="23">
        <v>1</v>
      </c>
      <c r="E114" s="23"/>
      <c r="F114" s="23">
        <v>0</v>
      </c>
      <c r="G114" s="23">
        <v>0</v>
      </c>
    </row>
    <row r="115" spans="1:7" x14ac:dyDescent="0.2">
      <c r="A115" s="42"/>
      <c r="B115" s="33"/>
      <c r="C115" s="22" t="s">
        <v>304</v>
      </c>
      <c r="D115" s="23">
        <v>1</v>
      </c>
      <c r="E115" s="23"/>
      <c r="F115" s="23">
        <v>0</v>
      </c>
      <c r="G115" s="23">
        <v>0</v>
      </c>
    </row>
    <row r="116" spans="1:7" x14ac:dyDescent="0.2">
      <c r="A116" s="42"/>
      <c r="B116" s="33"/>
      <c r="C116" s="22" t="s">
        <v>305</v>
      </c>
      <c r="D116" s="23">
        <v>7</v>
      </c>
      <c r="E116" s="23"/>
      <c r="F116" s="23">
        <v>0</v>
      </c>
      <c r="G116" s="23">
        <v>0</v>
      </c>
    </row>
    <row r="117" spans="1:7" x14ac:dyDescent="0.2">
      <c r="A117" s="42"/>
      <c r="B117" s="33"/>
      <c r="C117" s="22" t="s">
        <v>306</v>
      </c>
      <c r="D117" s="23">
        <v>1</v>
      </c>
      <c r="E117" s="23"/>
      <c r="F117" s="23">
        <v>0</v>
      </c>
      <c r="G117" s="23">
        <v>0</v>
      </c>
    </row>
    <row r="118" spans="1:7" x14ac:dyDescent="0.2">
      <c r="A118" s="42"/>
      <c r="B118" s="33"/>
      <c r="C118" s="22" t="s">
        <v>307</v>
      </c>
      <c r="D118" s="23">
        <v>6</v>
      </c>
      <c r="E118" s="23"/>
      <c r="F118" s="23">
        <v>1</v>
      </c>
      <c r="G118" s="23">
        <v>1</v>
      </c>
    </row>
    <row r="119" spans="1:7" x14ac:dyDescent="0.2">
      <c r="A119" s="42"/>
      <c r="B119" s="33"/>
      <c r="C119" s="22" t="s">
        <v>308</v>
      </c>
      <c r="D119" s="23">
        <v>1</v>
      </c>
      <c r="E119" s="23"/>
      <c r="F119" s="23">
        <v>0</v>
      </c>
      <c r="G119" s="23">
        <v>0</v>
      </c>
    </row>
    <row r="120" spans="1:7" x14ac:dyDescent="0.2">
      <c r="A120" s="42"/>
      <c r="B120" s="33"/>
      <c r="C120" s="22" t="s">
        <v>229</v>
      </c>
      <c r="D120" s="23">
        <v>1</v>
      </c>
      <c r="E120" s="23"/>
      <c r="F120" s="23">
        <v>0</v>
      </c>
      <c r="G120" s="23">
        <v>0</v>
      </c>
    </row>
    <row r="121" spans="1:7" x14ac:dyDescent="0.2">
      <c r="A121" s="42"/>
      <c r="B121" s="33"/>
      <c r="C121" s="22" t="s">
        <v>309</v>
      </c>
      <c r="D121" s="23">
        <v>1</v>
      </c>
      <c r="E121" s="23"/>
      <c r="F121" s="23">
        <v>0</v>
      </c>
      <c r="G121" s="23">
        <v>0</v>
      </c>
    </row>
    <row r="122" spans="1:7" x14ac:dyDescent="0.2">
      <c r="A122" s="42"/>
      <c r="B122" s="33"/>
      <c r="C122" s="22" t="s">
        <v>310</v>
      </c>
      <c r="D122" s="23">
        <v>0</v>
      </c>
      <c r="E122" s="23"/>
      <c r="F122" s="23">
        <v>1</v>
      </c>
      <c r="G122" s="23">
        <v>0</v>
      </c>
    </row>
    <row r="123" spans="1:7" x14ac:dyDescent="0.2">
      <c r="A123" s="42"/>
      <c r="B123" s="33"/>
      <c r="C123" s="22" t="s">
        <v>311</v>
      </c>
      <c r="D123" s="23">
        <v>9</v>
      </c>
      <c r="E123" s="23"/>
      <c r="F123" s="23">
        <v>1</v>
      </c>
      <c r="G123" s="23">
        <v>0</v>
      </c>
    </row>
    <row r="124" spans="1:7" x14ac:dyDescent="0.2">
      <c r="A124" s="42"/>
      <c r="B124" s="33"/>
      <c r="C124" s="22" t="s">
        <v>312</v>
      </c>
      <c r="D124" s="23">
        <v>22</v>
      </c>
      <c r="E124" s="23"/>
      <c r="F124" s="23">
        <v>19</v>
      </c>
      <c r="G124" s="23">
        <v>1</v>
      </c>
    </row>
    <row r="125" spans="1:7" x14ac:dyDescent="0.2">
      <c r="A125" s="42"/>
      <c r="B125" s="33"/>
      <c r="C125" s="22" t="s">
        <v>313</v>
      </c>
      <c r="D125" s="23">
        <v>3</v>
      </c>
      <c r="E125" s="23"/>
      <c r="F125" s="23">
        <v>0</v>
      </c>
      <c r="G125" s="23">
        <v>0</v>
      </c>
    </row>
    <row r="126" spans="1:7" x14ac:dyDescent="0.2">
      <c r="A126" s="42"/>
      <c r="B126" s="33"/>
      <c r="C126" s="22" t="s">
        <v>314</v>
      </c>
      <c r="D126" s="23">
        <v>15</v>
      </c>
      <c r="E126" s="23"/>
      <c r="F126" s="23">
        <v>4</v>
      </c>
      <c r="G126" s="23">
        <v>4</v>
      </c>
    </row>
    <row r="127" spans="1:7" x14ac:dyDescent="0.2">
      <c r="A127" s="42"/>
      <c r="B127" s="33"/>
      <c r="C127" s="22" t="s">
        <v>315</v>
      </c>
      <c r="D127" s="23">
        <v>1</v>
      </c>
      <c r="E127" s="23"/>
      <c r="F127" s="23">
        <v>0</v>
      </c>
      <c r="G127" s="23">
        <v>0</v>
      </c>
    </row>
    <row r="128" spans="1:7" x14ac:dyDescent="0.2">
      <c r="A128" s="42"/>
      <c r="B128" s="33"/>
      <c r="C128" s="22" t="s">
        <v>316</v>
      </c>
      <c r="D128" s="23">
        <v>3</v>
      </c>
      <c r="E128" s="23"/>
      <c r="F128" s="23">
        <v>1</v>
      </c>
      <c r="G128" s="23">
        <v>1</v>
      </c>
    </row>
    <row r="129" spans="1:7" x14ac:dyDescent="0.2">
      <c r="A129" s="42"/>
      <c r="B129" s="33"/>
      <c r="C129" s="22" t="s">
        <v>317</v>
      </c>
      <c r="D129" s="23">
        <v>2</v>
      </c>
      <c r="E129" s="23"/>
      <c r="F129" s="23">
        <v>0</v>
      </c>
      <c r="G129" s="23">
        <v>0</v>
      </c>
    </row>
    <row r="130" spans="1:7" x14ac:dyDescent="0.2">
      <c r="A130" s="42"/>
      <c r="B130" s="33"/>
      <c r="C130" s="22" t="s">
        <v>318</v>
      </c>
      <c r="D130" s="23">
        <v>1</v>
      </c>
      <c r="E130" s="23"/>
      <c r="F130" s="23">
        <v>0</v>
      </c>
      <c r="G130" s="23">
        <v>0</v>
      </c>
    </row>
    <row r="131" spans="1:7" x14ac:dyDescent="0.2">
      <c r="A131" s="42"/>
      <c r="B131" s="33"/>
      <c r="C131" s="22" t="s">
        <v>319</v>
      </c>
      <c r="D131" s="23">
        <v>5</v>
      </c>
      <c r="E131" s="23"/>
      <c r="F131" s="23">
        <v>2</v>
      </c>
      <c r="G131" s="23">
        <v>1</v>
      </c>
    </row>
    <row r="132" spans="1:7" x14ac:dyDescent="0.2">
      <c r="A132" s="42"/>
      <c r="B132" s="33"/>
      <c r="C132" s="22" t="s">
        <v>320</v>
      </c>
      <c r="D132" s="23">
        <v>13</v>
      </c>
      <c r="E132" s="23"/>
      <c r="F132" s="23">
        <v>2</v>
      </c>
      <c r="G132" s="23">
        <v>2</v>
      </c>
    </row>
    <row r="133" spans="1:7" x14ac:dyDescent="0.2">
      <c r="A133" s="42"/>
      <c r="B133" s="33"/>
      <c r="C133" s="22" t="s">
        <v>321</v>
      </c>
      <c r="D133" s="23">
        <v>1</v>
      </c>
      <c r="E133" s="23"/>
      <c r="F133" s="23">
        <v>0</v>
      </c>
      <c r="G133" s="23">
        <v>0</v>
      </c>
    </row>
    <row r="134" spans="1:7" x14ac:dyDescent="0.2">
      <c r="A134" s="42"/>
      <c r="B134" s="33"/>
      <c r="C134" s="22" t="s">
        <v>322</v>
      </c>
      <c r="D134" s="23">
        <v>1</v>
      </c>
      <c r="E134" s="23"/>
      <c r="F134" s="23">
        <v>0</v>
      </c>
      <c r="G134" s="23">
        <v>0</v>
      </c>
    </row>
    <row r="135" spans="1:7" x14ac:dyDescent="0.2">
      <c r="A135" s="42"/>
      <c r="B135" s="33"/>
      <c r="C135" s="22" t="s">
        <v>323</v>
      </c>
      <c r="D135" s="23">
        <v>1</v>
      </c>
      <c r="E135" s="23"/>
      <c r="F135" s="23">
        <v>0</v>
      </c>
      <c r="G135" s="23">
        <v>0</v>
      </c>
    </row>
    <row r="136" spans="1:7" x14ac:dyDescent="0.2">
      <c r="A136" s="42"/>
      <c r="B136" s="33"/>
      <c r="C136" s="22" t="s">
        <v>324</v>
      </c>
      <c r="D136" s="23">
        <v>2</v>
      </c>
      <c r="E136" s="23"/>
      <c r="F136" s="23">
        <v>0</v>
      </c>
      <c r="G136" s="23">
        <v>0</v>
      </c>
    </row>
    <row r="137" spans="1:7" x14ac:dyDescent="0.2">
      <c r="A137" s="42"/>
      <c r="B137" s="33"/>
      <c r="C137" s="22" t="s">
        <v>325</v>
      </c>
      <c r="D137" s="23">
        <v>4</v>
      </c>
      <c r="E137" s="23"/>
      <c r="F137" s="23">
        <v>0</v>
      </c>
      <c r="G137" s="23">
        <v>0</v>
      </c>
    </row>
    <row r="138" spans="1:7" x14ac:dyDescent="0.2">
      <c r="A138" s="42"/>
      <c r="B138" s="33"/>
      <c r="C138" s="22" t="s">
        <v>326</v>
      </c>
      <c r="D138" s="23">
        <v>10</v>
      </c>
      <c r="E138" s="23"/>
      <c r="F138" s="23">
        <v>1</v>
      </c>
      <c r="G138" s="23">
        <v>0</v>
      </c>
    </row>
    <row r="139" spans="1:7" x14ac:dyDescent="0.2">
      <c r="A139" s="42"/>
      <c r="B139" s="33"/>
      <c r="C139" s="22" t="s">
        <v>327</v>
      </c>
      <c r="D139" s="23">
        <v>1</v>
      </c>
      <c r="E139" s="23"/>
      <c r="F139" s="23">
        <v>2</v>
      </c>
      <c r="G139" s="23">
        <v>1</v>
      </c>
    </row>
    <row r="140" spans="1:7" x14ac:dyDescent="0.2">
      <c r="A140" s="42"/>
      <c r="B140" s="33"/>
      <c r="C140" s="22" t="s">
        <v>328</v>
      </c>
      <c r="D140" s="23">
        <v>2</v>
      </c>
      <c r="E140" s="23"/>
      <c r="F140" s="23">
        <v>0</v>
      </c>
      <c r="G140" s="23">
        <v>0</v>
      </c>
    </row>
    <row r="141" spans="1:7" x14ac:dyDescent="0.2">
      <c r="A141" s="42"/>
      <c r="B141" s="33"/>
      <c r="C141" s="22" t="s">
        <v>329</v>
      </c>
      <c r="D141" s="23">
        <v>12</v>
      </c>
      <c r="E141" s="23"/>
      <c r="F141" s="23">
        <v>4</v>
      </c>
      <c r="G141" s="23">
        <v>1</v>
      </c>
    </row>
    <row r="142" spans="1:7" x14ac:dyDescent="0.2">
      <c r="A142" s="42"/>
      <c r="B142" s="34"/>
      <c r="C142" s="24" t="s">
        <v>330</v>
      </c>
      <c r="D142" s="25">
        <f>SUM(D111:D141)</f>
        <v>131</v>
      </c>
      <c r="E142" s="25">
        <f t="shared" ref="E142:G142" si="7">SUM(E111:E141)</f>
        <v>0</v>
      </c>
      <c r="F142" s="25">
        <f t="shared" si="7"/>
        <v>39</v>
      </c>
      <c r="G142" s="25">
        <f t="shared" si="7"/>
        <v>12</v>
      </c>
    </row>
    <row r="143" spans="1:7" x14ac:dyDescent="0.2">
      <c r="A143" s="42"/>
      <c r="B143" s="32" t="s">
        <v>93</v>
      </c>
      <c r="C143" s="26" t="s">
        <v>222</v>
      </c>
      <c r="D143" s="27">
        <v>1</v>
      </c>
      <c r="E143" s="27"/>
      <c r="F143" s="27"/>
      <c r="G143" s="27"/>
    </row>
    <row r="144" spans="1:7" x14ac:dyDescent="0.2">
      <c r="A144" s="42"/>
      <c r="B144" s="34"/>
      <c r="C144" s="24" t="s">
        <v>331</v>
      </c>
      <c r="D144" s="25">
        <v>1</v>
      </c>
      <c r="E144" s="25">
        <v>0</v>
      </c>
      <c r="F144" s="25">
        <v>0</v>
      </c>
      <c r="G144" s="25">
        <v>0</v>
      </c>
    </row>
    <row r="145" spans="1:7" x14ac:dyDescent="0.2">
      <c r="A145" s="42"/>
      <c r="B145" s="32" t="s">
        <v>48</v>
      </c>
      <c r="C145" s="26" t="s">
        <v>222</v>
      </c>
      <c r="D145" s="27">
        <v>1</v>
      </c>
      <c r="E145" s="27"/>
      <c r="F145" s="27"/>
      <c r="G145" s="27"/>
    </row>
    <row r="146" spans="1:7" x14ac:dyDescent="0.2">
      <c r="A146" s="42"/>
      <c r="B146" s="34"/>
      <c r="C146" s="24" t="s">
        <v>332</v>
      </c>
      <c r="D146" s="25">
        <v>1</v>
      </c>
      <c r="E146" s="25">
        <v>0</v>
      </c>
      <c r="F146" s="25">
        <v>0</v>
      </c>
      <c r="G146" s="25">
        <v>0</v>
      </c>
    </row>
    <row r="147" spans="1:7" x14ac:dyDescent="0.2">
      <c r="A147" s="42"/>
      <c r="B147" s="33" t="s">
        <v>95</v>
      </c>
      <c r="C147" s="22" t="s">
        <v>333</v>
      </c>
      <c r="D147" s="23">
        <v>1</v>
      </c>
      <c r="E147" s="23"/>
      <c r="F147" s="23"/>
      <c r="G147" s="23"/>
    </row>
    <row r="148" spans="1:7" x14ac:dyDescent="0.2">
      <c r="A148" s="42"/>
      <c r="B148" s="33"/>
      <c r="C148" s="22" t="s">
        <v>334</v>
      </c>
      <c r="D148" s="23">
        <v>3</v>
      </c>
      <c r="E148" s="23"/>
      <c r="F148" s="23"/>
      <c r="G148" s="23"/>
    </row>
    <row r="149" spans="1:7" x14ac:dyDescent="0.2">
      <c r="A149" s="42"/>
      <c r="B149" s="33"/>
      <c r="C149" s="22" t="s">
        <v>335</v>
      </c>
      <c r="D149" s="23">
        <v>3</v>
      </c>
      <c r="E149" s="23"/>
      <c r="F149" s="23"/>
      <c r="G149" s="23"/>
    </row>
    <row r="150" spans="1:7" x14ac:dyDescent="0.2">
      <c r="A150" s="42"/>
      <c r="B150" s="33"/>
      <c r="C150" s="22" t="s">
        <v>220</v>
      </c>
      <c r="D150" s="23">
        <v>1</v>
      </c>
      <c r="E150" s="23"/>
      <c r="F150" s="23"/>
      <c r="G150" s="23"/>
    </row>
    <row r="151" spans="1:7" x14ac:dyDescent="0.2">
      <c r="A151" s="49"/>
      <c r="B151" s="34"/>
      <c r="C151" s="28" t="s">
        <v>336</v>
      </c>
      <c r="D151" s="29">
        <f>SUM(D147:D150)</f>
        <v>8</v>
      </c>
      <c r="E151" s="29">
        <f t="shared" ref="E151:G151" si="8">SUM(E147:E150)</f>
        <v>0</v>
      </c>
      <c r="F151" s="29">
        <f t="shared" si="8"/>
        <v>0</v>
      </c>
      <c r="G151" s="29">
        <f t="shared" si="8"/>
        <v>0</v>
      </c>
    </row>
    <row r="152" spans="1:7" ht="17" thickBot="1" x14ac:dyDescent="0.25">
      <c r="A152" s="30"/>
      <c r="B152" s="47" t="s">
        <v>337</v>
      </c>
      <c r="C152" s="47"/>
      <c r="D152" s="31">
        <f>SUM(D55,D65,D69,D88,D100,D102,D104,D110,D142,D144,D146,D151)</f>
        <v>403</v>
      </c>
      <c r="E152" s="31">
        <f t="shared" ref="E152:G152" si="9">SUM(E55,E65,E69,E88,E100,E102,E104,E110,E142,E144,E146,E151)</f>
        <v>0</v>
      </c>
      <c r="F152" s="31">
        <f t="shared" si="9"/>
        <v>76</v>
      </c>
      <c r="G152" s="31">
        <f t="shared" si="9"/>
        <v>20</v>
      </c>
    </row>
    <row r="153" spans="1:7" ht="17" thickBot="1" x14ac:dyDescent="0.25">
      <c r="A153" s="36" t="s">
        <v>338</v>
      </c>
      <c r="B153" s="36"/>
      <c r="C153" s="36"/>
      <c r="D153" s="2">
        <f>SUM(D42,D152)</f>
        <v>456</v>
      </c>
      <c r="E153" s="2">
        <f t="shared" ref="E153:G153" si="10">SUM(E42,E152)</f>
        <v>0</v>
      </c>
      <c r="F153" s="2">
        <f t="shared" si="10"/>
        <v>82</v>
      </c>
      <c r="G153" s="2">
        <f t="shared" si="10"/>
        <v>21</v>
      </c>
    </row>
  </sheetData>
  <mergeCells count="26">
    <mergeCell ref="A1:G1"/>
    <mergeCell ref="A3:A41"/>
    <mergeCell ref="B3:B10"/>
    <mergeCell ref="B11:B13"/>
    <mergeCell ref="B14:B18"/>
    <mergeCell ref="B19:B20"/>
    <mergeCell ref="B21:B24"/>
    <mergeCell ref="B25:B26"/>
    <mergeCell ref="B27:B38"/>
    <mergeCell ref="B39:B41"/>
    <mergeCell ref="A153:C153"/>
    <mergeCell ref="B42:C42"/>
    <mergeCell ref="A43:A151"/>
    <mergeCell ref="B43:B55"/>
    <mergeCell ref="B56:B65"/>
    <mergeCell ref="B66:B69"/>
    <mergeCell ref="B70:B88"/>
    <mergeCell ref="B89:B100"/>
    <mergeCell ref="B101:B102"/>
    <mergeCell ref="B103:B104"/>
    <mergeCell ref="B105:B110"/>
    <mergeCell ref="B111:B142"/>
    <mergeCell ref="B143:B144"/>
    <mergeCell ref="B145:B146"/>
    <mergeCell ref="B147:B151"/>
    <mergeCell ref="B152:C15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Source Data - Extended Fig2</vt:lpstr>
      <vt:lpstr>Source Data - Extended Fig2a</vt:lpstr>
      <vt:lpstr>Source Data - Extended Fig2b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Kirsty Sands</dc:creator>
  <cp:lastModifiedBy>Maria Carvalho</cp:lastModifiedBy>
  <dcterms:created xsi:type="dcterms:W3CDTF">2022-06-15T17:34:26Z</dcterms:created>
  <dcterms:modified xsi:type="dcterms:W3CDTF">2022-06-16T17:16:30Z</dcterms:modified>
</cp:coreProperties>
</file>