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tysands/Microbial Genomics Dropbox/Kirsty Sands/BARNARDS/carriage-paper.paper/Accepted-manuscript/TO UPLOAD/Source Data/"/>
    </mc:Choice>
  </mc:AlternateContent>
  <xr:revisionPtr revIDLastSave="0" documentId="8_{A9188B54-56F5-8D49-94B0-7C172788BDB5}" xr6:coauthVersionLast="47" xr6:coauthVersionMax="47" xr10:uidLastSave="{00000000-0000-0000-0000-000000000000}"/>
  <bookViews>
    <workbookView xWindow="13180" yWindow="7400" windowWidth="26440" windowHeight="15440" xr2:uid="{4E166E1C-B4CB-C34D-9ED2-B7E841A658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7" i="1" l="1"/>
  <c r="L37" i="1"/>
  <c r="K37" i="1"/>
  <c r="J37" i="1"/>
  <c r="I37" i="1"/>
  <c r="H37" i="1"/>
  <c r="G37" i="1"/>
  <c r="F37" i="1"/>
  <c r="E37" i="1"/>
  <c r="D37" i="1"/>
  <c r="M36" i="1"/>
  <c r="M38" i="1" s="1"/>
  <c r="L36" i="1"/>
  <c r="L38" i="1" s="1"/>
  <c r="K36" i="1"/>
  <c r="K38" i="1" s="1"/>
  <c r="J36" i="1"/>
  <c r="J38" i="1" s="1"/>
  <c r="I36" i="1"/>
  <c r="I38" i="1" s="1"/>
  <c r="H36" i="1"/>
  <c r="H38" i="1" s="1"/>
  <c r="G36" i="1"/>
  <c r="G38" i="1" s="1"/>
  <c r="F36" i="1"/>
  <c r="F38" i="1" s="1"/>
  <c r="E36" i="1"/>
  <c r="E38" i="1" s="1"/>
  <c r="D36" i="1"/>
  <c r="D38" i="1" s="1"/>
  <c r="B33" i="1"/>
  <c r="B27" i="1"/>
  <c r="B17" i="1"/>
  <c r="B9" i="1"/>
  <c r="B37" i="1" s="1"/>
</calcChain>
</file>

<file path=xl/sharedStrings.xml><?xml version="1.0" encoding="utf-8"?>
<sst xmlns="http://schemas.openxmlformats.org/spreadsheetml/2006/main" count="93" uniqueCount="37">
  <si>
    <t>Clinical site/Country</t>
  </si>
  <si>
    <t>Participants enrolled</t>
  </si>
  <si>
    <t>Type of sample</t>
  </si>
  <si>
    <t>Samples analysed</t>
  </si>
  <si>
    <t>Positive samples</t>
  </si>
  <si>
    <t>Isolates recovered</t>
  </si>
  <si>
    <t>Positive isolates</t>
  </si>
  <si>
    <t>Mothers/Neonates</t>
  </si>
  <si>
    <r>
      <rPr>
        <b/>
        <i/>
        <sz val="12"/>
        <color theme="1"/>
        <rFont val="Calibri"/>
        <family val="2"/>
        <scheme val="minor"/>
      </rPr>
      <t>bla</t>
    </r>
    <r>
      <rPr>
        <b/>
        <sz val="12"/>
        <color theme="1"/>
        <rFont val="Calibri"/>
        <family val="2"/>
        <scheme val="minor"/>
      </rPr>
      <t>CTX-M-15</t>
    </r>
  </si>
  <si>
    <r>
      <t>bla</t>
    </r>
    <r>
      <rPr>
        <b/>
        <sz val="12"/>
        <color theme="1"/>
        <rFont val="Calibri"/>
        <family val="2"/>
        <scheme val="minor"/>
      </rPr>
      <t>NDM</t>
    </r>
  </si>
  <si>
    <r>
      <rPr>
        <b/>
        <i/>
        <sz val="12"/>
        <color theme="1"/>
        <rFont val="Calibri"/>
        <family val="2"/>
        <scheme val="minor"/>
      </rPr>
      <t>bla</t>
    </r>
    <r>
      <rPr>
        <b/>
        <sz val="12"/>
        <color theme="1"/>
        <rFont val="Calibri"/>
        <family val="2"/>
        <scheme val="minor"/>
      </rPr>
      <t>KPC</t>
    </r>
  </si>
  <si>
    <r>
      <rPr>
        <b/>
        <i/>
        <sz val="12"/>
        <color theme="1"/>
        <rFont val="Calibri"/>
        <family val="2"/>
        <scheme val="minor"/>
      </rPr>
      <t>bla</t>
    </r>
    <r>
      <rPr>
        <b/>
        <sz val="12"/>
        <color theme="1"/>
        <rFont val="Calibri"/>
        <family val="2"/>
        <scheme val="minor"/>
      </rPr>
      <t>OXA-48-like</t>
    </r>
  </si>
  <si>
    <r>
      <rPr>
        <b/>
        <i/>
        <sz val="12"/>
        <color theme="1"/>
        <rFont val="Calibri"/>
        <family val="2"/>
        <scheme val="minor"/>
      </rPr>
      <t>bla</t>
    </r>
    <r>
      <rPr>
        <b/>
        <sz val="12"/>
        <color theme="1"/>
        <rFont val="Calibri"/>
        <family val="2"/>
        <scheme val="minor"/>
      </rPr>
      <t>NDM</t>
    </r>
  </si>
  <si>
    <r>
      <rPr>
        <b/>
        <i/>
        <sz val="12"/>
        <color theme="1"/>
        <rFont val="Calibri"/>
        <family val="2"/>
        <scheme val="minor"/>
      </rPr>
      <t>bla</t>
    </r>
    <r>
      <rPr>
        <b/>
        <sz val="12"/>
        <color theme="1"/>
        <rFont val="Calibri"/>
        <family val="2"/>
        <scheme val="minor"/>
      </rPr>
      <t xml:space="preserve">NDM &amp; </t>
    </r>
    <r>
      <rPr>
        <b/>
        <i/>
        <sz val="12"/>
        <color theme="1"/>
        <rFont val="Calibri"/>
        <family val="2"/>
        <scheme val="minor"/>
      </rPr>
      <t>bla</t>
    </r>
    <r>
      <rPr>
        <b/>
        <sz val="12"/>
        <color theme="1"/>
        <rFont val="Calibri"/>
        <family val="2"/>
        <scheme val="minor"/>
      </rPr>
      <t>OXA-48-like</t>
    </r>
  </si>
  <si>
    <t>BC</t>
  </si>
  <si>
    <t>MR</t>
  </si>
  <si>
    <t>BR</t>
  </si>
  <si>
    <t>BK</t>
  </si>
  <si>
    <t>Bangladesh</t>
  </si>
  <si>
    <t>IN</t>
  </si>
  <si>
    <t>PC</t>
  </si>
  <si>
    <t>NA</t>
  </si>
  <si>
    <t>PP</t>
  </si>
  <si>
    <t>Pakistan</t>
  </si>
  <si>
    <t>ES</t>
  </si>
  <si>
    <t>NK</t>
  </si>
  <si>
    <t>NN</t>
  </si>
  <si>
    <t>NW</t>
  </si>
  <si>
    <t>Nigeria</t>
  </si>
  <si>
    <t>RK</t>
  </si>
  <si>
    <t>RU</t>
  </si>
  <si>
    <t>Rwanda</t>
  </si>
  <si>
    <t>ZAT</t>
  </si>
  <si>
    <t>Total</t>
  </si>
  <si>
    <t>Overall total</t>
  </si>
  <si>
    <t> NA</t>
  </si>
  <si>
    <t>Source Data for Figure1 - Number of mothers and neonates enrolled, MR and BR collected and analysed, positive samples for the β-lactamase genes in study and number of isolates recovered and positive for the carbapenemase genes in study per site.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</si>
</sst>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0" fillId="0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4B56-3ACB-3643-9D75-A92085A4D856}">
  <dimension ref="A1:M38"/>
  <sheetViews>
    <sheetView tabSelected="1" workbookViewId="0">
      <selection activeCell="B7" sqref="B7"/>
    </sheetView>
  </sheetViews>
  <sheetFormatPr baseColWidth="10" defaultRowHeight="16" x14ac:dyDescent="0.2"/>
  <cols>
    <col min="1" max="16384" width="10.83203125" style="2"/>
  </cols>
  <sheetData>
    <row r="1" spans="1:13" ht="17" thickBo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/>
      <c r="G2" s="3"/>
      <c r="H2" s="3"/>
      <c r="I2" s="3" t="s">
        <v>5</v>
      </c>
      <c r="J2" s="3" t="s">
        <v>6</v>
      </c>
      <c r="K2" s="3"/>
      <c r="L2" s="3"/>
      <c r="M2" s="3"/>
    </row>
    <row r="3" spans="1:13" ht="17" thickBot="1" x14ac:dyDescent="0.25">
      <c r="A3" s="5"/>
      <c r="B3" s="6" t="s">
        <v>7</v>
      </c>
      <c r="C3" s="5"/>
      <c r="D3" s="5"/>
      <c r="E3" s="6" t="s">
        <v>8</v>
      </c>
      <c r="F3" s="7" t="s">
        <v>9</v>
      </c>
      <c r="G3" s="6" t="s">
        <v>10</v>
      </c>
      <c r="H3" s="6" t="s">
        <v>11</v>
      </c>
      <c r="I3" s="5"/>
      <c r="J3" s="6" t="s">
        <v>12</v>
      </c>
      <c r="K3" s="6" t="s">
        <v>10</v>
      </c>
      <c r="L3" s="6" t="s">
        <v>11</v>
      </c>
      <c r="M3" s="6" t="s">
        <v>13</v>
      </c>
    </row>
    <row r="4" spans="1:13" x14ac:dyDescent="0.2">
      <c r="A4" s="8" t="s">
        <v>14</v>
      </c>
      <c r="B4" s="9">
        <v>1742</v>
      </c>
      <c r="C4" s="9" t="s">
        <v>15</v>
      </c>
      <c r="D4" s="9">
        <v>960</v>
      </c>
      <c r="E4" s="9">
        <v>647</v>
      </c>
      <c r="F4" s="9">
        <v>109</v>
      </c>
      <c r="G4" s="9">
        <v>0</v>
      </c>
      <c r="H4" s="9">
        <v>2</v>
      </c>
      <c r="I4" s="9">
        <v>86</v>
      </c>
      <c r="J4" s="9">
        <v>84</v>
      </c>
      <c r="K4" s="9">
        <v>0</v>
      </c>
      <c r="L4" s="9">
        <v>2</v>
      </c>
      <c r="M4" s="9">
        <v>0</v>
      </c>
    </row>
    <row r="5" spans="1:13" x14ac:dyDescent="0.2">
      <c r="A5" s="10"/>
      <c r="B5" s="9">
        <v>1772</v>
      </c>
      <c r="C5" s="9" t="s">
        <v>16</v>
      </c>
      <c r="D5" s="9">
        <v>855</v>
      </c>
      <c r="E5" s="9">
        <v>525</v>
      </c>
      <c r="F5" s="9">
        <v>263</v>
      </c>
      <c r="G5" s="9">
        <v>0</v>
      </c>
      <c r="H5" s="9">
        <v>11</v>
      </c>
      <c r="I5" s="9">
        <v>236</v>
      </c>
      <c r="J5" s="9">
        <v>236</v>
      </c>
      <c r="K5" s="9">
        <v>0</v>
      </c>
      <c r="L5" s="9">
        <v>10</v>
      </c>
      <c r="M5" s="9">
        <v>10</v>
      </c>
    </row>
    <row r="6" spans="1:13" x14ac:dyDescent="0.2">
      <c r="A6" s="10" t="s">
        <v>17</v>
      </c>
      <c r="B6" s="9">
        <v>1693</v>
      </c>
      <c r="C6" s="9" t="s">
        <v>15</v>
      </c>
      <c r="D6" s="9">
        <v>1006</v>
      </c>
      <c r="E6" s="9">
        <v>491</v>
      </c>
      <c r="F6" s="9">
        <v>69</v>
      </c>
      <c r="G6" s="9">
        <v>0</v>
      </c>
      <c r="H6" s="9">
        <v>10</v>
      </c>
      <c r="I6" s="9">
        <v>29</v>
      </c>
      <c r="J6" s="9">
        <v>26</v>
      </c>
      <c r="K6" s="9">
        <v>0</v>
      </c>
      <c r="L6" s="9">
        <v>3</v>
      </c>
      <c r="M6" s="9">
        <v>0</v>
      </c>
    </row>
    <row r="7" spans="1:13" x14ac:dyDescent="0.2">
      <c r="A7" s="11"/>
      <c r="B7" s="9">
        <v>1707</v>
      </c>
      <c r="C7" s="9" t="s">
        <v>16</v>
      </c>
      <c r="D7" s="9">
        <v>262</v>
      </c>
      <c r="E7" s="9">
        <v>156</v>
      </c>
      <c r="F7" s="9">
        <v>51</v>
      </c>
      <c r="G7" s="9">
        <v>0</v>
      </c>
      <c r="H7" s="9">
        <v>12</v>
      </c>
      <c r="I7" s="9">
        <v>35</v>
      </c>
      <c r="J7" s="9">
        <v>34</v>
      </c>
      <c r="K7" s="9">
        <v>0</v>
      </c>
      <c r="L7" s="9">
        <v>3</v>
      </c>
      <c r="M7" s="9">
        <v>2</v>
      </c>
    </row>
    <row r="8" spans="1:13" x14ac:dyDescent="0.2">
      <c r="A8" s="12" t="s">
        <v>18</v>
      </c>
      <c r="B8" s="13">
        <v>3435</v>
      </c>
      <c r="C8" s="13" t="s">
        <v>15</v>
      </c>
      <c r="D8" s="13">
        <v>1966</v>
      </c>
      <c r="E8" s="13">
        <v>1138</v>
      </c>
      <c r="F8" s="13">
        <v>178</v>
      </c>
      <c r="G8" s="13">
        <v>0</v>
      </c>
      <c r="H8" s="13">
        <v>12</v>
      </c>
      <c r="I8" s="13">
        <v>115</v>
      </c>
      <c r="J8" s="13">
        <v>110</v>
      </c>
      <c r="K8" s="13">
        <v>0</v>
      </c>
      <c r="L8" s="13">
        <v>5</v>
      </c>
      <c r="M8" s="13">
        <v>0</v>
      </c>
    </row>
    <row r="9" spans="1:13" x14ac:dyDescent="0.2">
      <c r="A9" s="14"/>
      <c r="B9" s="15">
        <f>SUM(B5+B7)</f>
        <v>3479</v>
      </c>
      <c r="C9" s="15" t="s">
        <v>16</v>
      </c>
      <c r="D9" s="15">
        <v>1117</v>
      </c>
      <c r="E9" s="15">
        <v>681</v>
      </c>
      <c r="F9" s="15">
        <v>314</v>
      </c>
      <c r="G9" s="15">
        <v>0</v>
      </c>
      <c r="H9" s="15">
        <v>23</v>
      </c>
      <c r="I9" s="15">
        <v>271</v>
      </c>
      <c r="J9" s="15">
        <v>270</v>
      </c>
      <c r="K9" s="15">
        <v>0</v>
      </c>
      <c r="L9" s="15">
        <v>13</v>
      </c>
      <c r="M9" s="15">
        <v>12</v>
      </c>
    </row>
    <row r="10" spans="1:13" x14ac:dyDescent="0.2">
      <c r="A10" s="12" t="s">
        <v>19</v>
      </c>
      <c r="B10" s="13">
        <v>1112</v>
      </c>
      <c r="C10" s="13" t="s">
        <v>15</v>
      </c>
      <c r="D10" s="13">
        <v>1098</v>
      </c>
      <c r="E10" s="13">
        <v>526</v>
      </c>
      <c r="F10" s="13">
        <v>93</v>
      </c>
      <c r="G10" s="13">
        <v>3</v>
      </c>
      <c r="H10" s="13">
        <v>21</v>
      </c>
      <c r="I10" s="13">
        <v>160</v>
      </c>
      <c r="J10" s="13">
        <v>153</v>
      </c>
      <c r="K10" s="13">
        <v>0</v>
      </c>
      <c r="L10" s="13">
        <v>15</v>
      </c>
      <c r="M10" s="13">
        <v>8</v>
      </c>
    </row>
    <row r="11" spans="1:13" x14ac:dyDescent="0.2">
      <c r="A11" s="14"/>
      <c r="B11" s="15">
        <v>1160</v>
      </c>
      <c r="C11" s="15" t="s">
        <v>16</v>
      </c>
      <c r="D11" s="15">
        <v>71</v>
      </c>
      <c r="E11" s="15">
        <v>13</v>
      </c>
      <c r="F11" s="15">
        <v>30</v>
      </c>
      <c r="G11" s="15">
        <v>0</v>
      </c>
      <c r="H11" s="15">
        <v>5</v>
      </c>
      <c r="I11" s="15">
        <v>54</v>
      </c>
      <c r="J11" s="15">
        <v>52</v>
      </c>
      <c r="K11" s="15">
        <v>0</v>
      </c>
      <c r="L11" s="15">
        <v>6</v>
      </c>
      <c r="M11" s="15">
        <v>4</v>
      </c>
    </row>
    <row r="12" spans="1:13" x14ac:dyDescent="0.2">
      <c r="A12" s="16" t="s">
        <v>20</v>
      </c>
      <c r="B12" s="9">
        <v>492</v>
      </c>
      <c r="C12" s="9" t="s">
        <v>15</v>
      </c>
      <c r="D12" s="9">
        <v>243</v>
      </c>
      <c r="E12" s="9">
        <v>195</v>
      </c>
      <c r="F12" s="9">
        <v>18</v>
      </c>
      <c r="G12" s="9">
        <v>0</v>
      </c>
      <c r="H12" s="9">
        <v>10</v>
      </c>
      <c r="I12" s="9">
        <v>6</v>
      </c>
      <c r="J12" s="9">
        <v>5</v>
      </c>
      <c r="K12" s="9">
        <v>0</v>
      </c>
      <c r="L12" s="9">
        <v>1</v>
      </c>
      <c r="M12" s="9">
        <v>0</v>
      </c>
    </row>
    <row r="13" spans="1:13" x14ac:dyDescent="0.2">
      <c r="A13" s="10"/>
      <c r="B13" s="9">
        <v>504</v>
      </c>
      <c r="C13" s="9" t="s">
        <v>16</v>
      </c>
      <c r="D13" s="9">
        <v>10</v>
      </c>
      <c r="E13" s="9">
        <v>8</v>
      </c>
      <c r="F13" s="9">
        <v>4</v>
      </c>
      <c r="G13" s="9">
        <v>0</v>
      </c>
      <c r="H13" s="9">
        <v>3</v>
      </c>
      <c r="I13" s="9">
        <v>4</v>
      </c>
      <c r="J13" s="9">
        <v>4</v>
      </c>
      <c r="K13" s="9">
        <v>0</v>
      </c>
      <c r="L13" s="9">
        <v>0</v>
      </c>
      <c r="M13" s="9" t="s">
        <v>21</v>
      </c>
    </row>
    <row r="14" spans="1:13" x14ac:dyDescent="0.2">
      <c r="A14" s="10" t="s">
        <v>22</v>
      </c>
      <c r="B14" s="9">
        <v>7824</v>
      </c>
      <c r="C14" s="9" t="s">
        <v>15</v>
      </c>
      <c r="D14" s="9">
        <v>3677</v>
      </c>
      <c r="E14" s="9">
        <v>2377</v>
      </c>
      <c r="F14" s="9">
        <v>300</v>
      </c>
      <c r="G14" s="9">
        <v>4</v>
      </c>
      <c r="H14" s="9">
        <v>123</v>
      </c>
      <c r="I14" s="9">
        <v>180</v>
      </c>
      <c r="J14" s="9">
        <v>151</v>
      </c>
      <c r="K14" s="9">
        <v>0</v>
      </c>
      <c r="L14" s="9">
        <v>44</v>
      </c>
      <c r="M14" s="9">
        <v>15</v>
      </c>
    </row>
    <row r="15" spans="1:13" x14ac:dyDescent="0.2">
      <c r="A15" s="11"/>
      <c r="B15" s="9">
        <v>7945</v>
      </c>
      <c r="C15" s="9" t="s">
        <v>16</v>
      </c>
      <c r="D15" s="9">
        <v>179</v>
      </c>
      <c r="E15" s="9">
        <v>166</v>
      </c>
      <c r="F15" s="9">
        <v>130</v>
      </c>
      <c r="G15" s="9">
        <v>0</v>
      </c>
      <c r="H15" s="9">
        <v>79</v>
      </c>
      <c r="I15" s="9">
        <v>193</v>
      </c>
      <c r="J15" s="9">
        <v>184</v>
      </c>
      <c r="K15" s="9">
        <v>0</v>
      </c>
      <c r="L15" s="9">
        <v>47</v>
      </c>
      <c r="M15" s="9">
        <v>38</v>
      </c>
    </row>
    <row r="16" spans="1:13" x14ac:dyDescent="0.2">
      <c r="A16" s="12" t="s">
        <v>23</v>
      </c>
      <c r="B16" s="13">
        <v>8316</v>
      </c>
      <c r="C16" s="13" t="s">
        <v>15</v>
      </c>
      <c r="D16" s="13">
        <v>3920</v>
      </c>
      <c r="E16" s="13">
        <v>2572</v>
      </c>
      <c r="F16" s="13">
        <v>318</v>
      </c>
      <c r="G16" s="13">
        <v>4</v>
      </c>
      <c r="H16" s="13">
        <v>133</v>
      </c>
      <c r="I16" s="13">
        <v>186</v>
      </c>
      <c r="J16" s="13">
        <v>156</v>
      </c>
      <c r="K16" s="13">
        <v>0</v>
      </c>
      <c r="L16" s="13">
        <v>45</v>
      </c>
      <c r="M16" s="13">
        <v>15</v>
      </c>
    </row>
    <row r="17" spans="1:13" x14ac:dyDescent="0.2">
      <c r="A17" s="14"/>
      <c r="B17" s="15">
        <f>SUM(B13,B15)</f>
        <v>8449</v>
      </c>
      <c r="C17" s="15" t="s">
        <v>16</v>
      </c>
      <c r="D17" s="15">
        <v>189</v>
      </c>
      <c r="E17" s="15">
        <v>174</v>
      </c>
      <c r="F17" s="15">
        <v>134</v>
      </c>
      <c r="G17" s="15">
        <v>0</v>
      </c>
      <c r="H17" s="15">
        <v>82</v>
      </c>
      <c r="I17" s="15">
        <v>197</v>
      </c>
      <c r="J17" s="15">
        <v>188</v>
      </c>
      <c r="K17" s="15">
        <v>0</v>
      </c>
      <c r="L17" s="15">
        <v>47</v>
      </c>
      <c r="M17" s="15">
        <v>38</v>
      </c>
    </row>
    <row r="18" spans="1:13" x14ac:dyDescent="0.2">
      <c r="A18" s="12" t="s">
        <v>24</v>
      </c>
      <c r="B18" s="13">
        <v>4590</v>
      </c>
      <c r="C18" s="13" t="s">
        <v>15</v>
      </c>
      <c r="D18" s="13">
        <v>1091</v>
      </c>
      <c r="E18" s="13">
        <v>326</v>
      </c>
      <c r="F18" s="13">
        <v>6</v>
      </c>
      <c r="G18" s="13">
        <v>0</v>
      </c>
      <c r="H18" s="13">
        <v>4</v>
      </c>
      <c r="I18" s="13">
        <v>4</v>
      </c>
      <c r="J18" s="13">
        <v>2</v>
      </c>
      <c r="K18" s="13">
        <v>0</v>
      </c>
      <c r="L18" s="13">
        <v>2</v>
      </c>
      <c r="M18" s="13">
        <v>0</v>
      </c>
    </row>
    <row r="19" spans="1:13" x14ac:dyDescent="0.2">
      <c r="A19" s="14"/>
      <c r="B19" s="15">
        <v>4828</v>
      </c>
      <c r="C19" s="15" t="s">
        <v>16</v>
      </c>
      <c r="D19" s="15">
        <v>71</v>
      </c>
      <c r="E19" s="15">
        <v>58</v>
      </c>
      <c r="F19" s="15">
        <v>4</v>
      </c>
      <c r="G19" s="15">
        <v>0</v>
      </c>
      <c r="H19" s="15">
        <v>2</v>
      </c>
      <c r="I19" s="15">
        <v>2</v>
      </c>
      <c r="J19" s="15">
        <v>2</v>
      </c>
      <c r="K19" s="15">
        <v>0</v>
      </c>
      <c r="L19" s="15">
        <v>0</v>
      </c>
      <c r="M19" s="15" t="s">
        <v>21</v>
      </c>
    </row>
    <row r="20" spans="1:13" x14ac:dyDescent="0.2">
      <c r="A20" s="16" t="s">
        <v>25</v>
      </c>
      <c r="B20" s="9">
        <v>7007</v>
      </c>
      <c r="C20" s="9" t="s">
        <v>15</v>
      </c>
      <c r="D20" s="9">
        <v>1672</v>
      </c>
      <c r="E20" s="9">
        <v>1138</v>
      </c>
      <c r="F20" s="9">
        <v>57</v>
      </c>
      <c r="G20" s="9">
        <v>0</v>
      </c>
      <c r="H20" s="9">
        <v>59</v>
      </c>
      <c r="I20" s="9">
        <v>33</v>
      </c>
      <c r="J20" s="9">
        <v>18</v>
      </c>
      <c r="K20" s="9">
        <v>0</v>
      </c>
      <c r="L20" s="9">
        <v>15</v>
      </c>
      <c r="M20" s="9">
        <v>0</v>
      </c>
    </row>
    <row r="21" spans="1:13" x14ac:dyDescent="0.2">
      <c r="A21" s="10"/>
      <c r="B21" s="9">
        <v>7319</v>
      </c>
      <c r="C21" s="9" t="s">
        <v>16</v>
      </c>
      <c r="D21" s="9">
        <v>707</v>
      </c>
      <c r="E21" s="9">
        <v>428</v>
      </c>
      <c r="F21" s="9">
        <v>14</v>
      </c>
      <c r="G21" s="9">
        <v>0</v>
      </c>
      <c r="H21" s="9">
        <v>5</v>
      </c>
      <c r="I21" s="9">
        <v>0</v>
      </c>
      <c r="J21" s="9" t="s">
        <v>21</v>
      </c>
      <c r="K21" s="9" t="s">
        <v>21</v>
      </c>
      <c r="L21" s="9" t="s">
        <v>21</v>
      </c>
      <c r="M21" s="9" t="s">
        <v>21</v>
      </c>
    </row>
    <row r="22" spans="1:13" x14ac:dyDescent="0.2">
      <c r="A22" s="10" t="s">
        <v>26</v>
      </c>
      <c r="B22" s="9">
        <v>1797</v>
      </c>
      <c r="C22" s="9" t="s">
        <v>15</v>
      </c>
      <c r="D22" s="9">
        <v>1320</v>
      </c>
      <c r="E22" s="9">
        <v>397</v>
      </c>
      <c r="F22" s="9">
        <v>10</v>
      </c>
      <c r="G22" s="9">
        <v>0</v>
      </c>
      <c r="H22" s="9">
        <v>11</v>
      </c>
      <c r="I22" s="9">
        <v>5</v>
      </c>
      <c r="J22" s="9">
        <v>5</v>
      </c>
      <c r="K22" s="9">
        <v>0</v>
      </c>
      <c r="L22" s="9">
        <v>0</v>
      </c>
      <c r="M22" s="9" t="s">
        <v>21</v>
      </c>
    </row>
    <row r="23" spans="1:13" x14ac:dyDescent="0.2">
      <c r="A23" s="10"/>
      <c r="B23" s="9">
        <v>1902</v>
      </c>
      <c r="C23" s="9" t="s">
        <v>16</v>
      </c>
      <c r="D23" s="9">
        <v>207</v>
      </c>
      <c r="E23" s="9">
        <v>130</v>
      </c>
      <c r="F23" s="9">
        <v>32</v>
      </c>
      <c r="G23" s="9">
        <v>0</v>
      </c>
      <c r="H23" s="9">
        <v>1</v>
      </c>
      <c r="I23" s="9">
        <v>29</v>
      </c>
      <c r="J23" s="9">
        <v>28</v>
      </c>
      <c r="K23" s="9">
        <v>0</v>
      </c>
      <c r="L23" s="9">
        <v>1</v>
      </c>
      <c r="M23" s="9">
        <v>0</v>
      </c>
    </row>
    <row r="24" spans="1:13" x14ac:dyDescent="0.2">
      <c r="A24" s="10" t="s">
        <v>27</v>
      </c>
      <c r="B24" s="9">
        <v>2289</v>
      </c>
      <c r="C24" s="9" t="s">
        <v>15</v>
      </c>
      <c r="D24" s="9">
        <v>1012</v>
      </c>
      <c r="E24" s="9">
        <v>359</v>
      </c>
      <c r="F24" s="9">
        <v>14</v>
      </c>
      <c r="G24" s="9">
        <v>0</v>
      </c>
      <c r="H24" s="9">
        <v>1</v>
      </c>
      <c r="I24" s="9">
        <v>1</v>
      </c>
      <c r="J24" s="9">
        <v>1</v>
      </c>
      <c r="K24" s="9">
        <v>0</v>
      </c>
      <c r="L24" s="9">
        <v>0</v>
      </c>
      <c r="M24" s="9" t="s">
        <v>21</v>
      </c>
    </row>
    <row r="25" spans="1:13" x14ac:dyDescent="0.2">
      <c r="A25" s="11"/>
      <c r="B25" s="9">
        <v>2359</v>
      </c>
      <c r="C25" s="9" t="s">
        <v>16</v>
      </c>
      <c r="D25" s="9">
        <v>16</v>
      </c>
      <c r="E25" s="9">
        <v>14</v>
      </c>
      <c r="F25" s="9">
        <v>7</v>
      </c>
      <c r="G25" s="9">
        <v>0</v>
      </c>
      <c r="H25" s="9">
        <v>0</v>
      </c>
      <c r="I25" s="9">
        <v>2</v>
      </c>
      <c r="J25" s="9">
        <v>2</v>
      </c>
      <c r="K25" s="9">
        <v>0</v>
      </c>
      <c r="L25" s="9">
        <v>0</v>
      </c>
      <c r="M25" s="9" t="s">
        <v>21</v>
      </c>
    </row>
    <row r="26" spans="1:13" x14ac:dyDescent="0.2">
      <c r="A26" s="12" t="s">
        <v>28</v>
      </c>
      <c r="B26" s="13">
        <v>11093</v>
      </c>
      <c r="C26" s="13" t="s">
        <v>15</v>
      </c>
      <c r="D26" s="13">
        <v>4004</v>
      </c>
      <c r="E26" s="13">
        <v>1894</v>
      </c>
      <c r="F26" s="13">
        <v>81</v>
      </c>
      <c r="G26" s="13">
        <v>0</v>
      </c>
      <c r="H26" s="13">
        <v>71</v>
      </c>
      <c r="I26" s="13">
        <v>39</v>
      </c>
      <c r="J26" s="13">
        <v>24</v>
      </c>
      <c r="K26" s="13">
        <v>0</v>
      </c>
      <c r="L26" s="13">
        <v>15</v>
      </c>
      <c r="M26" s="13">
        <v>0</v>
      </c>
    </row>
    <row r="27" spans="1:13" x14ac:dyDescent="0.2">
      <c r="A27" s="14"/>
      <c r="B27" s="15">
        <f>SUM(B21,B23,B25)</f>
        <v>11580</v>
      </c>
      <c r="C27" s="15" t="s">
        <v>16</v>
      </c>
      <c r="D27" s="15">
        <v>930</v>
      </c>
      <c r="E27" s="15">
        <v>572</v>
      </c>
      <c r="F27" s="15">
        <v>53</v>
      </c>
      <c r="G27" s="15">
        <v>0</v>
      </c>
      <c r="H27" s="15">
        <v>6</v>
      </c>
      <c r="I27" s="15">
        <v>31</v>
      </c>
      <c r="J27" s="15">
        <v>30</v>
      </c>
      <c r="K27" s="15">
        <v>0</v>
      </c>
      <c r="L27" s="15">
        <v>1</v>
      </c>
      <c r="M27" s="15">
        <v>0</v>
      </c>
    </row>
    <row r="28" spans="1:13" x14ac:dyDescent="0.2">
      <c r="A28" s="16" t="s">
        <v>29</v>
      </c>
      <c r="B28" s="9">
        <v>2220</v>
      </c>
      <c r="C28" s="9" t="s">
        <v>15</v>
      </c>
      <c r="D28" s="9">
        <v>1123</v>
      </c>
      <c r="E28" s="9">
        <v>401</v>
      </c>
      <c r="F28" s="9">
        <v>8</v>
      </c>
      <c r="G28" s="9">
        <v>0</v>
      </c>
      <c r="H28" s="9">
        <v>0</v>
      </c>
      <c r="I28" s="9">
        <v>1</v>
      </c>
      <c r="J28" s="9">
        <v>1</v>
      </c>
      <c r="K28" s="9">
        <v>0</v>
      </c>
      <c r="L28" s="9">
        <v>0</v>
      </c>
      <c r="M28" s="9" t="s">
        <v>21</v>
      </c>
    </row>
    <row r="29" spans="1:13" x14ac:dyDescent="0.2">
      <c r="A29" s="10"/>
      <c r="B29" s="9">
        <v>2255</v>
      </c>
      <c r="C29" s="9" t="s">
        <v>16</v>
      </c>
      <c r="D29" s="9">
        <v>54</v>
      </c>
      <c r="E29" s="9">
        <v>21</v>
      </c>
      <c r="F29" s="9">
        <v>2</v>
      </c>
      <c r="G29" s="9">
        <v>0</v>
      </c>
      <c r="H29" s="9">
        <v>0</v>
      </c>
      <c r="I29" s="9">
        <v>0</v>
      </c>
      <c r="J29" s="9" t="s">
        <v>21</v>
      </c>
      <c r="K29" s="9" t="s">
        <v>21</v>
      </c>
      <c r="L29" s="9" t="s">
        <v>21</v>
      </c>
      <c r="M29" s="9" t="s">
        <v>21</v>
      </c>
    </row>
    <row r="30" spans="1:13" x14ac:dyDescent="0.2">
      <c r="A30" s="10" t="s">
        <v>30</v>
      </c>
      <c r="B30" s="9">
        <v>1190</v>
      </c>
      <c r="C30" s="9" t="s">
        <v>15</v>
      </c>
      <c r="D30" s="9">
        <v>727</v>
      </c>
      <c r="E30" s="9">
        <v>236</v>
      </c>
      <c r="F30" s="9">
        <v>7</v>
      </c>
      <c r="G30" s="9">
        <v>0</v>
      </c>
      <c r="H30" s="9">
        <v>3</v>
      </c>
      <c r="I30" s="9">
        <v>3</v>
      </c>
      <c r="J30" s="9">
        <v>3</v>
      </c>
      <c r="K30" s="9">
        <v>0</v>
      </c>
      <c r="L30" s="9">
        <v>0</v>
      </c>
      <c r="M30" s="9" t="s">
        <v>21</v>
      </c>
    </row>
    <row r="31" spans="1:13" x14ac:dyDescent="0.2">
      <c r="A31" s="11"/>
      <c r="B31" s="9">
        <v>1222</v>
      </c>
      <c r="C31" s="9" t="s">
        <v>16</v>
      </c>
      <c r="D31" s="9">
        <v>20</v>
      </c>
      <c r="E31" s="9">
        <v>11</v>
      </c>
      <c r="F31" s="9">
        <v>3</v>
      </c>
      <c r="G31" s="9">
        <v>0</v>
      </c>
      <c r="H31" s="9">
        <v>0</v>
      </c>
      <c r="I31" s="9">
        <v>1</v>
      </c>
      <c r="J31" s="9">
        <v>1</v>
      </c>
      <c r="K31" s="9">
        <v>0</v>
      </c>
      <c r="L31" s="9">
        <v>0</v>
      </c>
      <c r="M31" s="9" t="s">
        <v>21</v>
      </c>
    </row>
    <row r="32" spans="1:13" x14ac:dyDescent="0.2">
      <c r="A32" s="12" t="s">
        <v>31</v>
      </c>
      <c r="B32" s="13">
        <v>3410</v>
      </c>
      <c r="C32" s="13" t="s">
        <v>15</v>
      </c>
      <c r="D32" s="13">
        <v>1850</v>
      </c>
      <c r="E32" s="13">
        <v>637</v>
      </c>
      <c r="F32" s="13">
        <v>15</v>
      </c>
      <c r="G32" s="13">
        <v>0</v>
      </c>
      <c r="H32" s="13">
        <v>3</v>
      </c>
      <c r="I32" s="13">
        <v>4</v>
      </c>
      <c r="J32" s="13">
        <v>4</v>
      </c>
      <c r="K32" s="13">
        <v>0</v>
      </c>
      <c r="L32" s="13">
        <v>0</v>
      </c>
      <c r="M32" s="13" t="s">
        <v>21</v>
      </c>
    </row>
    <row r="33" spans="1:13" x14ac:dyDescent="0.2">
      <c r="A33" s="14"/>
      <c r="B33" s="15">
        <f>SUM(B29,B31)</f>
        <v>3477</v>
      </c>
      <c r="C33" s="15" t="s">
        <v>16</v>
      </c>
      <c r="D33" s="15">
        <v>74</v>
      </c>
      <c r="E33" s="15">
        <v>32</v>
      </c>
      <c r="F33" s="15">
        <v>5</v>
      </c>
      <c r="G33" s="15">
        <v>0</v>
      </c>
      <c r="H33" s="15">
        <v>0</v>
      </c>
      <c r="I33" s="15">
        <v>1</v>
      </c>
      <c r="J33" s="15">
        <v>1</v>
      </c>
      <c r="K33" s="15">
        <v>0</v>
      </c>
      <c r="L33" s="15">
        <v>0</v>
      </c>
      <c r="M33" s="15" t="s">
        <v>21</v>
      </c>
    </row>
    <row r="34" spans="1:13" x14ac:dyDescent="0.2">
      <c r="A34" s="12" t="s">
        <v>32</v>
      </c>
      <c r="B34" s="13">
        <v>3084</v>
      </c>
      <c r="C34" s="13" t="s">
        <v>15</v>
      </c>
      <c r="D34" s="13">
        <v>1288</v>
      </c>
      <c r="E34" s="13">
        <v>80</v>
      </c>
      <c r="F34" s="13">
        <v>9</v>
      </c>
      <c r="G34" s="13">
        <v>0</v>
      </c>
      <c r="H34" s="13">
        <v>1</v>
      </c>
      <c r="I34" s="13">
        <v>8</v>
      </c>
      <c r="J34" s="13">
        <v>8</v>
      </c>
      <c r="K34" s="13">
        <v>0</v>
      </c>
      <c r="L34" s="13">
        <v>0</v>
      </c>
      <c r="M34" s="13" t="s">
        <v>21</v>
      </c>
    </row>
    <row r="35" spans="1:13" x14ac:dyDescent="0.2">
      <c r="A35" s="14"/>
      <c r="B35" s="15">
        <v>3312</v>
      </c>
      <c r="C35" s="15" t="s">
        <v>16</v>
      </c>
      <c r="D35" s="15">
        <v>479</v>
      </c>
      <c r="E35" s="15">
        <v>113</v>
      </c>
      <c r="F35" s="15">
        <v>1</v>
      </c>
      <c r="G35" s="15">
        <v>0</v>
      </c>
      <c r="H35" s="15">
        <v>1</v>
      </c>
      <c r="I35" s="15">
        <v>0</v>
      </c>
      <c r="J35" s="15" t="s">
        <v>21</v>
      </c>
      <c r="K35" s="15" t="s">
        <v>21</v>
      </c>
      <c r="L35" s="15" t="s">
        <v>21</v>
      </c>
      <c r="M35" s="15" t="s">
        <v>21</v>
      </c>
    </row>
    <row r="36" spans="1:13" x14ac:dyDescent="0.2">
      <c r="A36" s="17" t="s">
        <v>33</v>
      </c>
      <c r="B36" s="9">
        <v>35040</v>
      </c>
      <c r="C36" s="9" t="s">
        <v>15</v>
      </c>
      <c r="D36" s="9">
        <f>SUM(D8,D10,D16,D18,D26,D32,D34)</f>
        <v>15217</v>
      </c>
      <c r="E36" s="9">
        <f t="shared" ref="E36:M37" si="0">SUM(E8,E10,E16,E18,E26,E32,E34)</f>
        <v>7173</v>
      </c>
      <c r="F36" s="9">
        <f t="shared" si="0"/>
        <v>700</v>
      </c>
      <c r="G36" s="9">
        <f t="shared" si="0"/>
        <v>7</v>
      </c>
      <c r="H36" s="9">
        <f t="shared" si="0"/>
        <v>245</v>
      </c>
      <c r="I36" s="9">
        <f t="shared" si="0"/>
        <v>516</v>
      </c>
      <c r="J36" s="9">
        <f t="shared" si="0"/>
        <v>457</v>
      </c>
      <c r="K36" s="9">
        <f t="shared" si="0"/>
        <v>0</v>
      </c>
      <c r="L36" s="9">
        <f t="shared" si="0"/>
        <v>82</v>
      </c>
      <c r="M36" s="9">
        <f t="shared" si="0"/>
        <v>23</v>
      </c>
    </row>
    <row r="37" spans="1:13" ht="17" thickBot="1" x14ac:dyDescent="0.25">
      <c r="A37" s="18"/>
      <c r="B37" s="9">
        <f>SUM(B9,B11,B17,B19,B27,B33,B35)</f>
        <v>36285</v>
      </c>
      <c r="C37" s="9" t="s">
        <v>16</v>
      </c>
      <c r="D37" s="9">
        <f>SUM(D9,D11,D17,D19,D27,D33,D35)</f>
        <v>2931</v>
      </c>
      <c r="E37" s="9">
        <f t="shared" si="0"/>
        <v>1643</v>
      </c>
      <c r="F37" s="9">
        <f t="shared" si="0"/>
        <v>541</v>
      </c>
      <c r="G37" s="9">
        <f t="shared" si="0"/>
        <v>0</v>
      </c>
      <c r="H37" s="9">
        <f t="shared" si="0"/>
        <v>119</v>
      </c>
      <c r="I37" s="9">
        <f t="shared" si="0"/>
        <v>556</v>
      </c>
      <c r="J37" s="9">
        <f t="shared" si="0"/>
        <v>543</v>
      </c>
      <c r="K37" s="9">
        <f t="shared" si="0"/>
        <v>0</v>
      </c>
      <c r="L37" s="9">
        <f t="shared" si="0"/>
        <v>67</v>
      </c>
      <c r="M37" s="9">
        <f t="shared" si="0"/>
        <v>54</v>
      </c>
    </row>
    <row r="38" spans="1:13" ht="17" thickBot="1" x14ac:dyDescent="0.25">
      <c r="A38" s="19" t="s">
        <v>34</v>
      </c>
      <c r="B38" s="20">
        <v>71388</v>
      </c>
      <c r="C38" s="20" t="s">
        <v>35</v>
      </c>
      <c r="D38" s="20">
        <f>SUM(D36,D37)</f>
        <v>18148</v>
      </c>
      <c r="E38" s="20">
        <f t="shared" ref="E38:M38" si="1">SUM(E36,E37)</f>
        <v>8816</v>
      </c>
      <c r="F38" s="20">
        <f t="shared" si="1"/>
        <v>1241</v>
      </c>
      <c r="G38" s="20">
        <f t="shared" si="1"/>
        <v>7</v>
      </c>
      <c r="H38" s="20">
        <f t="shared" si="1"/>
        <v>364</v>
      </c>
      <c r="I38" s="20">
        <f t="shared" si="1"/>
        <v>1072</v>
      </c>
      <c r="J38" s="20">
        <f t="shared" si="1"/>
        <v>1000</v>
      </c>
      <c r="K38" s="20">
        <f t="shared" si="1"/>
        <v>0</v>
      </c>
      <c r="L38" s="20">
        <f t="shared" si="1"/>
        <v>149</v>
      </c>
      <c r="M38" s="20">
        <f t="shared" si="1"/>
        <v>77</v>
      </c>
    </row>
  </sheetData>
  <mergeCells count="24">
    <mergeCell ref="A28:A29"/>
    <mergeCell ref="A30:A31"/>
    <mergeCell ref="A32:A33"/>
    <mergeCell ref="A34:A35"/>
    <mergeCell ref="A36:A37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:M1"/>
    <mergeCell ref="A2:A3"/>
    <mergeCell ref="C2:C3"/>
    <mergeCell ref="D2:D3"/>
    <mergeCell ref="E2:H2"/>
    <mergeCell ref="I2:I3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Sands</dc:creator>
  <cp:lastModifiedBy>Kirsty Sands</cp:lastModifiedBy>
  <dcterms:created xsi:type="dcterms:W3CDTF">2022-06-15T16:52:38Z</dcterms:created>
  <dcterms:modified xsi:type="dcterms:W3CDTF">2022-06-15T16:53:07Z</dcterms:modified>
</cp:coreProperties>
</file>