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611"/>
  <workbookPr defaultThemeVersion="166925"/>
  <mc:AlternateContent xmlns:mc="http://schemas.openxmlformats.org/markup-compatibility/2006">
    <mc:Choice Requires="x15">
      <x15ac:absPath xmlns:x15ac="http://schemas.microsoft.com/office/spreadsheetml/2010/11/ac" url="/Users/mariacarvalho/Documents/MariaCarvalho_20210419/BARNARDS/Papers/CarriageARG/FinalForPub/TO UPLOAD/Source Data/"/>
    </mc:Choice>
  </mc:AlternateContent>
  <xr:revisionPtr revIDLastSave="0" documentId="13_ncr:1_{2F6DB109-2853-BC42-BDD5-C0D69F7E9ECB}" xr6:coauthVersionLast="47" xr6:coauthVersionMax="47" xr10:uidLastSave="{00000000-0000-0000-0000-000000000000}"/>
  <bookViews>
    <workbookView xWindow="-8140" yWindow="-18700" windowWidth="25600" windowHeight="14520" xr2:uid="{D3507832-27BC-D840-B598-BA68F92C8B7C}"/>
  </bookViews>
  <sheets>
    <sheet name="Source Data for figure 2ab" sheetId="2" r:id="rId1"/>
    <sheet name="Source Data for figure 2c" sheetId="1"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Q93" i="2" l="1"/>
  <c r="P93" i="2"/>
  <c r="O93" i="2"/>
  <c r="N93" i="2"/>
  <c r="P88" i="2"/>
  <c r="J88" i="2"/>
  <c r="Q87" i="2"/>
  <c r="K87" i="2"/>
  <c r="E87" i="2"/>
  <c r="Q85" i="2"/>
  <c r="P85" i="2"/>
  <c r="P92" i="2" s="1"/>
  <c r="K85" i="2"/>
  <c r="K92" i="2" s="1"/>
  <c r="J85" i="2"/>
  <c r="J92" i="2" s="1"/>
  <c r="E85" i="2"/>
  <c r="Q84" i="2"/>
  <c r="Q89" i="2" s="1"/>
  <c r="K84" i="2"/>
  <c r="K89" i="2" s="1"/>
  <c r="E84" i="2"/>
  <c r="E89" i="2" s="1"/>
  <c r="P78" i="2"/>
  <c r="O78" i="2"/>
  <c r="N78" i="2"/>
  <c r="M78" i="2"/>
  <c r="L78" i="2"/>
  <c r="K78" i="2"/>
  <c r="J78" i="2"/>
  <c r="I78" i="2"/>
  <c r="H78" i="2"/>
  <c r="G78" i="2"/>
  <c r="F78" i="2"/>
  <c r="E78" i="2"/>
  <c r="M77" i="2"/>
  <c r="L77" i="2"/>
  <c r="K77" i="2"/>
  <c r="J77" i="2"/>
  <c r="I77" i="2"/>
  <c r="H77" i="2"/>
  <c r="G77" i="2"/>
  <c r="F77" i="2"/>
  <c r="E77" i="2"/>
  <c r="B77" i="2"/>
  <c r="M76" i="2"/>
  <c r="L76" i="2"/>
  <c r="K76" i="2"/>
  <c r="J76" i="2"/>
  <c r="I76" i="2"/>
  <c r="H76" i="2"/>
  <c r="G76" i="2"/>
  <c r="F76" i="2"/>
  <c r="E76" i="2"/>
  <c r="P75" i="2"/>
  <c r="O75" i="2"/>
  <c r="N75" i="2"/>
  <c r="M75" i="2"/>
  <c r="L75" i="2"/>
  <c r="K75" i="2"/>
  <c r="J75" i="2"/>
  <c r="I75" i="2"/>
  <c r="H75" i="2"/>
  <c r="G75" i="2"/>
  <c r="F75" i="2"/>
  <c r="E75" i="2"/>
  <c r="P74" i="2"/>
  <c r="O74" i="2"/>
  <c r="N74" i="2"/>
  <c r="M74" i="2"/>
  <c r="L74" i="2"/>
  <c r="K74" i="2"/>
  <c r="J74" i="2"/>
  <c r="I74" i="2"/>
  <c r="H74" i="2"/>
  <c r="G74" i="2"/>
  <c r="F74" i="2"/>
  <c r="E74" i="2"/>
  <c r="B74" i="2"/>
  <c r="P63" i="2"/>
  <c r="O63" i="2"/>
  <c r="N63" i="2"/>
  <c r="M63" i="2"/>
  <c r="L63" i="2"/>
  <c r="K63" i="2"/>
  <c r="J63" i="2"/>
  <c r="I63" i="2"/>
  <c r="H63" i="2"/>
  <c r="G63" i="2"/>
  <c r="F63" i="2"/>
  <c r="E63" i="2"/>
  <c r="P62" i="2"/>
  <c r="O62" i="2"/>
  <c r="N62" i="2"/>
  <c r="M62" i="2"/>
  <c r="L62" i="2"/>
  <c r="K62" i="2"/>
  <c r="J62" i="2"/>
  <c r="I62" i="2"/>
  <c r="H62" i="2"/>
  <c r="G62" i="2"/>
  <c r="F62" i="2"/>
  <c r="E62" i="2"/>
  <c r="B62" i="2"/>
  <c r="M61" i="2"/>
  <c r="L61" i="2"/>
  <c r="K61" i="2"/>
  <c r="J61" i="2"/>
  <c r="I61" i="2"/>
  <c r="H61" i="2"/>
  <c r="G61" i="2"/>
  <c r="F61" i="2"/>
  <c r="E61" i="2"/>
  <c r="P60" i="2"/>
  <c r="O60" i="2"/>
  <c r="N60" i="2"/>
  <c r="M60" i="2"/>
  <c r="L60" i="2"/>
  <c r="L85" i="2" s="1"/>
  <c r="L92" i="2" s="1"/>
  <c r="K60" i="2"/>
  <c r="J60" i="2"/>
  <c r="I60" i="2"/>
  <c r="H60" i="2"/>
  <c r="G60" i="2"/>
  <c r="F60" i="2"/>
  <c r="F85" i="2" s="1"/>
  <c r="F92" i="2" s="1"/>
  <c r="E60" i="2"/>
  <c r="P59" i="2"/>
  <c r="O59" i="2"/>
  <c r="N59" i="2"/>
  <c r="M59" i="2"/>
  <c r="M84" i="2" s="1"/>
  <c r="L59" i="2"/>
  <c r="L84" i="2" s="1"/>
  <c r="K59" i="2"/>
  <c r="J59" i="2"/>
  <c r="I59" i="2"/>
  <c r="H59" i="2"/>
  <c r="G59" i="2"/>
  <c r="G84" i="2" s="1"/>
  <c r="F59" i="2"/>
  <c r="F84" i="2" s="1"/>
  <c r="E59" i="2"/>
  <c r="B59" i="2"/>
  <c r="Q38" i="2"/>
  <c r="P38" i="2"/>
  <c r="O38" i="2"/>
  <c r="N38" i="2"/>
  <c r="M38" i="2"/>
  <c r="L38" i="2"/>
  <c r="K38" i="2"/>
  <c r="J38" i="2"/>
  <c r="I38" i="2"/>
  <c r="H38" i="2"/>
  <c r="G38" i="2"/>
  <c r="F38" i="2"/>
  <c r="E38" i="2"/>
  <c r="Q37" i="2"/>
  <c r="P37" i="2"/>
  <c r="O37" i="2"/>
  <c r="N37" i="2"/>
  <c r="M37" i="2"/>
  <c r="L37" i="2"/>
  <c r="K37" i="2"/>
  <c r="J37" i="2"/>
  <c r="I37" i="2"/>
  <c r="H37" i="2"/>
  <c r="G37" i="2"/>
  <c r="F37" i="2"/>
  <c r="E37" i="2"/>
  <c r="B37" i="2"/>
  <c r="M36" i="2"/>
  <c r="M86" i="2" s="1"/>
  <c r="M93" i="2" s="1"/>
  <c r="L36" i="2"/>
  <c r="K36" i="2"/>
  <c r="J36" i="2"/>
  <c r="I36" i="2"/>
  <c r="H36" i="2"/>
  <c r="G36" i="2"/>
  <c r="F36" i="2"/>
  <c r="E36" i="2"/>
  <c r="Q35" i="2"/>
  <c r="P35" i="2"/>
  <c r="O35" i="2"/>
  <c r="N35" i="2"/>
  <c r="M35" i="2"/>
  <c r="L35" i="2"/>
  <c r="K35" i="2"/>
  <c r="J35" i="2"/>
  <c r="I35" i="2"/>
  <c r="H35" i="2"/>
  <c r="G35" i="2"/>
  <c r="F35" i="2"/>
  <c r="E35" i="2"/>
  <c r="Q34" i="2"/>
  <c r="P34" i="2"/>
  <c r="O34" i="2"/>
  <c r="N34" i="2"/>
  <c r="M34" i="2"/>
  <c r="L34" i="2"/>
  <c r="K34" i="2"/>
  <c r="J34" i="2"/>
  <c r="I34" i="2"/>
  <c r="H34" i="2"/>
  <c r="G34" i="2"/>
  <c r="F34" i="2"/>
  <c r="E34" i="2"/>
  <c r="B34" i="2"/>
  <c r="Q18" i="2"/>
  <c r="Q88" i="2" s="1"/>
  <c r="P18" i="2"/>
  <c r="O18" i="2"/>
  <c r="O88" i="2" s="1"/>
  <c r="N18" i="2"/>
  <c r="N88" i="2" s="1"/>
  <c r="M18" i="2"/>
  <c r="M88" i="2" s="1"/>
  <c r="L18" i="2"/>
  <c r="L88" i="2" s="1"/>
  <c r="K18" i="2"/>
  <c r="K88" i="2" s="1"/>
  <c r="J18" i="2"/>
  <c r="I18" i="2"/>
  <c r="I88" i="2" s="1"/>
  <c r="H18" i="2"/>
  <c r="H88" i="2" s="1"/>
  <c r="G18" i="2"/>
  <c r="G88" i="2" s="1"/>
  <c r="F18" i="2"/>
  <c r="F88" i="2" s="1"/>
  <c r="E18" i="2"/>
  <c r="E88" i="2" s="1"/>
  <c r="Q17" i="2"/>
  <c r="P17" i="2"/>
  <c r="P87" i="2" s="1"/>
  <c r="P90" i="2" s="1"/>
  <c r="O17" i="2"/>
  <c r="O87" i="2" s="1"/>
  <c r="N17" i="2"/>
  <c r="N87" i="2" s="1"/>
  <c r="N90" i="2" s="1"/>
  <c r="M17" i="2"/>
  <c r="M87" i="2" s="1"/>
  <c r="M90" i="2" s="1"/>
  <c r="L17" i="2"/>
  <c r="L87" i="2" s="1"/>
  <c r="L90" i="2" s="1"/>
  <c r="K17" i="2"/>
  <c r="J17" i="2"/>
  <c r="J87" i="2" s="1"/>
  <c r="J90" i="2" s="1"/>
  <c r="I17" i="2"/>
  <c r="I87" i="2" s="1"/>
  <c r="H17" i="2"/>
  <c r="H87" i="2" s="1"/>
  <c r="H90" i="2" s="1"/>
  <c r="G17" i="2"/>
  <c r="G87" i="2" s="1"/>
  <c r="G90" i="2" s="1"/>
  <c r="F17" i="2"/>
  <c r="F87" i="2" s="1"/>
  <c r="F90" i="2" s="1"/>
  <c r="E17" i="2"/>
  <c r="B17" i="2"/>
  <c r="B87" i="2" s="1"/>
  <c r="B90" i="2" s="1"/>
  <c r="L16" i="2"/>
  <c r="L86" i="2" s="1"/>
  <c r="L93" i="2" s="1"/>
  <c r="K16" i="2"/>
  <c r="K86" i="2" s="1"/>
  <c r="K93" i="2" s="1"/>
  <c r="J16" i="2"/>
  <c r="J86" i="2" s="1"/>
  <c r="J93" i="2" s="1"/>
  <c r="I16" i="2"/>
  <c r="I86" i="2" s="1"/>
  <c r="I93" i="2" s="1"/>
  <c r="H16" i="2"/>
  <c r="H86" i="2" s="1"/>
  <c r="H93" i="2" s="1"/>
  <c r="G16" i="2"/>
  <c r="G86" i="2" s="1"/>
  <c r="G93" i="2" s="1"/>
  <c r="F16" i="2"/>
  <c r="F86" i="2" s="1"/>
  <c r="F93" i="2" s="1"/>
  <c r="E16" i="2"/>
  <c r="E86" i="2" s="1"/>
  <c r="E93" i="2" s="1"/>
  <c r="P15" i="2"/>
  <c r="O15" i="2"/>
  <c r="O85" i="2" s="1"/>
  <c r="N15" i="2"/>
  <c r="N85" i="2" s="1"/>
  <c r="N92" i="2" s="1"/>
  <c r="M15" i="2"/>
  <c r="M85" i="2" s="1"/>
  <c r="M92" i="2" s="1"/>
  <c r="L15" i="2"/>
  <c r="K15" i="2"/>
  <c r="J15" i="2"/>
  <c r="I15" i="2"/>
  <c r="I85" i="2" s="1"/>
  <c r="H15" i="2"/>
  <c r="H85" i="2" s="1"/>
  <c r="H92" i="2" s="1"/>
  <c r="G15" i="2"/>
  <c r="G85" i="2" s="1"/>
  <c r="G92" i="2" s="1"/>
  <c r="F15" i="2"/>
  <c r="E15" i="2"/>
  <c r="P14" i="2"/>
  <c r="P84" i="2" s="1"/>
  <c r="O14" i="2"/>
  <c r="O84" i="2" s="1"/>
  <c r="N14" i="2"/>
  <c r="N84" i="2" s="1"/>
  <c r="M14" i="2"/>
  <c r="L14" i="2"/>
  <c r="K14" i="2"/>
  <c r="J14" i="2"/>
  <c r="J84" i="2" s="1"/>
  <c r="I14" i="2"/>
  <c r="I84" i="2" s="1"/>
  <c r="H14" i="2"/>
  <c r="H84" i="2" s="1"/>
  <c r="G14" i="2"/>
  <c r="F14" i="2"/>
  <c r="E14" i="2"/>
  <c r="B14" i="2"/>
  <c r="B84" i="2" s="1"/>
  <c r="B89" i="2" s="1"/>
  <c r="N89" i="2" l="1"/>
  <c r="N94" i="2" s="1"/>
  <c r="N91" i="2"/>
  <c r="I91" i="2"/>
  <c r="I89" i="2"/>
  <c r="I94" i="2" s="1"/>
  <c r="H91" i="2"/>
  <c r="H89" i="2"/>
  <c r="H94" i="2" s="1"/>
  <c r="O91" i="2"/>
  <c r="O89" i="2"/>
  <c r="I92" i="2"/>
  <c r="O92" i="2"/>
  <c r="F89" i="2"/>
  <c r="F94" i="2" s="1"/>
  <c r="F91" i="2"/>
  <c r="L89" i="2"/>
  <c r="L94" i="2" s="1"/>
  <c r="L91" i="2"/>
  <c r="K94" i="2"/>
  <c r="Q92" i="2"/>
  <c r="B94" i="2"/>
  <c r="B91" i="2"/>
  <c r="J89" i="2"/>
  <c r="J94" i="2" s="1"/>
  <c r="J91" i="2"/>
  <c r="P91" i="2"/>
  <c r="P89" i="2"/>
  <c r="P94" i="2" s="1"/>
  <c r="G89" i="2"/>
  <c r="G94" i="2" s="1"/>
  <c r="G91" i="2"/>
  <c r="M89" i="2"/>
  <c r="M94" i="2" s="1"/>
  <c r="M91" i="2"/>
  <c r="E90" i="2"/>
  <c r="E94" i="2" s="1"/>
  <c r="E92" i="2"/>
  <c r="K90" i="2"/>
  <c r="I90" i="2"/>
  <c r="O90" i="2"/>
  <c r="Q90" i="2"/>
  <c r="Q94" i="2" s="1"/>
  <c r="E91" i="2"/>
  <c r="K91" i="2"/>
  <c r="Q91" i="2"/>
  <c r="O94" i="2" l="1"/>
</calcChain>
</file>

<file path=xl/sharedStrings.xml><?xml version="1.0" encoding="utf-8"?>
<sst xmlns="http://schemas.openxmlformats.org/spreadsheetml/2006/main" count="313" uniqueCount="55">
  <si>
    <t>Africa</t>
  </si>
  <si>
    <t>Asia</t>
  </si>
  <si>
    <r>
      <rPr>
        <i/>
        <sz val="12"/>
        <color theme="1"/>
        <rFont val="Calibri"/>
        <family val="2"/>
        <scheme val="minor"/>
      </rPr>
      <t>bla</t>
    </r>
    <r>
      <rPr>
        <sz val="12"/>
        <color theme="1"/>
        <rFont val="Calibri"/>
        <family val="2"/>
        <scheme val="minor"/>
      </rPr>
      <t>CTX-M-15</t>
    </r>
  </si>
  <si>
    <r>
      <rPr>
        <i/>
        <sz val="12"/>
        <color theme="1"/>
        <rFont val="Calibri"/>
        <family val="2"/>
        <scheme val="minor"/>
      </rPr>
      <t>bla</t>
    </r>
    <r>
      <rPr>
        <sz val="12"/>
        <color theme="1"/>
        <rFont val="Calibri"/>
        <family val="2"/>
        <scheme val="minor"/>
      </rPr>
      <t>NDM</t>
    </r>
  </si>
  <si>
    <r>
      <rPr>
        <i/>
        <sz val="12"/>
        <color theme="1"/>
        <rFont val="Calibri"/>
        <family val="2"/>
        <scheme val="minor"/>
      </rPr>
      <t>bla</t>
    </r>
    <r>
      <rPr>
        <sz val="12"/>
        <color theme="1"/>
        <rFont val="Calibri"/>
        <family val="2"/>
        <scheme val="minor"/>
      </rPr>
      <t>OXA-48</t>
    </r>
  </si>
  <si>
    <t>Total samples day</t>
  </si>
  <si>
    <t>Clinical site/Country</t>
  </si>
  <si>
    <t>Participants enrolled</t>
  </si>
  <si>
    <t>Type of sample</t>
  </si>
  <si>
    <t>Biological sepsis status</t>
  </si>
  <si>
    <t>Samples analysed</t>
  </si>
  <si>
    <t>Samples with growth</t>
  </si>
  <si>
    <t>Positive samples</t>
  </si>
  <si>
    <t>Isolates recovered</t>
  </si>
  <si>
    <t>Positive isolates</t>
  </si>
  <si>
    <t>Mothers/neonates</t>
  </si>
  <si>
    <t>V plate</t>
  </si>
  <si>
    <t>VC plate</t>
  </si>
  <si>
    <t>VE plate</t>
  </si>
  <si>
    <r>
      <rPr>
        <b/>
        <i/>
        <sz val="12"/>
        <color theme="1"/>
        <rFont val="Calibri"/>
        <family val="2"/>
        <scheme val="minor"/>
      </rPr>
      <t>bla</t>
    </r>
    <r>
      <rPr>
        <b/>
        <sz val="12"/>
        <color theme="1"/>
        <rFont val="Calibri"/>
        <family val="2"/>
        <scheme val="minor"/>
      </rPr>
      <t>CTX-M-15</t>
    </r>
  </si>
  <si>
    <r>
      <rPr>
        <b/>
        <i/>
        <sz val="12"/>
        <color theme="1"/>
        <rFont val="Calibri"/>
        <family val="2"/>
        <scheme val="minor"/>
      </rPr>
      <t>bla</t>
    </r>
    <r>
      <rPr>
        <b/>
        <sz val="12"/>
        <color theme="1"/>
        <rFont val="Calibri"/>
        <family val="2"/>
        <scheme val="minor"/>
      </rPr>
      <t>NDM</t>
    </r>
  </si>
  <si>
    <r>
      <rPr>
        <b/>
        <i/>
        <sz val="12"/>
        <color theme="1"/>
        <rFont val="Calibri"/>
        <family val="2"/>
        <scheme val="minor"/>
      </rPr>
      <t>bla</t>
    </r>
    <r>
      <rPr>
        <b/>
        <sz val="12"/>
        <color theme="1"/>
        <rFont val="Calibri"/>
        <family val="2"/>
        <scheme val="minor"/>
      </rPr>
      <t>KPC</t>
    </r>
  </si>
  <si>
    <r>
      <rPr>
        <b/>
        <i/>
        <sz val="12"/>
        <color theme="1"/>
        <rFont val="Calibri"/>
        <family val="2"/>
        <scheme val="minor"/>
      </rPr>
      <t>bla</t>
    </r>
    <r>
      <rPr>
        <b/>
        <sz val="12"/>
        <color theme="1"/>
        <rFont val="Calibri"/>
        <family val="2"/>
        <scheme val="minor"/>
      </rPr>
      <t>OXA-48-like</t>
    </r>
  </si>
  <si>
    <r>
      <rPr>
        <b/>
        <i/>
        <sz val="12"/>
        <color theme="1"/>
        <rFont val="Calibri"/>
        <family val="2"/>
        <scheme val="minor"/>
      </rPr>
      <t>bla</t>
    </r>
    <r>
      <rPr>
        <b/>
        <sz val="12"/>
        <color theme="1"/>
        <rFont val="Calibri"/>
        <family val="2"/>
        <scheme val="minor"/>
      </rPr>
      <t>NDM positive isolates</t>
    </r>
  </si>
  <si>
    <r>
      <rPr>
        <b/>
        <i/>
        <sz val="12"/>
        <color theme="1"/>
        <rFont val="Calibri"/>
        <family val="2"/>
        <scheme val="minor"/>
      </rPr>
      <t>bla</t>
    </r>
    <r>
      <rPr>
        <b/>
        <sz val="12"/>
        <color theme="1"/>
        <rFont val="Calibri"/>
        <family val="2"/>
        <scheme val="minor"/>
      </rPr>
      <t>NDM &amp;</t>
    </r>
    <r>
      <rPr>
        <b/>
        <i/>
        <sz val="12"/>
        <color theme="1"/>
        <rFont val="Calibri"/>
        <family val="2"/>
        <scheme val="minor"/>
      </rPr>
      <t xml:space="preserve"> bla</t>
    </r>
    <r>
      <rPr>
        <b/>
        <sz val="12"/>
        <color theme="1"/>
        <rFont val="Calibri"/>
        <family val="2"/>
        <scheme val="minor"/>
      </rPr>
      <t>OXA-48-like</t>
    </r>
  </si>
  <si>
    <t>BC</t>
  </si>
  <si>
    <t>MR</t>
  </si>
  <si>
    <t>BS</t>
  </si>
  <si>
    <t>NoBS</t>
  </si>
  <si>
    <t>BS Yes/No</t>
  </si>
  <si>
    <t>NA</t>
  </si>
  <si>
    <t>BR</t>
  </si>
  <si>
    <t>BK</t>
  </si>
  <si>
    <t>Bangladesh</t>
  </si>
  <si>
    <t>IN</t>
  </si>
  <si>
    <t>PC</t>
  </si>
  <si>
    <t>PP</t>
  </si>
  <si>
    <t>Pakistan</t>
  </si>
  <si>
    <t>ES</t>
  </si>
  <si>
    <t>NK</t>
  </si>
  <si>
    <t>NN</t>
  </si>
  <si>
    <t>NW</t>
  </si>
  <si>
    <t>Nigeria</t>
  </si>
  <si>
    <t>RK</t>
  </si>
  <si>
    <t>RU</t>
  </si>
  <si>
    <t>Rwanda</t>
  </si>
  <si>
    <t>ZAT</t>
  </si>
  <si>
    <t>Total</t>
  </si>
  <si>
    <t>Overall total per type of sample</t>
  </si>
  <si>
    <t>Overall total per type of sample and  BS status</t>
  </si>
  <si>
    <t>MR+BR</t>
  </si>
  <si>
    <t>Overall total</t>
  </si>
  <si>
    <t>Source Data for Figure 2ab - Number of mothers and neonates enrolled, MR and BR collected and analysed, positive samples for the β-lactamase genes in study and number of isolates recovered and positive for the carbapenemase genes in study per site and biological sepsis (BS) status. </t>
  </si>
  <si>
    <t xml:space="preserve"> Age of infants at sample collection </t>
  </si>
  <si>
    <t>Source data for figure 2c - Number of samples positive for the β-lactamase genes in study, per continent (Asia and Africa), distributed by infants' age at rectal sample collection. The total number of samples collected per day distributed by infants' age is also shown.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</si>
</sst>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2"/>
      <color theme="1"/>
      <name val="Calibri"/>
      <family val="2"/>
      <scheme val="minor"/>
    </font>
    <font>
      <i/>
      <sz val="12"/>
      <color theme="1"/>
      <name val="Calibri"/>
      <family val="2"/>
      <scheme val="minor"/>
    </font>
    <font>
      <b/>
      <sz val="12"/>
      <color theme="1"/>
      <name val="Calibri"/>
      <family val="2"/>
      <scheme val="minor"/>
    </font>
    <font>
      <b/>
      <i/>
      <sz val="12"/>
      <color theme="1"/>
      <name val="Calibri"/>
      <family val="2"/>
      <scheme val="minor"/>
    </font>
  </fonts>
  <fills count="3">
    <fill>
      <patternFill patternType="none"/>
    </fill>
    <fill>
      <patternFill patternType="gray125"/>
    </fill>
    <fill>
      <patternFill patternType="solid">
        <fgColor theme="0"/>
        <bgColor indexed="64"/>
      </patternFill>
    </fill>
  </fills>
  <borders count="10">
    <border>
      <left/>
      <right/>
      <top/>
      <bottom/>
      <diagonal/>
    </border>
    <border>
      <left/>
      <right/>
      <top/>
      <bottom style="thick">
        <color indexed="64"/>
      </bottom>
      <diagonal/>
    </border>
    <border>
      <left/>
      <right/>
      <top style="thick">
        <color indexed="64"/>
      </top>
      <bottom/>
      <diagonal/>
    </border>
    <border>
      <left/>
      <right/>
      <top style="thick">
        <color indexed="64"/>
      </top>
      <bottom style="thick">
        <color indexed="64"/>
      </bottom>
      <diagonal/>
    </border>
    <border>
      <left/>
      <right/>
      <top/>
      <bottom style="dotted">
        <color indexed="64"/>
      </bottom>
      <diagonal/>
    </border>
    <border>
      <left/>
      <right/>
      <top style="dotted">
        <color indexed="64"/>
      </top>
      <bottom/>
      <diagonal/>
    </border>
    <border>
      <left/>
      <right/>
      <top/>
      <bottom style="thin">
        <color indexed="64"/>
      </bottom>
      <diagonal/>
    </border>
    <border>
      <left/>
      <right/>
      <top style="thin">
        <color indexed="64"/>
      </top>
      <bottom/>
      <diagonal/>
    </border>
    <border>
      <left/>
      <right/>
      <top style="medium">
        <color indexed="64"/>
      </top>
      <bottom/>
      <diagonal/>
    </border>
    <border>
      <left/>
      <right/>
      <top/>
      <bottom style="medium">
        <color indexed="64"/>
      </bottom>
      <diagonal/>
    </border>
  </borders>
  <cellStyleXfs count="1">
    <xf numFmtId="0" fontId="0" fillId="0" borderId="0"/>
  </cellStyleXfs>
  <cellXfs count="38">
    <xf numFmtId="0" fontId="0" fillId="0" borderId="0" xfId="0"/>
    <xf numFmtId="1" fontId="0" fillId="0" borderId="0" xfId="0" applyNumberFormat="1"/>
    <xf numFmtId="0" fontId="2" fillId="2" borderId="2" xfId="0" applyFont="1" applyFill="1" applyBorder="1" applyAlignment="1">
      <alignment vertical="center"/>
    </xf>
    <xf numFmtId="0" fontId="2" fillId="2" borderId="1" xfId="0" applyFont="1" applyFill="1" applyBorder="1" applyAlignment="1">
      <alignment vertical="center"/>
    </xf>
    <xf numFmtId="0" fontId="2" fillId="2" borderId="3" xfId="0" applyFont="1" applyFill="1" applyBorder="1" applyAlignment="1">
      <alignment horizontal="left" vertical="center"/>
    </xf>
    <xf numFmtId="0" fontId="0" fillId="2" borderId="2" xfId="0" applyFill="1" applyBorder="1" applyAlignment="1">
      <alignment horizontal="left" vertical="center"/>
    </xf>
    <xf numFmtId="0" fontId="0" fillId="2" borderId="0" xfId="0" applyFill="1" applyAlignment="1">
      <alignment horizontal="left" vertical="center"/>
    </xf>
    <xf numFmtId="0" fontId="0" fillId="2" borderId="4" xfId="0" applyFill="1" applyBorder="1" applyAlignment="1">
      <alignment horizontal="left" vertical="center"/>
    </xf>
    <xf numFmtId="0" fontId="0" fillId="2" borderId="6" xfId="0" applyFill="1" applyBorder="1" applyAlignment="1">
      <alignment horizontal="left" vertical="center"/>
    </xf>
    <xf numFmtId="0" fontId="0" fillId="2" borderId="7" xfId="0" applyFill="1" applyBorder="1" applyAlignment="1">
      <alignment horizontal="left" vertical="center"/>
    </xf>
    <xf numFmtId="0" fontId="0" fillId="2" borderId="8" xfId="0" applyFill="1" applyBorder="1" applyAlignment="1">
      <alignment horizontal="left" vertical="center"/>
    </xf>
    <xf numFmtId="0" fontId="0" fillId="2" borderId="9" xfId="0" applyFill="1" applyBorder="1" applyAlignment="1">
      <alignment horizontal="left" vertical="center"/>
    </xf>
    <xf numFmtId="0" fontId="0" fillId="2" borderId="1" xfId="0" applyFill="1" applyBorder="1" applyAlignment="1">
      <alignment horizontal="left" vertical="center"/>
    </xf>
    <xf numFmtId="0" fontId="0" fillId="2" borderId="3" xfId="0" applyFill="1" applyBorder="1" applyAlignment="1">
      <alignment horizontal="left" vertical="center"/>
    </xf>
    <xf numFmtId="0" fontId="0" fillId="0" borderId="1" xfId="0" applyBorder="1" applyAlignment="1">
      <alignment horizontal="center" vertical="center" wrapText="1"/>
    </xf>
    <xf numFmtId="0" fontId="2" fillId="2" borderId="2" xfId="0" applyFont="1" applyFill="1" applyBorder="1" applyAlignment="1">
      <alignment horizontal="left" vertical="center"/>
    </xf>
    <xf numFmtId="0" fontId="2" fillId="2" borderId="1" xfId="0" applyFont="1" applyFill="1" applyBorder="1" applyAlignment="1">
      <alignment horizontal="left" vertical="center"/>
    </xf>
    <xf numFmtId="0" fontId="2" fillId="2" borderId="2" xfId="0" applyFont="1" applyFill="1" applyBorder="1" applyAlignment="1">
      <alignment horizontal="center" vertical="center"/>
    </xf>
    <xf numFmtId="0" fontId="2" fillId="2" borderId="1" xfId="0" applyFont="1" applyFill="1" applyBorder="1" applyAlignment="1">
      <alignment horizontal="center" vertical="center"/>
    </xf>
    <xf numFmtId="0" fontId="2" fillId="2" borderId="3" xfId="0" applyFont="1" applyFill="1" applyBorder="1" applyAlignment="1">
      <alignment horizontal="center" vertical="center"/>
    </xf>
    <xf numFmtId="0" fontId="0" fillId="2" borderId="7" xfId="0" applyFill="1" applyBorder="1" applyAlignment="1">
      <alignment horizontal="left" vertical="center"/>
    </xf>
    <xf numFmtId="0" fontId="0" fillId="2" borderId="0" xfId="0" applyFill="1" applyAlignment="1">
      <alignment horizontal="left" vertical="center"/>
    </xf>
    <xf numFmtId="0" fontId="0" fillId="2" borderId="4" xfId="0" applyFill="1" applyBorder="1" applyAlignment="1">
      <alignment horizontal="left" vertical="center"/>
    </xf>
    <xf numFmtId="0" fontId="0" fillId="2" borderId="2" xfId="0" applyFill="1" applyBorder="1" applyAlignment="1">
      <alignment horizontal="left" vertical="center"/>
    </xf>
    <xf numFmtId="0" fontId="0" fillId="2" borderId="6" xfId="0" applyFill="1" applyBorder="1" applyAlignment="1">
      <alignment horizontal="left" vertical="center"/>
    </xf>
    <xf numFmtId="0" fontId="0" fillId="2" borderId="5" xfId="0" applyFill="1" applyBorder="1" applyAlignment="1">
      <alignment horizontal="left" vertical="center"/>
    </xf>
    <xf numFmtId="0" fontId="2" fillId="2" borderId="8" xfId="0" applyFont="1" applyFill="1" applyBorder="1" applyAlignment="1">
      <alignment horizontal="center" vertical="center"/>
    </xf>
    <xf numFmtId="0" fontId="2" fillId="2" borderId="0" xfId="0" applyFont="1" applyFill="1" applyAlignment="1">
      <alignment horizontal="center" vertical="center"/>
    </xf>
    <xf numFmtId="0" fontId="2" fillId="2" borderId="9" xfId="0" applyFont="1" applyFill="1" applyBorder="1" applyAlignment="1">
      <alignment horizontal="center" vertical="center"/>
    </xf>
    <xf numFmtId="0" fontId="0" fillId="2" borderId="8" xfId="0" applyFill="1" applyBorder="1" applyAlignment="1">
      <alignment horizontal="left" vertical="center"/>
    </xf>
    <xf numFmtId="0" fontId="0" fillId="2" borderId="9" xfId="0" applyFill="1" applyBorder="1" applyAlignment="1">
      <alignment horizontal="left" vertical="center"/>
    </xf>
    <xf numFmtId="0" fontId="2" fillId="2" borderId="7" xfId="0" applyFont="1" applyFill="1" applyBorder="1" applyAlignment="1">
      <alignment horizontal="center" vertical="center"/>
    </xf>
    <xf numFmtId="0" fontId="2" fillId="2" borderId="2" xfId="0" applyFont="1" applyFill="1" applyBorder="1" applyAlignment="1">
      <alignment horizontal="left" vertical="center" wrapText="1"/>
    </xf>
    <xf numFmtId="0" fontId="2" fillId="2" borderId="0" xfId="0" applyFont="1" applyFill="1" applyAlignment="1">
      <alignment horizontal="left" vertical="center" wrapText="1"/>
    </xf>
    <xf numFmtId="0" fontId="2" fillId="2" borderId="1" xfId="0" applyFont="1" applyFill="1" applyBorder="1" applyAlignment="1">
      <alignment horizontal="left" vertical="center" wrapText="1"/>
    </xf>
    <xf numFmtId="0" fontId="0" fillId="2" borderId="1" xfId="0" applyFill="1" applyBorder="1" applyAlignment="1">
      <alignment horizontal="left" vertical="center"/>
    </xf>
    <xf numFmtId="0" fontId="2" fillId="2" borderId="8" xfId="0" applyFont="1" applyFill="1" applyBorder="1" applyAlignment="1">
      <alignment horizontal="left" vertical="center"/>
    </xf>
    <xf numFmtId="0" fontId="2" fillId="2" borderId="0" xfId="0" applyFont="1" applyFill="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23981D-5CA6-DB4B-9318-E28613C2F436}">
  <dimension ref="A1:Q95"/>
  <sheetViews>
    <sheetView tabSelected="1" workbookViewId="0">
      <selection sqref="A1:Q1"/>
    </sheetView>
  </sheetViews>
  <sheetFormatPr baseColWidth="10" defaultRowHeight="16" x14ac:dyDescent="0.2"/>
  <cols>
    <col min="1" max="1" width="18.33203125" customWidth="1"/>
    <col min="2" max="2" width="20.5" customWidth="1"/>
    <col min="3" max="3" width="14.1640625" customWidth="1"/>
    <col min="4" max="4" width="21.83203125" customWidth="1"/>
    <col min="5" max="5" width="16" bestFit="1" customWidth="1"/>
    <col min="9" max="9" width="12.1640625" bestFit="1" customWidth="1"/>
    <col min="12" max="12" width="14" bestFit="1" customWidth="1"/>
    <col min="13" max="13" width="16.33203125" bestFit="1" customWidth="1"/>
    <col min="14" max="14" width="22.5" bestFit="1" customWidth="1"/>
    <col min="15" max="15" width="7.1640625" bestFit="1" customWidth="1"/>
    <col min="16" max="16" width="14" bestFit="1" customWidth="1"/>
    <col min="17" max="17" width="23.83203125" bestFit="1" customWidth="1"/>
  </cols>
  <sheetData>
    <row r="1" spans="1:17" ht="17" thickBot="1" x14ac:dyDescent="0.25">
      <c r="A1" s="14" t="s">
        <v>52</v>
      </c>
      <c r="B1" s="14"/>
      <c r="C1" s="14"/>
      <c r="D1" s="14"/>
      <c r="E1" s="14"/>
      <c r="F1" s="14"/>
      <c r="G1" s="14"/>
      <c r="H1" s="14"/>
      <c r="I1" s="14"/>
      <c r="J1" s="14"/>
      <c r="K1" s="14"/>
      <c r="L1" s="14"/>
      <c r="M1" s="14"/>
      <c r="N1" s="14"/>
      <c r="O1" s="14"/>
      <c r="P1" s="14"/>
      <c r="Q1" s="14"/>
    </row>
    <row r="2" spans="1:17" ht="18" thickTop="1" thickBot="1" x14ac:dyDescent="0.25">
      <c r="A2" s="15" t="s">
        <v>6</v>
      </c>
      <c r="B2" s="2" t="s">
        <v>7</v>
      </c>
      <c r="C2" s="17" t="s">
        <v>8</v>
      </c>
      <c r="D2" s="17" t="s">
        <v>9</v>
      </c>
      <c r="E2" s="17" t="s">
        <v>10</v>
      </c>
      <c r="F2" s="19" t="s">
        <v>11</v>
      </c>
      <c r="G2" s="19"/>
      <c r="H2" s="19"/>
      <c r="I2" s="19" t="s">
        <v>12</v>
      </c>
      <c r="J2" s="19"/>
      <c r="K2" s="19"/>
      <c r="L2" s="19"/>
      <c r="M2" s="17" t="s">
        <v>13</v>
      </c>
      <c r="N2" s="19" t="s">
        <v>14</v>
      </c>
      <c r="O2" s="19"/>
      <c r="P2" s="19"/>
      <c r="Q2" s="19"/>
    </row>
    <row r="3" spans="1:17" ht="18" thickTop="1" thickBot="1" x14ac:dyDescent="0.25">
      <c r="A3" s="16"/>
      <c r="B3" s="3" t="s">
        <v>15</v>
      </c>
      <c r="C3" s="18"/>
      <c r="D3" s="18"/>
      <c r="E3" s="18"/>
      <c r="F3" s="4" t="s">
        <v>16</v>
      </c>
      <c r="G3" s="4" t="s">
        <v>17</v>
      </c>
      <c r="H3" s="4" t="s">
        <v>18</v>
      </c>
      <c r="I3" s="4" t="s">
        <v>19</v>
      </c>
      <c r="J3" s="4" t="s">
        <v>20</v>
      </c>
      <c r="K3" s="4" t="s">
        <v>21</v>
      </c>
      <c r="L3" s="4" t="s">
        <v>22</v>
      </c>
      <c r="M3" s="18"/>
      <c r="N3" s="4" t="s">
        <v>23</v>
      </c>
      <c r="O3" s="4" t="s">
        <v>21</v>
      </c>
      <c r="P3" s="4" t="s">
        <v>22</v>
      </c>
      <c r="Q3" s="4" t="s">
        <v>24</v>
      </c>
    </row>
    <row r="4" spans="1:17" ht="17" thickTop="1" x14ac:dyDescent="0.2">
      <c r="A4" s="23" t="s">
        <v>25</v>
      </c>
      <c r="B4" s="23">
        <v>1742</v>
      </c>
      <c r="C4" s="23" t="s">
        <v>26</v>
      </c>
      <c r="D4" s="5" t="s">
        <v>27</v>
      </c>
      <c r="E4" s="5">
        <v>99</v>
      </c>
      <c r="F4" s="5">
        <v>99</v>
      </c>
      <c r="G4" s="5">
        <v>85</v>
      </c>
      <c r="H4" s="5">
        <v>74</v>
      </c>
      <c r="I4" s="5">
        <v>71</v>
      </c>
      <c r="J4" s="5">
        <v>18</v>
      </c>
      <c r="K4" s="5">
        <v>0</v>
      </c>
      <c r="L4" s="5">
        <v>0</v>
      </c>
      <c r="M4" s="5">
        <v>12</v>
      </c>
      <c r="N4" s="5">
        <v>12</v>
      </c>
      <c r="O4" s="5">
        <v>0</v>
      </c>
      <c r="P4" s="5">
        <v>0</v>
      </c>
      <c r="Q4" s="5">
        <v>0</v>
      </c>
    </row>
    <row r="5" spans="1:17" x14ac:dyDescent="0.2">
      <c r="A5" s="21"/>
      <c r="B5" s="21"/>
      <c r="C5" s="21"/>
      <c r="D5" s="6" t="s">
        <v>28</v>
      </c>
      <c r="E5" s="6">
        <v>861</v>
      </c>
      <c r="F5" s="6">
        <v>796</v>
      </c>
      <c r="G5" s="6">
        <v>747</v>
      </c>
      <c r="H5" s="6">
        <v>703</v>
      </c>
      <c r="I5" s="6">
        <v>576</v>
      </c>
      <c r="J5" s="6">
        <v>91</v>
      </c>
      <c r="K5" s="6">
        <v>0</v>
      </c>
      <c r="L5" s="6">
        <v>2</v>
      </c>
      <c r="M5" s="6">
        <v>74</v>
      </c>
      <c r="N5" s="6">
        <v>72</v>
      </c>
      <c r="O5" s="6">
        <v>0</v>
      </c>
      <c r="P5" s="6">
        <v>2</v>
      </c>
      <c r="Q5" s="6">
        <v>0</v>
      </c>
    </row>
    <row r="6" spans="1:17" x14ac:dyDescent="0.2">
      <c r="A6" s="21"/>
      <c r="B6" s="22"/>
      <c r="C6" s="22"/>
      <c r="D6" s="7" t="s">
        <v>29</v>
      </c>
      <c r="E6" s="7">
        <v>0</v>
      </c>
      <c r="F6" s="7">
        <v>0</v>
      </c>
      <c r="G6" s="7">
        <v>0</v>
      </c>
      <c r="H6" s="7">
        <v>0</v>
      </c>
      <c r="I6" s="7">
        <v>0</v>
      </c>
      <c r="J6" s="7">
        <v>0</v>
      </c>
      <c r="K6" s="7">
        <v>0</v>
      </c>
      <c r="L6" s="7">
        <v>0</v>
      </c>
      <c r="M6" s="7" t="s">
        <v>30</v>
      </c>
      <c r="N6" s="7" t="s">
        <v>30</v>
      </c>
      <c r="O6" s="7" t="s">
        <v>30</v>
      </c>
      <c r="P6" s="7" t="s">
        <v>30</v>
      </c>
      <c r="Q6" s="7" t="s">
        <v>30</v>
      </c>
    </row>
    <row r="7" spans="1:17" x14ac:dyDescent="0.2">
      <c r="A7" s="21"/>
      <c r="B7" s="25">
        <v>1772</v>
      </c>
      <c r="C7" s="25" t="s">
        <v>31</v>
      </c>
      <c r="D7" s="6" t="s">
        <v>27</v>
      </c>
      <c r="E7" s="6">
        <v>118</v>
      </c>
      <c r="F7" s="6">
        <v>89</v>
      </c>
      <c r="G7" s="6">
        <v>108</v>
      </c>
      <c r="H7" s="6">
        <v>102</v>
      </c>
      <c r="I7" s="6">
        <v>78</v>
      </c>
      <c r="J7" s="6">
        <v>45</v>
      </c>
      <c r="K7" s="6">
        <v>0</v>
      </c>
      <c r="L7" s="6">
        <v>4</v>
      </c>
      <c r="M7" s="6">
        <v>33</v>
      </c>
      <c r="N7" s="6">
        <v>33</v>
      </c>
      <c r="O7" s="6">
        <v>0</v>
      </c>
      <c r="P7" s="6">
        <v>4</v>
      </c>
      <c r="Q7" s="6">
        <v>4</v>
      </c>
    </row>
    <row r="8" spans="1:17" x14ac:dyDescent="0.2">
      <c r="A8" s="24"/>
      <c r="B8" s="24"/>
      <c r="C8" s="24"/>
      <c r="D8" s="8" t="s">
        <v>28</v>
      </c>
      <c r="E8" s="8">
        <v>737</v>
      </c>
      <c r="F8" s="8">
        <v>574</v>
      </c>
      <c r="G8" s="8">
        <v>640</v>
      </c>
      <c r="H8" s="8">
        <v>615</v>
      </c>
      <c r="I8" s="8">
        <v>447</v>
      </c>
      <c r="J8" s="8">
        <v>218</v>
      </c>
      <c r="K8" s="8">
        <v>0</v>
      </c>
      <c r="L8" s="8">
        <v>7</v>
      </c>
      <c r="M8" s="8">
        <v>203</v>
      </c>
      <c r="N8" s="8">
        <v>203</v>
      </c>
      <c r="O8" s="8">
        <v>0</v>
      </c>
      <c r="P8" s="8">
        <v>6</v>
      </c>
      <c r="Q8" s="8">
        <v>6</v>
      </c>
    </row>
    <row r="9" spans="1:17" x14ac:dyDescent="0.2">
      <c r="A9" s="20" t="s">
        <v>32</v>
      </c>
      <c r="B9" s="21">
        <v>1693</v>
      </c>
      <c r="C9" s="21" t="s">
        <v>26</v>
      </c>
      <c r="D9" s="9" t="s">
        <v>27</v>
      </c>
      <c r="E9" s="9">
        <v>19</v>
      </c>
      <c r="F9" s="9">
        <v>19</v>
      </c>
      <c r="G9" s="9">
        <v>19</v>
      </c>
      <c r="H9" s="9">
        <v>19</v>
      </c>
      <c r="I9" s="9">
        <v>11</v>
      </c>
      <c r="J9" s="9">
        <v>4</v>
      </c>
      <c r="K9" s="9">
        <v>0</v>
      </c>
      <c r="L9" s="9">
        <v>0</v>
      </c>
      <c r="M9" s="9">
        <v>3</v>
      </c>
      <c r="N9" s="9">
        <v>3</v>
      </c>
      <c r="O9" s="9">
        <v>0</v>
      </c>
      <c r="P9" s="9">
        <v>0</v>
      </c>
      <c r="Q9" s="9">
        <v>0</v>
      </c>
    </row>
    <row r="10" spans="1:17" x14ac:dyDescent="0.2">
      <c r="A10" s="21"/>
      <c r="B10" s="21"/>
      <c r="C10" s="21"/>
      <c r="D10" s="6" t="s">
        <v>28</v>
      </c>
      <c r="E10" s="6">
        <v>987</v>
      </c>
      <c r="F10" s="6">
        <v>986</v>
      </c>
      <c r="G10" s="6">
        <v>895</v>
      </c>
      <c r="H10" s="6">
        <v>869</v>
      </c>
      <c r="I10" s="6">
        <v>480</v>
      </c>
      <c r="J10" s="6">
        <v>65</v>
      </c>
      <c r="K10" s="6">
        <v>0</v>
      </c>
      <c r="L10" s="6">
        <v>10</v>
      </c>
      <c r="M10" s="6">
        <v>26</v>
      </c>
      <c r="N10" s="6">
        <v>23</v>
      </c>
      <c r="O10" s="6">
        <v>0</v>
      </c>
      <c r="P10" s="6">
        <v>3</v>
      </c>
      <c r="Q10" s="6">
        <v>0</v>
      </c>
    </row>
    <row r="11" spans="1:17" x14ac:dyDescent="0.2">
      <c r="A11" s="21"/>
      <c r="B11" s="22"/>
      <c r="C11" s="22"/>
      <c r="D11" s="7" t="s">
        <v>29</v>
      </c>
      <c r="E11" s="7">
        <v>0</v>
      </c>
      <c r="F11" s="7">
        <v>0</v>
      </c>
      <c r="G11" s="7">
        <v>0</v>
      </c>
      <c r="H11" s="7">
        <v>0</v>
      </c>
      <c r="I11" s="7">
        <v>0</v>
      </c>
      <c r="J11" s="7">
        <v>0</v>
      </c>
      <c r="K11" s="7">
        <v>0</v>
      </c>
      <c r="L11" s="7">
        <v>0</v>
      </c>
      <c r="M11" s="7" t="s">
        <v>30</v>
      </c>
      <c r="N11" s="7" t="s">
        <v>30</v>
      </c>
      <c r="O11" s="7" t="s">
        <v>30</v>
      </c>
      <c r="P11" s="7" t="s">
        <v>30</v>
      </c>
      <c r="Q11" s="7" t="s">
        <v>30</v>
      </c>
    </row>
    <row r="12" spans="1:17" x14ac:dyDescent="0.2">
      <c r="A12" s="21"/>
      <c r="B12" s="21">
        <v>1707</v>
      </c>
      <c r="C12" s="21" t="s">
        <v>31</v>
      </c>
      <c r="D12" s="6" t="s">
        <v>27</v>
      </c>
      <c r="E12" s="6">
        <v>10</v>
      </c>
      <c r="F12" s="6">
        <v>6</v>
      </c>
      <c r="G12" s="6">
        <v>9</v>
      </c>
      <c r="H12" s="6">
        <v>10</v>
      </c>
      <c r="I12" s="6">
        <v>6</v>
      </c>
      <c r="J12" s="6">
        <v>2</v>
      </c>
      <c r="K12" s="6">
        <v>0</v>
      </c>
      <c r="L12" s="6">
        <v>0</v>
      </c>
      <c r="M12" s="6">
        <v>1</v>
      </c>
      <c r="N12" s="6">
        <v>1</v>
      </c>
      <c r="O12" s="6">
        <v>0</v>
      </c>
      <c r="P12" s="6">
        <v>0</v>
      </c>
      <c r="Q12" s="6">
        <v>0</v>
      </c>
    </row>
    <row r="13" spans="1:17" ht="17" thickBot="1" x14ac:dyDescent="0.25">
      <c r="A13" s="21"/>
      <c r="B13" s="21"/>
      <c r="C13" s="21"/>
      <c r="D13" s="6" t="s">
        <v>28</v>
      </c>
      <c r="E13" s="6">
        <v>252</v>
      </c>
      <c r="F13" s="6">
        <v>168</v>
      </c>
      <c r="G13" s="6">
        <v>220</v>
      </c>
      <c r="H13" s="6">
        <v>246</v>
      </c>
      <c r="I13" s="6">
        <v>150</v>
      </c>
      <c r="J13" s="6">
        <v>49</v>
      </c>
      <c r="K13" s="6">
        <v>0</v>
      </c>
      <c r="L13" s="6">
        <v>12</v>
      </c>
      <c r="M13" s="6">
        <v>34</v>
      </c>
      <c r="N13" s="6">
        <v>33</v>
      </c>
      <c r="O13" s="6">
        <v>0</v>
      </c>
      <c r="P13" s="6">
        <v>3</v>
      </c>
      <c r="Q13" s="6">
        <v>2</v>
      </c>
    </row>
    <row r="14" spans="1:17" x14ac:dyDescent="0.2">
      <c r="A14" s="26" t="s">
        <v>33</v>
      </c>
      <c r="B14" s="29">
        <f>SUM(B4,B9)</f>
        <v>3435</v>
      </c>
      <c r="C14" s="29" t="s">
        <v>26</v>
      </c>
      <c r="D14" s="10" t="s">
        <v>27</v>
      </c>
      <c r="E14" s="10">
        <f t="shared" ref="E14:Q18" si="0">SUM(E4,E9)</f>
        <v>118</v>
      </c>
      <c r="F14" s="10">
        <f t="shared" si="0"/>
        <v>118</v>
      </c>
      <c r="G14" s="10">
        <f t="shared" si="0"/>
        <v>104</v>
      </c>
      <c r="H14" s="10">
        <f t="shared" si="0"/>
        <v>93</v>
      </c>
      <c r="I14" s="10">
        <f t="shared" si="0"/>
        <v>82</v>
      </c>
      <c r="J14" s="10">
        <f t="shared" si="0"/>
        <v>22</v>
      </c>
      <c r="K14" s="10">
        <f t="shared" si="0"/>
        <v>0</v>
      </c>
      <c r="L14" s="10">
        <f t="shared" si="0"/>
        <v>0</v>
      </c>
      <c r="M14" s="10">
        <f t="shared" si="0"/>
        <v>15</v>
      </c>
      <c r="N14" s="10">
        <f t="shared" si="0"/>
        <v>15</v>
      </c>
      <c r="O14" s="10">
        <f t="shared" si="0"/>
        <v>0</v>
      </c>
      <c r="P14" s="10">
        <f t="shared" si="0"/>
        <v>0</v>
      </c>
      <c r="Q14" s="10">
        <v>0</v>
      </c>
    </row>
    <row r="15" spans="1:17" x14ac:dyDescent="0.2">
      <c r="A15" s="27"/>
      <c r="B15" s="21"/>
      <c r="C15" s="21"/>
      <c r="D15" s="6" t="s">
        <v>28</v>
      </c>
      <c r="E15" s="6">
        <f t="shared" si="0"/>
        <v>1848</v>
      </c>
      <c r="F15" s="6">
        <f t="shared" si="0"/>
        <v>1782</v>
      </c>
      <c r="G15" s="6">
        <f t="shared" si="0"/>
        <v>1642</v>
      </c>
      <c r="H15" s="6">
        <f t="shared" si="0"/>
        <v>1572</v>
      </c>
      <c r="I15" s="6">
        <f t="shared" si="0"/>
        <v>1056</v>
      </c>
      <c r="J15" s="6">
        <f t="shared" si="0"/>
        <v>156</v>
      </c>
      <c r="K15" s="6">
        <f t="shared" si="0"/>
        <v>0</v>
      </c>
      <c r="L15" s="6">
        <f t="shared" si="0"/>
        <v>12</v>
      </c>
      <c r="M15" s="6">
        <f t="shared" si="0"/>
        <v>100</v>
      </c>
      <c r="N15" s="6">
        <f t="shared" si="0"/>
        <v>95</v>
      </c>
      <c r="O15" s="6">
        <f t="shared" si="0"/>
        <v>0</v>
      </c>
      <c r="P15" s="6">
        <f t="shared" si="0"/>
        <v>5</v>
      </c>
      <c r="Q15" s="6">
        <v>0</v>
      </c>
    </row>
    <row r="16" spans="1:17" x14ac:dyDescent="0.2">
      <c r="A16" s="27"/>
      <c r="B16" s="22"/>
      <c r="C16" s="22"/>
      <c r="D16" s="7" t="s">
        <v>29</v>
      </c>
      <c r="E16" s="7">
        <f t="shared" si="0"/>
        <v>0</v>
      </c>
      <c r="F16" s="7">
        <f t="shared" si="0"/>
        <v>0</v>
      </c>
      <c r="G16" s="7">
        <f t="shared" si="0"/>
        <v>0</v>
      </c>
      <c r="H16" s="7">
        <f t="shared" si="0"/>
        <v>0</v>
      </c>
      <c r="I16" s="7">
        <f t="shared" si="0"/>
        <v>0</v>
      </c>
      <c r="J16" s="7">
        <f t="shared" si="0"/>
        <v>0</v>
      </c>
      <c r="K16" s="7">
        <f t="shared" si="0"/>
        <v>0</v>
      </c>
      <c r="L16" s="7">
        <f t="shared" si="0"/>
        <v>0</v>
      </c>
      <c r="M16" s="7" t="s">
        <v>30</v>
      </c>
      <c r="N16" s="7" t="s">
        <v>30</v>
      </c>
      <c r="O16" s="7" t="s">
        <v>30</v>
      </c>
      <c r="P16" s="7" t="s">
        <v>30</v>
      </c>
      <c r="Q16" s="7" t="s">
        <v>30</v>
      </c>
    </row>
    <row r="17" spans="1:17" x14ac:dyDescent="0.2">
      <c r="A17" s="27"/>
      <c r="B17" s="21">
        <f>SUM(B7,B12)</f>
        <v>3479</v>
      </c>
      <c r="C17" s="21" t="s">
        <v>31</v>
      </c>
      <c r="D17" s="6" t="s">
        <v>27</v>
      </c>
      <c r="E17" s="6">
        <f>SUM(E7,E12)</f>
        <v>128</v>
      </c>
      <c r="F17" s="6">
        <f t="shared" si="0"/>
        <v>95</v>
      </c>
      <c r="G17" s="6">
        <f t="shared" si="0"/>
        <v>117</v>
      </c>
      <c r="H17" s="6">
        <f t="shared" si="0"/>
        <v>112</v>
      </c>
      <c r="I17" s="6">
        <f t="shared" si="0"/>
        <v>84</v>
      </c>
      <c r="J17" s="6">
        <f t="shared" si="0"/>
        <v>47</v>
      </c>
      <c r="K17" s="6">
        <f t="shared" si="0"/>
        <v>0</v>
      </c>
      <c r="L17" s="6">
        <f t="shared" si="0"/>
        <v>4</v>
      </c>
      <c r="M17" s="6">
        <f t="shared" si="0"/>
        <v>34</v>
      </c>
      <c r="N17" s="6">
        <f t="shared" si="0"/>
        <v>34</v>
      </c>
      <c r="O17" s="6">
        <f t="shared" si="0"/>
        <v>0</v>
      </c>
      <c r="P17" s="6">
        <f t="shared" si="0"/>
        <v>4</v>
      </c>
      <c r="Q17" s="6">
        <f t="shared" si="0"/>
        <v>4</v>
      </c>
    </row>
    <row r="18" spans="1:17" ht="17" thickBot="1" x14ac:dyDescent="0.25">
      <c r="A18" s="28"/>
      <c r="B18" s="30"/>
      <c r="C18" s="30"/>
      <c r="D18" s="11" t="s">
        <v>28</v>
      </c>
      <c r="E18" s="11">
        <f>SUM(E8,E13)</f>
        <v>989</v>
      </c>
      <c r="F18" s="11">
        <f t="shared" si="0"/>
        <v>742</v>
      </c>
      <c r="G18" s="11">
        <f t="shared" si="0"/>
        <v>860</v>
      </c>
      <c r="H18" s="11">
        <f t="shared" si="0"/>
        <v>861</v>
      </c>
      <c r="I18" s="11">
        <f t="shared" si="0"/>
        <v>597</v>
      </c>
      <c r="J18" s="11">
        <f t="shared" si="0"/>
        <v>267</v>
      </c>
      <c r="K18" s="11">
        <f t="shared" si="0"/>
        <v>0</v>
      </c>
      <c r="L18" s="11">
        <f t="shared" si="0"/>
        <v>19</v>
      </c>
      <c r="M18" s="11">
        <f t="shared" si="0"/>
        <v>237</v>
      </c>
      <c r="N18" s="11">
        <f t="shared" si="0"/>
        <v>236</v>
      </c>
      <c r="O18" s="11">
        <f t="shared" si="0"/>
        <v>0</v>
      </c>
      <c r="P18" s="11">
        <f t="shared" si="0"/>
        <v>9</v>
      </c>
      <c r="Q18" s="11">
        <f t="shared" si="0"/>
        <v>8</v>
      </c>
    </row>
    <row r="19" spans="1:17" x14ac:dyDescent="0.2">
      <c r="A19" s="26" t="s">
        <v>34</v>
      </c>
      <c r="B19" s="29">
        <v>1112</v>
      </c>
      <c r="C19" s="29" t="s">
        <v>26</v>
      </c>
      <c r="D19" s="10" t="s">
        <v>27</v>
      </c>
      <c r="E19" s="10">
        <v>19</v>
      </c>
      <c r="F19" s="10">
        <v>16</v>
      </c>
      <c r="G19" s="10">
        <v>16</v>
      </c>
      <c r="H19" s="10">
        <v>13</v>
      </c>
      <c r="I19" s="10">
        <v>13</v>
      </c>
      <c r="J19" s="10">
        <v>8</v>
      </c>
      <c r="K19" s="10">
        <v>0</v>
      </c>
      <c r="L19" s="10">
        <v>2</v>
      </c>
      <c r="M19" s="10">
        <v>11</v>
      </c>
      <c r="N19" s="10">
        <v>11</v>
      </c>
      <c r="O19" s="10">
        <v>0</v>
      </c>
      <c r="P19" s="10">
        <v>1</v>
      </c>
      <c r="Q19" s="10">
        <v>1</v>
      </c>
    </row>
    <row r="20" spans="1:17" x14ac:dyDescent="0.2">
      <c r="A20" s="27"/>
      <c r="B20" s="21"/>
      <c r="C20" s="21"/>
      <c r="D20" s="6" t="s">
        <v>28</v>
      </c>
      <c r="E20" s="6">
        <v>1077</v>
      </c>
      <c r="F20" s="6">
        <v>866</v>
      </c>
      <c r="G20" s="6">
        <v>737</v>
      </c>
      <c r="H20" s="6">
        <v>422</v>
      </c>
      <c r="I20" s="6">
        <v>512</v>
      </c>
      <c r="J20" s="6">
        <v>85</v>
      </c>
      <c r="K20" s="6">
        <v>3</v>
      </c>
      <c r="L20" s="6">
        <v>19</v>
      </c>
      <c r="M20" s="6">
        <v>149</v>
      </c>
      <c r="N20" s="6">
        <v>142</v>
      </c>
      <c r="O20" s="6">
        <v>0</v>
      </c>
      <c r="P20" s="6">
        <v>14</v>
      </c>
      <c r="Q20" s="6">
        <v>7</v>
      </c>
    </row>
    <row r="21" spans="1:17" x14ac:dyDescent="0.2">
      <c r="A21" s="27"/>
      <c r="B21" s="22"/>
      <c r="C21" s="22"/>
      <c r="D21" s="7" t="s">
        <v>29</v>
      </c>
      <c r="E21" s="7">
        <v>2</v>
      </c>
      <c r="F21" s="7">
        <v>2</v>
      </c>
      <c r="G21" s="7">
        <v>2</v>
      </c>
      <c r="H21" s="7">
        <v>1</v>
      </c>
      <c r="I21" s="7">
        <v>1</v>
      </c>
      <c r="J21" s="7">
        <v>0</v>
      </c>
      <c r="K21" s="7">
        <v>0</v>
      </c>
      <c r="L21" s="7">
        <v>0</v>
      </c>
      <c r="M21" s="7">
        <v>0</v>
      </c>
      <c r="N21" s="7" t="s">
        <v>30</v>
      </c>
      <c r="O21" s="7" t="s">
        <v>30</v>
      </c>
      <c r="P21" s="7" t="s">
        <v>30</v>
      </c>
      <c r="Q21" s="7" t="s">
        <v>30</v>
      </c>
    </row>
    <row r="22" spans="1:17" x14ac:dyDescent="0.2">
      <c r="A22" s="27"/>
      <c r="B22" s="21">
        <v>1160</v>
      </c>
      <c r="C22" s="21" t="s">
        <v>31</v>
      </c>
      <c r="D22" s="6" t="s">
        <v>27</v>
      </c>
      <c r="E22" s="6">
        <v>20</v>
      </c>
      <c r="F22" s="6">
        <v>19</v>
      </c>
      <c r="G22" s="6">
        <v>18</v>
      </c>
      <c r="H22" s="6">
        <v>15</v>
      </c>
      <c r="I22" s="6">
        <v>13</v>
      </c>
      <c r="J22" s="6">
        <v>10</v>
      </c>
      <c r="K22" s="6">
        <v>0</v>
      </c>
      <c r="L22" s="6">
        <v>4</v>
      </c>
      <c r="M22" s="6">
        <v>16</v>
      </c>
      <c r="N22" s="6">
        <v>14</v>
      </c>
      <c r="O22" s="6">
        <v>0</v>
      </c>
      <c r="P22" s="6">
        <v>3</v>
      </c>
      <c r="Q22" s="6">
        <v>1</v>
      </c>
    </row>
    <row r="23" spans="1:17" ht="17" thickBot="1" x14ac:dyDescent="0.25">
      <c r="A23" s="28"/>
      <c r="B23" s="30"/>
      <c r="C23" s="30"/>
      <c r="D23" s="11" t="s">
        <v>28</v>
      </c>
      <c r="E23" s="11">
        <v>51</v>
      </c>
      <c r="F23" s="11">
        <v>35</v>
      </c>
      <c r="G23" s="11">
        <v>30</v>
      </c>
      <c r="H23" s="11">
        <v>29</v>
      </c>
      <c r="I23" s="11">
        <v>0</v>
      </c>
      <c r="J23" s="11">
        <v>20</v>
      </c>
      <c r="K23" s="11">
        <v>0</v>
      </c>
      <c r="L23" s="11">
        <v>1</v>
      </c>
      <c r="M23" s="11">
        <v>38</v>
      </c>
      <c r="N23" s="11">
        <v>38</v>
      </c>
      <c r="O23" s="6">
        <v>0</v>
      </c>
      <c r="P23" s="6">
        <v>3</v>
      </c>
      <c r="Q23" s="6">
        <v>3</v>
      </c>
    </row>
    <row r="24" spans="1:17" x14ac:dyDescent="0.2">
      <c r="A24" s="21" t="s">
        <v>35</v>
      </c>
      <c r="B24" s="21">
        <v>492</v>
      </c>
      <c r="C24" s="21" t="s">
        <v>26</v>
      </c>
      <c r="D24" s="10" t="s">
        <v>27</v>
      </c>
      <c r="E24" s="10">
        <v>19</v>
      </c>
      <c r="F24" s="10">
        <v>19</v>
      </c>
      <c r="G24" s="10">
        <v>18</v>
      </c>
      <c r="H24" s="10">
        <v>18</v>
      </c>
      <c r="I24" s="10">
        <v>16</v>
      </c>
      <c r="J24" s="10">
        <v>2</v>
      </c>
      <c r="K24" s="10">
        <v>0</v>
      </c>
      <c r="L24" s="10">
        <v>1</v>
      </c>
      <c r="M24" s="10">
        <v>1</v>
      </c>
      <c r="N24" s="10">
        <v>1</v>
      </c>
      <c r="O24" s="10">
        <v>0</v>
      </c>
      <c r="P24" s="10">
        <v>0</v>
      </c>
      <c r="Q24" s="10">
        <v>0</v>
      </c>
    </row>
    <row r="25" spans="1:17" x14ac:dyDescent="0.2">
      <c r="A25" s="21"/>
      <c r="B25" s="21"/>
      <c r="C25" s="21"/>
      <c r="D25" s="6" t="s">
        <v>28</v>
      </c>
      <c r="E25" s="6">
        <v>222</v>
      </c>
      <c r="F25" s="6">
        <v>219</v>
      </c>
      <c r="G25" s="6">
        <v>215</v>
      </c>
      <c r="H25" s="6">
        <v>192</v>
      </c>
      <c r="I25" s="6">
        <v>178</v>
      </c>
      <c r="J25" s="6">
        <v>16</v>
      </c>
      <c r="K25" s="6">
        <v>0</v>
      </c>
      <c r="L25" s="6">
        <v>9</v>
      </c>
      <c r="M25" s="6">
        <v>5</v>
      </c>
      <c r="N25" s="6">
        <v>4</v>
      </c>
      <c r="O25" s="6">
        <v>0</v>
      </c>
      <c r="P25" s="6">
        <v>1</v>
      </c>
      <c r="Q25" s="6">
        <v>0</v>
      </c>
    </row>
    <row r="26" spans="1:17" x14ac:dyDescent="0.2">
      <c r="A26" s="21"/>
      <c r="B26" s="22"/>
      <c r="C26" s="22"/>
      <c r="D26" s="7" t="s">
        <v>29</v>
      </c>
      <c r="E26" s="7">
        <v>2</v>
      </c>
      <c r="F26" s="7">
        <v>2</v>
      </c>
      <c r="G26" s="7">
        <v>2</v>
      </c>
      <c r="H26" s="7">
        <v>2</v>
      </c>
      <c r="I26" s="7">
        <v>1</v>
      </c>
      <c r="J26" s="7">
        <v>0</v>
      </c>
      <c r="K26" s="7">
        <v>0</v>
      </c>
      <c r="L26" s="7">
        <v>0</v>
      </c>
      <c r="M26" s="7">
        <v>0</v>
      </c>
      <c r="N26" s="7" t="s">
        <v>30</v>
      </c>
      <c r="O26" s="7" t="s">
        <v>30</v>
      </c>
      <c r="P26" s="7" t="s">
        <v>30</v>
      </c>
      <c r="Q26" s="7" t="s">
        <v>30</v>
      </c>
    </row>
    <row r="27" spans="1:17" x14ac:dyDescent="0.2">
      <c r="A27" s="21"/>
      <c r="B27" s="21">
        <v>504</v>
      </c>
      <c r="C27" s="21" t="s">
        <v>31</v>
      </c>
      <c r="D27" s="6" t="s">
        <v>27</v>
      </c>
      <c r="E27" s="6">
        <v>4</v>
      </c>
      <c r="F27" s="6">
        <v>4</v>
      </c>
      <c r="G27" s="6">
        <v>4</v>
      </c>
      <c r="H27" s="6">
        <v>4</v>
      </c>
      <c r="I27" s="6">
        <v>4</v>
      </c>
      <c r="J27" s="6">
        <v>2</v>
      </c>
      <c r="K27" s="6">
        <v>0</v>
      </c>
      <c r="L27" s="6">
        <v>1</v>
      </c>
      <c r="M27" s="6">
        <v>1</v>
      </c>
      <c r="N27" s="6">
        <v>1</v>
      </c>
      <c r="O27" s="6">
        <v>0</v>
      </c>
      <c r="P27" s="6">
        <v>0</v>
      </c>
      <c r="Q27" s="6">
        <v>0</v>
      </c>
    </row>
    <row r="28" spans="1:17" ht="17" thickBot="1" x14ac:dyDescent="0.25">
      <c r="A28" s="24"/>
      <c r="B28" s="24"/>
      <c r="C28" s="24"/>
      <c r="D28" s="8" t="s">
        <v>28</v>
      </c>
      <c r="E28" s="8">
        <v>6</v>
      </c>
      <c r="F28" s="8">
        <v>6</v>
      </c>
      <c r="G28" s="8">
        <v>6</v>
      </c>
      <c r="H28" s="8">
        <v>6</v>
      </c>
      <c r="I28" s="8">
        <v>4</v>
      </c>
      <c r="J28" s="8">
        <v>2</v>
      </c>
      <c r="K28" s="8">
        <v>0</v>
      </c>
      <c r="L28" s="8">
        <v>2</v>
      </c>
      <c r="M28" s="8">
        <v>3</v>
      </c>
      <c r="N28" s="8">
        <v>3</v>
      </c>
      <c r="O28" s="8">
        <v>0</v>
      </c>
      <c r="P28" s="8">
        <v>0</v>
      </c>
      <c r="Q28" s="8">
        <v>0</v>
      </c>
    </row>
    <row r="29" spans="1:17" x14ac:dyDescent="0.2">
      <c r="A29" s="20" t="s">
        <v>36</v>
      </c>
      <c r="B29" s="20">
        <v>7824</v>
      </c>
      <c r="C29" s="20" t="s">
        <v>26</v>
      </c>
      <c r="D29" s="10" t="s">
        <v>27</v>
      </c>
      <c r="E29" s="10">
        <v>282</v>
      </c>
      <c r="F29" s="10">
        <v>278</v>
      </c>
      <c r="G29" s="10">
        <v>272</v>
      </c>
      <c r="H29" s="10">
        <v>256</v>
      </c>
      <c r="I29" s="10">
        <v>213</v>
      </c>
      <c r="J29" s="10">
        <v>42</v>
      </c>
      <c r="K29" s="10">
        <v>0</v>
      </c>
      <c r="L29" s="10">
        <v>15</v>
      </c>
      <c r="M29" s="10">
        <v>22</v>
      </c>
      <c r="N29" s="10">
        <v>20</v>
      </c>
      <c r="O29" s="10">
        <v>0</v>
      </c>
      <c r="P29" s="10">
        <v>5</v>
      </c>
      <c r="Q29" s="10">
        <v>3</v>
      </c>
    </row>
    <row r="30" spans="1:17" x14ac:dyDescent="0.2">
      <c r="A30" s="21"/>
      <c r="B30" s="21"/>
      <c r="C30" s="21"/>
      <c r="D30" s="6" t="s">
        <v>28</v>
      </c>
      <c r="E30" s="6">
        <v>3390</v>
      </c>
      <c r="F30" s="6">
        <v>3354</v>
      </c>
      <c r="G30" s="6">
        <v>3191</v>
      </c>
      <c r="H30" s="6">
        <v>3100</v>
      </c>
      <c r="I30" s="6">
        <v>2160</v>
      </c>
      <c r="J30" s="6">
        <v>258</v>
      </c>
      <c r="K30" s="6">
        <v>4</v>
      </c>
      <c r="L30" s="6">
        <v>107</v>
      </c>
      <c r="M30" s="6">
        <v>158</v>
      </c>
      <c r="N30" s="6">
        <v>131</v>
      </c>
      <c r="O30" s="6">
        <v>0</v>
      </c>
      <c r="P30" s="6">
        <v>39</v>
      </c>
      <c r="Q30" s="6">
        <v>12</v>
      </c>
    </row>
    <row r="31" spans="1:17" x14ac:dyDescent="0.2">
      <c r="A31" s="21"/>
      <c r="B31" s="22"/>
      <c r="C31" s="22"/>
      <c r="D31" s="7" t="s">
        <v>29</v>
      </c>
      <c r="E31" s="7">
        <v>5</v>
      </c>
      <c r="F31" s="7">
        <v>5</v>
      </c>
      <c r="G31" s="7">
        <v>5</v>
      </c>
      <c r="H31" s="7">
        <v>5</v>
      </c>
      <c r="I31" s="7">
        <v>4</v>
      </c>
      <c r="J31" s="7">
        <v>0</v>
      </c>
      <c r="K31" s="7">
        <v>0</v>
      </c>
      <c r="L31" s="7">
        <v>1</v>
      </c>
      <c r="M31" s="7">
        <v>0</v>
      </c>
      <c r="N31" s="7" t="s">
        <v>30</v>
      </c>
      <c r="O31" s="7" t="s">
        <v>30</v>
      </c>
      <c r="P31" s="7" t="s">
        <v>30</v>
      </c>
      <c r="Q31" s="7" t="s">
        <v>30</v>
      </c>
    </row>
    <row r="32" spans="1:17" x14ac:dyDescent="0.2">
      <c r="A32" s="21"/>
      <c r="B32" s="21">
        <v>7945</v>
      </c>
      <c r="C32" s="21" t="s">
        <v>31</v>
      </c>
      <c r="D32" s="6" t="s">
        <v>27</v>
      </c>
      <c r="E32" s="6">
        <v>101</v>
      </c>
      <c r="F32" s="6">
        <v>101</v>
      </c>
      <c r="G32" s="6">
        <v>100</v>
      </c>
      <c r="H32" s="6">
        <v>100</v>
      </c>
      <c r="I32" s="6">
        <v>97</v>
      </c>
      <c r="J32" s="6">
        <v>69</v>
      </c>
      <c r="K32" s="6">
        <v>0</v>
      </c>
      <c r="L32" s="6">
        <v>49</v>
      </c>
      <c r="M32" s="6">
        <v>103</v>
      </c>
      <c r="N32" s="6">
        <v>97</v>
      </c>
      <c r="O32" s="6">
        <v>0</v>
      </c>
      <c r="P32" s="6">
        <v>27</v>
      </c>
      <c r="Q32" s="6">
        <v>21</v>
      </c>
    </row>
    <row r="33" spans="1:17" ht="17" thickBot="1" x14ac:dyDescent="0.25">
      <c r="A33" s="30"/>
      <c r="B33" s="30"/>
      <c r="C33" s="30"/>
      <c r="D33" s="6" t="s">
        <v>28</v>
      </c>
      <c r="E33" s="6">
        <v>78</v>
      </c>
      <c r="F33" s="6">
        <v>75</v>
      </c>
      <c r="G33" s="6">
        <v>75</v>
      </c>
      <c r="H33" s="6">
        <v>74</v>
      </c>
      <c r="I33" s="6">
        <v>69</v>
      </c>
      <c r="J33" s="6">
        <v>61</v>
      </c>
      <c r="K33" s="6">
        <v>0</v>
      </c>
      <c r="L33" s="6">
        <v>30</v>
      </c>
      <c r="M33" s="6">
        <v>90</v>
      </c>
      <c r="N33" s="6">
        <v>87</v>
      </c>
      <c r="O33" s="6">
        <v>0</v>
      </c>
      <c r="P33" s="6">
        <v>20</v>
      </c>
      <c r="Q33" s="6">
        <v>17</v>
      </c>
    </row>
    <row r="34" spans="1:17" x14ac:dyDescent="0.2">
      <c r="A34" s="26" t="s">
        <v>37</v>
      </c>
      <c r="B34" s="29">
        <f>SUM(B24,B29)</f>
        <v>8316</v>
      </c>
      <c r="C34" s="29" t="s">
        <v>26</v>
      </c>
      <c r="D34" s="10" t="s">
        <v>27</v>
      </c>
      <c r="E34" s="10">
        <f t="shared" ref="E34:Q38" si="1">SUM(E24,E29)</f>
        <v>301</v>
      </c>
      <c r="F34" s="10">
        <f t="shared" si="1"/>
        <v>297</v>
      </c>
      <c r="G34" s="10">
        <f t="shared" si="1"/>
        <v>290</v>
      </c>
      <c r="H34" s="10">
        <f t="shared" si="1"/>
        <v>274</v>
      </c>
      <c r="I34" s="10">
        <f t="shared" si="1"/>
        <v>229</v>
      </c>
      <c r="J34" s="10">
        <f t="shared" si="1"/>
        <v>44</v>
      </c>
      <c r="K34" s="10">
        <f t="shared" si="1"/>
        <v>0</v>
      </c>
      <c r="L34" s="10">
        <f t="shared" si="1"/>
        <v>16</v>
      </c>
      <c r="M34" s="10">
        <f t="shared" si="1"/>
        <v>23</v>
      </c>
      <c r="N34" s="10">
        <f t="shared" si="1"/>
        <v>21</v>
      </c>
      <c r="O34" s="10">
        <f t="shared" si="1"/>
        <v>0</v>
      </c>
      <c r="P34" s="10">
        <f t="shared" si="1"/>
        <v>5</v>
      </c>
      <c r="Q34" s="10">
        <f t="shared" si="1"/>
        <v>3</v>
      </c>
    </row>
    <row r="35" spans="1:17" x14ac:dyDescent="0.2">
      <c r="A35" s="27"/>
      <c r="B35" s="21"/>
      <c r="C35" s="21"/>
      <c r="D35" s="6" t="s">
        <v>28</v>
      </c>
      <c r="E35" s="6">
        <f t="shared" si="1"/>
        <v>3612</v>
      </c>
      <c r="F35" s="6">
        <f t="shared" si="1"/>
        <v>3573</v>
      </c>
      <c r="G35" s="6">
        <f t="shared" si="1"/>
        <v>3406</v>
      </c>
      <c r="H35" s="6">
        <f t="shared" si="1"/>
        <v>3292</v>
      </c>
      <c r="I35" s="6">
        <f t="shared" si="1"/>
        <v>2338</v>
      </c>
      <c r="J35" s="6">
        <f t="shared" si="1"/>
        <v>274</v>
      </c>
      <c r="K35" s="6">
        <f t="shared" si="1"/>
        <v>4</v>
      </c>
      <c r="L35" s="6">
        <f t="shared" si="1"/>
        <v>116</v>
      </c>
      <c r="M35" s="6">
        <f t="shared" si="1"/>
        <v>163</v>
      </c>
      <c r="N35" s="6">
        <f t="shared" si="1"/>
        <v>135</v>
      </c>
      <c r="O35" s="6">
        <f t="shared" si="1"/>
        <v>0</v>
      </c>
      <c r="P35" s="6">
        <f t="shared" si="1"/>
        <v>40</v>
      </c>
      <c r="Q35" s="6">
        <f t="shared" si="1"/>
        <v>12</v>
      </c>
    </row>
    <row r="36" spans="1:17" x14ac:dyDescent="0.2">
      <c r="A36" s="27"/>
      <c r="B36" s="22"/>
      <c r="C36" s="22"/>
      <c r="D36" s="7" t="s">
        <v>29</v>
      </c>
      <c r="E36" s="7">
        <f t="shared" si="1"/>
        <v>7</v>
      </c>
      <c r="F36" s="7">
        <f t="shared" si="1"/>
        <v>7</v>
      </c>
      <c r="G36" s="7">
        <f t="shared" si="1"/>
        <v>7</v>
      </c>
      <c r="H36" s="7">
        <f t="shared" si="1"/>
        <v>7</v>
      </c>
      <c r="I36" s="7">
        <f t="shared" si="1"/>
        <v>5</v>
      </c>
      <c r="J36" s="7">
        <f t="shared" si="1"/>
        <v>0</v>
      </c>
      <c r="K36" s="7">
        <f t="shared" si="1"/>
        <v>0</v>
      </c>
      <c r="L36" s="7">
        <f t="shared" si="1"/>
        <v>1</v>
      </c>
      <c r="M36" s="7">
        <f t="shared" si="1"/>
        <v>0</v>
      </c>
      <c r="N36" s="7" t="s">
        <v>30</v>
      </c>
      <c r="O36" s="7" t="s">
        <v>30</v>
      </c>
      <c r="P36" s="7" t="s">
        <v>30</v>
      </c>
      <c r="Q36" s="7" t="s">
        <v>30</v>
      </c>
    </row>
    <row r="37" spans="1:17" x14ac:dyDescent="0.2">
      <c r="A37" s="27"/>
      <c r="B37" s="21">
        <f>SUM(B27,B32)</f>
        <v>8449</v>
      </c>
      <c r="C37" s="21" t="s">
        <v>31</v>
      </c>
      <c r="D37" s="6" t="s">
        <v>27</v>
      </c>
      <c r="E37" s="6">
        <f t="shared" si="1"/>
        <v>105</v>
      </c>
      <c r="F37" s="6">
        <f t="shared" si="1"/>
        <v>105</v>
      </c>
      <c r="G37" s="6">
        <f t="shared" si="1"/>
        <v>104</v>
      </c>
      <c r="H37" s="6">
        <f t="shared" si="1"/>
        <v>104</v>
      </c>
      <c r="I37" s="6">
        <f t="shared" si="1"/>
        <v>101</v>
      </c>
      <c r="J37" s="6">
        <f t="shared" si="1"/>
        <v>71</v>
      </c>
      <c r="K37" s="6">
        <f t="shared" si="1"/>
        <v>0</v>
      </c>
      <c r="L37" s="6">
        <f t="shared" si="1"/>
        <v>50</v>
      </c>
      <c r="M37" s="6">
        <f t="shared" si="1"/>
        <v>104</v>
      </c>
      <c r="N37" s="6">
        <f t="shared" si="1"/>
        <v>98</v>
      </c>
      <c r="O37" s="6">
        <f t="shared" si="1"/>
        <v>0</v>
      </c>
      <c r="P37" s="6">
        <f t="shared" si="1"/>
        <v>27</v>
      </c>
      <c r="Q37" s="6">
        <f t="shared" si="1"/>
        <v>21</v>
      </c>
    </row>
    <row r="38" spans="1:17" ht="17" thickBot="1" x14ac:dyDescent="0.25">
      <c r="A38" s="28"/>
      <c r="B38" s="30"/>
      <c r="C38" s="30"/>
      <c r="D38" s="11" t="s">
        <v>28</v>
      </c>
      <c r="E38" s="11">
        <f t="shared" si="1"/>
        <v>84</v>
      </c>
      <c r="F38" s="11">
        <f t="shared" si="1"/>
        <v>81</v>
      </c>
      <c r="G38" s="11">
        <f t="shared" si="1"/>
        <v>81</v>
      </c>
      <c r="H38" s="11">
        <f t="shared" si="1"/>
        <v>80</v>
      </c>
      <c r="I38" s="11">
        <f t="shared" si="1"/>
        <v>73</v>
      </c>
      <c r="J38" s="11">
        <f t="shared" si="1"/>
        <v>63</v>
      </c>
      <c r="K38" s="11">
        <f t="shared" si="1"/>
        <v>0</v>
      </c>
      <c r="L38" s="11">
        <f t="shared" si="1"/>
        <v>32</v>
      </c>
      <c r="M38" s="11">
        <f t="shared" si="1"/>
        <v>93</v>
      </c>
      <c r="N38" s="11">
        <f t="shared" si="1"/>
        <v>90</v>
      </c>
      <c r="O38" s="11">
        <f t="shared" si="1"/>
        <v>0</v>
      </c>
      <c r="P38" s="11">
        <f t="shared" si="1"/>
        <v>20</v>
      </c>
      <c r="Q38" s="11">
        <f t="shared" si="1"/>
        <v>17</v>
      </c>
    </row>
    <row r="39" spans="1:17" x14ac:dyDescent="0.2">
      <c r="A39" s="26" t="s">
        <v>38</v>
      </c>
      <c r="B39" s="29">
        <v>4590</v>
      </c>
      <c r="C39" s="29" t="s">
        <v>26</v>
      </c>
      <c r="D39" s="10" t="s">
        <v>27</v>
      </c>
      <c r="E39" s="10">
        <v>146</v>
      </c>
      <c r="F39" s="10">
        <v>144</v>
      </c>
      <c r="G39" s="10">
        <v>104</v>
      </c>
      <c r="H39" s="10">
        <v>103</v>
      </c>
      <c r="I39" s="10">
        <v>61</v>
      </c>
      <c r="J39" s="10">
        <v>2</v>
      </c>
      <c r="K39" s="10">
        <v>0</v>
      </c>
      <c r="L39" s="10">
        <v>0</v>
      </c>
      <c r="M39" s="10">
        <v>0</v>
      </c>
      <c r="N39" s="10" t="s">
        <v>30</v>
      </c>
      <c r="O39" s="10" t="s">
        <v>30</v>
      </c>
      <c r="P39" s="10" t="s">
        <v>30</v>
      </c>
      <c r="Q39" s="10" t="s">
        <v>30</v>
      </c>
    </row>
    <row r="40" spans="1:17" x14ac:dyDescent="0.2">
      <c r="A40" s="27"/>
      <c r="B40" s="21"/>
      <c r="C40" s="21"/>
      <c r="D40" s="6" t="s">
        <v>28</v>
      </c>
      <c r="E40" s="6">
        <v>930</v>
      </c>
      <c r="F40" s="6">
        <v>924</v>
      </c>
      <c r="G40" s="6">
        <v>672</v>
      </c>
      <c r="H40" s="6">
        <v>516</v>
      </c>
      <c r="I40" s="6">
        <v>257</v>
      </c>
      <c r="J40" s="6">
        <v>4</v>
      </c>
      <c r="K40" s="6">
        <v>0</v>
      </c>
      <c r="L40" s="6">
        <v>4</v>
      </c>
      <c r="M40" s="6">
        <v>4</v>
      </c>
      <c r="N40" s="6">
        <v>2</v>
      </c>
      <c r="O40" s="6">
        <v>0</v>
      </c>
      <c r="P40" s="6">
        <v>2</v>
      </c>
      <c r="Q40" s="6">
        <v>0</v>
      </c>
    </row>
    <row r="41" spans="1:17" x14ac:dyDescent="0.2">
      <c r="A41" s="27"/>
      <c r="B41" s="22"/>
      <c r="C41" s="22"/>
      <c r="D41" s="7" t="s">
        <v>29</v>
      </c>
      <c r="E41" s="7">
        <v>15</v>
      </c>
      <c r="F41" s="7">
        <v>15</v>
      </c>
      <c r="G41" s="7">
        <v>9</v>
      </c>
      <c r="H41" s="7">
        <v>12</v>
      </c>
      <c r="I41" s="7">
        <v>8</v>
      </c>
      <c r="J41" s="7">
        <v>0</v>
      </c>
      <c r="K41" s="7">
        <v>0</v>
      </c>
      <c r="L41" s="7">
        <v>0</v>
      </c>
      <c r="M41" s="7">
        <v>0</v>
      </c>
      <c r="N41" s="7" t="s">
        <v>30</v>
      </c>
      <c r="O41" s="7" t="s">
        <v>30</v>
      </c>
      <c r="P41" s="7" t="s">
        <v>30</v>
      </c>
      <c r="Q41" s="7" t="s">
        <v>30</v>
      </c>
    </row>
    <row r="42" spans="1:17" x14ac:dyDescent="0.2">
      <c r="A42" s="27"/>
      <c r="B42" s="21">
        <v>4828</v>
      </c>
      <c r="C42" s="21" t="s">
        <v>31</v>
      </c>
      <c r="D42" s="6" t="s">
        <v>27</v>
      </c>
      <c r="E42" s="6">
        <v>50</v>
      </c>
      <c r="F42" s="6">
        <v>50</v>
      </c>
      <c r="G42" s="6">
        <v>47</v>
      </c>
      <c r="H42" s="6">
        <v>43</v>
      </c>
      <c r="I42" s="6">
        <v>41</v>
      </c>
      <c r="J42" s="6">
        <v>0</v>
      </c>
      <c r="K42" s="6">
        <v>0</v>
      </c>
      <c r="L42" s="6">
        <v>2</v>
      </c>
      <c r="M42" s="6">
        <v>0</v>
      </c>
      <c r="N42" s="6" t="s">
        <v>30</v>
      </c>
      <c r="O42" s="6" t="s">
        <v>30</v>
      </c>
      <c r="P42" s="6" t="s">
        <v>30</v>
      </c>
      <c r="Q42" s="6" t="s">
        <v>30</v>
      </c>
    </row>
    <row r="43" spans="1:17" ht="17" thickBot="1" x14ac:dyDescent="0.25">
      <c r="A43" s="28"/>
      <c r="B43" s="30"/>
      <c r="C43" s="30"/>
      <c r="D43" s="11" t="s">
        <v>28</v>
      </c>
      <c r="E43" s="11">
        <v>21</v>
      </c>
      <c r="F43" s="11">
        <v>21</v>
      </c>
      <c r="G43" s="11">
        <v>19</v>
      </c>
      <c r="H43" s="11">
        <v>17</v>
      </c>
      <c r="I43" s="11">
        <v>17</v>
      </c>
      <c r="J43" s="11">
        <v>4</v>
      </c>
      <c r="K43" s="11">
        <v>0</v>
      </c>
      <c r="L43" s="11">
        <v>0</v>
      </c>
      <c r="M43" s="11">
        <v>2</v>
      </c>
      <c r="N43" s="11">
        <v>2</v>
      </c>
      <c r="O43" s="11">
        <v>0</v>
      </c>
      <c r="P43" s="11">
        <v>0</v>
      </c>
      <c r="Q43" s="11">
        <v>0</v>
      </c>
    </row>
    <row r="44" spans="1:17" x14ac:dyDescent="0.2">
      <c r="A44" s="29" t="s">
        <v>39</v>
      </c>
      <c r="B44" s="29">
        <v>7007</v>
      </c>
      <c r="C44" s="29" t="s">
        <v>26</v>
      </c>
      <c r="D44" s="10" t="s">
        <v>27</v>
      </c>
      <c r="E44" s="10">
        <v>165</v>
      </c>
      <c r="F44" s="10">
        <v>164</v>
      </c>
      <c r="G44" s="10">
        <v>159</v>
      </c>
      <c r="H44" s="10">
        <v>137</v>
      </c>
      <c r="I44" s="10">
        <v>109</v>
      </c>
      <c r="J44" s="10">
        <v>3</v>
      </c>
      <c r="K44" s="10">
        <v>0</v>
      </c>
      <c r="L44" s="10">
        <v>1</v>
      </c>
      <c r="M44" s="10">
        <v>1</v>
      </c>
      <c r="N44" s="10">
        <v>1</v>
      </c>
      <c r="O44" s="10">
        <v>0</v>
      </c>
      <c r="P44" s="10">
        <v>0</v>
      </c>
      <c r="Q44" s="10">
        <v>0</v>
      </c>
    </row>
    <row r="45" spans="1:17" x14ac:dyDescent="0.2">
      <c r="A45" s="21"/>
      <c r="B45" s="21"/>
      <c r="C45" s="21"/>
      <c r="D45" s="6" t="s">
        <v>28</v>
      </c>
      <c r="E45" s="6">
        <v>1501</v>
      </c>
      <c r="F45" s="6">
        <v>1496</v>
      </c>
      <c r="G45" s="6">
        <v>1356</v>
      </c>
      <c r="H45" s="6">
        <v>1117</v>
      </c>
      <c r="I45" s="6">
        <v>1024</v>
      </c>
      <c r="J45" s="6">
        <v>53</v>
      </c>
      <c r="K45" s="6">
        <v>0</v>
      </c>
      <c r="L45" s="6">
        <v>57</v>
      </c>
      <c r="M45" s="6">
        <v>32</v>
      </c>
      <c r="N45" s="6">
        <v>17</v>
      </c>
      <c r="O45" s="6">
        <v>0</v>
      </c>
      <c r="P45" s="6">
        <v>15</v>
      </c>
      <c r="Q45" s="6">
        <v>0</v>
      </c>
    </row>
    <row r="46" spans="1:17" x14ac:dyDescent="0.2">
      <c r="A46" s="21"/>
      <c r="B46" s="22"/>
      <c r="C46" s="22"/>
      <c r="D46" s="7" t="s">
        <v>29</v>
      </c>
      <c r="E46" s="7">
        <v>6</v>
      </c>
      <c r="F46" s="7">
        <v>6</v>
      </c>
      <c r="G46" s="7">
        <v>6</v>
      </c>
      <c r="H46" s="7">
        <v>5</v>
      </c>
      <c r="I46" s="7">
        <v>5</v>
      </c>
      <c r="J46" s="7">
        <v>1</v>
      </c>
      <c r="K46" s="7">
        <v>0</v>
      </c>
      <c r="L46" s="7">
        <v>1</v>
      </c>
      <c r="M46" s="7">
        <v>0</v>
      </c>
      <c r="N46" s="7" t="s">
        <v>30</v>
      </c>
      <c r="O46" s="7" t="s">
        <v>30</v>
      </c>
      <c r="P46" s="7" t="s">
        <v>30</v>
      </c>
      <c r="Q46" s="7" t="s">
        <v>30</v>
      </c>
    </row>
    <row r="47" spans="1:17" x14ac:dyDescent="0.2">
      <c r="A47" s="21"/>
      <c r="B47" s="21">
        <v>7319</v>
      </c>
      <c r="C47" s="21" t="s">
        <v>31</v>
      </c>
      <c r="D47" s="6" t="s">
        <v>27</v>
      </c>
      <c r="E47" s="6">
        <v>125</v>
      </c>
      <c r="F47" s="6">
        <v>124</v>
      </c>
      <c r="G47" s="6">
        <v>109</v>
      </c>
      <c r="H47" s="6">
        <v>95</v>
      </c>
      <c r="I47" s="6">
        <v>74</v>
      </c>
      <c r="J47" s="6">
        <v>2</v>
      </c>
      <c r="K47" s="6">
        <v>0</v>
      </c>
      <c r="L47" s="6">
        <v>1</v>
      </c>
      <c r="M47" s="6">
        <v>0</v>
      </c>
      <c r="N47" s="6" t="s">
        <v>30</v>
      </c>
      <c r="O47" s="6" t="s">
        <v>30</v>
      </c>
      <c r="P47" s="6" t="s">
        <v>30</v>
      </c>
      <c r="Q47" s="6" t="s">
        <v>30</v>
      </c>
    </row>
    <row r="48" spans="1:17" ht="17" thickBot="1" x14ac:dyDescent="0.25">
      <c r="A48" s="21"/>
      <c r="B48" s="21"/>
      <c r="C48" s="21"/>
      <c r="D48" s="8" t="s">
        <v>28</v>
      </c>
      <c r="E48" s="8">
        <v>582</v>
      </c>
      <c r="F48" s="8">
        <v>577</v>
      </c>
      <c r="G48" s="8">
        <v>529</v>
      </c>
      <c r="H48" s="8">
        <v>441</v>
      </c>
      <c r="I48" s="8">
        <v>354</v>
      </c>
      <c r="J48" s="8">
        <v>12</v>
      </c>
      <c r="K48" s="8">
        <v>0</v>
      </c>
      <c r="L48" s="8">
        <v>4</v>
      </c>
      <c r="M48" s="8">
        <v>0</v>
      </c>
      <c r="N48" s="8" t="s">
        <v>30</v>
      </c>
      <c r="O48" s="8" t="s">
        <v>30</v>
      </c>
      <c r="P48" s="8" t="s">
        <v>30</v>
      </c>
      <c r="Q48" s="8" t="s">
        <v>30</v>
      </c>
    </row>
    <row r="49" spans="1:17" x14ac:dyDescent="0.2">
      <c r="A49" s="20" t="s">
        <v>40</v>
      </c>
      <c r="B49" s="20">
        <v>1797</v>
      </c>
      <c r="C49" s="20" t="s">
        <v>26</v>
      </c>
      <c r="D49" s="10" t="s">
        <v>27</v>
      </c>
      <c r="E49" s="10">
        <v>181</v>
      </c>
      <c r="F49" s="10">
        <v>166</v>
      </c>
      <c r="G49" s="10">
        <v>143</v>
      </c>
      <c r="H49" s="10">
        <v>141</v>
      </c>
      <c r="I49" s="10">
        <v>95</v>
      </c>
      <c r="J49" s="10">
        <v>3</v>
      </c>
      <c r="K49" s="10">
        <v>0</v>
      </c>
      <c r="L49" s="10">
        <v>4</v>
      </c>
      <c r="M49" s="10">
        <v>4</v>
      </c>
      <c r="N49" s="10">
        <v>4</v>
      </c>
      <c r="O49" s="10">
        <v>0</v>
      </c>
      <c r="P49" s="10">
        <v>0</v>
      </c>
      <c r="Q49" s="10">
        <v>0</v>
      </c>
    </row>
    <row r="50" spans="1:17" x14ac:dyDescent="0.2">
      <c r="A50" s="21"/>
      <c r="B50" s="21"/>
      <c r="C50" s="21"/>
      <c r="D50" s="6" t="s">
        <v>28</v>
      </c>
      <c r="E50" s="6">
        <v>1119</v>
      </c>
      <c r="F50" s="6">
        <v>1030</v>
      </c>
      <c r="G50" s="6">
        <v>668</v>
      </c>
      <c r="H50" s="6">
        <v>769</v>
      </c>
      <c r="I50" s="6">
        <v>293</v>
      </c>
      <c r="J50" s="6">
        <v>7</v>
      </c>
      <c r="K50" s="6">
        <v>0</v>
      </c>
      <c r="L50" s="6">
        <v>6</v>
      </c>
      <c r="M50" s="6">
        <v>1</v>
      </c>
      <c r="N50" s="6">
        <v>1</v>
      </c>
      <c r="O50" s="6">
        <v>0</v>
      </c>
      <c r="P50" s="6">
        <v>0</v>
      </c>
      <c r="Q50" s="6">
        <v>0</v>
      </c>
    </row>
    <row r="51" spans="1:17" x14ac:dyDescent="0.2">
      <c r="A51" s="21"/>
      <c r="B51" s="22"/>
      <c r="C51" s="22"/>
      <c r="D51" s="7" t="s">
        <v>29</v>
      </c>
      <c r="E51" s="7">
        <v>20</v>
      </c>
      <c r="F51" s="7">
        <v>17</v>
      </c>
      <c r="G51" s="7">
        <v>14</v>
      </c>
      <c r="H51" s="7">
        <v>14</v>
      </c>
      <c r="I51" s="7">
        <v>9</v>
      </c>
      <c r="J51" s="7">
        <v>0</v>
      </c>
      <c r="K51" s="7">
        <v>0</v>
      </c>
      <c r="L51" s="7">
        <v>1</v>
      </c>
      <c r="M51" s="7">
        <v>0</v>
      </c>
      <c r="N51" s="7" t="s">
        <v>30</v>
      </c>
      <c r="O51" s="7" t="s">
        <v>30</v>
      </c>
      <c r="P51" s="7" t="s">
        <v>30</v>
      </c>
      <c r="Q51" s="7" t="s">
        <v>30</v>
      </c>
    </row>
    <row r="52" spans="1:17" x14ac:dyDescent="0.2">
      <c r="A52" s="21"/>
      <c r="B52" s="21">
        <v>1902</v>
      </c>
      <c r="C52" s="21" t="s">
        <v>31</v>
      </c>
      <c r="D52" s="6" t="s">
        <v>27</v>
      </c>
      <c r="E52" s="6">
        <v>83</v>
      </c>
      <c r="F52" s="6">
        <v>78</v>
      </c>
      <c r="G52" s="6">
        <v>78</v>
      </c>
      <c r="H52" s="6">
        <v>64</v>
      </c>
      <c r="I52" s="6">
        <v>52</v>
      </c>
      <c r="J52" s="6">
        <v>14</v>
      </c>
      <c r="K52" s="6">
        <v>0</v>
      </c>
      <c r="L52" s="6">
        <v>1</v>
      </c>
      <c r="M52" s="6">
        <v>12</v>
      </c>
      <c r="N52" s="6">
        <v>12</v>
      </c>
      <c r="O52" s="6">
        <v>0</v>
      </c>
      <c r="P52" s="6">
        <v>0</v>
      </c>
      <c r="Q52" s="6">
        <v>0</v>
      </c>
    </row>
    <row r="53" spans="1:17" ht="17" thickBot="1" x14ac:dyDescent="0.25">
      <c r="A53" s="24"/>
      <c r="B53" s="24"/>
      <c r="C53" s="24"/>
      <c r="D53" s="8" t="s">
        <v>28</v>
      </c>
      <c r="E53" s="8">
        <v>124</v>
      </c>
      <c r="F53" s="8">
        <v>113</v>
      </c>
      <c r="G53" s="8">
        <v>111</v>
      </c>
      <c r="H53" s="8">
        <v>105</v>
      </c>
      <c r="I53" s="8">
        <v>78</v>
      </c>
      <c r="J53" s="8">
        <v>18</v>
      </c>
      <c r="K53" s="8">
        <v>0</v>
      </c>
      <c r="L53" s="8">
        <v>0</v>
      </c>
      <c r="M53" s="8">
        <v>17</v>
      </c>
      <c r="N53" s="8">
        <v>16</v>
      </c>
      <c r="O53" s="8">
        <v>0</v>
      </c>
      <c r="P53" s="8">
        <v>1</v>
      </c>
      <c r="Q53" s="8">
        <v>0</v>
      </c>
    </row>
    <row r="54" spans="1:17" x14ac:dyDescent="0.2">
      <c r="A54" s="20" t="s">
        <v>41</v>
      </c>
      <c r="B54" s="20">
        <v>2289</v>
      </c>
      <c r="C54" s="20" t="s">
        <v>26</v>
      </c>
      <c r="D54" s="10" t="s">
        <v>27</v>
      </c>
      <c r="E54" s="10">
        <v>38</v>
      </c>
      <c r="F54" s="10">
        <v>35</v>
      </c>
      <c r="G54" s="10">
        <v>25</v>
      </c>
      <c r="H54" s="10">
        <v>24</v>
      </c>
      <c r="I54" s="10">
        <v>14</v>
      </c>
      <c r="J54" s="10">
        <v>2</v>
      </c>
      <c r="K54" s="10">
        <v>0</v>
      </c>
      <c r="L54" s="10">
        <v>1</v>
      </c>
      <c r="M54" s="10">
        <v>0</v>
      </c>
      <c r="N54" s="10" t="s">
        <v>30</v>
      </c>
      <c r="O54" s="10" t="s">
        <v>30</v>
      </c>
      <c r="P54" s="10" t="s">
        <v>30</v>
      </c>
      <c r="Q54" s="10" t="s">
        <v>30</v>
      </c>
    </row>
    <row r="55" spans="1:17" x14ac:dyDescent="0.2">
      <c r="A55" s="21"/>
      <c r="B55" s="21"/>
      <c r="C55" s="21"/>
      <c r="D55" s="6" t="s">
        <v>28</v>
      </c>
      <c r="E55" s="6">
        <v>973</v>
      </c>
      <c r="F55" s="6">
        <v>878</v>
      </c>
      <c r="G55" s="6">
        <v>572</v>
      </c>
      <c r="H55" s="6">
        <v>491</v>
      </c>
      <c r="I55" s="6">
        <v>345</v>
      </c>
      <c r="J55" s="6">
        <v>12</v>
      </c>
      <c r="K55" s="6">
        <v>0</v>
      </c>
      <c r="L55" s="6">
        <v>0</v>
      </c>
      <c r="M55" s="6">
        <v>1</v>
      </c>
      <c r="N55" s="6">
        <v>1</v>
      </c>
      <c r="O55" s="6">
        <v>0</v>
      </c>
      <c r="P55" s="6">
        <v>0</v>
      </c>
      <c r="Q55" s="6">
        <v>0</v>
      </c>
    </row>
    <row r="56" spans="1:17" x14ac:dyDescent="0.2">
      <c r="A56" s="21"/>
      <c r="B56" s="22"/>
      <c r="C56" s="22"/>
      <c r="D56" s="7" t="s">
        <v>29</v>
      </c>
      <c r="E56" s="7">
        <v>1</v>
      </c>
      <c r="F56" s="7">
        <v>1</v>
      </c>
      <c r="G56" s="7">
        <v>1</v>
      </c>
      <c r="H56" s="7">
        <v>1</v>
      </c>
      <c r="I56" s="7">
        <v>0</v>
      </c>
      <c r="J56" s="7">
        <v>0</v>
      </c>
      <c r="K56" s="7">
        <v>0</v>
      </c>
      <c r="L56" s="7">
        <v>0</v>
      </c>
      <c r="M56" s="7">
        <v>0</v>
      </c>
      <c r="N56" s="7" t="s">
        <v>30</v>
      </c>
      <c r="O56" s="7" t="s">
        <v>30</v>
      </c>
      <c r="P56" s="7" t="s">
        <v>30</v>
      </c>
      <c r="Q56" s="7" t="s">
        <v>30</v>
      </c>
    </row>
    <row r="57" spans="1:17" x14ac:dyDescent="0.2">
      <c r="A57" s="21"/>
      <c r="B57" s="21">
        <v>2359</v>
      </c>
      <c r="C57" s="21" t="s">
        <v>31</v>
      </c>
      <c r="D57" s="6" t="s">
        <v>27</v>
      </c>
      <c r="E57" s="6">
        <v>5</v>
      </c>
      <c r="F57" s="6">
        <v>5</v>
      </c>
      <c r="G57" s="6">
        <v>5</v>
      </c>
      <c r="H57" s="6">
        <v>5</v>
      </c>
      <c r="I57" s="6">
        <v>5</v>
      </c>
      <c r="J57" s="6">
        <v>2</v>
      </c>
      <c r="K57" s="6">
        <v>0</v>
      </c>
      <c r="L57" s="6">
        <v>0</v>
      </c>
      <c r="M57" s="6">
        <v>0</v>
      </c>
      <c r="N57" s="6" t="s">
        <v>30</v>
      </c>
      <c r="O57" s="6" t="s">
        <v>30</v>
      </c>
      <c r="P57" s="6" t="s">
        <v>30</v>
      </c>
      <c r="Q57" s="6" t="s">
        <v>30</v>
      </c>
    </row>
    <row r="58" spans="1:17" ht="17" thickBot="1" x14ac:dyDescent="0.25">
      <c r="A58" s="21"/>
      <c r="B58" s="21"/>
      <c r="C58" s="21"/>
      <c r="D58" s="6" t="s">
        <v>28</v>
      </c>
      <c r="E58" s="6">
        <v>11</v>
      </c>
      <c r="F58" s="6">
        <v>11</v>
      </c>
      <c r="G58" s="6">
        <v>10</v>
      </c>
      <c r="H58" s="6">
        <v>9</v>
      </c>
      <c r="I58" s="6">
        <v>9</v>
      </c>
      <c r="J58" s="6">
        <v>5</v>
      </c>
      <c r="K58" s="6">
        <v>0</v>
      </c>
      <c r="L58" s="6">
        <v>0</v>
      </c>
      <c r="M58" s="6">
        <v>2</v>
      </c>
      <c r="N58" s="6">
        <v>2</v>
      </c>
      <c r="O58" s="6">
        <v>0</v>
      </c>
      <c r="P58" s="6">
        <v>0</v>
      </c>
      <c r="Q58" s="6">
        <v>0</v>
      </c>
    </row>
    <row r="59" spans="1:17" x14ac:dyDescent="0.2">
      <c r="A59" s="26" t="s">
        <v>42</v>
      </c>
      <c r="B59" s="29">
        <f>SUM(B44,B49,B54)</f>
        <v>11093</v>
      </c>
      <c r="C59" s="29" t="s">
        <v>26</v>
      </c>
      <c r="D59" s="10" t="s">
        <v>27</v>
      </c>
      <c r="E59" s="10">
        <f t="shared" ref="E59:P63" si="2">SUM(E44,E49,E54)</f>
        <v>384</v>
      </c>
      <c r="F59" s="10">
        <f t="shared" si="2"/>
        <v>365</v>
      </c>
      <c r="G59" s="10">
        <f t="shared" si="2"/>
        <v>327</v>
      </c>
      <c r="H59" s="10">
        <f t="shared" si="2"/>
        <v>302</v>
      </c>
      <c r="I59" s="10">
        <f t="shared" si="2"/>
        <v>218</v>
      </c>
      <c r="J59" s="10">
        <f t="shared" si="2"/>
        <v>8</v>
      </c>
      <c r="K59" s="10">
        <f t="shared" si="2"/>
        <v>0</v>
      </c>
      <c r="L59" s="10">
        <f t="shared" si="2"/>
        <v>6</v>
      </c>
      <c r="M59" s="10">
        <f t="shared" si="2"/>
        <v>5</v>
      </c>
      <c r="N59" s="10">
        <f t="shared" si="2"/>
        <v>5</v>
      </c>
      <c r="O59" s="10">
        <f t="shared" si="2"/>
        <v>0</v>
      </c>
      <c r="P59" s="10">
        <f t="shared" si="2"/>
        <v>0</v>
      </c>
      <c r="Q59" s="10">
        <v>0</v>
      </c>
    </row>
    <row r="60" spans="1:17" x14ac:dyDescent="0.2">
      <c r="A60" s="27"/>
      <c r="B60" s="21"/>
      <c r="C60" s="21"/>
      <c r="D60" s="6" t="s">
        <v>28</v>
      </c>
      <c r="E60" s="6">
        <f t="shared" si="2"/>
        <v>3593</v>
      </c>
      <c r="F60" s="6">
        <f t="shared" si="2"/>
        <v>3404</v>
      </c>
      <c r="G60" s="6">
        <f t="shared" si="2"/>
        <v>2596</v>
      </c>
      <c r="H60" s="6">
        <f t="shared" si="2"/>
        <v>2377</v>
      </c>
      <c r="I60" s="6">
        <f t="shared" si="2"/>
        <v>1662</v>
      </c>
      <c r="J60" s="6">
        <f t="shared" si="2"/>
        <v>72</v>
      </c>
      <c r="K60" s="6">
        <f t="shared" si="2"/>
        <v>0</v>
      </c>
      <c r="L60" s="6">
        <f t="shared" si="2"/>
        <v>63</v>
      </c>
      <c r="M60" s="6">
        <f t="shared" si="2"/>
        <v>34</v>
      </c>
      <c r="N60" s="6">
        <f t="shared" si="2"/>
        <v>19</v>
      </c>
      <c r="O60" s="6">
        <f t="shared" si="2"/>
        <v>0</v>
      </c>
      <c r="P60" s="6">
        <f t="shared" si="2"/>
        <v>15</v>
      </c>
      <c r="Q60" s="6">
        <v>0</v>
      </c>
    </row>
    <row r="61" spans="1:17" x14ac:dyDescent="0.2">
      <c r="A61" s="27"/>
      <c r="B61" s="22"/>
      <c r="C61" s="22"/>
      <c r="D61" s="7" t="s">
        <v>29</v>
      </c>
      <c r="E61" s="7">
        <f t="shared" si="2"/>
        <v>27</v>
      </c>
      <c r="F61" s="7">
        <f t="shared" si="2"/>
        <v>24</v>
      </c>
      <c r="G61" s="7">
        <f t="shared" si="2"/>
        <v>21</v>
      </c>
      <c r="H61" s="7">
        <f t="shared" si="2"/>
        <v>20</v>
      </c>
      <c r="I61" s="7">
        <f t="shared" si="2"/>
        <v>14</v>
      </c>
      <c r="J61" s="7">
        <f t="shared" si="2"/>
        <v>1</v>
      </c>
      <c r="K61" s="7">
        <f t="shared" si="2"/>
        <v>0</v>
      </c>
      <c r="L61" s="7">
        <f t="shared" si="2"/>
        <v>2</v>
      </c>
      <c r="M61" s="7">
        <f t="shared" si="2"/>
        <v>0</v>
      </c>
      <c r="N61" s="7" t="s">
        <v>30</v>
      </c>
      <c r="O61" s="7" t="s">
        <v>30</v>
      </c>
      <c r="P61" s="7" t="s">
        <v>30</v>
      </c>
      <c r="Q61" s="7" t="s">
        <v>30</v>
      </c>
    </row>
    <row r="62" spans="1:17" x14ac:dyDescent="0.2">
      <c r="A62" s="27"/>
      <c r="B62" s="21">
        <f>SUM(B47,B52,B57)</f>
        <v>11580</v>
      </c>
      <c r="C62" s="21" t="s">
        <v>31</v>
      </c>
      <c r="D62" s="6" t="s">
        <v>27</v>
      </c>
      <c r="E62" s="6">
        <f t="shared" si="2"/>
        <v>213</v>
      </c>
      <c r="F62" s="6">
        <f t="shared" si="2"/>
        <v>207</v>
      </c>
      <c r="G62" s="6">
        <f t="shared" si="2"/>
        <v>192</v>
      </c>
      <c r="H62" s="6">
        <f t="shared" si="2"/>
        <v>164</v>
      </c>
      <c r="I62" s="6">
        <f t="shared" si="2"/>
        <v>131</v>
      </c>
      <c r="J62" s="6">
        <f t="shared" si="2"/>
        <v>18</v>
      </c>
      <c r="K62" s="6">
        <f t="shared" si="2"/>
        <v>0</v>
      </c>
      <c r="L62" s="6">
        <f t="shared" si="2"/>
        <v>2</v>
      </c>
      <c r="M62" s="6">
        <f t="shared" si="2"/>
        <v>12</v>
      </c>
      <c r="N62" s="6">
        <f t="shared" si="2"/>
        <v>12</v>
      </c>
      <c r="O62" s="6">
        <f t="shared" si="2"/>
        <v>0</v>
      </c>
      <c r="P62" s="6">
        <f t="shared" si="2"/>
        <v>0</v>
      </c>
      <c r="Q62" s="6">
        <v>0</v>
      </c>
    </row>
    <row r="63" spans="1:17" ht="17" thickBot="1" x14ac:dyDescent="0.25">
      <c r="A63" s="28"/>
      <c r="B63" s="30"/>
      <c r="C63" s="30"/>
      <c r="D63" s="11" t="s">
        <v>28</v>
      </c>
      <c r="E63" s="11">
        <f t="shared" si="2"/>
        <v>717</v>
      </c>
      <c r="F63" s="11">
        <f t="shared" si="2"/>
        <v>701</v>
      </c>
      <c r="G63" s="11">
        <f t="shared" si="2"/>
        <v>650</v>
      </c>
      <c r="H63" s="11">
        <f t="shared" si="2"/>
        <v>555</v>
      </c>
      <c r="I63" s="11">
        <f t="shared" si="2"/>
        <v>441</v>
      </c>
      <c r="J63" s="11">
        <f t="shared" si="2"/>
        <v>35</v>
      </c>
      <c r="K63" s="11">
        <f t="shared" si="2"/>
        <v>0</v>
      </c>
      <c r="L63" s="11">
        <f t="shared" si="2"/>
        <v>4</v>
      </c>
      <c r="M63" s="11">
        <f t="shared" si="2"/>
        <v>19</v>
      </c>
      <c r="N63" s="11">
        <f t="shared" si="2"/>
        <v>18</v>
      </c>
      <c r="O63" s="11">
        <f t="shared" si="2"/>
        <v>0</v>
      </c>
      <c r="P63" s="11">
        <f t="shared" si="2"/>
        <v>1</v>
      </c>
      <c r="Q63" s="11">
        <v>0</v>
      </c>
    </row>
    <row r="64" spans="1:17" x14ac:dyDescent="0.2">
      <c r="A64" s="29" t="s">
        <v>43</v>
      </c>
      <c r="B64" s="29">
        <v>2220</v>
      </c>
      <c r="C64" s="29" t="s">
        <v>26</v>
      </c>
      <c r="D64" s="10" t="s">
        <v>27</v>
      </c>
      <c r="E64" s="10">
        <v>207</v>
      </c>
      <c r="F64" s="10">
        <v>204</v>
      </c>
      <c r="G64" s="10">
        <v>144</v>
      </c>
      <c r="H64" s="10">
        <v>135</v>
      </c>
      <c r="I64" s="10">
        <v>61</v>
      </c>
      <c r="J64" s="10">
        <v>3</v>
      </c>
      <c r="K64" s="10">
        <v>0</v>
      </c>
      <c r="L64" s="10">
        <v>0</v>
      </c>
      <c r="M64" s="10">
        <v>0</v>
      </c>
      <c r="N64" s="10" t="s">
        <v>30</v>
      </c>
      <c r="O64" s="10" t="s">
        <v>30</v>
      </c>
      <c r="P64" s="10" t="s">
        <v>30</v>
      </c>
      <c r="Q64" s="10" t="s">
        <v>30</v>
      </c>
    </row>
    <row r="65" spans="1:17" x14ac:dyDescent="0.2">
      <c r="A65" s="21"/>
      <c r="B65" s="21"/>
      <c r="C65" s="21"/>
      <c r="D65" s="6" t="s">
        <v>28</v>
      </c>
      <c r="E65" s="6">
        <v>909</v>
      </c>
      <c r="F65" s="6">
        <v>900</v>
      </c>
      <c r="G65" s="6">
        <v>670</v>
      </c>
      <c r="H65" s="6">
        <v>628</v>
      </c>
      <c r="I65" s="6">
        <v>336</v>
      </c>
      <c r="J65" s="6">
        <v>5</v>
      </c>
      <c r="K65" s="6">
        <v>0</v>
      </c>
      <c r="L65" s="6">
        <v>0</v>
      </c>
      <c r="M65" s="6">
        <v>1</v>
      </c>
      <c r="N65" s="6">
        <v>1</v>
      </c>
      <c r="O65" s="6">
        <v>0</v>
      </c>
      <c r="P65" s="6">
        <v>0</v>
      </c>
      <c r="Q65" s="6">
        <v>0</v>
      </c>
    </row>
    <row r="66" spans="1:17" x14ac:dyDescent="0.2">
      <c r="A66" s="21"/>
      <c r="B66" s="22"/>
      <c r="C66" s="22"/>
      <c r="D66" s="7" t="s">
        <v>29</v>
      </c>
      <c r="E66" s="7">
        <v>7</v>
      </c>
      <c r="F66" s="7">
        <v>7</v>
      </c>
      <c r="G66" s="7">
        <v>6</v>
      </c>
      <c r="H66" s="7">
        <v>6</v>
      </c>
      <c r="I66" s="7">
        <v>4</v>
      </c>
      <c r="J66" s="7">
        <v>0</v>
      </c>
      <c r="K66" s="7">
        <v>0</v>
      </c>
      <c r="L66" s="7">
        <v>0</v>
      </c>
      <c r="M66" s="7">
        <v>0</v>
      </c>
      <c r="N66" s="7" t="s">
        <v>30</v>
      </c>
      <c r="O66" s="7" t="s">
        <v>30</v>
      </c>
      <c r="P66" s="7" t="s">
        <v>30</v>
      </c>
      <c r="Q66" s="7" t="s">
        <v>30</v>
      </c>
    </row>
    <row r="67" spans="1:17" x14ac:dyDescent="0.2">
      <c r="A67" s="21"/>
      <c r="B67" s="21">
        <v>2255</v>
      </c>
      <c r="C67" s="21" t="s">
        <v>31</v>
      </c>
      <c r="D67" s="6" t="s">
        <v>27</v>
      </c>
      <c r="E67" s="6">
        <v>24</v>
      </c>
      <c r="F67" s="6">
        <v>22</v>
      </c>
      <c r="G67" s="6">
        <v>17</v>
      </c>
      <c r="H67" s="6">
        <v>22</v>
      </c>
      <c r="I67" s="6">
        <v>12</v>
      </c>
      <c r="J67" s="6">
        <v>0</v>
      </c>
      <c r="K67" s="6">
        <v>0</v>
      </c>
      <c r="L67" s="6">
        <v>0</v>
      </c>
      <c r="M67" s="6">
        <v>0</v>
      </c>
      <c r="N67" s="6" t="s">
        <v>30</v>
      </c>
      <c r="O67" s="6" t="s">
        <v>30</v>
      </c>
      <c r="P67" s="6" t="s">
        <v>30</v>
      </c>
      <c r="Q67" s="6" t="s">
        <v>30</v>
      </c>
    </row>
    <row r="68" spans="1:17" ht="17" thickBot="1" x14ac:dyDescent="0.25">
      <c r="A68" s="24"/>
      <c r="B68" s="24"/>
      <c r="C68" s="24"/>
      <c r="D68" s="8" t="s">
        <v>28</v>
      </c>
      <c r="E68" s="8">
        <v>30</v>
      </c>
      <c r="F68" s="8">
        <v>29</v>
      </c>
      <c r="G68" s="8">
        <v>21</v>
      </c>
      <c r="H68" s="8">
        <v>28</v>
      </c>
      <c r="I68" s="8">
        <v>9</v>
      </c>
      <c r="J68" s="8">
        <v>2</v>
      </c>
      <c r="K68" s="8">
        <v>0</v>
      </c>
      <c r="L68" s="8">
        <v>0</v>
      </c>
      <c r="M68" s="8">
        <v>0</v>
      </c>
      <c r="N68" s="8" t="s">
        <v>30</v>
      </c>
      <c r="O68" s="8" t="s">
        <v>30</v>
      </c>
      <c r="P68" s="8" t="s">
        <v>30</v>
      </c>
      <c r="Q68" s="8" t="s">
        <v>30</v>
      </c>
    </row>
    <row r="69" spans="1:17" x14ac:dyDescent="0.2">
      <c r="A69" s="20" t="s">
        <v>44</v>
      </c>
      <c r="B69" s="20">
        <v>1190</v>
      </c>
      <c r="C69" s="20" t="s">
        <v>26</v>
      </c>
      <c r="D69" s="10" t="s">
        <v>27</v>
      </c>
      <c r="E69" s="10">
        <v>57</v>
      </c>
      <c r="F69" s="10">
        <v>57</v>
      </c>
      <c r="G69" s="10">
        <v>47</v>
      </c>
      <c r="H69" s="10">
        <v>52</v>
      </c>
      <c r="I69" s="10">
        <v>37</v>
      </c>
      <c r="J69" s="10">
        <v>2</v>
      </c>
      <c r="K69" s="10">
        <v>0</v>
      </c>
      <c r="L69" s="10">
        <v>1</v>
      </c>
      <c r="M69" s="10">
        <v>2</v>
      </c>
      <c r="N69" s="10">
        <v>2</v>
      </c>
      <c r="O69" s="10">
        <v>0</v>
      </c>
      <c r="P69" s="10">
        <v>0</v>
      </c>
      <c r="Q69" s="10">
        <v>0</v>
      </c>
    </row>
    <row r="70" spans="1:17" x14ac:dyDescent="0.2">
      <c r="A70" s="21"/>
      <c r="B70" s="21"/>
      <c r="C70" s="21"/>
      <c r="D70" s="6" t="s">
        <v>28</v>
      </c>
      <c r="E70" s="6">
        <v>668</v>
      </c>
      <c r="F70" s="6">
        <v>655</v>
      </c>
      <c r="G70" s="6">
        <v>461</v>
      </c>
      <c r="H70" s="6">
        <v>486</v>
      </c>
      <c r="I70" s="6">
        <v>197</v>
      </c>
      <c r="J70" s="6">
        <v>5</v>
      </c>
      <c r="K70" s="6">
        <v>0</v>
      </c>
      <c r="L70" s="6">
        <v>2</v>
      </c>
      <c r="M70" s="6">
        <v>1</v>
      </c>
      <c r="N70" s="6">
        <v>1</v>
      </c>
      <c r="O70" s="6">
        <v>0</v>
      </c>
      <c r="P70" s="6">
        <v>0</v>
      </c>
      <c r="Q70" s="6">
        <v>0</v>
      </c>
    </row>
    <row r="71" spans="1:17" x14ac:dyDescent="0.2">
      <c r="A71" s="21"/>
      <c r="B71" s="22"/>
      <c r="C71" s="22"/>
      <c r="D71" s="7" t="s">
        <v>29</v>
      </c>
      <c r="E71" s="7">
        <v>2</v>
      </c>
      <c r="F71" s="7">
        <v>2</v>
      </c>
      <c r="G71" s="7">
        <v>2</v>
      </c>
      <c r="H71" s="7">
        <v>2</v>
      </c>
      <c r="I71" s="7">
        <v>2</v>
      </c>
      <c r="J71" s="7">
        <v>0</v>
      </c>
      <c r="K71" s="7">
        <v>0</v>
      </c>
      <c r="L71" s="7">
        <v>0</v>
      </c>
      <c r="M71" s="7">
        <v>0</v>
      </c>
      <c r="N71" s="7" t="s">
        <v>30</v>
      </c>
      <c r="O71" s="7" t="s">
        <v>30</v>
      </c>
      <c r="P71" s="7" t="s">
        <v>30</v>
      </c>
      <c r="Q71" s="7" t="s">
        <v>30</v>
      </c>
    </row>
    <row r="72" spans="1:17" x14ac:dyDescent="0.2">
      <c r="A72" s="21"/>
      <c r="B72" s="21">
        <v>1222</v>
      </c>
      <c r="C72" s="21" t="s">
        <v>31</v>
      </c>
      <c r="D72" s="6" t="s">
        <v>27</v>
      </c>
      <c r="E72" s="6">
        <v>5</v>
      </c>
      <c r="F72" s="6">
        <v>5</v>
      </c>
      <c r="G72" s="6">
        <v>5</v>
      </c>
      <c r="H72" s="6">
        <v>5</v>
      </c>
      <c r="I72" s="6">
        <v>3</v>
      </c>
      <c r="J72" s="6">
        <v>2</v>
      </c>
      <c r="K72" s="6">
        <v>0</v>
      </c>
      <c r="L72" s="6">
        <v>0</v>
      </c>
      <c r="M72" s="6">
        <v>0</v>
      </c>
      <c r="N72" s="6" t="s">
        <v>30</v>
      </c>
      <c r="O72" s="6" t="s">
        <v>30</v>
      </c>
      <c r="P72" s="6" t="s">
        <v>30</v>
      </c>
      <c r="Q72" s="6" t="s">
        <v>30</v>
      </c>
    </row>
    <row r="73" spans="1:17" ht="17" thickBot="1" x14ac:dyDescent="0.25">
      <c r="A73" s="30"/>
      <c r="B73" s="30"/>
      <c r="C73" s="30"/>
      <c r="D73" s="6" t="s">
        <v>28</v>
      </c>
      <c r="E73" s="6">
        <v>15</v>
      </c>
      <c r="F73" s="6">
        <v>15</v>
      </c>
      <c r="G73" s="6">
        <v>15</v>
      </c>
      <c r="H73" s="6">
        <v>15</v>
      </c>
      <c r="I73" s="6">
        <v>8</v>
      </c>
      <c r="J73" s="6">
        <v>1</v>
      </c>
      <c r="K73" s="6">
        <v>0</v>
      </c>
      <c r="L73" s="6">
        <v>0</v>
      </c>
      <c r="M73" s="6">
        <v>1</v>
      </c>
      <c r="N73" s="6">
        <v>1</v>
      </c>
      <c r="O73" s="6">
        <v>0</v>
      </c>
      <c r="P73" s="6">
        <v>0</v>
      </c>
      <c r="Q73" s="6">
        <v>0</v>
      </c>
    </row>
    <row r="74" spans="1:17" x14ac:dyDescent="0.2">
      <c r="A74" s="31" t="s">
        <v>45</v>
      </c>
      <c r="B74" s="29">
        <f>SUM(B64,B69)</f>
        <v>3410</v>
      </c>
      <c r="C74" s="29" t="s">
        <v>26</v>
      </c>
      <c r="D74" s="10" t="s">
        <v>27</v>
      </c>
      <c r="E74" s="10">
        <f t="shared" ref="E74:P78" si="3">SUM(E64,E69)</f>
        <v>264</v>
      </c>
      <c r="F74" s="10">
        <f t="shared" si="3"/>
        <v>261</v>
      </c>
      <c r="G74" s="10">
        <f t="shared" si="3"/>
        <v>191</v>
      </c>
      <c r="H74" s="10">
        <f t="shared" si="3"/>
        <v>187</v>
      </c>
      <c r="I74" s="10">
        <f t="shared" si="3"/>
        <v>98</v>
      </c>
      <c r="J74" s="10">
        <f t="shared" si="3"/>
        <v>5</v>
      </c>
      <c r="K74" s="10">
        <f t="shared" si="3"/>
        <v>0</v>
      </c>
      <c r="L74" s="10">
        <f t="shared" si="3"/>
        <v>1</v>
      </c>
      <c r="M74" s="10">
        <f t="shared" si="3"/>
        <v>2</v>
      </c>
      <c r="N74" s="10">
        <f t="shared" si="3"/>
        <v>2</v>
      </c>
      <c r="O74" s="10">
        <f t="shared" si="3"/>
        <v>0</v>
      </c>
      <c r="P74" s="10">
        <f t="shared" si="3"/>
        <v>0</v>
      </c>
      <c r="Q74" s="10">
        <v>0</v>
      </c>
    </row>
    <row r="75" spans="1:17" x14ac:dyDescent="0.2">
      <c r="A75" s="27"/>
      <c r="B75" s="21"/>
      <c r="C75" s="21"/>
      <c r="D75" s="6" t="s">
        <v>28</v>
      </c>
      <c r="E75" s="6">
        <f t="shared" si="3"/>
        <v>1577</v>
      </c>
      <c r="F75" s="6">
        <f t="shared" si="3"/>
        <v>1555</v>
      </c>
      <c r="G75" s="6">
        <f t="shared" si="3"/>
        <v>1131</v>
      </c>
      <c r="H75" s="6">
        <f t="shared" si="3"/>
        <v>1114</v>
      </c>
      <c r="I75" s="6">
        <f t="shared" si="3"/>
        <v>533</v>
      </c>
      <c r="J75" s="6">
        <f t="shared" si="3"/>
        <v>10</v>
      </c>
      <c r="K75" s="6">
        <f t="shared" si="3"/>
        <v>0</v>
      </c>
      <c r="L75" s="6">
        <f t="shared" si="3"/>
        <v>2</v>
      </c>
      <c r="M75" s="6">
        <f t="shared" si="3"/>
        <v>2</v>
      </c>
      <c r="N75" s="6">
        <f t="shared" si="3"/>
        <v>2</v>
      </c>
      <c r="O75" s="6">
        <f t="shared" si="3"/>
        <v>0</v>
      </c>
      <c r="P75" s="6">
        <f t="shared" si="3"/>
        <v>0</v>
      </c>
      <c r="Q75" s="6">
        <v>0</v>
      </c>
    </row>
    <row r="76" spans="1:17" x14ac:dyDescent="0.2">
      <c r="A76" s="27"/>
      <c r="B76" s="22"/>
      <c r="C76" s="22"/>
      <c r="D76" s="7" t="s">
        <v>29</v>
      </c>
      <c r="E76" s="7">
        <f t="shared" si="3"/>
        <v>9</v>
      </c>
      <c r="F76" s="7">
        <f t="shared" si="3"/>
        <v>9</v>
      </c>
      <c r="G76" s="7">
        <f t="shared" si="3"/>
        <v>8</v>
      </c>
      <c r="H76" s="7">
        <f t="shared" si="3"/>
        <v>8</v>
      </c>
      <c r="I76" s="7">
        <f t="shared" si="3"/>
        <v>6</v>
      </c>
      <c r="J76" s="7">
        <f t="shared" si="3"/>
        <v>0</v>
      </c>
      <c r="K76" s="7">
        <f t="shared" si="3"/>
        <v>0</v>
      </c>
      <c r="L76" s="7">
        <f t="shared" si="3"/>
        <v>0</v>
      </c>
      <c r="M76" s="7">
        <f t="shared" si="3"/>
        <v>0</v>
      </c>
      <c r="N76" s="7" t="s">
        <v>30</v>
      </c>
      <c r="O76" s="7" t="s">
        <v>30</v>
      </c>
      <c r="P76" s="7" t="s">
        <v>30</v>
      </c>
      <c r="Q76" s="7" t="s">
        <v>30</v>
      </c>
    </row>
    <row r="77" spans="1:17" x14ac:dyDescent="0.2">
      <c r="A77" s="27"/>
      <c r="B77" s="21">
        <f>SUM(B67,B72)</f>
        <v>3477</v>
      </c>
      <c r="C77" s="21" t="s">
        <v>31</v>
      </c>
      <c r="D77" s="6" t="s">
        <v>27</v>
      </c>
      <c r="E77" s="6">
        <f>SUM(E67,E72)</f>
        <v>29</v>
      </c>
      <c r="F77" s="6">
        <f t="shared" si="3"/>
        <v>27</v>
      </c>
      <c r="G77" s="6">
        <f t="shared" si="3"/>
        <v>22</v>
      </c>
      <c r="H77" s="6">
        <f t="shared" si="3"/>
        <v>27</v>
      </c>
      <c r="I77" s="6">
        <f t="shared" si="3"/>
        <v>15</v>
      </c>
      <c r="J77" s="6">
        <f t="shared" si="3"/>
        <v>2</v>
      </c>
      <c r="K77" s="6">
        <f t="shared" si="3"/>
        <v>0</v>
      </c>
      <c r="L77" s="6">
        <f t="shared" si="3"/>
        <v>0</v>
      </c>
      <c r="M77" s="6">
        <f t="shared" si="3"/>
        <v>0</v>
      </c>
      <c r="N77" s="6" t="s">
        <v>30</v>
      </c>
      <c r="O77" s="6" t="s">
        <v>30</v>
      </c>
      <c r="P77" s="6" t="s">
        <v>30</v>
      </c>
      <c r="Q77" s="6" t="s">
        <v>30</v>
      </c>
    </row>
    <row r="78" spans="1:17" ht="17" thickBot="1" x14ac:dyDescent="0.25">
      <c r="A78" s="27"/>
      <c r="B78" s="30"/>
      <c r="C78" s="30"/>
      <c r="D78" s="11" t="s">
        <v>28</v>
      </c>
      <c r="E78" s="11">
        <f>SUM(E68,E73)</f>
        <v>45</v>
      </c>
      <c r="F78" s="11">
        <f t="shared" si="3"/>
        <v>44</v>
      </c>
      <c r="G78" s="11">
        <f t="shared" si="3"/>
        <v>36</v>
      </c>
      <c r="H78" s="11">
        <f t="shared" si="3"/>
        <v>43</v>
      </c>
      <c r="I78" s="11">
        <f t="shared" si="3"/>
        <v>17</v>
      </c>
      <c r="J78" s="11">
        <f t="shared" si="3"/>
        <v>3</v>
      </c>
      <c r="K78" s="11">
        <f t="shared" si="3"/>
        <v>0</v>
      </c>
      <c r="L78" s="11">
        <f t="shared" si="3"/>
        <v>0</v>
      </c>
      <c r="M78" s="11">
        <f t="shared" si="3"/>
        <v>1</v>
      </c>
      <c r="N78" s="11">
        <f t="shared" si="3"/>
        <v>1</v>
      </c>
      <c r="O78" s="11">
        <f t="shared" si="3"/>
        <v>0</v>
      </c>
      <c r="P78" s="11">
        <f t="shared" si="3"/>
        <v>0</v>
      </c>
      <c r="Q78" s="11">
        <v>0</v>
      </c>
    </row>
    <row r="79" spans="1:17" x14ac:dyDescent="0.2">
      <c r="A79" s="26" t="s">
        <v>46</v>
      </c>
      <c r="B79" s="20">
        <v>3084</v>
      </c>
      <c r="C79" s="20" t="s">
        <v>26</v>
      </c>
      <c r="D79" s="10" t="s">
        <v>27</v>
      </c>
      <c r="E79" s="10">
        <v>67</v>
      </c>
      <c r="F79" s="10">
        <v>58</v>
      </c>
      <c r="G79" s="10">
        <v>30</v>
      </c>
      <c r="H79" s="10">
        <v>35</v>
      </c>
      <c r="I79" s="10">
        <v>6</v>
      </c>
      <c r="J79" s="10">
        <v>1</v>
      </c>
      <c r="K79" s="10">
        <v>0</v>
      </c>
      <c r="L79" s="10">
        <v>0</v>
      </c>
      <c r="M79" s="10">
        <v>0</v>
      </c>
      <c r="N79" s="10" t="s">
        <v>30</v>
      </c>
      <c r="O79" s="10" t="s">
        <v>30</v>
      </c>
      <c r="P79" s="10" t="s">
        <v>30</v>
      </c>
      <c r="Q79" s="10" t="s">
        <v>30</v>
      </c>
    </row>
    <row r="80" spans="1:17" x14ac:dyDescent="0.2">
      <c r="A80" s="27"/>
      <c r="B80" s="21"/>
      <c r="C80" s="21"/>
      <c r="D80" s="6" t="s">
        <v>28</v>
      </c>
      <c r="E80" s="6">
        <v>1213</v>
      </c>
      <c r="F80" s="6">
        <v>1090</v>
      </c>
      <c r="G80" s="6">
        <v>599</v>
      </c>
      <c r="H80" s="6">
        <v>703</v>
      </c>
      <c r="I80" s="6">
        <v>74</v>
      </c>
      <c r="J80" s="6">
        <v>8</v>
      </c>
      <c r="K80" s="6">
        <v>0</v>
      </c>
      <c r="L80" s="6">
        <v>1</v>
      </c>
      <c r="M80" s="6">
        <v>8</v>
      </c>
      <c r="N80" s="6">
        <v>8</v>
      </c>
      <c r="O80" s="6">
        <v>0</v>
      </c>
      <c r="P80" s="6">
        <v>0</v>
      </c>
      <c r="Q80" s="6">
        <v>0</v>
      </c>
    </row>
    <row r="81" spans="1:17" x14ac:dyDescent="0.2">
      <c r="A81" s="27"/>
      <c r="B81" s="22"/>
      <c r="C81" s="22"/>
      <c r="D81" s="7" t="s">
        <v>29</v>
      </c>
      <c r="E81" s="7">
        <v>8</v>
      </c>
      <c r="F81" s="7">
        <v>7</v>
      </c>
      <c r="G81" s="7">
        <v>5</v>
      </c>
      <c r="H81" s="7">
        <v>5</v>
      </c>
      <c r="I81" s="7">
        <v>0</v>
      </c>
      <c r="J81" s="7">
        <v>0</v>
      </c>
      <c r="K81" s="7">
        <v>0</v>
      </c>
      <c r="L81" s="7">
        <v>0</v>
      </c>
      <c r="M81" s="7">
        <v>0</v>
      </c>
      <c r="N81" s="7" t="s">
        <v>30</v>
      </c>
      <c r="O81" s="7" t="s">
        <v>30</v>
      </c>
      <c r="P81" s="7" t="s">
        <v>30</v>
      </c>
      <c r="Q81" s="7" t="s">
        <v>30</v>
      </c>
    </row>
    <row r="82" spans="1:17" x14ac:dyDescent="0.2">
      <c r="A82" s="27"/>
      <c r="B82" s="21">
        <v>3312</v>
      </c>
      <c r="C82" s="21" t="s">
        <v>31</v>
      </c>
      <c r="D82" s="6" t="s">
        <v>27</v>
      </c>
      <c r="E82" s="6">
        <v>81</v>
      </c>
      <c r="F82" s="6">
        <v>57</v>
      </c>
      <c r="G82" s="6">
        <v>49</v>
      </c>
      <c r="H82" s="6">
        <v>44</v>
      </c>
      <c r="I82" s="6">
        <v>24</v>
      </c>
      <c r="J82" s="6">
        <v>0</v>
      </c>
      <c r="K82" s="6">
        <v>0</v>
      </c>
      <c r="L82" s="6">
        <v>0</v>
      </c>
      <c r="M82" s="6">
        <v>0</v>
      </c>
      <c r="N82" s="6" t="s">
        <v>30</v>
      </c>
      <c r="O82" s="6" t="s">
        <v>30</v>
      </c>
      <c r="P82" s="6" t="s">
        <v>30</v>
      </c>
      <c r="Q82" s="6" t="s">
        <v>30</v>
      </c>
    </row>
    <row r="83" spans="1:17" ht="17" thickBot="1" x14ac:dyDescent="0.25">
      <c r="A83" s="28"/>
      <c r="B83" s="24"/>
      <c r="C83" s="24"/>
      <c r="D83" s="11" t="s">
        <v>28</v>
      </c>
      <c r="E83" s="11">
        <v>398</v>
      </c>
      <c r="F83" s="11">
        <v>281</v>
      </c>
      <c r="G83" s="11">
        <v>232</v>
      </c>
      <c r="H83" s="11">
        <v>222</v>
      </c>
      <c r="I83" s="11">
        <v>89</v>
      </c>
      <c r="J83" s="11">
        <v>1</v>
      </c>
      <c r="K83" s="11">
        <v>0</v>
      </c>
      <c r="L83" s="11">
        <v>1</v>
      </c>
      <c r="M83" s="11">
        <v>0</v>
      </c>
      <c r="N83" s="11" t="s">
        <v>30</v>
      </c>
      <c r="O83" s="11" t="s">
        <v>30</v>
      </c>
      <c r="P83" s="11" t="s">
        <v>30</v>
      </c>
      <c r="Q83" s="11" t="s">
        <v>30</v>
      </c>
    </row>
    <row r="84" spans="1:17" x14ac:dyDescent="0.2">
      <c r="A84" s="36" t="s">
        <v>47</v>
      </c>
      <c r="B84" s="29">
        <f>SUM(B14,B19,B34,B39,B59,B74,B79)</f>
        <v>35040</v>
      </c>
      <c r="C84" s="29" t="s">
        <v>26</v>
      </c>
      <c r="D84" s="10" t="s">
        <v>27</v>
      </c>
      <c r="E84" s="10">
        <f t="shared" ref="E84:Q88" si="4">SUM(E14,E19,E34,E39,E59,E74,E79)</f>
        <v>1299</v>
      </c>
      <c r="F84" s="10">
        <f t="shared" si="4"/>
        <v>1259</v>
      </c>
      <c r="G84" s="10">
        <f t="shared" si="4"/>
        <v>1062</v>
      </c>
      <c r="H84" s="10">
        <f t="shared" si="4"/>
        <v>1007</v>
      </c>
      <c r="I84" s="10">
        <f t="shared" si="4"/>
        <v>707</v>
      </c>
      <c r="J84" s="10">
        <f t="shared" si="4"/>
        <v>90</v>
      </c>
      <c r="K84" s="10">
        <f t="shared" si="4"/>
        <v>0</v>
      </c>
      <c r="L84" s="10">
        <f t="shared" si="4"/>
        <v>25</v>
      </c>
      <c r="M84" s="10">
        <f t="shared" si="4"/>
        <v>56</v>
      </c>
      <c r="N84" s="10">
        <f t="shared" si="4"/>
        <v>54</v>
      </c>
      <c r="O84" s="10">
        <f t="shared" si="4"/>
        <v>0</v>
      </c>
      <c r="P84" s="10">
        <f t="shared" si="4"/>
        <v>6</v>
      </c>
      <c r="Q84" s="10">
        <f t="shared" si="4"/>
        <v>4</v>
      </c>
    </row>
    <row r="85" spans="1:17" x14ac:dyDescent="0.2">
      <c r="A85" s="37"/>
      <c r="B85" s="21"/>
      <c r="C85" s="21"/>
      <c r="D85" s="6" t="s">
        <v>28</v>
      </c>
      <c r="E85" s="6">
        <f t="shared" si="4"/>
        <v>13850</v>
      </c>
      <c r="F85" s="6">
        <f t="shared" si="4"/>
        <v>13194</v>
      </c>
      <c r="G85" s="6">
        <f t="shared" si="4"/>
        <v>10783</v>
      </c>
      <c r="H85" s="6">
        <f t="shared" si="4"/>
        <v>9996</v>
      </c>
      <c r="I85" s="6">
        <f t="shared" si="4"/>
        <v>6432</v>
      </c>
      <c r="J85" s="6">
        <f t="shared" si="4"/>
        <v>609</v>
      </c>
      <c r="K85" s="6">
        <f t="shared" si="4"/>
        <v>7</v>
      </c>
      <c r="L85" s="6">
        <f t="shared" si="4"/>
        <v>217</v>
      </c>
      <c r="M85" s="6">
        <f t="shared" si="4"/>
        <v>460</v>
      </c>
      <c r="N85" s="6">
        <f t="shared" si="4"/>
        <v>403</v>
      </c>
      <c r="O85" s="6">
        <f t="shared" si="4"/>
        <v>0</v>
      </c>
      <c r="P85" s="6">
        <f t="shared" si="4"/>
        <v>76</v>
      </c>
      <c r="Q85" s="6">
        <f t="shared" si="4"/>
        <v>19</v>
      </c>
    </row>
    <row r="86" spans="1:17" x14ac:dyDescent="0.2">
      <c r="A86" s="37"/>
      <c r="B86" s="22"/>
      <c r="C86" s="22"/>
      <c r="D86" s="7" t="s">
        <v>29</v>
      </c>
      <c r="E86" s="7">
        <f t="shared" si="4"/>
        <v>68</v>
      </c>
      <c r="F86" s="7">
        <f t="shared" si="4"/>
        <v>64</v>
      </c>
      <c r="G86" s="7">
        <f t="shared" si="4"/>
        <v>52</v>
      </c>
      <c r="H86" s="7">
        <f t="shared" si="4"/>
        <v>53</v>
      </c>
      <c r="I86" s="7">
        <f t="shared" si="4"/>
        <v>34</v>
      </c>
      <c r="J86" s="7">
        <f t="shared" si="4"/>
        <v>1</v>
      </c>
      <c r="K86" s="7">
        <f t="shared" si="4"/>
        <v>0</v>
      </c>
      <c r="L86" s="7">
        <f t="shared" si="4"/>
        <v>3</v>
      </c>
      <c r="M86" s="7">
        <f t="shared" si="4"/>
        <v>0</v>
      </c>
      <c r="N86" s="7" t="s">
        <v>30</v>
      </c>
      <c r="O86" s="7" t="s">
        <v>30</v>
      </c>
      <c r="P86" s="7" t="s">
        <v>30</v>
      </c>
      <c r="Q86" s="7" t="s">
        <v>30</v>
      </c>
    </row>
    <row r="87" spans="1:17" x14ac:dyDescent="0.2">
      <c r="A87" s="37"/>
      <c r="B87" s="25">
        <f>SUM(B17,B22,B37,B42,B62,B77,B82)</f>
        <v>36285</v>
      </c>
      <c r="C87" s="25" t="s">
        <v>31</v>
      </c>
      <c r="D87" s="6" t="s">
        <v>27</v>
      </c>
      <c r="E87" s="6">
        <f t="shared" si="4"/>
        <v>626</v>
      </c>
      <c r="F87" s="6">
        <f t="shared" si="4"/>
        <v>560</v>
      </c>
      <c r="G87" s="6">
        <f t="shared" si="4"/>
        <v>549</v>
      </c>
      <c r="H87" s="6">
        <f t="shared" si="4"/>
        <v>509</v>
      </c>
      <c r="I87" s="6">
        <f t="shared" si="4"/>
        <v>409</v>
      </c>
      <c r="J87" s="6">
        <f t="shared" si="4"/>
        <v>148</v>
      </c>
      <c r="K87" s="6">
        <f t="shared" si="4"/>
        <v>0</v>
      </c>
      <c r="L87" s="6">
        <f t="shared" si="4"/>
        <v>62</v>
      </c>
      <c r="M87" s="6">
        <f t="shared" si="4"/>
        <v>166</v>
      </c>
      <c r="N87" s="6">
        <f t="shared" si="4"/>
        <v>158</v>
      </c>
      <c r="O87" s="6">
        <f t="shared" si="4"/>
        <v>0</v>
      </c>
      <c r="P87" s="6">
        <f t="shared" si="4"/>
        <v>34</v>
      </c>
      <c r="Q87" s="6">
        <f t="shared" si="4"/>
        <v>26</v>
      </c>
    </row>
    <row r="88" spans="1:17" ht="17" thickBot="1" x14ac:dyDescent="0.25">
      <c r="A88" s="16"/>
      <c r="B88" s="35"/>
      <c r="C88" s="35"/>
      <c r="D88" s="12" t="s">
        <v>28</v>
      </c>
      <c r="E88" s="12">
        <f t="shared" si="4"/>
        <v>2305</v>
      </c>
      <c r="F88" s="12">
        <f t="shared" si="4"/>
        <v>1905</v>
      </c>
      <c r="G88" s="12">
        <f t="shared" si="4"/>
        <v>1908</v>
      </c>
      <c r="H88" s="12">
        <f t="shared" si="4"/>
        <v>1807</v>
      </c>
      <c r="I88" s="12">
        <f t="shared" si="4"/>
        <v>1234</v>
      </c>
      <c r="J88" s="12">
        <f t="shared" si="4"/>
        <v>393</v>
      </c>
      <c r="K88" s="12">
        <f t="shared" si="4"/>
        <v>0</v>
      </c>
      <c r="L88" s="12">
        <f t="shared" si="4"/>
        <v>57</v>
      </c>
      <c r="M88" s="12">
        <f t="shared" si="4"/>
        <v>390</v>
      </c>
      <c r="N88" s="12">
        <f t="shared" si="4"/>
        <v>385</v>
      </c>
      <c r="O88" s="12">
        <f t="shared" si="4"/>
        <v>0</v>
      </c>
      <c r="P88" s="12">
        <f t="shared" si="4"/>
        <v>33</v>
      </c>
      <c r="Q88" s="12">
        <f t="shared" si="4"/>
        <v>28</v>
      </c>
    </row>
    <row r="89" spans="1:17" ht="17" thickTop="1" x14ac:dyDescent="0.2">
      <c r="A89" s="15" t="s">
        <v>48</v>
      </c>
      <c r="B89" s="5">
        <f>B84</f>
        <v>35040</v>
      </c>
      <c r="C89" s="5" t="s">
        <v>26</v>
      </c>
      <c r="D89" s="5" t="s">
        <v>30</v>
      </c>
      <c r="E89" s="5">
        <f t="shared" ref="E89:Q89" si="5">SUM(E84:E86)</f>
        <v>15217</v>
      </c>
      <c r="F89" s="5">
        <f t="shared" si="5"/>
        <v>14517</v>
      </c>
      <c r="G89" s="5">
        <f t="shared" si="5"/>
        <v>11897</v>
      </c>
      <c r="H89" s="5">
        <f t="shared" si="5"/>
        <v>11056</v>
      </c>
      <c r="I89" s="5">
        <f t="shared" si="5"/>
        <v>7173</v>
      </c>
      <c r="J89" s="5">
        <f t="shared" si="5"/>
        <v>700</v>
      </c>
      <c r="K89" s="5">
        <f t="shared" si="5"/>
        <v>7</v>
      </c>
      <c r="L89" s="5">
        <f t="shared" si="5"/>
        <v>245</v>
      </c>
      <c r="M89" s="5">
        <f t="shared" si="5"/>
        <v>516</v>
      </c>
      <c r="N89" s="5">
        <f t="shared" si="5"/>
        <v>457</v>
      </c>
      <c r="O89" s="5">
        <f t="shared" si="5"/>
        <v>0</v>
      </c>
      <c r="P89" s="5">
        <f t="shared" si="5"/>
        <v>82</v>
      </c>
      <c r="Q89" s="5">
        <f t="shared" si="5"/>
        <v>23</v>
      </c>
    </row>
    <row r="90" spans="1:17" ht="17" thickBot="1" x14ac:dyDescent="0.25">
      <c r="A90" s="16"/>
      <c r="B90" s="12">
        <f>B87</f>
        <v>36285</v>
      </c>
      <c r="C90" s="12" t="s">
        <v>31</v>
      </c>
      <c r="D90" s="12" t="s">
        <v>30</v>
      </c>
      <c r="E90" s="12">
        <f t="shared" ref="E90:Q90" si="6">SUM(E87:E88)</f>
        <v>2931</v>
      </c>
      <c r="F90" s="12">
        <f t="shared" si="6"/>
        <v>2465</v>
      </c>
      <c r="G90" s="12">
        <f t="shared" si="6"/>
        <v>2457</v>
      </c>
      <c r="H90" s="12">
        <f t="shared" si="6"/>
        <v>2316</v>
      </c>
      <c r="I90" s="12">
        <f t="shared" si="6"/>
        <v>1643</v>
      </c>
      <c r="J90" s="12">
        <f t="shared" si="6"/>
        <v>541</v>
      </c>
      <c r="K90" s="12">
        <f t="shared" si="6"/>
        <v>0</v>
      </c>
      <c r="L90" s="12">
        <f t="shared" si="6"/>
        <v>119</v>
      </c>
      <c r="M90" s="12">
        <f t="shared" si="6"/>
        <v>556</v>
      </c>
      <c r="N90" s="12">
        <f t="shared" si="6"/>
        <v>543</v>
      </c>
      <c r="O90" s="12">
        <f t="shared" si="6"/>
        <v>0</v>
      </c>
      <c r="P90" s="12">
        <f t="shared" si="6"/>
        <v>67</v>
      </c>
      <c r="Q90" s="12">
        <f t="shared" si="6"/>
        <v>54</v>
      </c>
    </row>
    <row r="91" spans="1:17" ht="17" thickTop="1" x14ac:dyDescent="0.2">
      <c r="A91" s="32" t="s">
        <v>49</v>
      </c>
      <c r="B91" s="23">
        <f>SUM(B89:B90)</f>
        <v>71325</v>
      </c>
      <c r="C91" s="5" t="s">
        <v>50</v>
      </c>
      <c r="D91" s="5" t="s">
        <v>27</v>
      </c>
      <c r="E91" s="5">
        <f>SUM(E84,E87)</f>
        <v>1925</v>
      </c>
      <c r="F91" s="5">
        <f t="shared" ref="F91:Q92" si="7">SUM(F84,F87)</f>
        <v>1819</v>
      </c>
      <c r="G91" s="5">
        <f t="shared" si="7"/>
        <v>1611</v>
      </c>
      <c r="H91" s="5">
        <f t="shared" si="7"/>
        <v>1516</v>
      </c>
      <c r="I91" s="5">
        <f t="shared" si="7"/>
        <v>1116</v>
      </c>
      <c r="J91" s="5">
        <f t="shared" si="7"/>
        <v>238</v>
      </c>
      <c r="K91" s="5">
        <f t="shared" si="7"/>
        <v>0</v>
      </c>
      <c r="L91" s="5">
        <f t="shared" si="7"/>
        <v>87</v>
      </c>
      <c r="M91" s="5">
        <f t="shared" si="7"/>
        <v>222</v>
      </c>
      <c r="N91" s="5">
        <f t="shared" si="7"/>
        <v>212</v>
      </c>
      <c r="O91" s="5">
        <f t="shared" si="7"/>
        <v>0</v>
      </c>
      <c r="P91" s="5">
        <f t="shared" si="7"/>
        <v>40</v>
      </c>
      <c r="Q91" s="5">
        <f t="shared" si="7"/>
        <v>30</v>
      </c>
    </row>
    <row r="92" spans="1:17" x14ac:dyDescent="0.2">
      <c r="A92" s="33"/>
      <c r="B92" s="21"/>
      <c r="C92" s="6" t="s">
        <v>50</v>
      </c>
      <c r="D92" s="6" t="s">
        <v>28</v>
      </c>
      <c r="E92" s="6">
        <f>SUM(E85,E88)</f>
        <v>16155</v>
      </c>
      <c r="F92" s="6">
        <f t="shared" si="7"/>
        <v>15099</v>
      </c>
      <c r="G92" s="6">
        <f t="shared" si="7"/>
        <v>12691</v>
      </c>
      <c r="H92" s="6">
        <f t="shared" si="7"/>
        <v>11803</v>
      </c>
      <c r="I92" s="6">
        <f t="shared" si="7"/>
        <v>7666</v>
      </c>
      <c r="J92" s="6">
        <f t="shared" si="7"/>
        <v>1002</v>
      </c>
      <c r="K92" s="6">
        <f t="shared" si="7"/>
        <v>7</v>
      </c>
      <c r="L92" s="6">
        <f t="shared" si="7"/>
        <v>274</v>
      </c>
      <c r="M92" s="6">
        <f t="shared" si="7"/>
        <v>850</v>
      </c>
      <c r="N92" s="6">
        <f t="shared" si="7"/>
        <v>788</v>
      </c>
      <c r="O92" s="6">
        <f t="shared" si="7"/>
        <v>0</v>
      </c>
      <c r="P92" s="6">
        <f t="shared" si="7"/>
        <v>109</v>
      </c>
      <c r="Q92" s="6">
        <f t="shared" si="7"/>
        <v>47</v>
      </c>
    </row>
    <row r="93" spans="1:17" ht="17" thickBot="1" x14ac:dyDescent="0.25">
      <c r="A93" s="34"/>
      <c r="B93" s="35"/>
      <c r="C93" s="12" t="s">
        <v>26</v>
      </c>
      <c r="D93" s="12" t="s">
        <v>29</v>
      </c>
      <c r="E93" s="12">
        <f>E86</f>
        <v>68</v>
      </c>
      <c r="F93" s="12">
        <f t="shared" ref="F93:Q93" si="8">F86</f>
        <v>64</v>
      </c>
      <c r="G93" s="12">
        <f t="shared" si="8"/>
        <v>52</v>
      </c>
      <c r="H93" s="12">
        <f t="shared" si="8"/>
        <v>53</v>
      </c>
      <c r="I93" s="12">
        <f t="shared" si="8"/>
        <v>34</v>
      </c>
      <c r="J93" s="12">
        <f t="shared" si="8"/>
        <v>1</v>
      </c>
      <c r="K93" s="12">
        <f t="shared" si="8"/>
        <v>0</v>
      </c>
      <c r="L93" s="12">
        <f t="shared" si="8"/>
        <v>3</v>
      </c>
      <c r="M93" s="12">
        <f t="shared" si="8"/>
        <v>0</v>
      </c>
      <c r="N93" s="12" t="str">
        <f t="shared" si="8"/>
        <v>NA</v>
      </c>
      <c r="O93" s="12" t="str">
        <f t="shared" si="8"/>
        <v>NA</v>
      </c>
      <c r="P93" s="12" t="str">
        <f t="shared" si="8"/>
        <v>NA</v>
      </c>
      <c r="Q93" s="12" t="str">
        <f t="shared" si="8"/>
        <v>NA</v>
      </c>
    </row>
    <row r="94" spans="1:17" ht="18" thickTop="1" thickBot="1" x14ac:dyDescent="0.25">
      <c r="A94" s="4" t="s">
        <v>51</v>
      </c>
      <c r="B94" s="13">
        <f>SUM(B89:B90)</f>
        <v>71325</v>
      </c>
      <c r="C94" s="13" t="s">
        <v>30</v>
      </c>
      <c r="D94" s="13" t="s">
        <v>30</v>
      </c>
      <c r="E94" s="13">
        <f t="shared" ref="E94:Q94" si="9">SUM(E89:E90)</f>
        <v>18148</v>
      </c>
      <c r="F94" s="13">
        <f t="shared" si="9"/>
        <v>16982</v>
      </c>
      <c r="G94" s="13">
        <f t="shared" si="9"/>
        <v>14354</v>
      </c>
      <c r="H94" s="13">
        <f t="shared" si="9"/>
        <v>13372</v>
      </c>
      <c r="I94" s="13">
        <f t="shared" si="9"/>
        <v>8816</v>
      </c>
      <c r="J94" s="13">
        <f t="shared" si="9"/>
        <v>1241</v>
      </c>
      <c r="K94" s="13">
        <f t="shared" si="9"/>
        <v>7</v>
      </c>
      <c r="L94" s="13">
        <f t="shared" si="9"/>
        <v>364</v>
      </c>
      <c r="M94" s="13">
        <f t="shared" si="9"/>
        <v>1072</v>
      </c>
      <c r="N94" s="13">
        <f t="shared" si="9"/>
        <v>1000</v>
      </c>
      <c r="O94" s="13">
        <f t="shared" si="9"/>
        <v>0</v>
      </c>
      <c r="P94" s="13">
        <f t="shared" si="9"/>
        <v>149</v>
      </c>
      <c r="Q94" s="13">
        <f t="shared" si="9"/>
        <v>77</v>
      </c>
    </row>
    <row r="95" spans="1:17" ht="17" thickTop="1" x14ac:dyDescent="0.2"/>
  </sheetData>
  <mergeCells count="97">
    <mergeCell ref="A91:A93"/>
    <mergeCell ref="B91:B93"/>
    <mergeCell ref="A84:A88"/>
    <mergeCell ref="B84:B86"/>
    <mergeCell ref="C84:C86"/>
    <mergeCell ref="B87:B88"/>
    <mergeCell ref="C87:C88"/>
    <mergeCell ref="A89:A90"/>
    <mergeCell ref="A74:A78"/>
    <mergeCell ref="B74:B76"/>
    <mergeCell ref="C74:C76"/>
    <mergeCell ref="B77:B78"/>
    <mergeCell ref="C77:C78"/>
    <mergeCell ref="A79:A83"/>
    <mergeCell ref="B79:B81"/>
    <mergeCell ref="C79:C81"/>
    <mergeCell ref="B82:B83"/>
    <mergeCell ref="C82:C83"/>
    <mergeCell ref="A64:A68"/>
    <mergeCell ref="B64:B66"/>
    <mergeCell ref="C64:C66"/>
    <mergeCell ref="B67:B68"/>
    <mergeCell ref="C67:C68"/>
    <mergeCell ref="A69:A73"/>
    <mergeCell ref="B69:B71"/>
    <mergeCell ref="C69:C71"/>
    <mergeCell ref="B72:B73"/>
    <mergeCell ref="C72:C73"/>
    <mergeCell ref="A54:A58"/>
    <mergeCell ref="B54:B56"/>
    <mergeCell ref="C54:C56"/>
    <mergeCell ref="B57:B58"/>
    <mergeCell ref="C57:C58"/>
    <mergeCell ref="A59:A63"/>
    <mergeCell ref="B59:B61"/>
    <mergeCell ref="C59:C61"/>
    <mergeCell ref="B62:B63"/>
    <mergeCell ref="C62:C63"/>
    <mergeCell ref="A44:A48"/>
    <mergeCell ref="B44:B46"/>
    <mergeCell ref="C44:C46"/>
    <mergeCell ref="B47:B48"/>
    <mergeCell ref="C47:C48"/>
    <mergeCell ref="A49:A53"/>
    <mergeCell ref="B49:B51"/>
    <mergeCell ref="C49:C51"/>
    <mergeCell ref="B52:B53"/>
    <mergeCell ref="C52:C53"/>
    <mergeCell ref="A34:A38"/>
    <mergeCell ref="B34:B36"/>
    <mergeCell ref="C34:C36"/>
    <mergeCell ref="B37:B38"/>
    <mergeCell ref="C37:C38"/>
    <mergeCell ref="A39:A43"/>
    <mergeCell ref="B39:B41"/>
    <mergeCell ref="C39:C41"/>
    <mergeCell ref="B42:B43"/>
    <mergeCell ref="C42:C43"/>
    <mergeCell ref="A24:A28"/>
    <mergeCell ref="B24:B26"/>
    <mergeCell ref="C24:C26"/>
    <mergeCell ref="B27:B28"/>
    <mergeCell ref="C27:C28"/>
    <mergeCell ref="A29:A33"/>
    <mergeCell ref="B29:B31"/>
    <mergeCell ref="C29:C31"/>
    <mergeCell ref="B32:B33"/>
    <mergeCell ref="C32:C33"/>
    <mergeCell ref="A14:A18"/>
    <mergeCell ref="B14:B16"/>
    <mergeCell ref="C14:C16"/>
    <mergeCell ref="B17:B18"/>
    <mergeCell ref="C17:C18"/>
    <mergeCell ref="A19:A23"/>
    <mergeCell ref="B19:B21"/>
    <mergeCell ref="C19:C21"/>
    <mergeCell ref="B22:B23"/>
    <mergeCell ref="C22:C23"/>
    <mergeCell ref="A4:A8"/>
    <mergeCell ref="B4:B6"/>
    <mergeCell ref="C4:C6"/>
    <mergeCell ref="B7:B8"/>
    <mergeCell ref="C7:C8"/>
    <mergeCell ref="A9:A13"/>
    <mergeCell ref="B9:B11"/>
    <mergeCell ref="C9:C11"/>
    <mergeCell ref="B12:B13"/>
    <mergeCell ref="C12:C13"/>
    <mergeCell ref="A1:Q1"/>
    <mergeCell ref="A2:A3"/>
    <mergeCell ref="C2:C3"/>
    <mergeCell ref="D2:D3"/>
    <mergeCell ref="E2:E3"/>
    <mergeCell ref="F2:H2"/>
    <mergeCell ref="I2:L2"/>
    <mergeCell ref="M2:M3"/>
    <mergeCell ref="N2:Q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5F201A-0591-714C-B02C-CD7791F4F836}">
  <dimension ref="A1:K19"/>
  <sheetViews>
    <sheetView workbookViewId="0"/>
  </sheetViews>
  <sheetFormatPr baseColWidth="10" defaultRowHeight="16" x14ac:dyDescent="0.2"/>
  <cols>
    <col min="1" max="1" width="30" customWidth="1"/>
    <col min="2" max="2" width="12" bestFit="1" customWidth="1"/>
    <col min="3" max="3" width="8.1640625" bestFit="1" customWidth="1"/>
    <col min="4" max="4" width="10.1640625" bestFit="1" customWidth="1"/>
    <col min="5" max="5" width="16" bestFit="1" customWidth="1"/>
    <col min="7" max="7" width="30.1640625" customWidth="1"/>
    <col min="8" max="8" width="12" bestFit="1" customWidth="1"/>
    <col min="9" max="9" width="8.1640625" bestFit="1" customWidth="1"/>
    <col min="10" max="10" width="10.1640625" bestFit="1" customWidth="1"/>
    <col min="11" max="11" width="16" bestFit="1" customWidth="1"/>
  </cols>
  <sheetData>
    <row r="1" spans="1:11" x14ac:dyDescent="0.2">
      <c r="A1" t="s">
        <v>54</v>
      </c>
    </row>
    <row r="3" spans="1:11" x14ac:dyDescent="0.2">
      <c r="A3" t="s">
        <v>0</v>
      </c>
      <c r="G3" t="s">
        <v>1</v>
      </c>
    </row>
    <row r="4" spans="1:11" x14ac:dyDescent="0.2">
      <c r="A4" t="s">
        <v>53</v>
      </c>
      <c r="B4" t="s">
        <v>2</v>
      </c>
      <c r="C4" t="s">
        <v>3</v>
      </c>
      <c r="D4" t="s">
        <v>4</v>
      </c>
      <c r="E4" t="s">
        <v>5</v>
      </c>
      <c r="G4" t="s">
        <v>53</v>
      </c>
      <c r="H4" t="s">
        <v>2</v>
      </c>
      <c r="I4" t="s">
        <v>3</v>
      </c>
      <c r="J4" t="s">
        <v>4</v>
      </c>
      <c r="K4" t="s">
        <v>5</v>
      </c>
    </row>
    <row r="5" spans="1:11" x14ac:dyDescent="0.2">
      <c r="A5">
        <v>0</v>
      </c>
      <c r="B5" s="1">
        <v>86</v>
      </c>
      <c r="C5" s="1">
        <v>5</v>
      </c>
      <c r="D5">
        <v>1</v>
      </c>
      <c r="E5">
        <v>285</v>
      </c>
      <c r="G5">
        <v>0</v>
      </c>
      <c r="H5" s="1">
        <v>63</v>
      </c>
      <c r="I5">
        <v>44</v>
      </c>
      <c r="J5" s="1">
        <v>29</v>
      </c>
      <c r="K5">
        <v>82</v>
      </c>
    </row>
    <row r="6" spans="1:11" x14ac:dyDescent="0.2">
      <c r="A6">
        <v>1</v>
      </c>
      <c r="B6" s="1">
        <v>25</v>
      </c>
      <c r="C6" s="1">
        <v>2</v>
      </c>
      <c r="D6">
        <v>0</v>
      </c>
      <c r="E6">
        <v>66</v>
      </c>
      <c r="G6">
        <v>1</v>
      </c>
      <c r="H6" s="1">
        <v>39</v>
      </c>
      <c r="I6">
        <v>28</v>
      </c>
      <c r="J6" s="1">
        <v>12</v>
      </c>
      <c r="K6">
        <v>59</v>
      </c>
    </row>
    <row r="7" spans="1:11" x14ac:dyDescent="0.2">
      <c r="A7">
        <v>2</v>
      </c>
      <c r="B7" s="1">
        <v>23</v>
      </c>
      <c r="C7" s="1">
        <v>3</v>
      </c>
      <c r="D7">
        <v>0</v>
      </c>
      <c r="E7">
        <v>45</v>
      </c>
      <c r="G7">
        <v>2</v>
      </c>
      <c r="H7" s="1">
        <v>13</v>
      </c>
      <c r="I7">
        <v>17</v>
      </c>
      <c r="J7" s="1">
        <v>6</v>
      </c>
      <c r="K7">
        <v>29</v>
      </c>
    </row>
    <row r="8" spans="1:11" x14ac:dyDescent="0.2">
      <c r="A8">
        <v>3</v>
      </c>
      <c r="B8" s="1">
        <v>10</v>
      </c>
      <c r="C8" s="1">
        <v>2</v>
      </c>
      <c r="D8">
        <v>0</v>
      </c>
      <c r="E8">
        <v>26</v>
      </c>
      <c r="G8">
        <v>3</v>
      </c>
      <c r="H8" s="1">
        <v>15</v>
      </c>
      <c r="I8">
        <v>14</v>
      </c>
      <c r="J8" s="1">
        <v>6</v>
      </c>
      <c r="K8">
        <v>25</v>
      </c>
    </row>
    <row r="9" spans="1:11" x14ac:dyDescent="0.2">
      <c r="A9">
        <v>4</v>
      </c>
      <c r="B9" s="1">
        <v>9</v>
      </c>
      <c r="C9" s="1">
        <v>0</v>
      </c>
      <c r="D9">
        <v>0</v>
      </c>
      <c r="E9">
        <v>22</v>
      </c>
      <c r="G9">
        <v>4</v>
      </c>
      <c r="H9" s="1">
        <v>17</v>
      </c>
      <c r="I9">
        <v>10</v>
      </c>
      <c r="J9" s="1">
        <v>5</v>
      </c>
      <c r="K9">
        <v>25</v>
      </c>
    </row>
    <row r="10" spans="1:11" x14ac:dyDescent="0.2">
      <c r="A10">
        <v>5</v>
      </c>
      <c r="B10" s="1">
        <v>13</v>
      </c>
      <c r="C10" s="1">
        <v>3</v>
      </c>
      <c r="D10">
        <v>1</v>
      </c>
      <c r="E10">
        <v>24</v>
      </c>
      <c r="G10">
        <v>5</v>
      </c>
      <c r="H10" s="1">
        <v>12</v>
      </c>
      <c r="I10">
        <v>9</v>
      </c>
      <c r="J10" s="1">
        <v>2</v>
      </c>
      <c r="K10">
        <v>20</v>
      </c>
    </row>
    <row r="11" spans="1:11" x14ac:dyDescent="0.2">
      <c r="A11">
        <v>6</v>
      </c>
      <c r="B11" s="1">
        <v>9</v>
      </c>
      <c r="C11" s="1">
        <v>1</v>
      </c>
      <c r="D11">
        <v>0</v>
      </c>
      <c r="E11">
        <v>17</v>
      </c>
      <c r="G11">
        <v>6</v>
      </c>
      <c r="H11" s="1">
        <v>23</v>
      </c>
      <c r="I11">
        <v>16</v>
      </c>
      <c r="J11" s="1">
        <v>3</v>
      </c>
      <c r="K11">
        <v>39</v>
      </c>
    </row>
    <row r="12" spans="1:11" x14ac:dyDescent="0.2">
      <c r="A12">
        <v>7</v>
      </c>
      <c r="B12" s="1">
        <v>25</v>
      </c>
      <c r="C12" s="1">
        <v>4</v>
      </c>
      <c r="D12">
        <v>0</v>
      </c>
      <c r="E12">
        <v>41</v>
      </c>
      <c r="G12">
        <v>7</v>
      </c>
      <c r="H12" s="1">
        <v>18</v>
      </c>
      <c r="I12">
        <v>11</v>
      </c>
      <c r="J12" s="1">
        <v>1</v>
      </c>
      <c r="K12">
        <v>28</v>
      </c>
    </row>
    <row r="13" spans="1:11" x14ac:dyDescent="0.2">
      <c r="A13">
        <v>8</v>
      </c>
      <c r="B13" s="1">
        <v>34</v>
      </c>
      <c r="C13" s="1">
        <v>1</v>
      </c>
      <c r="D13">
        <v>1</v>
      </c>
      <c r="E13">
        <v>58</v>
      </c>
      <c r="G13">
        <v>8</v>
      </c>
      <c r="H13" s="1">
        <v>16</v>
      </c>
      <c r="I13">
        <v>6</v>
      </c>
      <c r="J13" s="1">
        <v>1</v>
      </c>
      <c r="K13">
        <v>33</v>
      </c>
    </row>
    <row r="14" spans="1:11" x14ac:dyDescent="0.2">
      <c r="A14">
        <v>9</v>
      </c>
      <c r="B14" s="1">
        <v>28</v>
      </c>
      <c r="C14" s="1">
        <v>3</v>
      </c>
      <c r="D14">
        <v>1</v>
      </c>
      <c r="E14">
        <v>56</v>
      </c>
      <c r="G14">
        <v>9</v>
      </c>
      <c r="H14" s="1">
        <v>18</v>
      </c>
      <c r="I14">
        <v>6</v>
      </c>
      <c r="J14" s="1">
        <v>3</v>
      </c>
      <c r="K14">
        <v>32</v>
      </c>
    </row>
    <row r="15" spans="1:11" x14ac:dyDescent="0.2">
      <c r="A15">
        <v>10</v>
      </c>
      <c r="B15" s="1">
        <v>41</v>
      </c>
      <c r="C15" s="1">
        <v>4</v>
      </c>
      <c r="D15">
        <v>2</v>
      </c>
      <c r="E15">
        <v>69</v>
      </c>
      <c r="G15">
        <v>10</v>
      </c>
      <c r="H15" s="1">
        <v>24</v>
      </c>
      <c r="I15">
        <v>12</v>
      </c>
      <c r="J15" s="1">
        <v>1</v>
      </c>
      <c r="K15">
        <v>40</v>
      </c>
    </row>
    <row r="16" spans="1:11" x14ac:dyDescent="0.2">
      <c r="A16">
        <v>11</v>
      </c>
      <c r="B16" s="1">
        <v>26</v>
      </c>
      <c r="C16" s="1">
        <v>1</v>
      </c>
      <c r="D16">
        <v>1</v>
      </c>
      <c r="E16">
        <v>48</v>
      </c>
      <c r="G16">
        <v>11</v>
      </c>
      <c r="H16" s="1">
        <v>35</v>
      </c>
      <c r="I16">
        <v>19</v>
      </c>
      <c r="J16" s="1">
        <v>5</v>
      </c>
      <c r="K16">
        <v>51</v>
      </c>
    </row>
    <row r="17" spans="1:11" x14ac:dyDescent="0.2">
      <c r="A17">
        <v>12</v>
      </c>
      <c r="B17" s="1">
        <v>19</v>
      </c>
      <c r="C17" s="1">
        <v>2</v>
      </c>
      <c r="D17">
        <v>0</v>
      </c>
      <c r="E17">
        <v>43</v>
      </c>
      <c r="G17">
        <v>12</v>
      </c>
      <c r="H17" s="1">
        <v>25</v>
      </c>
      <c r="I17">
        <v>11</v>
      </c>
      <c r="J17" s="1">
        <v>2</v>
      </c>
      <c r="K17">
        <v>43</v>
      </c>
    </row>
    <row r="18" spans="1:11" x14ac:dyDescent="0.2">
      <c r="A18">
        <v>13</v>
      </c>
      <c r="B18" s="1">
        <v>24</v>
      </c>
      <c r="C18" s="1">
        <v>0</v>
      </c>
      <c r="D18">
        <v>0</v>
      </c>
      <c r="E18">
        <v>47</v>
      </c>
      <c r="G18">
        <v>13</v>
      </c>
      <c r="H18" s="1">
        <v>26</v>
      </c>
      <c r="I18">
        <v>11</v>
      </c>
      <c r="J18" s="1">
        <v>1</v>
      </c>
      <c r="K18">
        <v>40</v>
      </c>
    </row>
    <row r="19" spans="1:11" x14ac:dyDescent="0.2">
      <c r="A19">
        <v>14</v>
      </c>
      <c r="B19" s="1">
        <v>41</v>
      </c>
      <c r="C19" s="1">
        <v>2</v>
      </c>
      <c r="D19">
        <v>0</v>
      </c>
      <c r="E19">
        <v>66</v>
      </c>
      <c r="G19">
        <v>14</v>
      </c>
      <c r="H19" s="1">
        <v>27</v>
      </c>
      <c r="I19">
        <v>13</v>
      </c>
      <c r="J19" s="1">
        <v>0</v>
      </c>
      <c r="K19">
        <v>47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Source Data for figure 2ab</vt:lpstr>
      <vt:lpstr>Source Data for figure 2c</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Carvalho</dc:creator>
  <cp:lastModifiedBy>Maria Carvalho</cp:lastModifiedBy>
  <dcterms:created xsi:type="dcterms:W3CDTF">2022-06-15T15:45:38Z</dcterms:created>
  <dcterms:modified xsi:type="dcterms:W3CDTF">2022-06-16T17:04:46Z</dcterms:modified>
</cp:coreProperties>
</file>