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nih-my.sharepoint.com/personal/ivanovict2_nih_gov/Documents/SVBBU Shared/Filaments 2/Revisions round 3 working folder/Source Data/"/>
    </mc:Choice>
  </mc:AlternateContent>
  <xr:revisionPtr revIDLastSave="64" documentId="8_{F3BEB24F-DD0E-41BC-8EAC-8F43E3069F05}" xr6:coauthVersionLast="47" xr6:coauthVersionMax="47" xr10:uidLastSave="{9A2562DB-B17C-4D0E-B887-1F7F3FCEED41}"/>
  <bookViews>
    <workbookView xWindow="-108" yWindow="-108" windowWidth="23256" windowHeight="13896" activeTab="8" xr2:uid="{E430C06E-ADD1-491D-A367-F2F816FA78E1}"/>
  </bookViews>
  <sheets>
    <sheet name="Panel A" sheetId="1" r:id="rId1"/>
    <sheet name="Panel B" sheetId="2" r:id="rId2"/>
    <sheet name="Panel C" sheetId="3" r:id="rId3"/>
    <sheet name="Panel D" sheetId="4" r:id="rId4"/>
    <sheet name="Panel E" sheetId="5" r:id="rId5"/>
    <sheet name="Panel F" sheetId="8" r:id="rId6"/>
    <sheet name="Panel G" sheetId="9" r:id="rId7"/>
    <sheet name="Panel H" sheetId="10" r:id="rId8"/>
    <sheet name="Panel I" sheetId="7" r:id="rId9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C10" i="8" l="1"/>
  <c r="B10" i="8"/>
  <c r="S8" i="8"/>
  <c r="R8" i="8"/>
  <c r="Q10" i="8" s="1"/>
  <c r="Q8" i="8"/>
  <c r="R10" i="8" s="1"/>
  <c r="P8" i="8"/>
  <c r="O8" i="8"/>
  <c r="N8" i="8"/>
  <c r="O10" i="8" s="1"/>
  <c r="M8" i="8"/>
  <c r="L8" i="8"/>
  <c r="K8" i="8"/>
  <c r="L10" i="8" s="1"/>
  <c r="J8" i="8"/>
  <c r="I8" i="8"/>
  <c r="H8" i="8"/>
  <c r="I10" i="8" s="1"/>
  <c r="G8" i="8"/>
  <c r="F8" i="8"/>
  <c r="E10" i="8" s="1"/>
  <c r="E8" i="8"/>
  <c r="D8" i="8"/>
  <c r="C8" i="8"/>
  <c r="B8" i="8"/>
  <c r="C8" i="5"/>
  <c r="D8" i="5"/>
  <c r="E8" i="5"/>
  <c r="F8" i="5"/>
  <c r="G8" i="5"/>
  <c r="H8" i="5"/>
  <c r="I8" i="5"/>
  <c r="J8" i="5"/>
  <c r="K8" i="5"/>
  <c r="L10" i="5" s="1"/>
  <c r="L8" i="5"/>
  <c r="M8" i="5"/>
  <c r="N8" i="5"/>
  <c r="N10" i="5" s="1"/>
  <c r="O8" i="5"/>
  <c r="P8" i="5"/>
  <c r="Q8" i="5"/>
  <c r="Q10" i="5" s="1"/>
  <c r="R8" i="5"/>
  <c r="S8" i="5"/>
  <c r="B8" i="5"/>
  <c r="C10" i="5" s="1"/>
  <c r="R10" i="5"/>
  <c r="I10" i="5"/>
  <c r="H10" i="5"/>
  <c r="F10" i="5"/>
  <c r="E10" i="5"/>
  <c r="B10" i="5"/>
  <c r="F10" i="8" l="1"/>
  <c r="H10" i="8"/>
  <c r="K10" i="8"/>
  <c r="N10" i="8"/>
  <c r="O10" i="5"/>
  <c r="K10" i="5"/>
</calcChain>
</file>

<file path=xl/sharedStrings.xml><?xml version="1.0" encoding="utf-8"?>
<sst xmlns="http://schemas.openxmlformats.org/spreadsheetml/2006/main" count="210" uniqueCount="64">
  <si>
    <t>h.p.i.</t>
  </si>
  <si>
    <t>MDCK High MOI</t>
  </si>
  <si>
    <t>MDCK Low MOI</t>
  </si>
  <si>
    <t>Calu3 High MOI</t>
  </si>
  <si>
    <t>Calu3 Low MOI</t>
  </si>
  <si>
    <t>A549 High MOI</t>
  </si>
  <si>
    <t>A549 Low MOI</t>
  </si>
  <si>
    <t>Caco2 High MOI</t>
  </si>
  <si>
    <t>Caco2 Low MOI</t>
  </si>
  <si>
    <t>Yield</t>
  </si>
  <si>
    <t>Particles/µL</t>
  </si>
  <si>
    <t>Shape</t>
  </si>
  <si>
    <t>% Filaments</t>
  </si>
  <si>
    <t>Efficiency</t>
  </si>
  <si>
    <t>Efficiency S.E.M.</t>
  </si>
  <si>
    <t>Shape (% Filaments)</t>
  </si>
  <si>
    <t>Cell Line</t>
  </si>
  <si>
    <t>Virus Strain</t>
  </si>
  <si>
    <t>MDCK</t>
  </si>
  <si>
    <t>Calu3</t>
  </si>
  <si>
    <t>A549</t>
  </si>
  <si>
    <t>Caco2</t>
  </si>
  <si>
    <t>PR8</t>
  </si>
  <si>
    <t>XUdorn</t>
  </si>
  <si>
    <t>HK68</t>
  </si>
  <si>
    <t>Cal0709</t>
  </si>
  <si>
    <t>PR8 Low</t>
  </si>
  <si>
    <t>PR8 High</t>
  </si>
  <si>
    <t>XUdorn Low</t>
  </si>
  <si>
    <t>XUdorn High</t>
  </si>
  <si>
    <t>Cal0709 Low</t>
  </si>
  <si>
    <t>Cal0709 High</t>
  </si>
  <si>
    <t>Spearman r</t>
  </si>
  <si>
    <t>r</t>
  </si>
  <si>
    <t>95% confidence interval</t>
  </si>
  <si>
    <t>-0.1630 to 0.8277</t>
  </si>
  <si>
    <t>P value</t>
  </si>
  <si>
    <t>P (two-tailed)</t>
  </si>
  <si>
    <t>P value summary</t>
  </si>
  <si>
    <t>ns</t>
  </si>
  <si>
    <t>Exact or approximate P value?</t>
  </si>
  <si>
    <t>Exact</t>
  </si>
  <si>
    <t>Significant? (alpha = 0.05)</t>
  </si>
  <si>
    <t>No</t>
  </si>
  <si>
    <t>Number of XY Pairs</t>
  </si>
  <si>
    <t>PR8 Lo Siat</t>
  </si>
  <si>
    <t>PR8 Hi Siat</t>
  </si>
  <si>
    <t>XUD Lo Siat</t>
  </si>
  <si>
    <t>XUD Hi Siat</t>
  </si>
  <si>
    <t>Cal Lo siat</t>
  </si>
  <si>
    <t>Cal Hi Siat</t>
  </si>
  <si>
    <t>PR8 Lo Calu</t>
  </si>
  <si>
    <t>PR8 Hi Calu</t>
  </si>
  <si>
    <t>XUD Lo Calu</t>
  </si>
  <si>
    <t>XUD Hi Calu</t>
  </si>
  <si>
    <t>Cal Lo Calu</t>
  </si>
  <si>
    <t>Cal Hi Calu</t>
  </si>
  <si>
    <t>Replication</t>
  </si>
  <si>
    <t>Mean</t>
  </si>
  <si>
    <t>SEM</t>
  </si>
  <si>
    <t>-0.7019 to 0.4416</t>
  </si>
  <si>
    <t>-0.8567 to -0.1601</t>
  </si>
  <si>
    <t>*</t>
  </si>
  <si>
    <t>Yes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</si>
</sst>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name val="Arial"/>
    </font>
    <font>
      <sz val="10"/>
      <name val="Arial"/>
      <family val="2"/>
    </font>
    <font>
      <b/>
      <sz val="10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2" fillId="0" borderId="0" xfId="0" applyFont="1"/>
    <xf numFmtId="0" fontId="2" fillId="0" borderId="0" xfId="0" applyFont="1" applyAlignment="1">
      <alignment horizontal="center"/>
    </xf>
    <xf numFmtId="0" fontId="1" fillId="0" borderId="0" xfId="0" applyFont="1"/>
    <xf numFmtId="0" fontId="3" fillId="0" borderId="0" xfId="0" applyFont="1"/>
    <xf numFmtId="0" fontId="3" fillId="0" borderId="0" xfId="0" applyFont="1" applyAlignment="1">
      <alignment horizontal="center"/>
    </xf>
    <xf numFmtId="0" fontId="3" fillId="0" borderId="0" xfId="0" applyFont="1" applyAlignment="1">
      <alignment horizontal="left"/>
    </xf>
    <xf numFmtId="0" fontId="2" fillId="0" borderId="0" xfId="0" applyFont="1" applyAlignment="1">
      <alignment horizontal="center"/>
    </xf>
    <xf numFmtId="0" fontId="1" fillId="0" borderId="0" xfId="0" applyFont="1" applyAlignment="1">
      <alignment horizontal="center"/>
    </xf>
    <xf numFmtId="0" fontId="4" fillId="0" borderId="0" xfId="0" applyFont="1" applyAlignment="1">
      <alignment horizontal="center"/>
    </xf>
    <xf numFmtId="0" fontId="4" fillId="0" borderId="0" xfId="0" applyFont="1" applyAlignment="1">
      <alignment horizontal="center"/>
    </xf>
    <xf numFmtId="0" fontId="4" fillId="0" borderId="0" xfId="0" applyFont="1"/>
    <xf numFmtId="0" fontId="4" fillId="0" borderId="0" xfId="0" applyFont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47A82F0-B808-44E2-B363-BC93E25658F6}">
  <dimension ref="A1:Y20"/>
  <sheetViews>
    <sheetView workbookViewId="0">
      <selection activeCell="C29" sqref="C29"/>
    </sheetView>
  </sheetViews>
  <sheetFormatPr defaultRowHeight="14.4" x14ac:dyDescent="0.3"/>
  <sheetData>
    <row r="1" spans="1:25" x14ac:dyDescent="0.3">
      <c r="A1" s="3" t="s">
        <v>9</v>
      </c>
      <c r="B1" s="3" t="s">
        <v>10</v>
      </c>
    </row>
    <row r="2" spans="1:25" x14ac:dyDescent="0.3">
      <c r="A2" s="2" t="s">
        <v>0</v>
      </c>
      <c r="B2" s="7" t="s">
        <v>1</v>
      </c>
      <c r="C2" s="7"/>
      <c r="D2" s="7"/>
      <c r="E2" s="7" t="s">
        <v>2</v>
      </c>
      <c r="F2" s="7"/>
      <c r="G2" s="7"/>
      <c r="H2" s="7" t="s">
        <v>3</v>
      </c>
      <c r="I2" s="7"/>
      <c r="J2" s="7"/>
      <c r="K2" s="7" t="s">
        <v>4</v>
      </c>
      <c r="L2" s="7"/>
      <c r="M2" s="7"/>
      <c r="N2" s="7" t="s">
        <v>5</v>
      </c>
      <c r="O2" s="7"/>
      <c r="P2" s="7"/>
      <c r="Q2" s="7" t="s">
        <v>6</v>
      </c>
      <c r="R2" s="7"/>
      <c r="S2" s="7"/>
      <c r="T2" s="7" t="s">
        <v>7</v>
      </c>
      <c r="U2" s="7"/>
      <c r="V2" s="7"/>
      <c r="W2" s="7" t="s">
        <v>8</v>
      </c>
      <c r="X2" s="7"/>
      <c r="Y2" s="7"/>
    </row>
    <row r="3" spans="1:25" x14ac:dyDescent="0.3">
      <c r="A3" s="1">
        <v>0</v>
      </c>
      <c r="B3" s="1">
        <v>2350</v>
      </c>
      <c r="C3" s="1">
        <v>3740</v>
      </c>
      <c r="D3" s="1">
        <v>1260</v>
      </c>
      <c r="E3" s="1">
        <v>347</v>
      </c>
      <c r="F3" s="1">
        <v>1270</v>
      </c>
      <c r="G3" s="1">
        <v>171</v>
      </c>
      <c r="H3" s="1">
        <v>3300</v>
      </c>
      <c r="I3" s="1">
        <v>2140</v>
      </c>
      <c r="J3" s="1">
        <v>2680</v>
      </c>
      <c r="K3" s="1">
        <v>129</v>
      </c>
      <c r="L3" s="1">
        <v>212</v>
      </c>
      <c r="M3" s="1">
        <v>212</v>
      </c>
      <c r="N3" s="1">
        <v>3540</v>
      </c>
      <c r="O3" s="1">
        <v>2580</v>
      </c>
      <c r="P3" s="1">
        <v>3890</v>
      </c>
      <c r="Q3" s="1">
        <v>294</v>
      </c>
      <c r="R3" s="1">
        <v>312</v>
      </c>
      <c r="S3" s="1">
        <v>212</v>
      </c>
      <c r="T3" s="1">
        <v>335</v>
      </c>
      <c r="U3" s="1">
        <v>565</v>
      </c>
      <c r="V3" s="1">
        <v>418</v>
      </c>
      <c r="W3" s="1">
        <v>182</v>
      </c>
      <c r="X3" s="1">
        <v>206</v>
      </c>
      <c r="Y3" s="1">
        <v>376</v>
      </c>
    </row>
    <row r="4" spans="1:25" x14ac:dyDescent="0.3">
      <c r="A4" s="1">
        <v>8</v>
      </c>
      <c r="B4" s="1">
        <v>1740000</v>
      </c>
      <c r="C4" s="1">
        <v>1200000</v>
      </c>
      <c r="D4" s="1">
        <v>283000</v>
      </c>
      <c r="E4" s="1">
        <v>294</v>
      </c>
      <c r="F4" s="1">
        <v>888</v>
      </c>
      <c r="G4" s="1">
        <v>229</v>
      </c>
      <c r="H4" s="1">
        <v>188000</v>
      </c>
      <c r="I4" s="1">
        <v>165000</v>
      </c>
      <c r="J4" s="1">
        <v>143000</v>
      </c>
      <c r="K4" s="1">
        <v>218</v>
      </c>
      <c r="L4" s="1">
        <v>206</v>
      </c>
      <c r="M4" s="1">
        <v>235</v>
      </c>
      <c r="N4" s="1">
        <v>491000</v>
      </c>
      <c r="O4" s="1">
        <v>281000</v>
      </c>
      <c r="P4" s="1">
        <v>105000</v>
      </c>
      <c r="Q4" s="1">
        <v>335</v>
      </c>
      <c r="R4" s="1">
        <v>271</v>
      </c>
      <c r="S4" s="1">
        <v>182</v>
      </c>
      <c r="T4" s="1">
        <v>46000</v>
      </c>
      <c r="U4" s="1">
        <v>51300</v>
      </c>
      <c r="V4" s="1">
        <v>14200</v>
      </c>
      <c r="W4" s="1">
        <v>224</v>
      </c>
      <c r="X4" s="1">
        <v>200</v>
      </c>
      <c r="Y4" s="1">
        <v>153</v>
      </c>
    </row>
    <row r="5" spans="1:25" x14ac:dyDescent="0.3">
      <c r="A5" s="1">
        <v>16</v>
      </c>
      <c r="B5" s="1">
        <v>26700000</v>
      </c>
      <c r="C5" s="1">
        <v>15100000</v>
      </c>
      <c r="D5" s="1">
        <v>8500000</v>
      </c>
      <c r="E5" s="1">
        <v>6480</v>
      </c>
      <c r="F5" s="1">
        <v>5860</v>
      </c>
      <c r="G5" s="1">
        <v>965</v>
      </c>
      <c r="H5" s="1">
        <v>15400000</v>
      </c>
      <c r="I5" s="1">
        <v>11500000</v>
      </c>
      <c r="J5" s="1">
        <v>7980000</v>
      </c>
      <c r="K5" s="1">
        <v>44700</v>
      </c>
      <c r="L5" s="1">
        <v>39800</v>
      </c>
      <c r="M5" s="1">
        <v>6390</v>
      </c>
      <c r="N5" s="1">
        <v>5450000</v>
      </c>
      <c r="O5" s="1">
        <v>3930000</v>
      </c>
      <c r="P5" s="1">
        <v>2470000</v>
      </c>
      <c r="Q5" s="1">
        <v>1260</v>
      </c>
      <c r="R5" s="1">
        <v>29300</v>
      </c>
      <c r="S5" s="1">
        <v>1970</v>
      </c>
      <c r="T5" s="1">
        <v>3920000</v>
      </c>
      <c r="U5" s="1">
        <v>4740000</v>
      </c>
      <c r="V5" s="1">
        <v>3160000</v>
      </c>
      <c r="W5" s="1">
        <v>3380</v>
      </c>
      <c r="X5" s="1">
        <v>2950</v>
      </c>
      <c r="Y5" s="1">
        <v>235</v>
      </c>
    </row>
    <row r="6" spans="1:25" x14ac:dyDescent="0.3">
      <c r="A6" s="1">
        <v>24</v>
      </c>
      <c r="B6" s="1">
        <v>44900000</v>
      </c>
      <c r="C6" s="1">
        <v>35500000</v>
      </c>
      <c r="D6" s="1">
        <v>18500000</v>
      </c>
      <c r="E6" s="1">
        <v>13100</v>
      </c>
      <c r="F6" s="1">
        <v>14200</v>
      </c>
      <c r="G6" s="1">
        <v>2340</v>
      </c>
      <c r="H6" s="1">
        <v>29800000</v>
      </c>
      <c r="I6" s="1">
        <v>26500000</v>
      </c>
      <c r="J6" s="1">
        <v>20700000</v>
      </c>
      <c r="K6" s="1">
        <v>216000</v>
      </c>
      <c r="L6" s="1">
        <v>272000</v>
      </c>
      <c r="M6" s="1">
        <v>35900</v>
      </c>
      <c r="N6" s="1">
        <v>12500000</v>
      </c>
      <c r="O6" s="1">
        <v>8570000</v>
      </c>
      <c r="P6" s="1">
        <v>6690000</v>
      </c>
      <c r="Q6" s="1">
        <v>2760</v>
      </c>
      <c r="R6" s="1">
        <v>90600</v>
      </c>
      <c r="S6" s="1">
        <v>4690</v>
      </c>
      <c r="T6" s="1">
        <v>9870000</v>
      </c>
      <c r="U6" s="1">
        <v>18000000</v>
      </c>
      <c r="V6" s="1">
        <v>12000000</v>
      </c>
      <c r="W6" s="1">
        <v>28300</v>
      </c>
      <c r="X6" s="1">
        <v>20100</v>
      </c>
      <c r="Y6" s="1">
        <v>1480</v>
      </c>
    </row>
    <row r="7" spans="1:25" x14ac:dyDescent="0.3">
      <c r="A7" s="1">
        <v>32</v>
      </c>
      <c r="B7" s="1">
        <v>66400000</v>
      </c>
      <c r="C7" s="1">
        <v>48400000</v>
      </c>
      <c r="D7" s="1">
        <v>32700000</v>
      </c>
      <c r="E7" s="1">
        <v>16900</v>
      </c>
      <c r="F7" s="1">
        <v>20100</v>
      </c>
      <c r="G7" s="1">
        <v>3350</v>
      </c>
      <c r="H7" s="1">
        <v>43900000</v>
      </c>
      <c r="I7" s="1">
        <v>37900000</v>
      </c>
      <c r="J7" s="1">
        <v>31500000</v>
      </c>
      <c r="K7" s="1"/>
      <c r="L7" s="1">
        <v>464000</v>
      </c>
      <c r="M7" s="1">
        <v>66900</v>
      </c>
      <c r="N7" s="1">
        <v>24100000</v>
      </c>
      <c r="O7" s="1">
        <v>15500000</v>
      </c>
      <c r="P7" s="1">
        <v>12400000</v>
      </c>
      <c r="Q7" s="1">
        <v>2560</v>
      </c>
      <c r="R7" s="1">
        <v>125000</v>
      </c>
      <c r="S7" s="1">
        <v>7240</v>
      </c>
      <c r="T7" s="1">
        <v>14300000</v>
      </c>
      <c r="U7" s="1">
        <v>17400000</v>
      </c>
      <c r="V7" s="1">
        <v>15900000</v>
      </c>
      <c r="W7" s="1">
        <v>42100</v>
      </c>
      <c r="X7" s="1">
        <v>38400</v>
      </c>
      <c r="Y7" s="1">
        <v>1350</v>
      </c>
    </row>
    <row r="8" spans="1:25" x14ac:dyDescent="0.3">
      <c r="A8" s="1">
        <v>40</v>
      </c>
      <c r="B8" s="1">
        <v>90000000</v>
      </c>
      <c r="C8" s="1">
        <v>69300000</v>
      </c>
      <c r="D8" s="1">
        <v>54200000</v>
      </c>
      <c r="E8" s="1">
        <v>21300</v>
      </c>
      <c r="F8" s="1">
        <v>24600</v>
      </c>
      <c r="G8" s="1">
        <v>4040</v>
      </c>
      <c r="H8" s="1">
        <v>53200000</v>
      </c>
      <c r="I8" s="1"/>
      <c r="J8" s="1">
        <v>42400000</v>
      </c>
      <c r="K8" s="1">
        <v>670000</v>
      </c>
      <c r="L8" s="1">
        <v>826000</v>
      </c>
      <c r="M8" s="1">
        <v>106000</v>
      </c>
      <c r="N8" s="1">
        <v>31400000</v>
      </c>
      <c r="O8" s="1">
        <v>22700000</v>
      </c>
      <c r="P8" s="1">
        <v>22200000</v>
      </c>
      <c r="Q8" s="1">
        <v>3710</v>
      </c>
      <c r="R8" s="1">
        <v>231000</v>
      </c>
      <c r="S8" s="1">
        <v>9210</v>
      </c>
      <c r="T8" s="1">
        <v>22100000</v>
      </c>
      <c r="U8" s="1">
        <v>24100000</v>
      </c>
      <c r="V8" s="1">
        <v>20300000</v>
      </c>
      <c r="W8" s="1">
        <v>84600</v>
      </c>
      <c r="X8" s="1">
        <v>78100</v>
      </c>
      <c r="Y8" s="1">
        <v>1410</v>
      </c>
    </row>
    <row r="9" spans="1:25" x14ac:dyDescent="0.3">
      <c r="A9" s="1">
        <v>50</v>
      </c>
      <c r="B9" s="1">
        <v>113000000</v>
      </c>
      <c r="C9" s="1">
        <v>93800000</v>
      </c>
      <c r="D9" s="1">
        <v>73800000</v>
      </c>
      <c r="E9" s="1">
        <v>36500</v>
      </c>
      <c r="F9" s="1">
        <v>47800</v>
      </c>
      <c r="G9" s="1">
        <v>6910</v>
      </c>
      <c r="H9" s="1">
        <v>79400000</v>
      </c>
      <c r="I9" s="1">
        <v>70000000</v>
      </c>
      <c r="J9" s="1">
        <v>65700000</v>
      </c>
      <c r="K9" s="1">
        <v>1140000</v>
      </c>
      <c r="L9" s="1">
        <v>1340000</v>
      </c>
      <c r="M9" s="1">
        <v>214000</v>
      </c>
      <c r="N9" s="1">
        <v>58600000</v>
      </c>
      <c r="O9" s="1">
        <v>34100000</v>
      </c>
      <c r="P9" s="1">
        <v>37600000</v>
      </c>
      <c r="Q9" s="1">
        <v>8210</v>
      </c>
      <c r="R9" s="1">
        <v>388000</v>
      </c>
      <c r="S9" s="1">
        <v>25100</v>
      </c>
      <c r="T9" s="1">
        <v>30000000</v>
      </c>
      <c r="U9" s="1">
        <v>38600000</v>
      </c>
      <c r="V9" s="1">
        <v>36900000</v>
      </c>
      <c r="W9" s="1">
        <v>153000</v>
      </c>
      <c r="X9" s="1">
        <v>141000</v>
      </c>
      <c r="Y9" s="1">
        <v>3710</v>
      </c>
    </row>
    <row r="12" spans="1:25" x14ac:dyDescent="0.3">
      <c r="A12" s="3" t="s">
        <v>11</v>
      </c>
      <c r="B12" s="3" t="s">
        <v>12</v>
      </c>
    </row>
    <row r="13" spans="1:25" x14ac:dyDescent="0.3">
      <c r="A13" s="5" t="s">
        <v>0</v>
      </c>
      <c r="B13" s="7" t="s">
        <v>1</v>
      </c>
      <c r="C13" s="7"/>
      <c r="D13" s="7"/>
      <c r="E13" s="7" t="s">
        <v>2</v>
      </c>
      <c r="F13" s="7"/>
      <c r="G13" s="7"/>
      <c r="H13" s="7" t="s">
        <v>3</v>
      </c>
      <c r="I13" s="7"/>
      <c r="J13" s="7"/>
      <c r="K13" s="7" t="s">
        <v>4</v>
      </c>
      <c r="L13" s="7"/>
      <c r="M13" s="7"/>
      <c r="N13" s="7" t="s">
        <v>5</v>
      </c>
      <c r="O13" s="7"/>
      <c r="P13" s="7"/>
      <c r="Q13" s="7" t="s">
        <v>6</v>
      </c>
      <c r="R13" s="7"/>
      <c r="S13" s="7"/>
      <c r="T13" s="7" t="s">
        <v>7</v>
      </c>
      <c r="U13" s="7"/>
      <c r="V13" s="7"/>
      <c r="W13" s="7" t="s">
        <v>8</v>
      </c>
      <c r="X13" s="7"/>
      <c r="Y13" s="7"/>
    </row>
    <row r="14" spans="1:25" x14ac:dyDescent="0.3">
      <c r="A14" s="4">
        <v>0</v>
      </c>
      <c r="B14" s="4">
        <v>41.6</v>
      </c>
      <c r="C14" s="4">
        <v>37.32</v>
      </c>
      <c r="D14" s="4">
        <v>45.79</v>
      </c>
      <c r="E14" s="4"/>
      <c r="F14" s="4">
        <v>18.52</v>
      </c>
      <c r="G14" s="4"/>
      <c r="H14" s="4">
        <v>28.7</v>
      </c>
      <c r="I14" s="4">
        <v>37.36</v>
      </c>
      <c r="J14" s="4">
        <v>28.07</v>
      </c>
      <c r="K14" s="4"/>
      <c r="L14" s="4"/>
      <c r="M14" s="4"/>
      <c r="N14" s="4">
        <v>27.95</v>
      </c>
      <c r="O14" s="4">
        <v>33.11</v>
      </c>
      <c r="P14" s="4">
        <v>29</v>
      </c>
      <c r="Q14" s="4"/>
      <c r="R14" s="4"/>
      <c r="S14" s="4"/>
      <c r="T14" s="4"/>
      <c r="U14" s="4"/>
      <c r="V14" s="4"/>
      <c r="W14" s="4"/>
      <c r="X14" s="4"/>
      <c r="Y14" s="4"/>
    </row>
    <row r="15" spans="1:25" x14ac:dyDescent="0.3">
      <c r="A15" s="4">
        <v>8</v>
      </c>
      <c r="B15" s="4">
        <v>4.24</v>
      </c>
      <c r="C15" s="4">
        <v>3.51</v>
      </c>
      <c r="D15" s="4">
        <v>3.31</v>
      </c>
      <c r="E15" s="4"/>
      <c r="F15" s="4"/>
      <c r="G15" s="4"/>
      <c r="H15" s="4">
        <v>20.3</v>
      </c>
      <c r="I15" s="4">
        <v>28.08</v>
      </c>
      <c r="J15" s="4">
        <v>29.47</v>
      </c>
      <c r="K15" s="4"/>
      <c r="L15" s="4"/>
      <c r="M15" s="4"/>
      <c r="N15" s="4">
        <v>9.35</v>
      </c>
      <c r="O15" s="4">
        <v>9.1300000000000008</v>
      </c>
      <c r="P15" s="4">
        <v>19.760000000000002</v>
      </c>
      <c r="Q15" s="4"/>
      <c r="R15" s="4"/>
      <c r="S15" s="4"/>
      <c r="T15" s="4">
        <v>6.56</v>
      </c>
      <c r="U15" s="4">
        <v>7.7</v>
      </c>
      <c r="V15" s="4">
        <v>16.649999999999999</v>
      </c>
      <c r="W15" s="4"/>
      <c r="X15" s="4"/>
      <c r="Y15" s="4"/>
    </row>
    <row r="16" spans="1:25" x14ac:dyDescent="0.3">
      <c r="A16" s="4">
        <v>16</v>
      </c>
      <c r="B16" s="4">
        <v>3.74</v>
      </c>
      <c r="C16" s="4">
        <v>4.05</v>
      </c>
      <c r="D16" s="4">
        <v>2.54</v>
      </c>
      <c r="E16" s="4">
        <v>9.89</v>
      </c>
      <c r="F16" s="4">
        <v>9.84</v>
      </c>
      <c r="G16" s="4"/>
      <c r="H16" s="4">
        <v>4.6100000000000003</v>
      </c>
      <c r="I16" s="4">
        <v>4.3</v>
      </c>
      <c r="J16" s="4">
        <v>3.48</v>
      </c>
      <c r="K16" s="4">
        <v>5.51</v>
      </c>
      <c r="L16" s="4">
        <v>6.98</v>
      </c>
      <c r="M16" s="4">
        <v>8.56</v>
      </c>
      <c r="N16" s="4">
        <v>6.65</v>
      </c>
      <c r="O16" s="4">
        <v>6.97</v>
      </c>
      <c r="P16" s="4">
        <v>6.34</v>
      </c>
      <c r="Q16" s="4">
        <v>8.84</v>
      </c>
      <c r="R16" s="4">
        <v>6.27</v>
      </c>
      <c r="S16" s="4">
        <v>8.36</v>
      </c>
      <c r="T16" s="4">
        <v>7.03</v>
      </c>
      <c r="U16" s="4">
        <v>12.16</v>
      </c>
      <c r="V16" s="4">
        <v>12.83</v>
      </c>
      <c r="W16" s="4">
        <v>7.65</v>
      </c>
      <c r="X16" s="4">
        <v>16.14</v>
      </c>
      <c r="Y16" s="4"/>
    </row>
    <row r="17" spans="1:25" x14ac:dyDescent="0.3">
      <c r="A17" s="4">
        <v>24</v>
      </c>
      <c r="B17" s="4">
        <v>7.64</v>
      </c>
      <c r="C17" s="4">
        <v>7.43</v>
      </c>
      <c r="D17" s="4">
        <v>5.37</v>
      </c>
      <c r="E17" s="4">
        <v>29.86</v>
      </c>
      <c r="F17" s="4">
        <v>27.63</v>
      </c>
      <c r="G17" s="4">
        <v>26.38</v>
      </c>
      <c r="H17" s="4">
        <v>6.78</v>
      </c>
      <c r="I17" s="4">
        <v>6.75</v>
      </c>
      <c r="J17" s="4">
        <v>6.41</v>
      </c>
      <c r="K17" s="4">
        <v>7.67</v>
      </c>
      <c r="L17" s="4">
        <v>10.69</v>
      </c>
      <c r="M17" s="4">
        <v>9.6</v>
      </c>
      <c r="N17" s="4">
        <v>7.38</v>
      </c>
      <c r="O17" s="4">
        <v>7.7</v>
      </c>
      <c r="P17" s="4">
        <v>8.16</v>
      </c>
      <c r="Q17" s="4">
        <v>8.74</v>
      </c>
      <c r="R17" s="4">
        <v>8.61</v>
      </c>
      <c r="S17" s="4">
        <v>13.93</v>
      </c>
      <c r="T17" s="4">
        <v>8.39</v>
      </c>
      <c r="U17" s="4">
        <v>11.11</v>
      </c>
      <c r="V17" s="4">
        <v>12.82</v>
      </c>
      <c r="W17" s="4">
        <v>9.9</v>
      </c>
      <c r="X17" s="4">
        <v>14.93</v>
      </c>
      <c r="Y17" s="4">
        <v>26.59</v>
      </c>
    </row>
    <row r="18" spans="1:25" x14ac:dyDescent="0.3">
      <c r="A18" s="4">
        <v>32</v>
      </c>
      <c r="B18" s="4">
        <v>11.76</v>
      </c>
      <c r="C18" s="4">
        <v>12.26</v>
      </c>
      <c r="D18" s="4">
        <v>11.02</v>
      </c>
      <c r="E18" s="4">
        <v>43.26</v>
      </c>
      <c r="F18" s="4">
        <v>45.83</v>
      </c>
      <c r="G18" s="4">
        <v>41.23</v>
      </c>
      <c r="H18" s="4">
        <v>9.11</v>
      </c>
      <c r="I18" s="4">
        <v>9.64</v>
      </c>
      <c r="J18" s="4">
        <v>9.18</v>
      </c>
      <c r="K18" s="4">
        <v>10.82</v>
      </c>
      <c r="L18" s="4">
        <v>12.6</v>
      </c>
      <c r="M18" s="4">
        <v>12.86</v>
      </c>
      <c r="N18" s="4">
        <v>8.76</v>
      </c>
      <c r="O18" s="4">
        <v>9.31</v>
      </c>
      <c r="P18" s="4">
        <v>9.89</v>
      </c>
      <c r="Q18" s="4">
        <v>18.809999999999999</v>
      </c>
      <c r="R18" s="4">
        <v>12.61</v>
      </c>
      <c r="S18" s="4">
        <v>16.899999999999999</v>
      </c>
      <c r="T18" s="4">
        <v>9.35</v>
      </c>
      <c r="U18" s="4">
        <v>11.74</v>
      </c>
      <c r="V18" s="4">
        <v>14.35</v>
      </c>
      <c r="W18" s="4">
        <v>11.01</v>
      </c>
      <c r="X18" s="4">
        <v>16.02</v>
      </c>
      <c r="Y18" s="4">
        <v>30</v>
      </c>
    </row>
    <row r="19" spans="1:25" x14ac:dyDescent="0.3">
      <c r="A19" s="4">
        <v>40</v>
      </c>
      <c r="B19" s="4">
        <v>15.86</v>
      </c>
      <c r="C19" s="4">
        <v>16.55</v>
      </c>
      <c r="D19" s="4">
        <v>15.01</v>
      </c>
      <c r="E19" s="4">
        <v>46.6</v>
      </c>
      <c r="F19" s="4">
        <v>50.62</v>
      </c>
      <c r="G19" s="4">
        <v>52.13</v>
      </c>
      <c r="H19" s="4">
        <v>11.54</v>
      </c>
      <c r="I19" s="4">
        <v>10.75</v>
      </c>
      <c r="J19" s="4">
        <v>11.44</v>
      </c>
      <c r="K19" s="4">
        <v>13.51</v>
      </c>
      <c r="L19" s="4">
        <v>14.22</v>
      </c>
      <c r="M19" s="4">
        <v>15.34</v>
      </c>
      <c r="N19" s="4">
        <v>11.46</v>
      </c>
      <c r="O19" s="4">
        <v>11.44</v>
      </c>
      <c r="P19" s="4">
        <v>12.23</v>
      </c>
      <c r="Q19" s="4">
        <v>28.73</v>
      </c>
      <c r="R19" s="4">
        <v>16.11</v>
      </c>
      <c r="S19" s="4">
        <v>23.18</v>
      </c>
      <c r="T19" s="4">
        <v>11.27</v>
      </c>
      <c r="U19" s="4">
        <v>13.62</v>
      </c>
      <c r="V19" s="4">
        <v>14.57</v>
      </c>
      <c r="W19" s="4">
        <v>13.19</v>
      </c>
      <c r="X19" s="4">
        <v>20.43</v>
      </c>
      <c r="Y19" s="4">
        <v>35.56</v>
      </c>
    </row>
    <row r="20" spans="1:25" x14ac:dyDescent="0.3">
      <c r="A20" s="4">
        <v>50</v>
      </c>
      <c r="B20" s="4">
        <v>19.91</v>
      </c>
      <c r="C20" s="4">
        <v>20.54</v>
      </c>
      <c r="D20" s="4">
        <v>18.68</v>
      </c>
      <c r="E20" s="4">
        <v>47.92</v>
      </c>
      <c r="F20" s="4">
        <v>51.46</v>
      </c>
      <c r="G20" s="4">
        <v>42.72</v>
      </c>
      <c r="H20" s="4">
        <v>13.72</v>
      </c>
      <c r="I20" s="4">
        <v>14.35</v>
      </c>
      <c r="J20" s="4">
        <v>13.15</v>
      </c>
      <c r="K20" s="4">
        <v>16.850000000000001</v>
      </c>
      <c r="L20" s="4">
        <v>17.989999999999998</v>
      </c>
      <c r="M20" s="4">
        <v>18.66</v>
      </c>
      <c r="N20" s="4">
        <v>15.08</v>
      </c>
      <c r="O20" s="4">
        <v>15.3</v>
      </c>
      <c r="P20" s="4">
        <v>17.13</v>
      </c>
      <c r="Q20" s="4">
        <v>33.090000000000003</v>
      </c>
      <c r="R20" s="4">
        <v>22.52</v>
      </c>
      <c r="S20" s="4">
        <v>29.1</v>
      </c>
      <c r="T20" s="4">
        <v>14.2</v>
      </c>
      <c r="U20" s="4">
        <v>16.010000000000002</v>
      </c>
      <c r="V20" s="4">
        <v>15.39</v>
      </c>
      <c r="W20" s="4">
        <v>20.14</v>
      </c>
      <c r="X20" s="4">
        <v>25.14</v>
      </c>
      <c r="Y20" s="4">
        <v>36.83</v>
      </c>
    </row>
  </sheetData>
  <mergeCells count="16">
    <mergeCell ref="T2:V2"/>
    <mergeCell ref="W2:Y2"/>
    <mergeCell ref="B13:D13"/>
    <mergeCell ref="E13:G13"/>
    <mergeCell ref="H13:J13"/>
    <mergeCell ref="K13:M13"/>
    <mergeCell ref="N13:P13"/>
    <mergeCell ref="Q13:S13"/>
    <mergeCell ref="T13:V13"/>
    <mergeCell ref="W13:Y13"/>
    <mergeCell ref="B2:D2"/>
    <mergeCell ref="E2:G2"/>
    <mergeCell ref="H2:J2"/>
    <mergeCell ref="K2:M2"/>
    <mergeCell ref="N2:P2"/>
    <mergeCell ref="Q2:S2"/>
  </mergeCells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0598815-54FF-4E16-8069-1D6F1036C9B5}">
  <dimension ref="A1:Y20"/>
  <sheetViews>
    <sheetView workbookViewId="0">
      <selection activeCell="I26" sqref="I24:I26"/>
    </sheetView>
  </sheetViews>
  <sheetFormatPr defaultRowHeight="14.4" x14ac:dyDescent="0.3"/>
  <sheetData>
    <row r="1" spans="1:25" x14ac:dyDescent="0.3">
      <c r="A1" s="3" t="s">
        <v>9</v>
      </c>
      <c r="B1" s="3" t="s">
        <v>10</v>
      </c>
    </row>
    <row r="2" spans="1:25" x14ac:dyDescent="0.3">
      <c r="A2" s="2" t="s">
        <v>0</v>
      </c>
      <c r="B2" s="7" t="s">
        <v>1</v>
      </c>
      <c r="C2" s="7"/>
      <c r="D2" s="7"/>
      <c r="E2" s="7" t="s">
        <v>2</v>
      </c>
      <c r="F2" s="7"/>
      <c r="G2" s="7"/>
      <c r="H2" s="7" t="s">
        <v>3</v>
      </c>
      <c r="I2" s="7"/>
      <c r="J2" s="7"/>
      <c r="K2" s="7" t="s">
        <v>4</v>
      </c>
      <c r="L2" s="7"/>
      <c r="M2" s="7"/>
      <c r="N2" s="7" t="s">
        <v>5</v>
      </c>
      <c r="O2" s="7"/>
      <c r="P2" s="7"/>
      <c r="Q2" s="7" t="s">
        <v>6</v>
      </c>
      <c r="R2" s="7"/>
      <c r="S2" s="7"/>
      <c r="T2" s="7" t="s">
        <v>7</v>
      </c>
      <c r="U2" s="7"/>
      <c r="V2" s="7"/>
      <c r="W2" s="7" t="s">
        <v>8</v>
      </c>
      <c r="X2" s="7"/>
      <c r="Y2" s="7"/>
    </row>
    <row r="3" spans="1:25" x14ac:dyDescent="0.3">
      <c r="A3" s="4">
        <v>0</v>
      </c>
      <c r="B3" s="4">
        <v>3312.5</v>
      </c>
      <c r="C3" s="4">
        <v>6200</v>
      </c>
      <c r="D3" s="4">
        <v>2343.75</v>
      </c>
      <c r="E3" s="4">
        <v>887.5</v>
      </c>
      <c r="F3" s="4">
        <v>556</v>
      </c>
      <c r="G3" s="4">
        <v>118.75</v>
      </c>
      <c r="H3" s="4">
        <v>893.75</v>
      </c>
      <c r="I3" s="4">
        <v>1130</v>
      </c>
      <c r="J3" s="4">
        <v>1187.5</v>
      </c>
      <c r="K3" s="4">
        <v>225</v>
      </c>
      <c r="L3" s="4">
        <v>263</v>
      </c>
      <c r="M3" s="4">
        <v>131.25</v>
      </c>
      <c r="N3" s="4">
        <v>4400</v>
      </c>
      <c r="O3" s="4">
        <v>6740</v>
      </c>
      <c r="P3" s="4">
        <v>2206.25</v>
      </c>
      <c r="Q3" s="4">
        <v>362.5</v>
      </c>
      <c r="R3" s="4">
        <v>231</v>
      </c>
      <c r="S3" s="4">
        <v>243.75</v>
      </c>
      <c r="T3" s="4">
        <v>1300</v>
      </c>
      <c r="U3" s="4">
        <v>219</v>
      </c>
      <c r="V3" s="4">
        <v>575</v>
      </c>
      <c r="W3" s="4">
        <v>543.75</v>
      </c>
      <c r="X3" s="4">
        <v>450</v>
      </c>
      <c r="Y3" s="4">
        <v>175</v>
      </c>
    </row>
    <row r="4" spans="1:25" x14ac:dyDescent="0.3">
      <c r="A4" s="4">
        <v>8</v>
      </c>
      <c r="B4" s="4">
        <v>375000</v>
      </c>
      <c r="C4" s="4">
        <v>159000</v>
      </c>
      <c r="D4" s="4">
        <v>241866.5</v>
      </c>
      <c r="E4" s="4">
        <v>700</v>
      </c>
      <c r="F4" s="4">
        <v>431</v>
      </c>
      <c r="G4" s="4">
        <v>262.5</v>
      </c>
      <c r="H4" s="4">
        <v>102781.3</v>
      </c>
      <c r="I4" s="4">
        <v>57700</v>
      </c>
      <c r="J4" s="4">
        <v>10643.75</v>
      </c>
      <c r="K4" s="4">
        <v>312.5</v>
      </c>
      <c r="L4" s="4">
        <v>188</v>
      </c>
      <c r="M4" s="4">
        <v>237.5</v>
      </c>
      <c r="N4" s="4">
        <v>182933.8</v>
      </c>
      <c r="O4" s="4">
        <v>61200</v>
      </c>
      <c r="P4" s="4">
        <v>27000</v>
      </c>
      <c r="Q4" s="4">
        <v>400</v>
      </c>
      <c r="R4" s="4">
        <v>263</v>
      </c>
      <c r="S4" s="4">
        <v>187.5</v>
      </c>
      <c r="T4" s="4">
        <v>17718.75</v>
      </c>
      <c r="U4" s="4">
        <v>6460</v>
      </c>
      <c r="V4" s="4">
        <v>3168.75</v>
      </c>
      <c r="W4" s="4">
        <v>237.5</v>
      </c>
      <c r="X4" s="4">
        <v>256</v>
      </c>
      <c r="Y4" s="4">
        <v>200</v>
      </c>
    </row>
    <row r="5" spans="1:25" x14ac:dyDescent="0.3">
      <c r="A5" s="4">
        <v>16</v>
      </c>
      <c r="B5" s="4">
        <v>2678571</v>
      </c>
      <c r="C5" s="4">
        <v>1620000</v>
      </c>
      <c r="D5" s="4">
        <v>547445.30000000005</v>
      </c>
      <c r="E5" s="4">
        <v>1287.5</v>
      </c>
      <c r="F5" s="4">
        <v>1010</v>
      </c>
      <c r="G5" s="4">
        <v>350</v>
      </c>
      <c r="H5" s="4">
        <v>12467500</v>
      </c>
      <c r="I5" s="4">
        <v>10500000</v>
      </c>
      <c r="J5" s="4">
        <v>6254250</v>
      </c>
      <c r="K5" s="4">
        <v>3062.5</v>
      </c>
      <c r="L5" s="4">
        <v>2990</v>
      </c>
      <c r="M5" s="4">
        <v>368.75</v>
      </c>
      <c r="N5" s="4">
        <v>1207306</v>
      </c>
      <c r="O5" s="4">
        <v>427000</v>
      </c>
      <c r="P5" s="4">
        <v>297334.7</v>
      </c>
      <c r="Q5" s="4">
        <v>712.5</v>
      </c>
      <c r="R5" s="4">
        <v>519</v>
      </c>
      <c r="S5" s="4">
        <v>193.75</v>
      </c>
      <c r="T5" s="4">
        <v>231953.3</v>
      </c>
      <c r="U5" s="4">
        <v>60500</v>
      </c>
      <c r="V5" s="4">
        <v>34643.75</v>
      </c>
      <c r="W5" s="4">
        <v>181.25</v>
      </c>
      <c r="X5" s="4">
        <v>238</v>
      </c>
      <c r="Y5" s="4">
        <v>268.75</v>
      </c>
    </row>
    <row r="6" spans="1:25" x14ac:dyDescent="0.3">
      <c r="A6" s="4">
        <v>24</v>
      </c>
      <c r="B6" s="4">
        <v>6818182</v>
      </c>
      <c r="C6" s="4">
        <v>5590000</v>
      </c>
      <c r="D6" s="4">
        <v>2060440</v>
      </c>
      <c r="E6" s="4">
        <v>7125</v>
      </c>
      <c r="F6" s="4">
        <v>7850</v>
      </c>
      <c r="G6" s="4">
        <v>1212.5</v>
      </c>
      <c r="H6" s="4">
        <v>36493171</v>
      </c>
      <c r="I6" s="4">
        <v>39200000</v>
      </c>
      <c r="J6" s="4">
        <v>23432381</v>
      </c>
      <c r="K6" s="4">
        <v>32406.25</v>
      </c>
      <c r="L6" s="4">
        <v>38100</v>
      </c>
      <c r="M6" s="4">
        <v>5931.25</v>
      </c>
      <c r="N6" s="4">
        <v>2495400</v>
      </c>
      <c r="O6" s="4">
        <v>1420000</v>
      </c>
      <c r="P6" s="4">
        <v>933312.5</v>
      </c>
      <c r="Q6" s="4">
        <v>2650</v>
      </c>
      <c r="R6" s="4">
        <v>2180</v>
      </c>
      <c r="S6" s="4">
        <v>356.25</v>
      </c>
      <c r="T6" s="4">
        <v>578581.4</v>
      </c>
      <c r="U6" s="4">
        <v>228000</v>
      </c>
      <c r="V6" s="4">
        <v>127187.5</v>
      </c>
      <c r="W6" s="4">
        <v>275</v>
      </c>
      <c r="X6" s="4">
        <v>250</v>
      </c>
      <c r="Y6" s="4">
        <v>131.25</v>
      </c>
    </row>
    <row r="7" spans="1:25" x14ac:dyDescent="0.3">
      <c r="A7" s="4">
        <v>32</v>
      </c>
      <c r="B7" s="4">
        <v>15625000</v>
      </c>
      <c r="C7" s="4">
        <v>11400000</v>
      </c>
      <c r="D7" s="4">
        <v>6048387</v>
      </c>
      <c r="E7" s="4">
        <v>16450</v>
      </c>
      <c r="F7" s="4">
        <v>18700</v>
      </c>
      <c r="G7" s="4">
        <v>3293.75</v>
      </c>
      <c r="H7" s="4">
        <v>90709091</v>
      </c>
      <c r="I7" s="4">
        <v>64900000</v>
      </c>
      <c r="J7" s="4">
        <v>43388824</v>
      </c>
      <c r="K7" s="4">
        <v>127156.3</v>
      </c>
      <c r="L7" s="4">
        <v>128000</v>
      </c>
      <c r="M7" s="4">
        <v>19831.25</v>
      </c>
      <c r="N7" s="4">
        <v>4533091</v>
      </c>
      <c r="O7" s="4">
        <v>3370000</v>
      </c>
      <c r="P7" s="4">
        <v>1587692</v>
      </c>
      <c r="Q7" s="4">
        <v>7993.75</v>
      </c>
      <c r="R7" s="4">
        <v>6830</v>
      </c>
      <c r="S7" s="4">
        <v>718.75</v>
      </c>
      <c r="T7" s="4">
        <v>1540206</v>
      </c>
      <c r="U7" s="4">
        <v>447000</v>
      </c>
      <c r="V7" s="4">
        <v>272500</v>
      </c>
      <c r="W7" s="4">
        <v>43.75</v>
      </c>
      <c r="X7" s="4">
        <v>813</v>
      </c>
      <c r="Y7" s="4">
        <v>175</v>
      </c>
    </row>
    <row r="8" spans="1:25" x14ac:dyDescent="0.3">
      <c r="A8" s="4">
        <v>40</v>
      </c>
      <c r="B8" s="4">
        <v>25862069</v>
      </c>
      <c r="C8" s="4">
        <v>16700000</v>
      </c>
      <c r="D8" s="4">
        <v>11904762</v>
      </c>
      <c r="E8" s="4">
        <v>23556.25</v>
      </c>
      <c r="F8" s="4">
        <v>33000</v>
      </c>
      <c r="G8" s="4">
        <v>3356.25</v>
      </c>
      <c r="H8" s="4">
        <v>96429677</v>
      </c>
      <c r="I8" s="4">
        <v>78400000</v>
      </c>
      <c r="J8" s="4">
        <v>50362759</v>
      </c>
      <c r="K8" s="4">
        <v>195293.7</v>
      </c>
      <c r="L8" s="4">
        <v>223000</v>
      </c>
      <c r="M8" s="4">
        <v>29125</v>
      </c>
      <c r="N8" s="4">
        <v>6386667</v>
      </c>
      <c r="O8" s="4">
        <v>4650000</v>
      </c>
      <c r="P8" s="4">
        <v>3283938</v>
      </c>
      <c r="Q8" s="4">
        <v>19725</v>
      </c>
      <c r="R8" s="4">
        <v>19400</v>
      </c>
      <c r="S8" s="4">
        <v>1225</v>
      </c>
      <c r="T8" s="4">
        <v>2490800</v>
      </c>
      <c r="U8" s="4">
        <v>1230000</v>
      </c>
      <c r="V8" s="4">
        <v>660312.5</v>
      </c>
      <c r="W8" s="4">
        <v>1962.5</v>
      </c>
      <c r="X8" s="4">
        <v>1010</v>
      </c>
      <c r="Y8" s="4">
        <v>181.25</v>
      </c>
    </row>
    <row r="9" spans="1:25" x14ac:dyDescent="0.3">
      <c r="A9" s="4">
        <v>50</v>
      </c>
      <c r="B9" s="4">
        <v>50000000</v>
      </c>
      <c r="C9" s="4">
        <v>37300000</v>
      </c>
      <c r="D9" s="4">
        <v>22058824</v>
      </c>
      <c r="E9" s="4">
        <v>51493.75</v>
      </c>
      <c r="F9" s="4">
        <v>73900</v>
      </c>
      <c r="G9" s="4">
        <v>6468.75</v>
      </c>
      <c r="H9" s="4">
        <v>115000000</v>
      </c>
      <c r="I9" s="4">
        <v>109000000</v>
      </c>
      <c r="J9" s="4">
        <v>77775789</v>
      </c>
      <c r="K9" s="4">
        <v>412826.8</v>
      </c>
      <c r="L9" s="4">
        <v>436000</v>
      </c>
      <c r="M9" s="4">
        <v>44462.5</v>
      </c>
      <c r="N9" s="4">
        <v>14940600</v>
      </c>
      <c r="O9" s="4">
        <v>8970000</v>
      </c>
      <c r="P9" s="4">
        <v>7516970</v>
      </c>
      <c r="Q9" s="4">
        <v>90612.5</v>
      </c>
      <c r="R9" s="4">
        <v>99100</v>
      </c>
      <c r="S9" s="4">
        <v>4768.75</v>
      </c>
      <c r="T9" s="4">
        <v>6494870</v>
      </c>
      <c r="U9" s="4">
        <v>3230000</v>
      </c>
      <c r="V9" s="4">
        <v>2331577</v>
      </c>
      <c r="W9" s="4">
        <v>4812.5</v>
      </c>
      <c r="X9" s="4">
        <v>4390</v>
      </c>
      <c r="Y9" s="4">
        <v>281.25</v>
      </c>
    </row>
    <row r="12" spans="1:25" x14ac:dyDescent="0.3">
      <c r="A12" s="3" t="s">
        <v>11</v>
      </c>
      <c r="B12" s="3" t="s">
        <v>12</v>
      </c>
    </row>
    <row r="13" spans="1:25" x14ac:dyDescent="0.3">
      <c r="A13" s="5" t="s">
        <v>0</v>
      </c>
      <c r="B13" s="7" t="s">
        <v>1</v>
      </c>
      <c r="C13" s="7"/>
      <c r="D13" s="7"/>
      <c r="E13" s="7" t="s">
        <v>2</v>
      </c>
      <c r="F13" s="7"/>
      <c r="G13" s="7"/>
      <c r="H13" s="7" t="s">
        <v>3</v>
      </c>
      <c r="I13" s="7"/>
      <c r="J13" s="7"/>
      <c r="K13" s="7" t="s">
        <v>4</v>
      </c>
      <c r="L13" s="7"/>
      <c r="M13" s="7"/>
      <c r="N13" s="7" t="s">
        <v>5</v>
      </c>
      <c r="O13" s="7"/>
      <c r="P13" s="7"/>
      <c r="Q13" s="7" t="s">
        <v>6</v>
      </c>
      <c r="R13" s="7"/>
      <c r="S13" s="7"/>
      <c r="T13" s="7" t="s">
        <v>7</v>
      </c>
      <c r="U13" s="7"/>
      <c r="V13" s="7"/>
      <c r="W13" s="7" t="s">
        <v>8</v>
      </c>
      <c r="X13" s="7"/>
      <c r="Y13" s="7"/>
    </row>
    <row r="14" spans="1:25" x14ac:dyDescent="0.3">
      <c r="A14" s="4">
        <v>0</v>
      </c>
      <c r="B14" s="4">
        <v>29.25</v>
      </c>
      <c r="C14" s="4">
        <v>19.149999999999999</v>
      </c>
      <c r="D14" s="4">
        <v>25.33</v>
      </c>
      <c r="E14" s="4"/>
      <c r="F14" s="4"/>
      <c r="G14" s="4"/>
      <c r="H14" s="4"/>
      <c r="I14" s="4">
        <v>25.41</v>
      </c>
      <c r="J14" s="4">
        <v>24.74</v>
      </c>
      <c r="K14" s="4"/>
      <c r="L14" s="4"/>
      <c r="M14" s="4"/>
      <c r="N14" s="4">
        <v>17.05</v>
      </c>
      <c r="O14" s="4">
        <v>23.83</v>
      </c>
      <c r="P14" s="4">
        <v>26.06</v>
      </c>
      <c r="Q14" s="4"/>
      <c r="R14" s="4"/>
      <c r="S14" s="4"/>
      <c r="T14" s="4">
        <v>16.829999999999998</v>
      </c>
      <c r="U14" s="4"/>
      <c r="V14" s="4"/>
      <c r="W14" s="4"/>
      <c r="X14" s="4"/>
      <c r="Y14" s="4"/>
    </row>
    <row r="15" spans="1:25" x14ac:dyDescent="0.3">
      <c r="A15" s="4">
        <v>8</v>
      </c>
      <c r="B15" s="4">
        <v>6.74</v>
      </c>
      <c r="C15" s="4">
        <v>6.76</v>
      </c>
      <c r="D15" s="4">
        <v>15.43</v>
      </c>
      <c r="E15" s="4"/>
      <c r="F15" s="4"/>
      <c r="G15" s="4"/>
      <c r="H15" s="4">
        <v>7.51</v>
      </c>
      <c r="I15" s="4">
        <v>15.48</v>
      </c>
      <c r="J15" s="4">
        <v>19.38</v>
      </c>
      <c r="K15" s="4"/>
      <c r="L15" s="4"/>
      <c r="M15" s="4"/>
      <c r="N15" s="4">
        <v>11.72</v>
      </c>
      <c r="O15" s="4">
        <v>15.99</v>
      </c>
      <c r="P15" s="4">
        <v>13.8</v>
      </c>
      <c r="Q15" s="4"/>
      <c r="R15" s="4"/>
      <c r="S15" s="4"/>
      <c r="T15" s="4">
        <v>20.11</v>
      </c>
      <c r="U15" s="4">
        <v>24.08</v>
      </c>
      <c r="V15" s="4">
        <v>26.82</v>
      </c>
      <c r="W15" s="4"/>
      <c r="X15" s="4"/>
      <c r="Y15" s="4"/>
    </row>
    <row r="16" spans="1:25" x14ac:dyDescent="0.3">
      <c r="A16" s="4">
        <v>16</v>
      </c>
      <c r="B16" s="4">
        <v>34.799999999999997</v>
      </c>
      <c r="C16" s="4">
        <v>32.89</v>
      </c>
      <c r="D16" s="4">
        <v>24.39</v>
      </c>
      <c r="E16" s="4">
        <v>34.950000000000003</v>
      </c>
      <c r="F16" s="4">
        <v>31.68</v>
      </c>
      <c r="G16" s="4"/>
      <c r="H16" s="4">
        <v>5.51</v>
      </c>
      <c r="I16" s="4">
        <v>3.83</v>
      </c>
      <c r="J16" s="4">
        <v>4.2</v>
      </c>
      <c r="K16" s="4">
        <v>13.27</v>
      </c>
      <c r="L16" s="4">
        <v>12.13</v>
      </c>
      <c r="M16" s="4"/>
      <c r="N16" s="4">
        <v>32.619999999999997</v>
      </c>
      <c r="O16" s="4">
        <v>33.78</v>
      </c>
      <c r="P16" s="4">
        <v>23.63</v>
      </c>
      <c r="Q16" s="4"/>
      <c r="R16" s="4"/>
      <c r="S16" s="4"/>
      <c r="T16" s="4">
        <v>33.979999999999997</v>
      </c>
      <c r="U16" s="4">
        <v>47.12</v>
      </c>
      <c r="V16" s="4">
        <v>44.94</v>
      </c>
      <c r="W16" s="4"/>
      <c r="X16" s="4"/>
      <c r="Y16" s="4"/>
    </row>
    <row r="17" spans="1:25" x14ac:dyDescent="0.3">
      <c r="A17" s="4">
        <v>24</v>
      </c>
      <c r="B17" s="4">
        <v>41.99</v>
      </c>
      <c r="C17" s="4">
        <v>41.07</v>
      </c>
      <c r="D17" s="4">
        <v>34.18</v>
      </c>
      <c r="E17" s="4">
        <v>42.72</v>
      </c>
      <c r="F17" s="4">
        <v>44.98</v>
      </c>
      <c r="G17" s="4">
        <v>47.42</v>
      </c>
      <c r="H17" s="4">
        <v>7.58</v>
      </c>
      <c r="I17" s="4">
        <v>7.08</v>
      </c>
      <c r="J17" s="4">
        <v>6.83</v>
      </c>
      <c r="K17" s="4">
        <v>8.18</v>
      </c>
      <c r="L17" s="4">
        <v>9.24</v>
      </c>
      <c r="M17" s="4">
        <v>10.75</v>
      </c>
      <c r="N17" s="4">
        <v>42.74</v>
      </c>
      <c r="O17" s="4">
        <v>45.34</v>
      </c>
      <c r="P17" s="4">
        <v>44.49</v>
      </c>
      <c r="Q17" s="4">
        <v>41.04</v>
      </c>
      <c r="R17" s="4">
        <v>40.4</v>
      </c>
      <c r="S17" s="4"/>
      <c r="T17" s="4">
        <v>36.18</v>
      </c>
      <c r="U17" s="4">
        <v>51.5</v>
      </c>
      <c r="V17" s="4">
        <v>55.92</v>
      </c>
      <c r="W17" s="4"/>
      <c r="X17" s="4"/>
      <c r="Y17" s="4"/>
    </row>
    <row r="18" spans="1:25" x14ac:dyDescent="0.3">
      <c r="A18" s="4">
        <v>32</v>
      </c>
      <c r="B18" s="4">
        <v>43.96</v>
      </c>
      <c r="C18" s="4">
        <v>44.62</v>
      </c>
      <c r="D18" s="4">
        <v>34.69</v>
      </c>
      <c r="E18" s="4">
        <v>49.28</v>
      </c>
      <c r="F18" s="4">
        <v>53.02</v>
      </c>
      <c r="G18" s="4">
        <v>53.7</v>
      </c>
      <c r="H18" s="4">
        <v>9.49</v>
      </c>
      <c r="I18" s="4">
        <v>9.33</v>
      </c>
      <c r="J18" s="4">
        <v>9.69</v>
      </c>
      <c r="K18" s="4">
        <v>12.46</v>
      </c>
      <c r="L18" s="4">
        <v>10.79</v>
      </c>
      <c r="M18" s="4">
        <v>17.71</v>
      </c>
      <c r="N18" s="4">
        <v>47.16</v>
      </c>
      <c r="O18" s="4">
        <v>47.32</v>
      </c>
      <c r="P18" s="4">
        <v>53.91</v>
      </c>
      <c r="Q18" s="4">
        <v>48.48</v>
      </c>
      <c r="R18" s="4">
        <v>57.46</v>
      </c>
      <c r="S18" s="4"/>
      <c r="T18" s="4">
        <v>36.39</v>
      </c>
      <c r="U18" s="4">
        <v>50.6</v>
      </c>
      <c r="V18" s="4">
        <v>54.27</v>
      </c>
      <c r="W18" s="4"/>
      <c r="X18" s="4"/>
      <c r="Y18" s="4"/>
    </row>
    <row r="19" spans="1:25" x14ac:dyDescent="0.3">
      <c r="A19" s="4">
        <v>40</v>
      </c>
      <c r="B19" s="4">
        <v>44.02</v>
      </c>
      <c r="C19" s="4">
        <v>44.72</v>
      </c>
      <c r="D19" s="4">
        <v>35.340000000000003</v>
      </c>
      <c r="E19" s="4">
        <v>52.37</v>
      </c>
      <c r="F19" s="4">
        <v>47.82</v>
      </c>
      <c r="G19" s="4">
        <v>52.89</v>
      </c>
      <c r="H19" s="4">
        <v>11.16</v>
      </c>
      <c r="I19" s="4">
        <v>10.9</v>
      </c>
      <c r="J19" s="4">
        <v>12.17</v>
      </c>
      <c r="K19" s="4">
        <v>17.440000000000001</v>
      </c>
      <c r="L19" s="4">
        <v>15.48</v>
      </c>
      <c r="M19" s="4">
        <v>15.52</v>
      </c>
      <c r="N19" s="4">
        <v>50.45</v>
      </c>
      <c r="O19" s="4">
        <v>49.45</v>
      </c>
      <c r="P19" s="4">
        <v>49.7</v>
      </c>
      <c r="Q19" s="4">
        <v>53.45</v>
      </c>
      <c r="R19" s="4">
        <v>56.62</v>
      </c>
      <c r="S19" s="4">
        <v>51.02</v>
      </c>
      <c r="T19" s="4">
        <v>39.409999999999997</v>
      </c>
      <c r="U19" s="4">
        <v>48.34</v>
      </c>
      <c r="V19" s="4">
        <v>51.46</v>
      </c>
      <c r="W19" s="4">
        <v>45.86</v>
      </c>
      <c r="X19" s="4">
        <v>54.66</v>
      </c>
      <c r="Y19" s="4"/>
    </row>
    <row r="20" spans="1:25" x14ac:dyDescent="0.3">
      <c r="A20" s="4">
        <v>50</v>
      </c>
      <c r="B20" s="4">
        <v>43.28</v>
      </c>
      <c r="C20" s="4">
        <v>45.36</v>
      </c>
      <c r="D20" s="4">
        <v>35.67</v>
      </c>
      <c r="E20" s="4">
        <v>46.57</v>
      </c>
      <c r="F20" s="4">
        <v>46.59</v>
      </c>
      <c r="G20" s="4">
        <v>53.33</v>
      </c>
      <c r="H20" s="4">
        <v>12.72</v>
      </c>
      <c r="I20" s="4">
        <v>13.14</v>
      </c>
      <c r="J20" s="4">
        <v>15.07</v>
      </c>
      <c r="K20" s="4">
        <v>21.46</v>
      </c>
      <c r="L20" s="4">
        <v>22.91</v>
      </c>
      <c r="M20" s="4">
        <v>19.510000000000002</v>
      </c>
      <c r="N20" s="4">
        <v>50.34</v>
      </c>
      <c r="O20" s="4">
        <v>52.44</v>
      </c>
      <c r="P20" s="4">
        <v>51.73</v>
      </c>
      <c r="Q20" s="4">
        <v>48.46</v>
      </c>
      <c r="R20" s="4">
        <v>50.78</v>
      </c>
      <c r="S20" s="4">
        <v>44.17</v>
      </c>
      <c r="T20" s="4">
        <v>40.31</v>
      </c>
      <c r="U20" s="4">
        <v>49.07</v>
      </c>
      <c r="V20" s="4">
        <v>48.87</v>
      </c>
      <c r="W20" s="4">
        <v>49.87</v>
      </c>
      <c r="X20" s="4">
        <v>45.52</v>
      </c>
      <c r="Y20" s="4"/>
    </row>
  </sheetData>
  <mergeCells count="16">
    <mergeCell ref="T2:V2"/>
    <mergeCell ref="W2:Y2"/>
    <mergeCell ref="B13:D13"/>
    <mergeCell ref="E13:G13"/>
    <mergeCell ref="H13:J13"/>
    <mergeCell ref="K13:M13"/>
    <mergeCell ref="N13:P13"/>
    <mergeCell ref="Q13:S13"/>
    <mergeCell ref="T13:V13"/>
    <mergeCell ref="W13:Y13"/>
    <mergeCell ref="B2:D2"/>
    <mergeCell ref="E2:G2"/>
    <mergeCell ref="H2:J2"/>
    <mergeCell ref="K2:M2"/>
    <mergeCell ref="N2:P2"/>
    <mergeCell ref="Q2:S2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396B3FF-6FA7-4D46-83D5-74FB74D8B7F6}">
  <dimension ref="A1:Y20"/>
  <sheetViews>
    <sheetView workbookViewId="0">
      <selection activeCell="D30" sqref="D30"/>
    </sheetView>
  </sheetViews>
  <sheetFormatPr defaultRowHeight="14.4" x14ac:dyDescent="0.3"/>
  <sheetData>
    <row r="1" spans="1:25" x14ac:dyDescent="0.3">
      <c r="A1" s="3" t="s">
        <v>9</v>
      </c>
      <c r="B1" s="3" t="s">
        <v>10</v>
      </c>
    </row>
    <row r="2" spans="1:25" x14ac:dyDescent="0.3">
      <c r="A2" s="2" t="s">
        <v>0</v>
      </c>
      <c r="B2" s="7" t="s">
        <v>1</v>
      </c>
      <c r="C2" s="7"/>
      <c r="D2" s="7"/>
      <c r="E2" s="7" t="s">
        <v>2</v>
      </c>
      <c r="F2" s="7"/>
      <c r="G2" s="7"/>
      <c r="H2" s="7" t="s">
        <v>3</v>
      </c>
      <c r="I2" s="7"/>
      <c r="J2" s="7"/>
      <c r="K2" s="7" t="s">
        <v>4</v>
      </c>
      <c r="L2" s="7"/>
      <c r="M2" s="7"/>
      <c r="N2" s="7" t="s">
        <v>5</v>
      </c>
      <c r="O2" s="7"/>
      <c r="P2" s="7"/>
      <c r="Q2" s="7" t="s">
        <v>6</v>
      </c>
      <c r="R2" s="7"/>
      <c r="S2" s="7"/>
      <c r="T2" s="7" t="s">
        <v>7</v>
      </c>
      <c r="U2" s="7"/>
      <c r="V2" s="7"/>
      <c r="W2" s="7" t="s">
        <v>8</v>
      </c>
      <c r="X2" s="7"/>
      <c r="Y2" s="7"/>
    </row>
    <row r="3" spans="1:25" x14ac:dyDescent="0.3">
      <c r="A3" s="4">
        <v>0</v>
      </c>
      <c r="B3" s="4">
        <v>2900</v>
      </c>
      <c r="C3" s="4">
        <v>12900</v>
      </c>
      <c r="D3" s="4">
        <v>2987.5</v>
      </c>
      <c r="E3" s="4">
        <v>287.5</v>
      </c>
      <c r="F3" s="4">
        <v>581.25</v>
      </c>
      <c r="G3" s="4">
        <v>212.5</v>
      </c>
      <c r="H3" s="4">
        <v>837.5</v>
      </c>
      <c r="I3" s="4">
        <v>4718.75</v>
      </c>
      <c r="J3" s="4">
        <v>2250</v>
      </c>
      <c r="K3" s="4">
        <v>112.5</v>
      </c>
      <c r="L3" s="4">
        <v>150</v>
      </c>
      <c r="M3" s="4">
        <v>187.5</v>
      </c>
      <c r="N3" s="4">
        <v>17931.25</v>
      </c>
      <c r="O3" s="4">
        <v>47487.5</v>
      </c>
      <c r="P3" s="4">
        <v>46781.25</v>
      </c>
      <c r="Q3" s="4">
        <v>187.5</v>
      </c>
      <c r="R3" s="4">
        <v>168.75</v>
      </c>
      <c r="S3" s="4">
        <v>112.5</v>
      </c>
      <c r="T3" s="4">
        <v>3237.5</v>
      </c>
      <c r="U3" s="4">
        <v>2137.5</v>
      </c>
      <c r="V3" s="4">
        <v>1087.5</v>
      </c>
      <c r="W3" s="4">
        <v>193.75</v>
      </c>
      <c r="X3" s="4">
        <v>137.5</v>
      </c>
      <c r="Y3" s="4">
        <v>156.25</v>
      </c>
    </row>
    <row r="4" spans="1:25" x14ac:dyDescent="0.3">
      <c r="A4" s="4">
        <v>8</v>
      </c>
      <c r="B4" s="4">
        <v>249169.4</v>
      </c>
      <c r="C4" s="4">
        <v>202156.3</v>
      </c>
      <c r="D4" s="4">
        <v>16212.5</v>
      </c>
      <c r="E4" s="4">
        <v>193.75</v>
      </c>
      <c r="F4" s="4">
        <v>350</v>
      </c>
      <c r="G4" s="4">
        <v>275</v>
      </c>
      <c r="H4" s="4">
        <v>61975</v>
      </c>
      <c r="I4" s="4">
        <v>70587.5</v>
      </c>
      <c r="J4" s="4">
        <v>35831.25</v>
      </c>
      <c r="K4" s="4">
        <v>200</v>
      </c>
      <c r="L4" s="4">
        <v>250</v>
      </c>
      <c r="M4" s="4">
        <v>337.5</v>
      </c>
      <c r="N4" s="4">
        <v>300000</v>
      </c>
      <c r="O4" s="4">
        <v>178668.3</v>
      </c>
      <c r="P4" s="4">
        <v>124593.8</v>
      </c>
      <c r="Q4" s="4">
        <v>143.75</v>
      </c>
      <c r="R4" s="4">
        <v>200</v>
      </c>
      <c r="S4" s="4">
        <v>125</v>
      </c>
      <c r="T4" s="4">
        <v>51218.75</v>
      </c>
      <c r="U4" s="4">
        <v>22181.25</v>
      </c>
      <c r="V4" s="4">
        <v>6656.25</v>
      </c>
      <c r="W4" s="4">
        <v>106.25</v>
      </c>
      <c r="X4" s="4">
        <v>218.75</v>
      </c>
      <c r="Y4" s="4">
        <v>118.75</v>
      </c>
    </row>
    <row r="5" spans="1:25" x14ac:dyDescent="0.3">
      <c r="A5" s="4">
        <v>16</v>
      </c>
      <c r="B5" s="4">
        <v>961538.5</v>
      </c>
      <c r="C5" s="4">
        <v>576923.1</v>
      </c>
      <c r="D5" s="4">
        <v>333333.3</v>
      </c>
      <c r="E5" s="4">
        <v>6875</v>
      </c>
      <c r="F5" s="4">
        <v>1412.5</v>
      </c>
      <c r="G5" s="4">
        <v>531.25</v>
      </c>
      <c r="H5" s="4">
        <v>1630435</v>
      </c>
      <c r="I5" s="4">
        <v>1041667</v>
      </c>
      <c r="J5" s="4">
        <v>797872.3</v>
      </c>
      <c r="K5" s="4">
        <v>8000</v>
      </c>
      <c r="L5" s="4">
        <v>4318.75</v>
      </c>
      <c r="M5" s="4">
        <v>681.25</v>
      </c>
      <c r="N5" s="4">
        <v>663716.80000000005</v>
      </c>
      <c r="O5" s="4">
        <v>382500</v>
      </c>
      <c r="P5" s="4">
        <v>312500</v>
      </c>
      <c r="Q5" s="4">
        <v>4750</v>
      </c>
      <c r="R5" s="4">
        <v>1175</v>
      </c>
      <c r="S5" s="4">
        <v>131.25</v>
      </c>
      <c r="T5" s="4">
        <v>160599.6</v>
      </c>
      <c r="U5" s="4">
        <v>130975</v>
      </c>
      <c r="V5" s="4">
        <v>85237.5</v>
      </c>
      <c r="W5" s="4">
        <v>8750</v>
      </c>
      <c r="X5" s="4">
        <v>475</v>
      </c>
      <c r="Y5" s="4">
        <v>150</v>
      </c>
    </row>
    <row r="6" spans="1:25" x14ac:dyDescent="0.3">
      <c r="A6" s="4">
        <v>24</v>
      </c>
      <c r="B6" s="4">
        <v>6696429</v>
      </c>
      <c r="C6" s="4">
        <v>2798507</v>
      </c>
      <c r="D6" s="4">
        <v>1004625</v>
      </c>
      <c r="E6" s="4">
        <v>8681.25</v>
      </c>
      <c r="F6" s="4">
        <v>8412.5</v>
      </c>
      <c r="G6" s="4">
        <v>1818.75</v>
      </c>
      <c r="H6" s="4">
        <v>14150943</v>
      </c>
      <c r="I6" s="4">
        <v>4285714</v>
      </c>
      <c r="J6" s="4">
        <v>4189944</v>
      </c>
      <c r="K6" s="4">
        <v>21275</v>
      </c>
      <c r="L6" s="4">
        <v>27912.5</v>
      </c>
      <c r="M6" s="4">
        <v>4518.75</v>
      </c>
      <c r="N6" s="4">
        <v>1780625</v>
      </c>
      <c r="O6" s="4">
        <v>638250</v>
      </c>
      <c r="P6" s="4">
        <v>568375</v>
      </c>
      <c r="Q6" s="4">
        <v>2525</v>
      </c>
      <c r="R6" s="4">
        <v>3250</v>
      </c>
      <c r="S6" s="4">
        <v>262.5</v>
      </c>
      <c r="T6" s="4">
        <v>459500</v>
      </c>
      <c r="U6" s="4">
        <v>293437.5</v>
      </c>
      <c r="V6" s="4">
        <v>230000</v>
      </c>
      <c r="W6" s="4">
        <v>2125</v>
      </c>
      <c r="X6" s="4">
        <v>981.25</v>
      </c>
      <c r="Y6" s="4">
        <v>168.75</v>
      </c>
    </row>
    <row r="7" spans="1:25" x14ac:dyDescent="0.3">
      <c r="A7" s="4">
        <v>32</v>
      </c>
      <c r="B7" s="4">
        <v>5660377</v>
      </c>
      <c r="C7" s="4">
        <v>7653061</v>
      </c>
      <c r="D7" s="4">
        <v>3079625</v>
      </c>
      <c r="E7" s="4">
        <v>20750</v>
      </c>
      <c r="F7" s="4">
        <v>26912.5</v>
      </c>
      <c r="G7" s="4">
        <v>1856.25</v>
      </c>
      <c r="H7" s="4">
        <v>16666667</v>
      </c>
      <c r="I7" s="4">
        <v>11718750</v>
      </c>
      <c r="J7" s="4">
        <v>8823529</v>
      </c>
      <c r="K7" s="4">
        <v>61750</v>
      </c>
      <c r="L7" s="4">
        <v>91306.25</v>
      </c>
      <c r="M7" s="4">
        <v>9956.25</v>
      </c>
      <c r="N7" s="4">
        <v>2427500</v>
      </c>
      <c r="O7" s="4">
        <v>1441625</v>
      </c>
      <c r="P7" s="4">
        <v>940750</v>
      </c>
      <c r="Q7" s="4">
        <v>7125</v>
      </c>
      <c r="R7" s="4">
        <v>11456.25</v>
      </c>
      <c r="S7" s="4">
        <v>400</v>
      </c>
      <c r="T7" s="4">
        <v>970875</v>
      </c>
      <c r="U7" s="4">
        <v>528187.5</v>
      </c>
      <c r="V7" s="4">
        <v>556625</v>
      </c>
      <c r="W7" s="4">
        <v>11875</v>
      </c>
      <c r="X7" s="4">
        <v>3643.75</v>
      </c>
      <c r="Y7" s="4">
        <v>343.75</v>
      </c>
    </row>
    <row r="8" spans="1:25" x14ac:dyDescent="0.3">
      <c r="A8" s="4">
        <v>40</v>
      </c>
      <c r="B8" s="4">
        <v>11450382</v>
      </c>
      <c r="C8" s="4">
        <v>12931034</v>
      </c>
      <c r="D8" s="4">
        <v>6302521</v>
      </c>
      <c r="E8" s="4">
        <v>25250</v>
      </c>
      <c r="F8" s="4">
        <v>29787.5</v>
      </c>
      <c r="G8" s="4">
        <v>2412.5</v>
      </c>
      <c r="H8" s="4">
        <v>26315789</v>
      </c>
      <c r="I8" s="4">
        <v>18750000</v>
      </c>
      <c r="J8" s="4">
        <v>16304348</v>
      </c>
      <c r="K8" s="4">
        <v>98625</v>
      </c>
      <c r="L8" s="4">
        <v>143493.79999999999</v>
      </c>
      <c r="M8" s="4">
        <v>15818.75</v>
      </c>
      <c r="N8" s="4">
        <v>3759398</v>
      </c>
      <c r="O8" s="4">
        <v>2349592</v>
      </c>
      <c r="P8" s="4">
        <v>1889169</v>
      </c>
      <c r="Q8" s="4">
        <v>12750</v>
      </c>
      <c r="R8" s="4">
        <v>26787.5</v>
      </c>
      <c r="S8" s="4">
        <v>662.5</v>
      </c>
      <c r="T8" s="4">
        <v>2528375</v>
      </c>
      <c r="U8" s="4">
        <v>1442188</v>
      </c>
      <c r="V8" s="4">
        <v>1373563</v>
      </c>
      <c r="W8" s="4">
        <v>12125</v>
      </c>
      <c r="X8" s="4">
        <v>6768.75</v>
      </c>
      <c r="Y8" s="4">
        <v>406.25</v>
      </c>
    </row>
    <row r="9" spans="1:25" x14ac:dyDescent="0.3">
      <c r="A9" s="4">
        <v>50</v>
      </c>
      <c r="B9" s="4">
        <v>53571429</v>
      </c>
      <c r="C9" s="4">
        <v>27777778</v>
      </c>
      <c r="D9" s="4">
        <v>13054359</v>
      </c>
      <c r="E9" s="4">
        <v>45625</v>
      </c>
      <c r="F9" s="4">
        <v>33262.5</v>
      </c>
      <c r="G9" s="4">
        <v>3056.25</v>
      </c>
      <c r="H9" s="4">
        <v>75000000</v>
      </c>
      <c r="I9" s="4">
        <v>30000000</v>
      </c>
      <c r="J9" s="4">
        <v>24994000</v>
      </c>
      <c r="K9" s="4">
        <v>272750</v>
      </c>
      <c r="L9" s="4">
        <v>148875</v>
      </c>
      <c r="M9" s="4">
        <v>22737.5</v>
      </c>
      <c r="N9" s="4">
        <v>10869565</v>
      </c>
      <c r="O9" s="4">
        <v>3583780</v>
      </c>
      <c r="P9" s="4">
        <v>3378378</v>
      </c>
      <c r="Q9" s="4">
        <v>58000</v>
      </c>
      <c r="R9" s="4">
        <v>79931.25</v>
      </c>
      <c r="S9" s="4">
        <v>1581.25</v>
      </c>
      <c r="T9" s="4">
        <v>10563380</v>
      </c>
      <c r="U9" s="4">
        <v>3723805</v>
      </c>
      <c r="V9" s="4">
        <v>1551188</v>
      </c>
      <c r="W9" s="4">
        <v>71375</v>
      </c>
      <c r="X9" s="4">
        <v>26400</v>
      </c>
      <c r="Y9" s="4">
        <v>543.75</v>
      </c>
    </row>
    <row r="12" spans="1:25" x14ac:dyDescent="0.3">
      <c r="A12" s="3" t="s">
        <v>11</v>
      </c>
      <c r="B12" s="3" t="s">
        <v>12</v>
      </c>
    </row>
    <row r="13" spans="1:25" x14ac:dyDescent="0.3">
      <c r="A13" s="5" t="s">
        <v>0</v>
      </c>
      <c r="B13" s="7" t="s">
        <v>1</v>
      </c>
      <c r="C13" s="7"/>
      <c r="D13" s="7"/>
      <c r="E13" s="7" t="s">
        <v>2</v>
      </c>
      <c r="F13" s="7"/>
      <c r="G13" s="7"/>
      <c r="H13" s="7" t="s">
        <v>3</v>
      </c>
      <c r="I13" s="7"/>
      <c r="J13" s="7"/>
      <c r="K13" s="7" t="s">
        <v>4</v>
      </c>
      <c r="L13" s="7"/>
      <c r="M13" s="7"/>
      <c r="N13" s="7" t="s">
        <v>5</v>
      </c>
      <c r="O13" s="7"/>
      <c r="P13" s="7"/>
      <c r="Q13" s="7" t="s">
        <v>6</v>
      </c>
      <c r="R13" s="7"/>
      <c r="S13" s="7"/>
      <c r="T13" s="7" t="s">
        <v>7</v>
      </c>
      <c r="U13" s="7"/>
      <c r="V13" s="7"/>
      <c r="W13" s="7" t="s">
        <v>8</v>
      </c>
      <c r="X13" s="7"/>
      <c r="Y13" s="7"/>
    </row>
    <row r="14" spans="1:25" x14ac:dyDescent="0.3">
      <c r="A14" s="4">
        <v>0</v>
      </c>
      <c r="B14" s="4">
        <v>20.260000000000002</v>
      </c>
      <c r="C14" s="4">
        <v>15.89</v>
      </c>
      <c r="D14" s="4">
        <v>17.510000000000002</v>
      </c>
      <c r="E14" s="4"/>
      <c r="F14" s="4"/>
      <c r="G14" s="4"/>
      <c r="H14" s="4"/>
      <c r="I14" s="4">
        <v>13.64</v>
      </c>
      <c r="J14" s="4">
        <v>14.17</v>
      </c>
      <c r="K14" s="4"/>
      <c r="L14" s="4"/>
      <c r="M14" s="4"/>
      <c r="N14" s="4">
        <v>17.22</v>
      </c>
      <c r="O14" s="4">
        <v>15.03</v>
      </c>
      <c r="P14" s="4">
        <v>18.66</v>
      </c>
      <c r="Q14" s="4"/>
      <c r="R14" s="4"/>
      <c r="S14" s="4"/>
      <c r="T14" s="4">
        <v>18.149999999999999</v>
      </c>
      <c r="U14" s="4">
        <v>16.37</v>
      </c>
      <c r="V14" s="4">
        <v>17.239999999999998</v>
      </c>
      <c r="W14" s="4"/>
      <c r="X14" s="4"/>
      <c r="Y14" s="4"/>
    </row>
    <row r="15" spans="1:25" x14ac:dyDescent="0.3">
      <c r="A15" s="4">
        <v>8</v>
      </c>
      <c r="B15" s="4">
        <v>3.42</v>
      </c>
      <c r="C15" s="4">
        <v>3.27</v>
      </c>
      <c r="D15" s="4">
        <v>8.98</v>
      </c>
      <c r="E15" s="4"/>
      <c r="F15" s="4"/>
      <c r="G15" s="4"/>
      <c r="H15" s="4">
        <v>11.49</v>
      </c>
      <c r="I15" s="4">
        <v>11.57</v>
      </c>
      <c r="J15" s="4">
        <v>10.66</v>
      </c>
      <c r="K15" s="4"/>
      <c r="L15" s="4"/>
      <c r="M15" s="4"/>
      <c r="N15" s="4">
        <v>11.7</v>
      </c>
      <c r="O15" s="4">
        <v>8.48</v>
      </c>
      <c r="P15" s="4">
        <v>11.25</v>
      </c>
      <c r="Q15" s="4"/>
      <c r="R15" s="4"/>
      <c r="S15" s="4"/>
      <c r="T15" s="4">
        <v>17.78</v>
      </c>
      <c r="U15" s="4">
        <v>12.4</v>
      </c>
      <c r="V15" s="4">
        <v>13.24</v>
      </c>
      <c r="W15" s="4"/>
      <c r="X15" s="4"/>
      <c r="Y15" s="4"/>
    </row>
    <row r="16" spans="1:25" x14ac:dyDescent="0.3">
      <c r="A16" s="4">
        <v>16</v>
      </c>
      <c r="B16" s="4">
        <v>18.86</v>
      </c>
      <c r="C16" s="4">
        <v>16.420000000000002</v>
      </c>
      <c r="D16" s="4">
        <v>15.03</v>
      </c>
      <c r="E16" s="4">
        <v>42.11</v>
      </c>
      <c r="F16" s="4">
        <v>24.78</v>
      </c>
      <c r="G16" s="4"/>
      <c r="H16" s="4">
        <v>6.87</v>
      </c>
      <c r="I16" s="4">
        <v>9.66</v>
      </c>
      <c r="J16" s="4">
        <v>6.33</v>
      </c>
      <c r="K16" s="4">
        <v>23.44</v>
      </c>
      <c r="L16" s="4">
        <v>26.63</v>
      </c>
      <c r="M16" s="4"/>
      <c r="N16" s="4">
        <v>9.68</v>
      </c>
      <c r="O16" s="4">
        <v>6.44</v>
      </c>
      <c r="P16" s="4">
        <v>7.19</v>
      </c>
      <c r="Q16" s="4">
        <v>55.26</v>
      </c>
      <c r="R16" s="4">
        <v>17.02</v>
      </c>
      <c r="S16" s="4"/>
      <c r="T16" s="4">
        <v>18.420000000000002</v>
      </c>
      <c r="U16" s="4">
        <v>25.13</v>
      </c>
      <c r="V16" s="4">
        <v>17.940000000000001</v>
      </c>
      <c r="W16" s="4">
        <v>17.14</v>
      </c>
      <c r="X16" s="4"/>
      <c r="Y16" s="4"/>
    </row>
    <row r="17" spans="1:25" x14ac:dyDescent="0.3">
      <c r="A17" s="4">
        <v>24</v>
      </c>
      <c r="B17" s="4">
        <v>39.03</v>
      </c>
      <c r="C17" s="4">
        <v>35.18</v>
      </c>
      <c r="D17" s="4">
        <v>34.83</v>
      </c>
      <c r="E17" s="4">
        <v>40.75</v>
      </c>
      <c r="F17" s="4">
        <v>45.77</v>
      </c>
      <c r="G17" s="4">
        <v>27.84</v>
      </c>
      <c r="H17" s="4">
        <v>10.52</v>
      </c>
      <c r="I17" s="4">
        <v>13.94</v>
      </c>
      <c r="J17" s="4">
        <v>15.78</v>
      </c>
      <c r="K17" s="4">
        <v>18.48</v>
      </c>
      <c r="L17" s="4">
        <v>17.04</v>
      </c>
      <c r="M17" s="4">
        <v>16.46</v>
      </c>
      <c r="N17" s="4">
        <v>12.1</v>
      </c>
      <c r="O17" s="4">
        <v>11.67</v>
      </c>
      <c r="P17" s="4">
        <v>22.83</v>
      </c>
      <c r="Q17" s="4">
        <v>22.28</v>
      </c>
      <c r="R17" s="4">
        <v>25.96</v>
      </c>
      <c r="S17" s="4"/>
      <c r="T17" s="4">
        <v>26.95</v>
      </c>
      <c r="U17" s="4">
        <v>32.630000000000003</v>
      </c>
      <c r="V17" s="4">
        <v>27.45</v>
      </c>
      <c r="W17" s="4">
        <v>25.88</v>
      </c>
      <c r="X17" s="4"/>
      <c r="Y17" s="4"/>
    </row>
    <row r="18" spans="1:25" x14ac:dyDescent="0.3">
      <c r="A18" s="4">
        <v>32</v>
      </c>
      <c r="B18" s="4">
        <v>41.37</v>
      </c>
      <c r="C18" s="4">
        <v>38.32</v>
      </c>
      <c r="D18" s="4">
        <v>46.12</v>
      </c>
      <c r="E18" s="4">
        <v>48.8</v>
      </c>
      <c r="F18" s="4">
        <v>53.69</v>
      </c>
      <c r="G18" s="4">
        <v>46.46</v>
      </c>
      <c r="H18" s="4">
        <v>15.15</v>
      </c>
      <c r="I18" s="4">
        <v>17.5</v>
      </c>
      <c r="J18" s="4">
        <v>19.239999999999998</v>
      </c>
      <c r="K18" s="4">
        <v>13.56</v>
      </c>
      <c r="L18" s="4">
        <v>13.69</v>
      </c>
      <c r="M18" s="4">
        <v>13.31</v>
      </c>
      <c r="N18" s="4">
        <v>16.260000000000002</v>
      </c>
      <c r="O18" s="4">
        <v>13.5</v>
      </c>
      <c r="P18" s="4">
        <v>23.6</v>
      </c>
      <c r="Q18" s="4">
        <v>38.6</v>
      </c>
      <c r="R18" s="4">
        <v>45.92</v>
      </c>
      <c r="S18" s="4"/>
      <c r="T18" s="4">
        <v>29.55</v>
      </c>
      <c r="U18" s="4">
        <v>35.75</v>
      </c>
      <c r="V18" s="4">
        <v>26.47</v>
      </c>
      <c r="W18" s="4">
        <v>43.16</v>
      </c>
      <c r="X18" s="4">
        <v>43.22</v>
      </c>
      <c r="Y18" s="4"/>
    </row>
    <row r="19" spans="1:25" x14ac:dyDescent="0.3">
      <c r="A19" s="4">
        <v>40</v>
      </c>
      <c r="B19" s="4">
        <v>46.42</v>
      </c>
      <c r="C19" s="4">
        <v>41.19</v>
      </c>
      <c r="D19" s="4">
        <v>47.9</v>
      </c>
      <c r="E19" s="4">
        <v>58.91</v>
      </c>
      <c r="F19" s="4">
        <v>58.37</v>
      </c>
      <c r="G19" s="4">
        <v>53.89</v>
      </c>
      <c r="H19" s="4">
        <v>18.7</v>
      </c>
      <c r="I19" s="4">
        <v>18.7</v>
      </c>
      <c r="J19" s="4">
        <v>19.670000000000002</v>
      </c>
      <c r="K19" s="4">
        <v>24.84</v>
      </c>
      <c r="L19" s="4">
        <v>20.36</v>
      </c>
      <c r="M19" s="4">
        <v>14.86</v>
      </c>
      <c r="N19" s="4">
        <v>21.09</v>
      </c>
      <c r="O19" s="4">
        <v>15.27</v>
      </c>
      <c r="P19" s="4">
        <v>23.45</v>
      </c>
      <c r="Q19" s="4">
        <v>56.86</v>
      </c>
      <c r="R19" s="4">
        <v>46.27</v>
      </c>
      <c r="S19" s="4"/>
      <c r="T19" s="4">
        <v>34.14</v>
      </c>
      <c r="U19" s="4">
        <v>29.89</v>
      </c>
      <c r="V19" s="4">
        <v>25.8</v>
      </c>
      <c r="W19" s="4">
        <v>47.42</v>
      </c>
      <c r="X19" s="4">
        <v>44.04</v>
      </c>
      <c r="Y19" s="4"/>
    </row>
    <row r="20" spans="1:25" x14ac:dyDescent="0.3">
      <c r="A20" s="4">
        <v>50</v>
      </c>
      <c r="B20" s="4">
        <v>43.98</v>
      </c>
      <c r="C20" s="4">
        <v>44.96</v>
      </c>
      <c r="D20" s="4">
        <v>50.28</v>
      </c>
      <c r="E20" s="4">
        <v>53.15</v>
      </c>
      <c r="F20" s="4">
        <v>62.72</v>
      </c>
      <c r="G20" s="4">
        <v>57.67</v>
      </c>
      <c r="H20" s="4">
        <v>19.79</v>
      </c>
      <c r="I20" s="4">
        <v>22.38</v>
      </c>
      <c r="J20" s="4">
        <v>20.6</v>
      </c>
      <c r="K20" s="4">
        <v>24.79</v>
      </c>
      <c r="L20" s="4">
        <v>28.25</v>
      </c>
      <c r="M20" s="4">
        <v>16.22</v>
      </c>
      <c r="N20" s="4">
        <v>28.66</v>
      </c>
      <c r="O20" s="4">
        <v>24.24</v>
      </c>
      <c r="P20" s="4">
        <v>28.62</v>
      </c>
      <c r="Q20" s="4">
        <v>59.27</v>
      </c>
      <c r="R20" s="4">
        <v>50.47</v>
      </c>
      <c r="S20" s="4">
        <v>43.08</v>
      </c>
      <c r="T20" s="4">
        <v>38.9</v>
      </c>
      <c r="U20" s="4">
        <v>32.03</v>
      </c>
      <c r="V20" s="4">
        <v>32.950000000000003</v>
      </c>
      <c r="W20" s="4">
        <v>37.65</v>
      </c>
      <c r="X20" s="4">
        <v>40.01</v>
      </c>
      <c r="Y20" s="4"/>
    </row>
  </sheetData>
  <mergeCells count="16">
    <mergeCell ref="T2:V2"/>
    <mergeCell ref="W2:Y2"/>
    <mergeCell ref="B13:D13"/>
    <mergeCell ref="E13:G13"/>
    <mergeCell ref="H13:J13"/>
    <mergeCell ref="K13:M13"/>
    <mergeCell ref="N13:P13"/>
    <mergeCell ref="Q13:S13"/>
    <mergeCell ref="T13:V13"/>
    <mergeCell ref="W13:Y13"/>
    <mergeCell ref="B2:D2"/>
    <mergeCell ref="E2:G2"/>
    <mergeCell ref="H2:J2"/>
    <mergeCell ref="K2:M2"/>
    <mergeCell ref="N2:P2"/>
    <mergeCell ref="Q2:S2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4AA893F-B5BB-4707-9D74-E86B5C6C2BCA}">
  <dimension ref="A1:Y22"/>
  <sheetViews>
    <sheetView workbookViewId="0">
      <selection activeCell="E25" sqref="E25"/>
    </sheetView>
  </sheetViews>
  <sheetFormatPr defaultRowHeight="14.4" x14ac:dyDescent="0.3"/>
  <sheetData>
    <row r="1" spans="1:25" x14ac:dyDescent="0.3">
      <c r="A1" s="3" t="s">
        <v>9</v>
      </c>
      <c r="B1" s="3" t="s">
        <v>10</v>
      </c>
    </row>
    <row r="2" spans="1:25" x14ac:dyDescent="0.3">
      <c r="A2" s="2" t="s">
        <v>0</v>
      </c>
      <c r="B2" s="7" t="s">
        <v>1</v>
      </c>
      <c r="C2" s="7"/>
      <c r="D2" s="7"/>
      <c r="E2" s="7" t="s">
        <v>2</v>
      </c>
      <c r="F2" s="7"/>
      <c r="G2" s="7"/>
      <c r="H2" s="7" t="s">
        <v>3</v>
      </c>
      <c r="I2" s="7"/>
      <c r="J2" s="7"/>
      <c r="K2" s="7" t="s">
        <v>4</v>
      </c>
      <c r="L2" s="7"/>
      <c r="M2" s="7"/>
      <c r="N2" s="7" t="s">
        <v>5</v>
      </c>
      <c r="O2" s="7"/>
      <c r="P2" s="7"/>
      <c r="Q2" s="7" t="s">
        <v>6</v>
      </c>
      <c r="R2" s="7"/>
      <c r="S2" s="7"/>
      <c r="T2" s="7" t="s">
        <v>7</v>
      </c>
      <c r="U2" s="7"/>
      <c r="V2" s="7"/>
      <c r="W2" s="7" t="s">
        <v>8</v>
      </c>
      <c r="X2" s="7"/>
      <c r="Y2" s="7"/>
    </row>
    <row r="3" spans="1:25" x14ac:dyDescent="0.3">
      <c r="A3" s="4">
        <v>0</v>
      </c>
      <c r="B3" s="4">
        <v>8518.75</v>
      </c>
      <c r="C3" s="4">
        <v>20456.25</v>
      </c>
      <c r="D3" s="4">
        <v>87237.5</v>
      </c>
      <c r="E3" s="4">
        <v>6306.25</v>
      </c>
      <c r="F3" s="4">
        <v>8331.25</v>
      </c>
      <c r="G3" s="4">
        <v>7112.5</v>
      </c>
      <c r="H3" s="4">
        <v>6462.5</v>
      </c>
      <c r="I3" s="4">
        <v>8200</v>
      </c>
      <c r="J3" s="4">
        <v>21756.25</v>
      </c>
      <c r="K3" s="4">
        <v>7262.5</v>
      </c>
      <c r="L3" s="4">
        <v>8337.5</v>
      </c>
      <c r="M3" s="4">
        <v>5231.25</v>
      </c>
      <c r="N3" s="4">
        <v>7006.25</v>
      </c>
      <c r="O3" s="4">
        <v>10450</v>
      </c>
      <c r="P3" s="4">
        <v>63156.25</v>
      </c>
      <c r="Q3" s="4">
        <v>7887.5</v>
      </c>
      <c r="R3" s="4">
        <v>11912.5</v>
      </c>
      <c r="S3" s="4">
        <v>6937.5</v>
      </c>
      <c r="T3" s="4">
        <v>8756.25</v>
      </c>
      <c r="U3" s="4">
        <v>9518.75</v>
      </c>
      <c r="V3" s="4">
        <v>14218.75</v>
      </c>
      <c r="W3" s="4">
        <v>7750</v>
      </c>
      <c r="X3" s="4">
        <v>10400</v>
      </c>
      <c r="Y3" s="4">
        <v>6106.25</v>
      </c>
    </row>
    <row r="4" spans="1:25" x14ac:dyDescent="0.3">
      <c r="A4" s="4">
        <v>8</v>
      </c>
      <c r="B4" s="4">
        <v>51918.75</v>
      </c>
      <c r="C4" s="4">
        <v>212049.2</v>
      </c>
      <c r="D4" s="4">
        <v>122506.3</v>
      </c>
      <c r="E4" s="4">
        <v>6206.25</v>
      </c>
      <c r="F4" s="4">
        <v>6131.25</v>
      </c>
      <c r="G4" s="4">
        <v>6362.5</v>
      </c>
      <c r="H4" s="4">
        <v>100143.8</v>
      </c>
      <c r="I4" s="4">
        <v>390564.5</v>
      </c>
      <c r="J4" s="4">
        <v>344573.3</v>
      </c>
      <c r="K4" s="4">
        <v>6962.5</v>
      </c>
      <c r="L4" s="4">
        <v>10012.5</v>
      </c>
      <c r="M4" s="4">
        <v>5481.25</v>
      </c>
      <c r="N4" s="4">
        <v>29250</v>
      </c>
      <c r="O4" s="4">
        <v>199414.39999999999</v>
      </c>
      <c r="P4" s="4">
        <v>92250</v>
      </c>
      <c r="Q4" s="4">
        <v>6175</v>
      </c>
      <c r="R4" s="4">
        <v>7368.75</v>
      </c>
      <c r="S4" s="4">
        <v>6768.75</v>
      </c>
      <c r="T4" s="4">
        <v>26543.75</v>
      </c>
      <c r="U4" s="4">
        <v>166678</v>
      </c>
      <c r="V4" s="4">
        <v>50793.75</v>
      </c>
      <c r="W4" s="4">
        <v>9906.25</v>
      </c>
      <c r="X4" s="4">
        <v>5000</v>
      </c>
      <c r="Y4" s="4">
        <v>2587.5</v>
      </c>
    </row>
    <row r="5" spans="1:25" x14ac:dyDescent="0.3">
      <c r="A5" s="4">
        <v>16</v>
      </c>
      <c r="B5" s="4">
        <v>33512.5</v>
      </c>
      <c r="C5" s="4">
        <v>235076.7</v>
      </c>
      <c r="D5" s="4">
        <v>331126.59999999998</v>
      </c>
      <c r="E5" s="4">
        <v>8137.5</v>
      </c>
      <c r="F5" s="4">
        <v>8637.5</v>
      </c>
      <c r="G5" s="4">
        <v>5943.75</v>
      </c>
      <c r="H5" s="4">
        <v>302070.8</v>
      </c>
      <c r="I5" s="4">
        <v>1038761</v>
      </c>
      <c r="J5" s="4">
        <v>1639020</v>
      </c>
      <c r="K5" s="4">
        <v>8281.25</v>
      </c>
      <c r="L5" s="4">
        <v>15031.25</v>
      </c>
      <c r="M5" s="4">
        <v>8262.5</v>
      </c>
      <c r="N5" s="4">
        <v>48181.25</v>
      </c>
      <c r="O5" s="4">
        <v>163181.29999999999</v>
      </c>
      <c r="P5" s="4">
        <v>98506.25</v>
      </c>
      <c r="Q5" s="4">
        <v>5293.75</v>
      </c>
      <c r="R5" s="4">
        <v>7443.75</v>
      </c>
      <c r="S5" s="4">
        <v>6450</v>
      </c>
      <c r="T5" s="4">
        <v>24431.25</v>
      </c>
      <c r="U5" s="4">
        <v>125150</v>
      </c>
      <c r="V5" s="4">
        <v>76800</v>
      </c>
      <c r="W5" s="4">
        <v>6687.5</v>
      </c>
      <c r="X5" s="4">
        <v>6356.25</v>
      </c>
      <c r="Y5" s="4">
        <v>5118.75</v>
      </c>
    </row>
    <row r="6" spans="1:25" x14ac:dyDescent="0.3">
      <c r="A6" s="4">
        <v>24</v>
      </c>
      <c r="B6" s="4">
        <v>157993.79999999999</v>
      </c>
      <c r="C6" s="4">
        <v>593439</v>
      </c>
      <c r="D6" s="4">
        <v>505318.5</v>
      </c>
      <c r="E6" s="4">
        <v>6681.25</v>
      </c>
      <c r="F6" s="4">
        <v>7175</v>
      </c>
      <c r="G6" s="4">
        <v>6112.5</v>
      </c>
      <c r="H6" s="4">
        <v>2184167</v>
      </c>
      <c r="I6" s="4">
        <v>2590100</v>
      </c>
      <c r="J6" s="4">
        <v>2414029</v>
      </c>
      <c r="K6" s="4">
        <v>30806.25</v>
      </c>
      <c r="L6" s="4">
        <v>44093.75</v>
      </c>
      <c r="M6" s="4">
        <v>20812.5</v>
      </c>
      <c r="N6" s="4">
        <v>86556.25</v>
      </c>
      <c r="O6" s="4">
        <v>213317.8</v>
      </c>
      <c r="P6" s="4">
        <v>149043.79999999999</v>
      </c>
      <c r="Q6" s="4">
        <v>6487.5</v>
      </c>
      <c r="R6" s="4">
        <v>7718.75</v>
      </c>
      <c r="S6" s="4">
        <v>6025</v>
      </c>
      <c r="T6" s="4">
        <v>32487.5</v>
      </c>
      <c r="U6" s="4">
        <v>167278.20000000001</v>
      </c>
      <c r="V6" s="4">
        <v>96331.25</v>
      </c>
      <c r="W6" s="4">
        <v>11968.75</v>
      </c>
      <c r="X6" s="4">
        <v>6006.25</v>
      </c>
      <c r="Y6" s="4">
        <v>5925</v>
      </c>
    </row>
    <row r="7" spans="1:25" x14ac:dyDescent="0.3">
      <c r="A7" s="4">
        <v>32</v>
      </c>
      <c r="B7" s="4">
        <v>238853.5</v>
      </c>
      <c r="C7" s="4">
        <v>1620065</v>
      </c>
      <c r="D7" s="4">
        <v>1394328</v>
      </c>
      <c r="E7" s="4">
        <v>13250</v>
      </c>
      <c r="F7" s="4">
        <v>12312.5</v>
      </c>
      <c r="G7" s="4">
        <v>6950</v>
      </c>
      <c r="H7" s="4">
        <v>2988577</v>
      </c>
      <c r="I7" s="4">
        <v>4632500</v>
      </c>
      <c r="J7" s="4">
        <v>3369000</v>
      </c>
      <c r="K7" s="4">
        <v>116243.8</v>
      </c>
      <c r="L7" s="4">
        <v>107575</v>
      </c>
      <c r="M7" s="4">
        <v>49412.5</v>
      </c>
      <c r="N7" s="4">
        <v>203825.5</v>
      </c>
      <c r="O7" s="4">
        <v>345012.9</v>
      </c>
      <c r="P7" s="4">
        <v>290613.2</v>
      </c>
      <c r="Q7" s="4">
        <v>5062.5</v>
      </c>
      <c r="R7" s="4">
        <v>8918.75</v>
      </c>
      <c r="S7" s="4">
        <v>6850</v>
      </c>
      <c r="T7" s="4">
        <v>41756.25</v>
      </c>
      <c r="U7" s="4">
        <v>212176.8</v>
      </c>
      <c r="V7" s="4">
        <v>269722.59999999998</v>
      </c>
      <c r="W7" s="4">
        <v>6918.75</v>
      </c>
      <c r="X7" s="4">
        <v>6287.5</v>
      </c>
      <c r="Y7" s="4">
        <v>5837.5</v>
      </c>
    </row>
    <row r="8" spans="1:25" x14ac:dyDescent="0.3">
      <c r="A8" s="4">
        <v>40</v>
      </c>
      <c r="B8" s="4">
        <v>4051636</v>
      </c>
      <c r="C8" s="4">
        <v>3382909</v>
      </c>
      <c r="D8" s="4">
        <v>2133692</v>
      </c>
      <c r="E8" s="4">
        <v>15631.25</v>
      </c>
      <c r="F8" s="4">
        <v>14300</v>
      </c>
      <c r="G8" s="4">
        <v>9431.25</v>
      </c>
      <c r="H8" s="4">
        <v>2755448</v>
      </c>
      <c r="I8" s="4">
        <v>5146000</v>
      </c>
      <c r="J8" s="4">
        <v>3425556</v>
      </c>
      <c r="K8" s="4">
        <v>143987.1</v>
      </c>
      <c r="L8" s="4">
        <v>222167.2</v>
      </c>
      <c r="M8" s="4">
        <v>86162.5</v>
      </c>
      <c r="N8" s="4">
        <v>386971</v>
      </c>
      <c r="O8" s="4">
        <v>612326.1</v>
      </c>
      <c r="P8" s="4">
        <v>579781.69999999995</v>
      </c>
      <c r="Q8" s="4">
        <v>5556.25</v>
      </c>
      <c r="R8" s="4">
        <v>9887.5</v>
      </c>
      <c r="S8" s="4">
        <v>10652.54</v>
      </c>
      <c r="T8" s="4">
        <v>105437.5</v>
      </c>
      <c r="U8" s="4">
        <v>231819</v>
      </c>
      <c r="V8" s="4">
        <v>393527.6</v>
      </c>
      <c r="W8" s="4">
        <v>10787.5</v>
      </c>
      <c r="X8" s="4">
        <v>6956.25</v>
      </c>
      <c r="Y8" s="4">
        <v>5318.75</v>
      </c>
    </row>
    <row r="9" spans="1:25" x14ac:dyDescent="0.3">
      <c r="A9" s="4">
        <v>50</v>
      </c>
      <c r="B9" s="4">
        <v>6695786</v>
      </c>
      <c r="C9" s="4">
        <v>5222400</v>
      </c>
      <c r="D9" s="4">
        <v>3897522</v>
      </c>
      <c r="E9" s="4">
        <v>40331.25</v>
      </c>
      <c r="F9" s="4">
        <v>36481.25</v>
      </c>
      <c r="G9" s="4">
        <v>17600</v>
      </c>
      <c r="H9" s="4">
        <v>5323500</v>
      </c>
      <c r="I9" s="4">
        <v>6244600</v>
      </c>
      <c r="J9" s="4">
        <v>5194143</v>
      </c>
      <c r="K9" s="4">
        <v>427937.9</v>
      </c>
      <c r="L9" s="4">
        <v>401500</v>
      </c>
      <c r="M9" s="4">
        <v>139756.29999999999</v>
      </c>
      <c r="N9" s="4">
        <v>859639.5</v>
      </c>
      <c r="O9" s="4">
        <v>1086585</v>
      </c>
      <c r="P9" s="4">
        <v>1084622</v>
      </c>
      <c r="Q9" s="4">
        <v>6100</v>
      </c>
      <c r="R9" s="4">
        <v>11512.5</v>
      </c>
      <c r="S9" s="4">
        <v>8106.25</v>
      </c>
      <c r="T9" s="4">
        <v>699238.9</v>
      </c>
      <c r="U9" s="4">
        <v>508168.8</v>
      </c>
      <c r="V9" s="4">
        <v>1028013</v>
      </c>
      <c r="W9" s="4">
        <v>27606.25</v>
      </c>
      <c r="X9" s="4">
        <v>9962.5</v>
      </c>
      <c r="Y9" s="4">
        <v>6668.75</v>
      </c>
    </row>
    <row r="12" spans="1:25" x14ac:dyDescent="0.3">
      <c r="A12" s="3" t="s">
        <v>11</v>
      </c>
      <c r="B12" s="3" t="s">
        <v>12</v>
      </c>
    </row>
    <row r="13" spans="1:25" x14ac:dyDescent="0.3">
      <c r="A13" s="5" t="s">
        <v>0</v>
      </c>
      <c r="B13" s="7" t="s">
        <v>1</v>
      </c>
      <c r="C13" s="7"/>
      <c r="D13" s="7"/>
      <c r="E13" s="7" t="s">
        <v>2</v>
      </c>
      <c r="F13" s="7"/>
      <c r="G13" s="7"/>
      <c r="H13" s="7" t="s">
        <v>3</v>
      </c>
      <c r="I13" s="7"/>
      <c r="J13" s="7"/>
      <c r="K13" s="7" t="s">
        <v>4</v>
      </c>
      <c r="L13" s="7"/>
      <c r="M13" s="7"/>
      <c r="N13" s="7" t="s">
        <v>5</v>
      </c>
      <c r="O13" s="7"/>
      <c r="P13" s="7"/>
      <c r="Q13" s="7" t="s">
        <v>6</v>
      </c>
      <c r="R13" s="7"/>
      <c r="S13" s="7"/>
      <c r="T13" s="7" t="s">
        <v>7</v>
      </c>
      <c r="U13" s="7"/>
      <c r="V13" s="7"/>
      <c r="W13" s="7" t="s">
        <v>8</v>
      </c>
      <c r="X13" s="7"/>
      <c r="Y13" s="7"/>
    </row>
    <row r="14" spans="1:25" x14ac:dyDescent="0.3">
      <c r="A14" s="4">
        <v>0</v>
      </c>
      <c r="B14" s="4"/>
      <c r="C14" s="4">
        <v>40.94</v>
      </c>
      <c r="D14" s="4">
        <v>51.88</v>
      </c>
      <c r="E14" s="4"/>
      <c r="F14" s="4"/>
      <c r="G14" s="4"/>
      <c r="H14" s="4"/>
      <c r="I14" s="4"/>
      <c r="J14" s="4">
        <v>52.94</v>
      </c>
      <c r="K14" s="4"/>
      <c r="L14" s="4"/>
      <c r="M14" s="4"/>
      <c r="N14" s="4"/>
      <c r="O14" s="4"/>
      <c r="P14" s="4">
        <v>53.65</v>
      </c>
      <c r="Q14" s="4"/>
      <c r="R14" s="4"/>
      <c r="S14" s="4"/>
      <c r="T14" s="4"/>
      <c r="U14" s="4"/>
      <c r="V14" s="4"/>
      <c r="W14" s="4"/>
      <c r="X14" s="4"/>
      <c r="Y14" s="4"/>
    </row>
    <row r="15" spans="1:25" x14ac:dyDescent="0.3">
      <c r="A15" s="4">
        <v>8</v>
      </c>
      <c r="B15" s="4">
        <v>55.4</v>
      </c>
      <c r="C15" s="4">
        <v>37.159999999999997</v>
      </c>
      <c r="D15" s="4">
        <v>41.75</v>
      </c>
      <c r="E15" s="4"/>
      <c r="F15" s="4"/>
      <c r="G15" s="4"/>
      <c r="H15" s="4">
        <v>42.84</v>
      </c>
      <c r="I15" s="4">
        <v>31.51</v>
      </c>
      <c r="J15" s="4">
        <v>38.46</v>
      </c>
      <c r="K15" s="4"/>
      <c r="L15" s="4"/>
      <c r="M15" s="4"/>
      <c r="N15" s="4">
        <v>49.81</v>
      </c>
      <c r="O15" s="4">
        <v>37.42</v>
      </c>
      <c r="P15" s="4">
        <v>40.770000000000003</v>
      </c>
      <c r="Q15" s="4"/>
      <c r="R15" s="4"/>
      <c r="S15" s="4"/>
      <c r="T15" s="4">
        <v>38.1</v>
      </c>
      <c r="U15" s="4">
        <v>35.42</v>
      </c>
      <c r="V15" s="4">
        <v>31.7</v>
      </c>
      <c r="W15" s="4"/>
      <c r="X15" s="4"/>
      <c r="Y15" s="4"/>
    </row>
    <row r="16" spans="1:25" x14ac:dyDescent="0.3">
      <c r="A16" s="4">
        <v>16</v>
      </c>
      <c r="B16" s="4"/>
      <c r="C16" s="4"/>
      <c r="D16" s="4"/>
      <c r="E16" s="4"/>
      <c r="F16" s="4"/>
      <c r="G16" s="4"/>
      <c r="H16" s="4"/>
      <c r="I16" s="4"/>
      <c r="J16" s="4"/>
      <c r="K16" s="4"/>
      <c r="L16" s="4"/>
      <c r="M16" s="4"/>
      <c r="N16" s="4"/>
      <c r="O16" s="4"/>
      <c r="P16" s="4"/>
      <c r="Q16" s="4"/>
      <c r="R16" s="4"/>
      <c r="S16" s="4"/>
      <c r="T16" s="4"/>
      <c r="U16" s="4"/>
      <c r="V16" s="4"/>
      <c r="W16" s="4"/>
      <c r="X16" s="4"/>
      <c r="Y16" s="4"/>
    </row>
    <row r="17" spans="1:25" x14ac:dyDescent="0.3">
      <c r="A17" s="4">
        <v>24</v>
      </c>
      <c r="B17" s="4">
        <v>50.39</v>
      </c>
      <c r="C17" s="4">
        <v>48.71</v>
      </c>
      <c r="D17" s="4">
        <v>42.86</v>
      </c>
      <c r="E17" s="4"/>
      <c r="F17" s="4"/>
      <c r="G17" s="4"/>
      <c r="H17" s="4">
        <v>24.92</v>
      </c>
      <c r="I17" s="4">
        <v>34.46</v>
      </c>
      <c r="J17" s="4">
        <v>25.01</v>
      </c>
      <c r="K17" s="4"/>
      <c r="L17" s="4"/>
      <c r="M17" s="4"/>
      <c r="N17" s="4">
        <v>47.3</v>
      </c>
      <c r="O17" s="4">
        <v>34.99</v>
      </c>
      <c r="P17" s="4">
        <v>34.54</v>
      </c>
      <c r="Q17" s="4"/>
      <c r="R17" s="4"/>
      <c r="S17" s="4"/>
      <c r="T17" s="4">
        <v>33.92</v>
      </c>
      <c r="U17" s="4">
        <v>36.619999999999997</v>
      </c>
      <c r="V17" s="4">
        <v>30.44</v>
      </c>
      <c r="W17" s="4"/>
      <c r="X17" s="4"/>
      <c r="Y17" s="4"/>
    </row>
    <row r="18" spans="1:25" x14ac:dyDescent="0.3">
      <c r="A18" s="4">
        <v>32</v>
      </c>
      <c r="B18" s="4"/>
      <c r="C18" s="4"/>
      <c r="D18" s="4"/>
      <c r="E18" s="4"/>
      <c r="F18" s="4"/>
      <c r="G18" s="4"/>
      <c r="H18" s="4"/>
      <c r="I18" s="4"/>
      <c r="J18" s="4"/>
      <c r="K18" s="4"/>
      <c r="L18" s="4"/>
      <c r="M18" s="4"/>
      <c r="N18" s="4"/>
      <c r="O18" s="4"/>
      <c r="P18" s="4"/>
      <c r="Q18" s="4"/>
      <c r="R18" s="4"/>
      <c r="S18" s="4"/>
      <c r="T18" s="4"/>
      <c r="U18" s="4"/>
      <c r="V18" s="4"/>
      <c r="W18" s="4"/>
      <c r="X18" s="4"/>
      <c r="Y18" s="4"/>
    </row>
    <row r="19" spans="1:25" x14ac:dyDescent="0.3">
      <c r="A19" s="4">
        <v>40</v>
      </c>
      <c r="B19" s="4">
        <v>40.4</v>
      </c>
      <c r="C19" s="4">
        <v>44.22</v>
      </c>
      <c r="D19" s="4">
        <v>43.09</v>
      </c>
      <c r="E19" s="4"/>
      <c r="F19" s="4"/>
      <c r="G19" s="4"/>
      <c r="H19" s="4">
        <v>22.6</v>
      </c>
      <c r="I19" s="4">
        <v>38.79</v>
      </c>
      <c r="J19" s="4">
        <v>44.6</v>
      </c>
      <c r="K19" s="4">
        <v>20.73</v>
      </c>
      <c r="L19" s="4">
        <v>18.72</v>
      </c>
      <c r="M19" s="4">
        <v>26.43</v>
      </c>
      <c r="N19" s="4">
        <v>38.549999999999997</v>
      </c>
      <c r="O19" s="4">
        <v>35.409999999999997</v>
      </c>
      <c r="P19" s="4">
        <v>35.47</v>
      </c>
      <c r="Q19" s="4"/>
      <c r="R19" s="4"/>
      <c r="S19" s="4"/>
      <c r="T19" s="4">
        <v>38.96</v>
      </c>
      <c r="U19" s="4">
        <v>39.950000000000003</v>
      </c>
      <c r="V19" s="4">
        <v>36.21</v>
      </c>
      <c r="W19" s="4"/>
      <c r="X19" s="4"/>
      <c r="Y19" s="4"/>
    </row>
    <row r="20" spans="1:25" x14ac:dyDescent="0.3">
      <c r="A20" s="4">
        <v>50</v>
      </c>
      <c r="B20" s="4">
        <v>27.03</v>
      </c>
      <c r="C20" s="4">
        <v>38.5</v>
      </c>
      <c r="D20" s="4">
        <v>38.82</v>
      </c>
      <c r="E20" s="4"/>
      <c r="F20" s="4"/>
      <c r="G20" s="4"/>
      <c r="H20" s="4">
        <v>28.25</v>
      </c>
      <c r="I20" s="4">
        <v>50.29</v>
      </c>
      <c r="J20" s="4">
        <v>50.31</v>
      </c>
      <c r="K20" s="4">
        <v>23.54</v>
      </c>
      <c r="L20" s="4">
        <v>17.95</v>
      </c>
      <c r="M20" s="4">
        <v>19.100000000000001</v>
      </c>
      <c r="N20" s="4">
        <v>34.43</v>
      </c>
      <c r="O20" s="4">
        <v>39.26</v>
      </c>
      <c r="P20" s="4">
        <v>37.32</v>
      </c>
      <c r="Q20" s="4"/>
      <c r="R20" s="4"/>
      <c r="S20" s="4"/>
      <c r="T20" s="4">
        <v>34.61</v>
      </c>
      <c r="U20" s="4">
        <v>41.45</v>
      </c>
      <c r="V20" s="4">
        <v>42.01</v>
      </c>
      <c r="W20" s="4"/>
      <c r="X20" s="4"/>
      <c r="Y20" s="4"/>
    </row>
    <row r="21" spans="1:25" x14ac:dyDescent="0.3">
      <c r="B21" s="4">
        <v>25.83</v>
      </c>
      <c r="C21" s="4">
        <v>38.01</v>
      </c>
      <c r="D21" s="4">
        <v>39.78</v>
      </c>
      <c r="E21" s="4"/>
      <c r="F21" s="4"/>
      <c r="G21" s="4"/>
      <c r="H21" s="4">
        <v>36.42</v>
      </c>
      <c r="I21" s="4">
        <v>47.04</v>
      </c>
      <c r="J21" s="4">
        <v>51.34</v>
      </c>
      <c r="K21" s="4">
        <v>18.68</v>
      </c>
      <c r="L21" s="4">
        <v>22.08</v>
      </c>
      <c r="M21" s="4">
        <v>22.25</v>
      </c>
      <c r="N21" s="4">
        <v>35.450000000000003</v>
      </c>
      <c r="O21" s="4">
        <v>38.770000000000003</v>
      </c>
      <c r="P21" s="4">
        <v>37.85</v>
      </c>
      <c r="Q21" s="4"/>
      <c r="R21" s="4"/>
      <c r="S21" s="4"/>
      <c r="T21" s="4">
        <v>32.049999999999997</v>
      </c>
      <c r="U21" s="4">
        <v>44.52</v>
      </c>
      <c r="V21" s="4">
        <v>43.15</v>
      </c>
      <c r="W21" s="4"/>
      <c r="X21" s="4"/>
      <c r="Y21" s="4"/>
    </row>
    <row r="22" spans="1:25" x14ac:dyDescent="0.3">
      <c r="B22" s="4">
        <v>33.82</v>
      </c>
      <c r="C22" s="4">
        <v>34.770000000000003</v>
      </c>
      <c r="D22" s="4">
        <v>40.229999999999997</v>
      </c>
      <c r="E22" s="4">
        <v>47.44</v>
      </c>
      <c r="F22" s="4">
        <v>50.66</v>
      </c>
      <c r="G22" s="4"/>
      <c r="H22" s="4">
        <v>38.14</v>
      </c>
      <c r="I22" s="4">
        <v>46.65</v>
      </c>
      <c r="J22" s="4">
        <v>44.58</v>
      </c>
      <c r="K22" s="4">
        <v>26.07</v>
      </c>
      <c r="L22" s="4">
        <v>26.24</v>
      </c>
      <c r="M22" s="4">
        <v>26.34</v>
      </c>
      <c r="N22" s="4">
        <v>39.049999999999997</v>
      </c>
      <c r="O22" s="4">
        <v>41.23</v>
      </c>
      <c r="P22" s="4">
        <v>42.49</v>
      </c>
      <c r="Q22" s="4"/>
      <c r="R22" s="4"/>
      <c r="S22" s="4"/>
      <c r="T22" s="4">
        <v>31.02</v>
      </c>
      <c r="U22" s="4">
        <v>49.39</v>
      </c>
      <c r="V22" s="4">
        <v>47.56</v>
      </c>
      <c r="W22" s="4">
        <v>43.4</v>
      </c>
      <c r="X22" s="4"/>
      <c r="Y22" s="4"/>
    </row>
  </sheetData>
  <mergeCells count="16">
    <mergeCell ref="T2:V2"/>
    <mergeCell ref="W2:Y2"/>
    <mergeCell ref="B13:D13"/>
    <mergeCell ref="E13:G13"/>
    <mergeCell ref="H13:J13"/>
    <mergeCell ref="K13:M13"/>
    <mergeCell ref="N13:P13"/>
    <mergeCell ref="Q13:S13"/>
    <mergeCell ref="T13:V13"/>
    <mergeCell ref="W13:Y13"/>
    <mergeCell ref="B2:D2"/>
    <mergeCell ref="E2:G2"/>
    <mergeCell ref="H2:J2"/>
    <mergeCell ref="K2:M2"/>
    <mergeCell ref="N2:P2"/>
    <mergeCell ref="Q2:S2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4A7E7F3-C34A-4B05-873F-347AC7FA2638}">
  <dimension ref="A1:S17"/>
  <sheetViews>
    <sheetView workbookViewId="0">
      <selection activeCell="B8" sqref="B8:S10"/>
    </sheetView>
  </sheetViews>
  <sheetFormatPr defaultRowHeight="14.4" x14ac:dyDescent="0.3"/>
  <cols>
    <col min="1" max="1" width="5.109375" bestFit="1" customWidth="1"/>
    <col min="2" max="3" width="12.33203125" bestFit="1" customWidth="1"/>
    <col min="4" max="7" width="9" bestFit="1" customWidth="1"/>
    <col min="8" max="9" width="10" bestFit="1" customWidth="1"/>
    <col min="10" max="13" width="9" bestFit="1" customWidth="1"/>
    <col min="14" max="15" width="10" bestFit="1" customWidth="1"/>
    <col min="16" max="19" width="9" bestFit="1" customWidth="1"/>
  </cols>
  <sheetData>
    <row r="1" spans="1:19" x14ac:dyDescent="0.3">
      <c r="A1" s="9" t="s">
        <v>0</v>
      </c>
      <c r="B1" s="10" t="s">
        <v>26</v>
      </c>
      <c r="C1" s="10"/>
      <c r="D1" s="10"/>
      <c r="E1" s="10" t="s">
        <v>27</v>
      </c>
      <c r="F1" s="10"/>
      <c r="G1" s="10"/>
      <c r="H1" s="10" t="s">
        <v>28</v>
      </c>
      <c r="I1" s="10"/>
      <c r="J1" s="10"/>
      <c r="K1" s="10" t="s">
        <v>29</v>
      </c>
      <c r="L1" s="10"/>
      <c r="M1" s="10"/>
      <c r="N1" s="10" t="s">
        <v>30</v>
      </c>
      <c r="O1" s="10"/>
      <c r="P1" s="10"/>
      <c r="Q1" s="10" t="s">
        <v>31</v>
      </c>
      <c r="R1" s="10"/>
      <c r="S1" s="10"/>
    </row>
    <row r="2" spans="1:19" x14ac:dyDescent="0.3">
      <c r="A2" s="11">
        <v>0</v>
      </c>
      <c r="B2" s="1">
        <v>2.5516799999999999E-5</v>
      </c>
      <c r="C2" s="1">
        <v>4.6669799999999998E-5</v>
      </c>
      <c r="D2" s="1">
        <v>1.7899999999999999E-4</v>
      </c>
      <c r="E2" s="1">
        <v>2.2109999999999999E-3</v>
      </c>
      <c r="F2" s="1">
        <v>2.7829999999999999E-3</v>
      </c>
      <c r="G2" s="1">
        <v>6.914E-3</v>
      </c>
      <c r="H2" s="1">
        <v>4.5399999999999999E-5</v>
      </c>
      <c r="I2" s="1">
        <v>5.5800000000000001E-5</v>
      </c>
      <c r="J2" s="1">
        <v>1.27E-4</v>
      </c>
      <c r="K2" s="1">
        <v>1.575E-3</v>
      </c>
      <c r="L2" s="1">
        <v>2.039E-3</v>
      </c>
      <c r="M2" s="1">
        <v>6.0769999999999999E-3</v>
      </c>
      <c r="N2" s="1">
        <v>4.2999999999999999E-4</v>
      </c>
      <c r="O2" s="1">
        <v>3.8300000000000003E-5</v>
      </c>
      <c r="P2" s="1">
        <v>1.1900000000000001E-4</v>
      </c>
      <c r="Q2" s="1">
        <v>9.0499999999999999E-4</v>
      </c>
      <c r="R2" s="1">
        <v>1.2620000000000001E-3</v>
      </c>
      <c r="S2" s="1">
        <v>2.846E-3</v>
      </c>
    </row>
    <row r="3" spans="1:19" x14ac:dyDescent="0.3">
      <c r="A3" s="11">
        <v>4</v>
      </c>
      <c r="B3" s="1">
        <v>6.4428499999999997E-4</v>
      </c>
      <c r="C3" s="1">
        <v>1.136487E-3</v>
      </c>
      <c r="D3" s="1">
        <v>8.2700000000000004E-4</v>
      </c>
      <c r="E3" s="1">
        <v>0.30249900000000002</v>
      </c>
      <c r="F3" s="1">
        <v>0.80167699999999997</v>
      </c>
      <c r="G3" s="1">
        <v>0.64298599999999995</v>
      </c>
      <c r="H3" s="1">
        <v>7.0199999999999999E-5</v>
      </c>
      <c r="I3" s="1">
        <v>6.8400000000000004E-4</v>
      </c>
      <c r="J3" s="1">
        <v>3.97E-4</v>
      </c>
      <c r="K3" s="1">
        <v>0.22703699999999999</v>
      </c>
      <c r="L3" s="1">
        <v>0.22139600000000001</v>
      </c>
      <c r="M3" s="1">
        <v>0.16623399999999999</v>
      </c>
      <c r="N3" s="1">
        <v>7.8800000000000004E-5</v>
      </c>
      <c r="O3" s="1">
        <v>1.7200000000000001E-4</v>
      </c>
      <c r="P3" s="1">
        <v>1.6899999999999999E-4</v>
      </c>
      <c r="Q3" s="1">
        <v>2.9537999999999998E-2</v>
      </c>
      <c r="R3" s="1">
        <v>5.7943000000000001E-2</v>
      </c>
      <c r="S3" s="1">
        <v>7.4910000000000003E-3</v>
      </c>
    </row>
    <row r="4" spans="1:19" x14ac:dyDescent="0.3">
      <c r="A4" s="11">
        <v>20</v>
      </c>
      <c r="B4" s="1">
        <v>7.2416038000000002E-2</v>
      </c>
      <c r="C4" s="1">
        <v>6.9905076999999996E-2</v>
      </c>
      <c r="D4" s="1">
        <v>8.7681999999999996E-2</v>
      </c>
      <c r="E4" s="1">
        <v>0.72218499999999997</v>
      </c>
      <c r="F4" s="1">
        <v>1.0916669999999999</v>
      </c>
      <c r="G4" s="1">
        <v>0.84431199999999995</v>
      </c>
      <c r="H4" s="1">
        <v>2.9590999999999999E-2</v>
      </c>
      <c r="I4" s="1">
        <v>4.2727000000000001E-2</v>
      </c>
      <c r="J4" s="1">
        <v>5.9927000000000001E-2</v>
      </c>
      <c r="K4" s="1">
        <v>0.55550500000000003</v>
      </c>
      <c r="L4" s="1">
        <v>0.54259000000000002</v>
      </c>
      <c r="M4" s="1">
        <v>1.112827</v>
      </c>
      <c r="N4" s="1">
        <v>3.9129999999999998E-3</v>
      </c>
      <c r="O4" s="1">
        <v>6.0860000000000003E-3</v>
      </c>
      <c r="P4" s="1">
        <v>4.6690000000000004E-3</v>
      </c>
      <c r="Q4" s="1">
        <v>0.14196300000000001</v>
      </c>
      <c r="R4" s="1">
        <v>0.13309000000000001</v>
      </c>
      <c r="S4" s="1">
        <v>0.16425500000000001</v>
      </c>
    </row>
    <row r="5" spans="1:19" x14ac:dyDescent="0.3">
      <c r="A5" s="11">
        <v>21</v>
      </c>
      <c r="B5" s="1">
        <v>4.4804980000000001E-2</v>
      </c>
      <c r="C5" s="1">
        <v>0.13858241399999999</v>
      </c>
      <c r="D5" s="1">
        <v>7.7036999999999994E-2</v>
      </c>
      <c r="E5" s="1">
        <v>1</v>
      </c>
      <c r="F5" s="1">
        <v>1</v>
      </c>
      <c r="G5" s="1">
        <v>1</v>
      </c>
      <c r="H5" s="1">
        <v>3.7443999999999998E-2</v>
      </c>
      <c r="I5" s="1">
        <v>4.1744000000000003E-2</v>
      </c>
      <c r="J5" s="1">
        <v>7.2001999999999997E-2</v>
      </c>
      <c r="K5" s="1">
        <v>0.46245900000000001</v>
      </c>
      <c r="L5" s="1">
        <v>0.67539499999999997</v>
      </c>
      <c r="M5" s="1">
        <v>1.145872</v>
      </c>
      <c r="N5" s="1">
        <v>3.4390000000000002E-3</v>
      </c>
      <c r="O5" s="1">
        <v>4.346E-3</v>
      </c>
      <c r="P5" s="1">
        <v>3.179E-3</v>
      </c>
      <c r="Q5" s="1">
        <v>9.8637000000000002E-2</v>
      </c>
      <c r="R5" s="1">
        <v>0.19344</v>
      </c>
      <c r="S5" s="1">
        <v>9.3533000000000005E-2</v>
      </c>
    </row>
    <row r="6" spans="1:19" x14ac:dyDescent="0.3">
      <c r="A6" s="3"/>
      <c r="C6" s="4"/>
      <c r="D6" s="4"/>
      <c r="E6" s="4"/>
      <c r="F6" s="4"/>
      <c r="G6" s="4"/>
      <c r="J6" s="6"/>
      <c r="K6" s="4"/>
    </row>
    <row r="7" spans="1:19" x14ac:dyDescent="0.3">
      <c r="A7" s="3"/>
      <c r="C7" s="4"/>
      <c r="D7" s="4"/>
      <c r="E7" s="4"/>
      <c r="F7" s="4"/>
      <c r="G7" s="4"/>
      <c r="J7" s="6"/>
      <c r="K7" s="4"/>
    </row>
    <row r="8" spans="1:19" x14ac:dyDescent="0.3">
      <c r="B8">
        <f>B5/B4</f>
        <v>0.61871625730200819</v>
      </c>
      <c r="C8">
        <f t="shared" ref="C8:S8" si="0">C5/C4</f>
        <v>1.982437041017779</v>
      </c>
      <c r="D8">
        <f t="shared" si="0"/>
        <v>0.87859537875504667</v>
      </c>
      <c r="E8">
        <f t="shared" si="0"/>
        <v>1.3846867492401531</v>
      </c>
      <c r="F8">
        <f t="shared" si="0"/>
        <v>0.91603025464725052</v>
      </c>
      <c r="G8">
        <f t="shared" si="0"/>
        <v>1.1843962895233042</v>
      </c>
      <c r="H8">
        <f t="shared" si="0"/>
        <v>1.2653847453617653</v>
      </c>
      <c r="I8">
        <f t="shared" si="0"/>
        <v>0.97699347017108629</v>
      </c>
      <c r="J8">
        <f t="shared" si="0"/>
        <v>1.2014951524354631</v>
      </c>
      <c r="K8">
        <f t="shared" si="0"/>
        <v>0.83250195767814872</v>
      </c>
      <c r="L8">
        <f t="shared" si="0"/>
        <v>1.2447612377670063</v>
      </c>
      <c r="M8">
        <f t="shared" si="0"/>
        <v>1.0296946425634892</v>
      </c>
      <c r="N8">
        <f t="shared" si="0"/>
        <v>0.87886532072578594</v>
      </c>
      <c r="O8">
        <f t="shared" si="0"/>
        <v>0.71409792967466312</v>
      </c>
      <c r="P8">
        <f t="shared" si="0"/>
        <v>0.68087384878989066</v>
      </c>
      <c r="Q8">
        <f t="shared" si="0"/>
        <v>0.69480780203292403</v>
      </c>
      <c r="R8">
        <f t="shared" si="0"/>
        <v>1.4534525509054022</v>
      </c>
      <c r="S8">
        <f t="shared" si="0"/>
        <v>0.56943776445161487</v>
      </c>
    </row>
    <row r="9" spans="1:19" x14ac:dyDescent="0.3">
      <c r="C9" s="4"/>
      <c r="D9" s="4"/>
      <c r="E9" s="4"/>
      <c r="F9" s="4"/>
      <c r="G9" s="4"/>
      <c r="J9" s="6"/>
      <c r="K9" s="4"/>
    </row>
    <row r="10" spans="1:19" x14ac:dyDescent="0.3">
      <c r="B10">
        <f>AVERAGE(B8:D8)</f>
        <v>1.1599162256916113</v>
      </c>
      <c r="C10" s="4">
        <f>STDEV(B8:D8)/SQRT(3)</f>
        <v>0.41804691051580112</v>
      </c>
      <c r="D10" s="4"/>
      <c r="E10">
        <f>AVERAGE(E8:G8)</f>
        <v>1.1617044311369027</v>
      </c>
      <c r="F10" s="4">
        <f>STDEV(E8:G8)/SQRT(3)</f>
        <v>0.13576440108854937</v>
      </c>
      <c r="G10" s="4"/>
      <c r="H10">
        <f>AVERAGE(H8:J8)</f>
        <v>1.1479577893227715</v>
      </c>
      <c r="I10" s="4">
        <f>STDEV(H8:J8)/SQRT(3)</f>
        <v>8.7449163972222452E-2</v>
      </c>
      <c r="J10" s="6"/>
      <c r="K10">
        <f>AVERAGE(K8:M8)</f>
        <v>1.035652612669548</v>
      </c>
      <c r="L10" s="4">
        <f>STDEV(K8:M8)/SQRT(3)</f>
        <v>0.11904628170125631</v>
      </c>
      <c r="N10">
        <f>AVERAGE(N8:P8)</f>
        <v>0.75794569973011328</v>
      </c>
      <c r="O10" s="4">
        <f>STDEV(N8:P8)/SQRT(3)</f>
        <v>6.1215809352275288E-2</v>
      </c>
      <c r="Q10">
        <f>AVERAGE(Q8:S8)</f>
        <v>0.90589937246331365</v>
      </c>
      <c r="R10" s="4">
        <f>STDEV(Q8:S8)/SQRT(3)</f>
        <v>0.27615833260245848</v>
      </c>
    </row>
    <row r="11" spans="1:19" x14ac:dyDescent="0.3">
      <c r="C11" s="4"/>
      <c r="D11" s="4"/>
      <c r="E11" s="4"/>
      <c r="F11" s="4"/>
      <c r="G11" s="4"/>
      <c r="J11" s="6"/>
      <c r="K11" s="4"/>
    </row>
    <row r="12" spans="1:19" x14ac:dyDescent="0.3">
      <c r="C12" s="4"/>
      <c r="D12" s="4"/>
      <c r="E12" s="4"/>
      <c r="F12" s="4"/>
      <c r="G12" s="4"/>
      <c r="J12" s="6"/>
      <c r="K12" s="4"/>
    </row>
    <row r="13" spans="1:19" x14ac:dyDescent="0.3">
      <c r="C13" s="4"/>
      <c r="D13" s="4"/>
      <c r="E13" s="4"/>
      <c r="F13" s="4"/>
      <c r="G13" s="4"/>
      <c r="J13" s="6"/>
      <c r="K13" s="4"/>
    </row>
    <row r="14" spans="1:19" x14ac:dyDescent="0.3">
      <c r="C14" s="4"/>
      <c r="D14" s="4"/>
      <c r="E14" s="4"/>
      <c r="F14" s="4"/>
      <c r="G14" s="4"/>
      <c r="J14" s="6"/>
      <c r="K14" s="4"/>
    </row>
    <row r="15" spans="1:19" x14ac:dyDescent="0.3">
      <c r="C15" s="4"/>
      <c r="D15" s="4"/>
      <c r="E15" s="4"/>
      <c r="F15" s="4"/>
      <c r="G15" s="4"/>
      <c r="J15" s="6"/>
      <c r="K15" s="4"/>
    </row>
    <row r="16" spans="1:19" x14ac:dyDescent="0.3">
      <c r="C16" s="4"/>
      <c r="D16" s="4"/>
      <c r="E16" s="4"/>
      <c r="F16" s="4"/>
      <c r="G16" s="4"/>
      <c r="J16" s="6"/>
      <c r="K16" s="4"/>
    </row>
    <row r="17" spans="3:11" x14ac:dyDescent="0.3">
      <c r="C17" s="4"/>
      <c r="D17" s="4"/>
      <c r="E17" s="4"/>
      <c r="F17" s="4"/>
      <c r="G17" s="4"/>
      <c r="J17" s="6"/>
      <c r="K17" s="4"/>
    </row>
  </sheetData>
  <mergeCells count="6">
    <mergeCell ref="Q1:S1"/>
    <mergeCell ref="E1:G1"/>
    <mergeCell ref="B1:D1"/>
    <mergeCell ref="H1:J1"/>
    <mergeCell ref="K1:M1"/>
    <mergeCell ref="N1:P1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05E536A-63D5-4EE7-9FC2-882F07479793}">
  <dimension ref="A1:S10"/>
  <sheetViews>
    <sheetView workbookViewId="0">
      <selection activeCell="Q10" sqref="Q10:R10"/>
    </sheetView>
  </sheetViews>
  <sheetFormatPr defaultRowHeight="14.4" x14ac:dyDescent="0.3"/>
  <sheetData>
    <row r="1" spans="1:19" x14ac:dyDescent="0.3">
      <c r="A1" s="9" t="s">
        <v>0</v>
      </c>
      <c r="B1" s="10" t="s">
        <v>26</v>
      </c>
      <c r="C1" s="10"/>
      <c r="D1" s="10"/>
      <c r="E1" s="10" t="s">
        <v>27</v>
      </c>
      <c r="F1" s="10"/>
      <c r="G1" s="10"/>
      <c r="H1" s="10" t="s">
        <v>28</v>
      </c>
      <c r="I1" s="10"/>
      <c r="J1" s="10"/>
      <c r="K1" s="10" t="s">
        <v>29</v>
      </c>
      <c r="L1" s="10"/>
      <c r="M1" s="10"/>
      <c r="N1" s="10" t="s">
        <v>30</v>
      </c>
      <c r="O1" s="10"/>
      <c r="P1" s="10"/>
      <c r="Q1" s="10" t="s">
        <v>31</v>
      </c>
      <c r="R1" s="10"/>
      <c r="S1" s="10"/>
    </row>
    <row r="2" spans="1:19" x14ac:dyDescent="0.3">
      <c r="A2" s="11">
        <v>0</v>
      </c>
      <c r="B2" s="4">
        <v>1.8530700000000001E-4</v>
      </c>
      <c r="C2" s="4">
        <v>6.7599999999999995E-4</v>
      </c>
      <c r="D2" s="4">
        <v>7.18E-4</v>
      </c>
      <c r="E2" s="4">
        <v>1.4289E-2</v>
      </c>
      <c r="F2" s="4">
        <v>3.0008E-2</v>
      </c>
      <c r="G2" s="4">
        <v>4.3857E-2</v>
      </c>
      <c r="H2" s="4">
        <v>1.36E-4</v>
      </c>
      <c r="I2" s="4">
        <v>1.011E-3</v>
      </c>
      <c r="J2" s="4">
        <v>1.124E-3</v>
      </c>
      <c r="K2" s="4">
        <v>1.4171E-2</v>
      </c>
      <c r="L2" s="4">
        <v>4.1471000000000001E-2</v>
      </c>
      <c r="M2" s="4">
        <v>4.7967000000000003E-2</v>
      </c>
      <c r="N2" s="4">
        <v>3.6600000000000002E-5</v>
      </c>
      <c r="O2" s="4">
        <v>5.1000000000000004E-4</v>
      </c>
      <c r="P2" s="4">
        <v>1.833E-3</v>
      </c>
      <c r="Q2" s="4">
        <v>3.2290000000000001E-3</v>
      </c>
      <c r="R2" s="4">
        <v>3.1493E-2</v>
      </c>
      <c r="S2" s="4">
        <v>3.7082999999999998E-2</v>
      </c>
    </row>
    <row r="3" spans="1:19" x14ac:dyDescent="0.3">
      <c r="A3" s="11">
        <v>4</v>
      </c>
      <c r="B3" s="4">
        <v>1.7756200000000001E-4</v>
      </c>
      <c r="C3" s="4">
        <v>7.7499999999999997E-4</v>
      </c>
      <c r="D3" s="4">
        <v>6.8000000000000005E-4</v>
      </c>
      <c r="E3" s="4">
        <v>6.0819999999999997E-3</v>
      </c>
      <c r="F3" s="4">
        <v>1.3616E-2</v>
      </c>
      <c r="G3" s="4">
        <v>1.0871E-2</v>
      </c>
      <c r="H3" s="4">
        <v>9.7E-5</v>
      </c>
      <c r="I3" s="4">
        <v>1.0089999999999999E-3</v>
      </c>
      <c r="J3" s="4">
        <v>7.6400000000000003E-4</v>
      </c>
      <c r="K3" s="4">
        <v>6.4799999999999996E-3</v>
      </c>
      <c r="L3" s="4">
        <v>3.6756999999999998E-2</v>
      </c>
      <c r="M3" s="4">
        <v>2.9825000000000001E-2</v>
      </c>
      <c r="N3" s="4">
        <v>1.9799999999999999E-4</v>
      </c>
      <c r="O3" s="4">
        <v>9.5E-4</v>
      </c>
      <c r="P3" s="4">
        <v>1.1969999999999999E-3</v>
      </c>
      <c r="Q3" s="4">
        <v>5.561E-3</v>
      </c>
      <c r="R3" s="4">
        <v>3.2045999999999998E-2</v>
      </c>
      <c r="S3" s="4">
        <v>4.0455999999999999E-2</v>
      </c>
    </row>
    <row r="4" spans="1:19" x14ac:dyDescent="0.3">
      <c r="A4" s="11">
        <v>20</v>
      </c>
      <c r="B4" s="4">
        <v>0.10179516</v>
      </c>
      <c r="C4" s="4">
        <v>0.133629</v>
      </c>
      <c r="D4" s="4">
        <v>0.118201</v>
      </c>
      <c r="E4" s="4">
        <v>1.1889730000000001</v>
      </c>
      <c r="F4" s="4">
        <v>0.66216900000000001</v>
      </c>
      <c r="G4" s="4">
        <v>0.87436400000000003</v>
      </c>
      <c r="H4" s="4">
        <v>2.9729999999999999E-2</v>
      </c>
      <c r="I4" s="4">
        <v>0.14022000000000001</v>
      </c>
      <c r="J4" s="4">
        <v>7.9653000000000002E-2</v>
      </c>
      <c r="K4" s="4">
        <v>1.5407029999999999</v>
      </c>
      <c r="L4" s="4">
        <v>2.9813109999999998</v>
      </c>
      <c r="M4" s="4">
        <v>3.470097</v>
      </c>
      <c r="N4" s="4">
        <v>1.5786000000000001E-2</v>
      </c>
      <c r="O4" s="4">
        <v>4.6427999999999997E-2</v>
      </c>
      <c r="P4" s="4">
        <v>7.1891999999999998E-2</v>
      </c>
      <c r="Q4" s="4">
        <v>0.73639299999999996</v>
      </c>
      <c r="R4" s="4">
        <v>1.6882619999999999</v>
      </c>
      <c r="S4" s="4">
        <v>1.2502070000000001</v>
      </c>
    </row>
    <row r="5" spans="1:19" x14ac:dyDescent="0.3">
      <c r="A5" s="11">
        <v>21</v>
      </c>
      <c r="B5" s="4">
        <v>0.124165974</v>
      </c>
      <c r="C5" s="4">
        <v>0.169376</v>
      </c>
      <c r="D5" s="4">
        <v>0.15642</v>
      </c>
      <c r="E5" s="4">
        <v>1</v>
      </c>
      <c r="F5" s="4">
        <v>1</v>
      </c>
      <c r="G5" s="4">
        <v>1</v>
      </c>
      <c r="H5" s="4">
        <v>5.4038000000000003E-2</v>
      </c>
      <c r="I5" s="4">
        <v>0.17302500000000001</v>
      </c>
      <c r="J5" s="4">
        <v>0.10079100000000001</v>
      </c>
      <c r="K5" s="4">
        <v>0.96076300000000003</v>
      </c>
      <c r="L5" s="4">
        <v>4.410749</v>
      </c>
      <c r="M5" s="4">
        <v>3.784046</v>
      </c>
      <c r="N5" s="4">
        <v>1.2277E-2</v>
      </c>
      <c r="O5" s="4">
        <v>6.0458999999999999E-2</v>
      </c>
      <c r="P5" s="4">
        <v>6.7838999999999997E-2</v>
      </c>
      <c r="Q5" s="4">
        <v>0.66409300000000004</v>
      </c>
      <c r="R5" s="4">
        <v>1.831288</v>
      </c>
      <c r="S5" s="4">
        <v>1.562171</v>
      </c>
    </row>
    <row r="6" spans="1:19" x14ac:dyDescent="0.3">
      <c r="A6" s="3"/>
    </row>
    <row r="7" spans="1:19" x14ac:dyDescent="0.3">
      <c r="A7" s="3"/>
    </row>
    <row r="8" spans="1:19" x14ac:dyDescent="0.3">
      <c r="B8">
        <f>B5/B4</f>
        <v>1.2197630417791967</v>
      </c>
      <c r="C8">
        <f t="shared" ref="C8:S8" si="0">C5/C4</f>
        <v>1.2675092981313936</v>
      </c>
      <c r="D8">
        <f t="shared" si="0"/>
        <v>1.3233390580451942</v>
      </c>
      <c r="E8">
        <f t="shared" si="0"/>
        <v>0.84106199215625577</v>
      </c>
      <c r="F8">
        <f t="shared" si="0"/>
        <v>1.5101884866250157</v>
      </c>
      <c r="G8">
        <f t="shared" si="0"/>
        <v>1.1436884409696648</v>
      </c>
      <c r="H8">
        <f t="shared" si="0"/>
        <v>1.8176252943155062</v>
      </c>
      <c r="I8">
        <f t="shared" si="0"/>
        <v>1.2339537869062902</v>
      </c>
      <c r="J8">
        <f t="shared" si="0"/>
        <v>1.2653760686979776</v>
      </c>
      <c r="K8">
        <f t="shared" si="0"/>
        <v>0.62358741431671127</v>
      </c>
      <c r="L8">
        <f t="shared" si="0"/>
        <v>1.4794662482377721</v>
      </c>
      <c r="M8">
        <f t="shared" si="0"/>
        <v>1.0904726870747417</v>
      </c>
      <c r="N8">
        <f t="shared" si="0"/>
        <v>0.77771443050804501</v>
      </c>
      <c r="O8">
        <f t="shared" si="0"/>
        <v>1.3022098733522876</v>
      </c>
      <c r="P8">
        <f t="shared" si="0"/>
        <v>0.94362376898681355</v>
      </c>
      <c r="Q8">
        <f t="shared" si="0"/>
        <v>0.90181872994447265</v>
      </c>
      <c r="R8">
        <f t="shared" si="0"/>
        <v>1.0847178933127679</v>
      </c>
      <c r="S8">
        <f t="shared" si="0"/>
        <v>1.2495298778522277</v>
      </c>
    </row>
    <row r="9" spans="1:19" x14ac:dyDescent="0.3">
      <c r="C9" s="4"/>
      <c r="D9" s="4"/>
      <c r="E9" s="4"/>
      <c r="F9" s="4"/>
      <c r="G9" s="4"/>
      <c r="J9" s="6"/>
      <c r="K9" s="4"/>
    </row>
    <row r="10" spans="1:19" x14ac:dyDescent="0.3">
      <c r="B10">
        <f>AVERAGE(B8:D8)</f>
        <v>1.2702037993185948</v>
      </c>
      <c r="C10" s="4">
        <f>STDEV(B8:D8)/SQRT(3)</f>
        <v>2.9930157805962306E-2</v>
      </c>
      <c r="D10" s="4"/>
      <c r="E10">
        <f>AVERAGE(E8:G8)</f>
        <v>1.1649796399169787</v>
      </c>
      <c r="F10" s="4">
        <f>STDEV(E8:G8)/SQRT(3)</f>
        <v>0.1934533128556459</v>
      </c>
      <c r="G10" s="4"/>
      <c r="H10">
        <f>AVERAGE(H8:J8)</f>
        <v>1.4389850499732582</v>
      </c>
      <c r="I10" s="4">
        <f>STDEV(H8:J8)/SQRT(3)</f>
        <v>0.18953730145182224</v>
      </c>
      <c r="J10" s="6"/>
      <c r="K10">
        <f>AVERAGE(K8:M8)</f>
        <v>1.0645087832097417</v>
      </c>
      <c r="L10" s="4">
        <f>STDEV(K8:M8)/SQRT(3)</f>
        <v>0.24741176057768707</v>
      </c>
      <c r="N10">
        <f>AVERAGE(N8:P8)</f>
        <v>1.0078493576157153</v>
      </c>
      <c r="O10" s="4">
        <f>STDEV(N8:P8)/SQRT(3)</f>
        <v>0.15477678773763379</v>
      </c>
      <c r="Q10">
        <f>AVERAGE(Q8:S8)</f>
        <v>1.0786888337031562</v>
      </c>
      <c r="R10" s="4">
        <f>STDEV(Q8:S8)/SQRT(3)</f>
        <v>0.10042081916393009</v>
      </c>
    </row>
  </sheetData>
  <mergeCells count="6">
    <mergeCell ref="B1:D1"/>
    <mergeCell ref="E1:G1"/>
    <mergeCell ref="H1:J1"/>
    <mergeCell ref="K1:M1"/>
    <mergeCell ref="N1:P1"/>
    <mergeCell ref="Q1:S1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ACD7419-1C6C-4E31-A204-A64AA1E5899B}">
  <dimension ref="A1:F28"/>
  <sheetViews>
    <sheetView workbookViewId="0">
      <selection sqref="A1:XFD2"/>
    </sheetView>
  </sheetViews>
  <sheetFormatPr defaultRowHeight="14.4" x14ac:dyDescent="0.3"/>
  <cols>
    <col min="1" max="1" width="25.88671875" bestFit="1" customWidth="1"/>
  </cols>
  <sheetData>
    <row r="1" spans="1:6" x14ac:dyDescent="0.3">
      <c r="B1" s="8" t="s">
        <v>57</v>
      </c>
      <c r="C1" s="8"/>
      <c r="D1" s="8" t="s">
        <v>11</v>
      </c>
      <c r="E1" s="8"/>
      <c r="F1" s="8"/>
    </row>
    <row r="2" spans="1:6" x14ac:dyDescent="0.3">
      <c r="B2" s="3" t="s">
        <v>58</v>
      </c>
      <c r="C2" s="3" t="s">
        <v>59</v>
      </c>
      <c r="D2" s="3"/>
      <c r="E2" s="3"/>
      <c r="F2" s="3"/>
    </row>
    <row r="3" spans="1:6" x14ac:dyDescent="0.3">
      <c r="A3" s="12" t="s">
        <v>45</v>
      </c>
      <c r="B3" s="4">
        <v>18.073737680000001</v>
      </c>
      <c r="C3" s="4">
        <v>6.7318037019999997</v>
      </c>
      <c r="D3" s="4">
        <v>47.92</v>
      </c>
      <c r="E3" s="4">
        <v>51.46</v>
      </c>
      <c r="F3" s="4">
        <v>42.72</v>
      </c>
    </row>
    <row r="4" spans="1:6" x14ac:dyDescent="0.3">
      <c r="A4" s="12" t="s">
        <v>46</v>
      </c>
      <c r="B4" s="4">
        <v>172.6251</v>
      </c>
      <c r="C4" s="4">
        <v>59.08831</v>
      </c>
      <c r="D4" s="4">
        <v>19.91</v>
      </c>
      <c r="E4" s="4">
        <v>20.54</v>
      </c>
      <c r="F4" s="4">
        <v>18.68</v>
      </c>
    </row>
    <row r="5" spans="1:6" x14ac:dyDescent="0.3">
      <c r="A5" s="12" t="s">
        <v>47</v>
      </c>
      <c r="B5" s="4">
        <v>5.6434347999999996</v>
      </c>
      <c r="C5" s="4">
        <v>3.3386065</v>
      </c>
      <c r="D5" s="4">
        <v>46.57</v>
      </c>
      <c r="E5" s="4">
        <v>46.59</v>
      </c>
      <c r="F5" s="4">
        <v>53.33</v>
      </c>
    </row>
    <row r="6" spans="1:6" x14ac:dyDescent="0.3">
      <c r="A6" s="12" t="s">
        <v>48</v>
      </c>
      <c r="B6" s="4">
        <v>93.361919999999998</v>
      </c>
      <c r="C6" s="4">
        <v>34.564079999999997</v>
      </c>
      <c r="D6" s="4">
        <v>43.28</v>
      </c>
      <c r="E6" s="4">
        <v>45.36</v>
      </c>
      <c r="F6" s="4">
        <v>35.67</v>
      </c>
    </row>
    <row r="7" spans="1:6" x14ac:dyDescent="0.3">
      <c r="A7" s="12" t="s">
        <v>49</v>
      </c>
      <c r="B7" s="4">
        <v>2.0314285000000001</v>
      </c>
      <c r="C7" s="4">
        <v>1.2805072</v>
      </c>
      <c r="D7" s="4">
        <v>47.44</v>
      </c>
      <c r="E7" s="4">
        <v>50.66</v>
      </c>
      <c r="F7" s="4"/>
    </row>
    <row r="8" spans="1:6" x14ac:dyDescent="0.3">
      <c r="A8" s="12" t="s">
        <v>50</v>
      </c>
      <c r="B8" s="4">
        <v>27.06147</v>
      </c>
      <c r="C8" s="4">
        <v>12.80171</v>
      </c>
      <c r="D8" s="4">
        <v>33.82</v>
      </c>
      <c r="E8" s="4">
        <v>34.770000000000003</v>
      </c>
      <c r="F8" s="4">
        <v>40.229999999999997</v>
      </c>
    </row>
    <row r="9" spans="1:6" x14ac:dyDescent="0.3">
      <c r="A9" s="12" t="s">
        <v>51</v>
      </c>
      <c r="B9" s="4">
        <v>1.0172429999999999</v>
      </c>
      <c r="C9" s="4">
        <v>6.4683000000000004E-2</v>
      </c>
      <c r="D9" s="4">
        <v>16.850000000000001</v>
      </c>
      <c r="E9" s="4">
        <v>17.989999999999998</v>
      </c>
      <c r="F9" s="4">
        <v>18.66</v>
      </c>
    </row>
    <row r="10" spans="1:6" x14ac:dyDescent="0.3">
      <c r="A10" s="12" t="s">
        <v>52</v>
      </c>
      <c r="B10" s="4">
        <v>0.37575399999999998</v>
      </c>
      <c r="C10" s="4">
        <v>6.4452999999999996E-2</v>
      </c>
      <c r="D10" s="4">
        <v>13.72</v>
      </c>
      <c r="E10" s="4">
        <v>14.35</v>
      </c>
      <c r="F10" s="4">
        <v>13.15</v>
      </c>
    </row>
    <row r="11" spans="1:6" x14ac:dyDescent="0.3">
      <c r="A11" s="12" t="s">
        <v>53</v>
      </c>
      <c r="B11" s="4">
        <v>0.796991</v>
      </c>
      <c r="C11" s="4">
        <v>0.10098</v>
      </c>
      <c r="D11" s="4">
        <v>21.46</v>
      </c>
      <c r="E11" s="4">
        <v>22.91</v>
      </c>
      <c r="F11" s="4">
        <v>19.510000000000002</v>
      </c>
    </row>
    <row r="12" spans="1:6" x14ac:dyDescent="0.3">
      <c r="A12" s="12" t="s">
        <v>54</v>
      </c>
      <c r="B12" s="4">
        <v>0.65512800000000004</v>
      </c>
      <c r="C12" s="4">
        <v>0.124976</v>
      </c>
      <c r="D12" s="4">
        <v>12.72</v>
      </c>
      <c r="E12" s="4">
        <v>13.14</v>
      </c>
      <c r="F12" s="4">
        <v>15.07</v>
      </c>
    </row>
    <row r="13" spans="1:6" x14ac:dyDescent="0.3">
      <c r="A13" s="12" t="s">
        <v>55</v>
      </c>
      <c r="B13" s="4">
        <v>2.6418699999999999</v>
      </c>
      <c r="C13" s="4">
        <v>1.4273610000000001</v>
      </c>
      <c r="D13" s="4">
        <v>26.07</v>
      </c>
      <c r="E13" s="4">
        <v>26.24</v>
      </c>
      <c r="F13" s="4">
        <v>26.34</v>
      </c>
    </row>
    <row r="14" spans="1:6" x14ac:dyDescent="0.3">
      <c r="A14" s="12" t="s">
        <v>56</v>
      </c>
      <c r="B14" s="4">
        <v>1.2769079999999999</v>
      </c>
      <c r="C14" s="4">
        <v>0.22365499999999999</v>
      </c>
      <c r="D14" s="4">
        <v>38.14</v>
      </c>
      <c r="E14" s="4">
        <v>46.65</v>
      </c>
      <c r="F14" s="4">
        <v>44.58</v>
      </c>
    </row>
    <row r="15" spans="1:6" x14ac:dyDescent="0.3">
      <c r="A15" s="3"/>
    </row>
    <row r="18" spans="1:2" x14ac:dyDescent="0.3">
      <c r="A18" s="6" t="s">
        <v>32</v>
      </c>
      <c r="B18" s="4"/>
    </row>
    <row r="19" spans="1:2" x14ac:dyDescent="0.3">
      <c r="A19" s="6" t="s">
        <v>33</v>
      </c>
      <c r="B19" s="4">
        <v>0.46850000000000003</v>
      </c>
    </row>
    <row r="20" spans="1:2" x14ac:dyDescent="0.3">
      <c r="A20" s="6" t="s">
        <v>34</v>
      </c>
      <c r="B20" s="4" t="s">
        <v>35</v>
      </c>
    </row>
    <row r="21" spans="1:2" x14ac:dyDescent="0.3">
      <c r="A21" s="6"/>
      <c r="B21" s="4"/>
    </row>
    <row r="22" spans="1:2" x14ac:dyDescent="0.3">
      <c r="A22" s="6" t="s">
        <v>36</v>
      </c>
      <c r="B22" s="4"/>
    </row>
    <row r="23" spans="1:2" x14ac:dyDescent="0.3">
      <c r="A23" s="6" t="s">
        <v>37</v>
      </c>
      <c r="B23" s="4">
        <v>0.1275</v>
      </c>
    </row>
    <row r="24" spans="1:2" x14ac:dyDescent="0.3">
      <c r="A24" s="6" t="s">
        <v>38</v>
      </c>
      <c r="B24" s="4" t="s">
        <v>39</v>
      </c>
    </row>
    <row r="25" spans="1:2" x14ac:dyDescent="0.3">
      <c r="A25" s="6" t="s">
        <v>40</v>
      </c>
      <c r="B25" s="4" t="s">
        <v>41</v>
      </c>
    </row>
    <row r="26" spans="1:2" x14ac:dyDescent="0.3">
      <c r="A26" s="6" t="s">
        <v>42</v>
      </c>
      <c r="B26" s="4" t="s">
        <v>43</v>
      </c>
    </row>
    <row r="27" spans="1:2" x14ac:dyDescent="0.3">
      <c r="A27" s="6"/>
      <c r="B27" s="4"/>
    </row>
    <row r="28" spans="1:2" x14ac:dyDescent="0.3">
      <c r="A28" s="6" t="s">
        <v>44</v>
      </c>
      <c r="B28" s="4">
        <v>12</v>
      </c>
    </row>
  </sheetData>
  <mergeCells count="2">
    <mergeCell ref="B1:C1"/>
    <mergeCell ref="D1:F1"/>
  </mergeCell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9827E35-60DA-43F7-ADCE-88B0EED01B7E}">
  <dimension ref="A1:F26"/>
  <sheetViews>
    <sheetView workbookViewId="0">
      <selection activeCell="E21" sqref="E21"/>
    </sheetView>
  </sheetViews>
  <sheetFormatPr defaultRowHeight="14.4" x14ac:dyDescent="0.3"/>
  <cols>
    <col min="1" max="1" width="25.88671875" bestFit="1" customWidth="1"/>
  </cols>
  <sheetData>
    <row r="1" spans="1:6" x14ac:dyDescent="0.3">
      <c r="B1" s="8" t="s">
        <v>57</v>
      </c>
      <c r="C1" s="8"/>
      <c r="D1" s="8" t="s">
        <v>11</v>
      </c>
      <c r="E1" s="8"/>
      <c r="F1" s="8"/>
    </row>
    <row r="2" spans="1:6" x14ac:dyDescent="0.3">
      <c r="B2" s="3" t="s">
        <v>58</v>
      </c>
      <c r="C2" s="3" t="s">
        <v>59</v>
      </c>
      <c r="D2" s="3"/>
      <c r="E2" s="3"/>
      <c r="F2" s="3"/>
    </row>
    <row r="3" spans="1:6" x14ac:dyDescent="0.3">
      <c r="A3" s="12" t="s">
        <v>45</v>
      </c>
      <c r="B3" s="4">
        <v>1.4630840000000001</v>
      </c>
      <c r="C3" s="4">
        <v>0.27549600000000002</v>
      </c>
      <c r="D3" s="4">
        <v>47.92</v>
      </c>
      <c r="E3" s="4">
        <v>51.46</v>
      </c>
      <c r="F3" s="4">
        <v>42.72</v>
      </c>
    </row>
    <row r="4" spans="1:6" x14ac:dyDescent="0.3">
      <c r="A4" s="12" t="s">
        <v>46</v>
      </c>
      <c r="B4" s="4">
        <v>1.1135269999999999</v>
      </c>
      <c r="C4" s="4">
        <v>0.18052499999999999</v>
      </c>
      <c r="D4" s="4">
        <v>19.91</v>
      </c>
      <c r="E4" s="4">
        <v>20.54</v>
      </c>
      <c r="F4" s="4">
        <v>18.68</v>
      </c>
    </row>
    <row r="5" spans="1:6" x14ac:dyDescent="0.3">
      <c r="A5" s="12" t="s">
        <v>47</v>
      </c>
      <c r="B5" s="4">
        <v>1.0864879999999999</v>
      </c>
      <c r="C5" s="4">
        <v>0.102449</v>
      </c>
      <c r="D5" s="4">
        <v>46.57</v>
      </c>
      <c r="E5" s="4">
        <v>46.59</v>
      </c>
      <c r="F5" s="4">
        <v>53.33</v>
      </c>
    </row>
    <row r="6" spans="1:6" x14ac:dyDescent="0.3">
      <c r="A6" s="12" t="s">
        <v>48</v>
      </c>
      <c r="B6" s="4">
        <v>1.035652</v>
      </c>
      <c r="C6" s="4">
        <v>0.119046</v>
      </c>
      <c r="D6" s="4">
        <v>43.28</v>
      </c>
      <c r="E6" s="4">
        <v>45.36</v>
      </c>
      <c r="F6" s="4">
        <v>35.67</v>
      </c>
    </row>
    <row r="7" spans="1:6" x14ac:dyDescent="0.3">
      <c r="A7" s="12" t="s">
        <v>49</v>
      </c>
      <c r="B7" s="4">
        <v>0.68748200000000004</v>
      </c>
      <c r="C7" s="4">
        <v>5.2351000000000002E-2</v>
      </c>
      <c r="D7" s="4">
        <v>47.44</v>
      </c>
      <c r="E7" s="4">
        <v>50.66</v>
      </c>
      <c r="F7" s="4"/>
    </row>
    <row r="8" spans="1:6" x14ac:dyDescent="0.3">
      <c r="A8" s="12" t="s">
        <v>50</v>
      </c>
      <c r="B8" s="4">
        <v>0.90589699999999995</v>
      </c>
      <c r="C8" s="4">
        <v>0.27615600000000001</v>
      </c>
      <c r="D8" s="4">
        <v>33.82</v>
      </c>
      <c r="E8" s="4">
        <v>34.770000000000003</v>
      </c>
      <c r="F8" s="4">
        <v>40.229999999999997</v>
      </c>
    </row>
    <row r="9" spans="1:6" x14ac:dyDescent="0.3">
      <c r="A9" s="12" t="s">
        <v>51</v>
      </c>
      <c r="B9" s="4">
        <v>1.0537350000000001</v>
      </c>
      <c r="C9" s="4">
        <v>0.31966</v>
      </c>
      <c r="D9" s="4">
        <v>16.850000000000001</v>
      </c>
      <c r="E9" s="4">
        <v>17.989999999999998</v>
      </c>
      <c r="F9" s="4">
        <v>18.66</v>
      </c>
    </row>
    <row r="10" spans="1:6" x14ac:dyDescent="0.3">
      <c r="A10" s="12" t="s">
        <v>52</v>
      </c>
      <c r="B10" s="4">
        <v>1.06328</v>
      </c>
      <c r="C10" s="4">
        <v>0.28409499999999999</v>
      </c>
      <c r="D10" s="4">
        <v>13.72</v>
      </c>
      <c r="E10" s="4">
        <v>14.35</v>
      </c>
      <c r="F10" s="4">
        <v>13.15</v>
      </c>
    </row>
    <row r="11" spans="1:6" x14ac:dyDescent="0.3">
      <c r="A11" s="12" t="s">
        <v>53</v>
      </c>
      <c r="B11" s="4">
        <v>1.438993</v>
      </c>
      <c r="C11" s="4">
        <v>0.18953900000000001</v>
      </c>
      <c r="D11" s="4">
        <v>21.46</v>
      </c>
      <c r="E11" s="4">
        <v>22.91</v>
      </c>
      <c r="F11" s="4">
        <v>19.510000000000002</v>
      </c>
    </row>
    <row r="12" spans="1:6" x14ac:dyDescent="0.3">
      <c r="A12" s="12" t="s">
        <v>54</v>
      </c>
      <c r="B12" s="4">
        <v>1.064508</v>
      </c>
      <c r="C12" s="4">
        <v>0.24741099999999999</v>
      </c>
      <c r="D12" s="4">
        <v>12.72</v>
      </c>
      <c r="E12" s="4">
        <v>13.14</v>
      </c>
      <c r="F12" s="4">
        <v>15.07</v>
      </c>
    </row>
    <row r="13" spans="1:6" x14ac:dyDescent="0.3">
      <c r="A13" s="12" t="s">
        <v>55</v>
      </c>
      <c r="B13" s="4">
        <v>1.19695</v>
      </c>
      <c r="C13" s="4">
        <v>0.12726199999999999</v>
      </c>
      <c r="D13" s="4">
        <v>26.07</v>
      </c>
      <c r="E13" s="4">
        <v>26.24</v>
      </c>
      <c r="F13" s="4">
        <v>26.34</v>
      </c>
    </row>
    <row r="14" spans="1:6" x14ac:dyDescent="0.3">
      <c r="A14" s="12" t="s">
        <v>56</v>
      </c>
      <c r="B14" s="4">
        <v>0.67001200000000005</v>
      </c>
      <c r="C14" s="4">
        <v>0.32754</v>
      </c>
      <c r="D14" s="4">
        <v>38.14</v>
      </c>
      <c r="E14" s="4">
        <v>46.65</v>
      </c>
      <c r="F14" s="4">
        <v>44.58</v>
      </c>
    </row>
    <row r="16" spans="1:6" x14ac:dyDescent="0.3">
      <c r="A16" s="6" t="s">
        <v>32</v>
      </c>
      <c r="B16" s="4"/>
    </row>
    <row r="17" spans="1:2" x14ac:dyDescent="0.3">
      <c r="A17" s="6" t="s">
        <v>33</v>
      </c>
      <c r="B17" s="4">
        <v>-0.1958</v>
      </c>
    </row>
    <row r="18" spans="1:2" x14ac:dyDescent="0.3">
      <c r="A18" s="6" t="s">
        <v>34</v>
      </c>
      <c r="B18" s="4" t="s">
        <v>60</v>
      </c>
    </row>
    <row r="19" spans="1:2" x14ac:dyDescent="0.3">
      <c r="A19" s="6"/>
      <c r="B19" s="4"/>
    </row>
    <row r="20" spans="1:2" x14ac:dyDescent="0.3">
      <c r="A20" s="6" t="s">
        <v>36</v>
      </c>
      <c r="B20" s="4"/>
    </row>
    <row r="21" spans="1:2" x14ac:dyDescent="0.3">
      <c r="A21" s="6" t="s">
        <v>37</v>
      </c>
      <c r="B21" s="4">
        <v>0.54310000000000003</v>
      </c>
    </row>
    <row r="22" spans="1:2" x14ac:dyDescent="0.3">
      <c r="A22" s="6" t="s">
        <v>38</v>
      </c>
      <c r="B22" s="4" t="s">
        <v>39</v>
      </c>
    </row>
    <row r="23" spans="1:2" x14ac:dyDescent="0.3">
      <c r="A23" s="6" t="s">
        <v>40</v>
      </c>
      <c r="B23" s="4" t="s">
        <v>41</v>
      </c>
    </row>
    <row r="24" spans="1:2" x14ac:dyDescent="0.3">
      <c r="A24" s="6" t="s">
        <v>42</v>
      </c>
      <c r="B24" s="4" t="s">
        <v>43</v>
      </c>
    </row>
    <row r="25" spans="1:2" x14ac:dyDescent="0.3">
      <c r="A25" s="6"/>
      <c r="B25" s="4"/>
    </row>
    <row r="26" spans="1:2" x14ac:dyDescent="0.3">
      <c r="A26" s="6" t="s">
        <v>44</v>
      </c>
      <c r="B26" s="4">
        <v>12</v>
      </c>
    </row>
  </sheetData>
  <mergeCells count="2">
    <mergeCell ref="B1:C1"/>
    <mergeCell ref="D1:F1"/>
  </mergeCell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14C00FB-7B0A-4B61-8293-56C70BF93D40}">
  <dimension ref="A1:K29"/>
  <sheetViews>
    <sheetView tabSelected="1" workbookViewId="0">
      <selection activeCell="G13" sqref="G13"/>
    </sheetView>
  </sheetViews>
  <sheetFormatPr defaultRowHeight="14.4" x14ac:dyDescent="0.3"/>
  <cols>
    <col min="1" max="1" width="25.88671875" bestFit="1" customWidth="1"/>
    <col min="2" max="2" width="16.109375" bestFit="1" customWidth="1"/>
    <col min="4" max="4" width="14.6640625" bestFit="1" customWidth="1"/>
    <col min="10" max="10" width="28.88671875" bestFit="1" customWidth="1"/>
    <col min="11" max="11" width="14.109375" bestFit="1" customWidth="1"/>
  </cols>
  <sheetData>
    <row r="1" spans="1:11" x14ac:dyDescent="0.3">
      <c r="A1" s="3" t="s">
        <v>16</v>
      </c>
      <c r="B1" s="3" t="s">
        <v>17</v>
      </c>
      <c r="C1" s="3" t="s">
        <v>13</v>
      </c>
      <c r="D1" s="3" t="s">
        <v>14</v>
      </c>
      <c r="E1" s="8" t="s">
        <v>15</v>
      </c>
      <c r="F1" s="8"/>
      <c r="G1" s="8"/>
      <c r="J1" s="3"/>
      <c r="K1" s="4"/>
    </row>
    <row r="2" spans="1:11" x14ac:dyDescent="0.3">
      <c r="A2" s="3" t="s">
        <v>18</v>
      </c>
      <c r="B2" s="3" t="s">
        <v>22</v>
      </c>
      <c r="C2" s="4">
        <v>576.77290000000005</v>
      </c>
      <c r="D2" s="4">
        <v>69.785309999999996</v>
      </c>
      <c r="E2" s="4">
        <v>19.91</v>
      </c>
      <c r="F2" s="4">
        <v>20.54</v>
      </c>
      <c r="G2" s="4">
        <v>18.68</v>
      </c>
      <c r="J2" s="6"/>
      <c r="K2" s="4"/>
    </row>
    <row r="3" spans="1:11" x14ac:dyDescent="0.3">
      <c r="A3" s="3" t="s">
        <v>18</v>
      </c>
      <c r="B3" s="3" t="s">
        <v>23</v>
      </c>
      <c r="C3" s="4">
        <v>247.81110000000001</v>
      </c>
      <c r="D3" s="4">
        <v>13.980969999999999</v>
      </c>
      <c r="E3" s="4">
        <v>13.72</v>
      </c>
      <c r="F3" s="4">
        <v>14.35</v>
      </c>
      <c r="G3" s="4">
        <v>13.15</v>
      </c>
      <c r="J3" s="6"/>
      <c r="K3" s="4"/>
    </row>
    <row r="4" spans="1:11" x14ac:dyDescent="0.3">
      <c r="A4" s="3" t="s">
        <v>18</v>
      </c>
      <c r="B4" s="3" t="s">
        <v>24</v>
      </c>
      <c r="C4" s="4">
        <v>97.712789999999998</v>
      </c>
      <c r="D4" s="4">
        <v>17.211120000000001</v>
      </c>
      <c r="E4" s="4">
        <v>15.08</v>
      </c>
      <c r="F4" s="4">
        <v>15.3</v>
      </c>
      <c r="G4" s="4">
        <v>17.13</v>
      </c>
      <c r="J4" s="6"/>
      <c r="K4" s="4"/>
    </row>
    <row r="5" spans="1:11" x14ac:dyDescent="0.3">
      <c r="A5" s="3" t="s">
        <v>18</v>
      </c>
      <c r="B5" s="3" t="s">
        <v>25</v>
      </c>
      <c r="C5" s="4">
        <v>646.8424</v>
      </c>
      <c r="D5" s="4">
        <v>48.366639999999997</v>
      </c>
      <c r="E5" s="4">
        <v>14.2</v>
      </c>
      <c r="F5" s="4">
        <v>16.010000000000002</v>
      </c>
      <c r="G5" s="4">
        <v>15.39</v>
      </c>
      <c r="J5" s="6"/>
      <c r="K5" s="4"/>
    </row>
    <row r="6" spans="1:11" x14ac:dyDescent="0.3">
      <c r="A6" s="3" t="s">
        <v>19</v>
      </c>
      <c r="B6" s="3" t="s">
        <v>22</v>
      </c>
      <c r="C6" s="4">
        <v>104.8503</v>
      </c>
      <c r="D6" s="4">
        <v>23.232119999999998</v>
      </c>
      <c r="E6" s="4">
        <v>43.28</v>
      </c>
      <c r="F6" s="4">
        <v>45.36</v>
      </c>
      <c r="G6" s="4">
        <v>35.67</v>
      </c>
      <c r="J6" s="6"/>
      <c r="K6" s="4"/>
    </row>
    <row r="7" spans="1:11" x14ac:dyDescent="0.3">
      <c r="A7" s="3" t="s">
        <v>19</v>
      </c>
      <c r="B7" s="3" t="s">
        <v>23</v>
      </c>
      <c r="C7" s="4">
        <v>552.7029</v>
      </c>
      <c r="D7" s="4">
        <v>63.400039999999997</v>
      </c>
      <c r="E7" s="4">
        <v>12.72</v>
      </c>
      <c r="F7" s="4">
        <v>13.14</v>
      </c>
      <c r="G7" s="4">
        <v>15.07</v>
      </c>
      <c r="J7" s="6"/>
      <c r="K7" s="4"/>
    </row>
    <row r="8" spans="1:11" x14ac:dyDescent="0.3">
      <c r="A8" s="3" t="s">
        <v>19</v>
      </c>
      <c r="B8" s="3" t="s">
        <v>24</v>
      </c>
      <c r="C8" s="4">
        <v>11.753019999999999</v>
      </c>
      <c r="D8" s="4">
        <v>2.5483579999999999</v>
      </c>
      <c r="E8" s="4">
        <v>50.34</v>
      </c>
      <c r="F8" s="4">
        <v>52.44</v>
      </c>
      <c r="G8" s="4">
        <v>51.73</v>
      </c>
      <c r="J8" s="6"/>
      <c r="K8" s="4"/>
    </row>
    <row r="9" spans="1:11" x14ac:dyDescent="0.3">
      <c r="A9" s="3" t="s">
        <v>19</v>
      </c>
      <c r="B9" s="3" t="s">
        <v>25</v>
      </c>
      <c r="C9" s="4">
        <v>34.105930000000001</v>
      </c>
      <c r="D9" s="4">
        <v>10.73466</v>
      </c>
      <c r="E9" s="4">
        <v>40.31</v>
      </c>
      <c r="F9" s="4">
        <v>49.07</v>
      </c>
      <c r="G9" s="4">
        <v>48.87</v>
      </c>
      <c r="J9" s="6"/>
      <c r="K9" s="4"/>
    </row>
    <row r="10" spans="1:11" x14ac:dyDescent="0.3">
      <c r="A10" s="3" t="s">
        <v>20</v>
      </c>
      <c r="B10" s="3" t="s">
        <v>22</v>
      </c>
      <c r="C10" s="4">
        <v>70.240750000000006</v>
      </c>
      <c r="D10" s="4">
        <v>26.430579999999999</v>
      </c>
      <c r="E10" s="4">
        <v>43.98</v>
      </c>
      <c r="F10" s="4">
        <v>44.96</v>
      </c>
      <c r="G10" s="4">
        <v>50.28</v>
      </c>
      <c r="J10" s="6"/>
      <c r="K10" s="4"/>
    </row>
    <row r="11" spans="1:11" x14ac:dyDescent="0.3">
      <c r="A11" s="3" t="s">
        <v>20</v>
      </c>
      <c r="B11" s="3" t="s">
        <v>23</v>
      </c>
      <c r="C11" s="4">
        <v>230.69030000000001</v>
      </c>
      <c r="D11" s="4">
        <v>84.650260000000003</v>
      </c>
      <c r="E11" s="4">
        <v>19.79</v>
      </c>
      <c r="F11" s="4">
        <v>22.38</v>
      </c>
      <c r="G11" s="4">
        <v>20.6</v>
      </c>
      <c r="J11" s="6"/>
      <c r="K11" s="4"/>
    </row>
    <row r="12" spans="1:11" x14ac:dyDescent="0.3">
      <c r="A12" s="3" t="s">
        <v>20</v>
      </c>
      <c r="B12" s="3" t="s">
        <v>24</v>
      </c>
      <c r="C12" s="4">
        <v>5.2795629999999996</v>
      </c>
      <c r="D12" s="4">
        <v>2.1881949999999999</v>
      </c>
      <c r="E12" s="4">
        <v>28.66</v>
      </c>
      <c r="F12" s="4">
        <v>24.24</v>
      </c>
      <c r="G12" s="4">
        <v>28.62</v>
      </c>
      <c r="J12" s="6"/>
      <c r="K12" s="4"/>
    </row>
    <row r="13" spans="1:11" x14ac:dyDescent="0.3">
      <c r="A13" s="3" t="s">
        <v>21</v>
      </c>
      <c r="B13" s="3" t="s">
        <v>25</v>
      </c>
      <c r="C13" s="4">
        <v>24.86401</v>
      </c>
      <c r="D13" s="4">
        <v>12.788309999999999</v>
      </c>
      <c r="E13" s="4">
        <v>38.9</v>
      </c>
      <c r="F13" s="4">
        <v>32.03</v>
      </c>
      <c r="G13" s="4">
        <v>32.950000000000003</v>
      </c>
      <c r="J13" s="6"/>
      <c r="K13" s="4"/>
    </row>
    <row r="14" spans="1:11" x14ac:dyDescent="0.3">
      <c r="A14" s="3" t="s">
        <v>21</v>
      </c>
      <c r="B14" s="3" t="s">
        <v>22</v>
      </c>
      <c r="C14" s="4">
        <v>23.53528</v>
      </c>
      <c r="D14" s="4">
        <v>3.6078939999999999</v>
      </c>
      <c r="E14" s="4">
        <v>33.82</v>
      </c>
      <c r="F14" s="4">
        <v>34.770000000000003</v>
      </c>
      <c r="G14" s="4">
        <v>40.229999999999997</v>
      </c>
      <c r="J14" s="6"/>
      <c r="K14" s="4"/>
    </row>
    <row r="15" spans="1:11" x14ac:dyDescent="0.3">
      <c r="A15" s="3" t="s">
        <v>21</v>
      </c>
      <c r="B15" s="3" t="s">
        <v>23</v>
      </c>
      <c r="C15" s="4">
        <v>24.943809999999999</v>
      </c>
      <c r="D15" s="4">
        <v>1.4763740000000001</v>
      </c>
      <c r="E15" s="4">
        <v>38.14</v>
      </c>
      <c r="F15" s="4">
        <v>46.65</v>
      </c>
      <c r="G15" s="4">
        <v>44.58</v>
      </c>
      <c r="J15" s="6"/>
      <c r="K15" s="4"/>
    </row>
    <row r="16" spans="1:11" x14ac:dyDescent="0.3">
      <c r="A16" s="3" t="s">
        <v>21</v>
      </c>
      <c r="B16" s="3" t="s">
        <v>24</v>
      </c>
      <c r="C16" s="4">
        <v>4.5101880000000003</v>
      </c>
      <c r="D16" s="4">
        <v>0.33626499999999998</v>
      </c>
      <c r="E16" s="4">
        <v>39.049999999999997</v>
      </c>
      <c r="F16" s="4">
        <v>41.23</v>
      </c>
      <c r="G16" s="4">
        <v>42.49</v>
      </c>
      <c r="J16" s="6"/>
      <c r="K16" s="4"/>
    </row>
    <row r="17" spans="1:11" x14ac:dyDescent="0.3">
      <c r="A17" s="3" t="s">
        <v>21</v>
      </c>
      <c r="B17" s="3" t="s">
        <v>25</v>
      </c>
      <c r="C17" s="4">
        <v>4.9897780000000003</v>
      </c>
      <c r="D17" s="4">
        <v>1.016591</v>
      </c>
      <c r="E17" s="4">
        <v>31.02</v>
      </c>
      <c r="F17" s="4">
        <v>49.39</v>
      </c>
      <c r="G17" s="4">
        <v>47.56</v>
      </c>
      <c r="J17" s="6"/>
      <c r="K17" s="4"/>
    </row>
    <row r="19" spans="1:11" x14ac:dyDescent="0.3">
      <c r="A19" s="6" t="s">
        <v>32</v>
      </c>
      <c r="B19" s="4"/>
    </row>
    <row r="20" spans="1:11" x14ac:dyDescent="0.3">
      <c r="A20" s="6" t="s">
        <v>33</v>
      </c>
      <c r="B20" s="4">
        <v>-0.61760000000000004</v>
      </c>
    </row>
    <row r="21" spans="1:11" x14ac:dyDescent="0.3">
      <c r="A21" s="6" t="s">
        <v>34</v>
      </c>
      <c r="B21" s="4" t="s">
        <v>61</v>
      </c>
    </row>
    <row r="22" spans="1:11" x14ac:dyDescent="0.3">
      <c r="A22" s="6"/>
      <c r="B22" s="4"/>
    </row>
    <row r="23" spans="1:11" x14ac:dyDescent="0.3">
      <c r="A23" s="6" t="s">
        <v>36</v>
      </c>
      <c r="B23" s="4"/>
    </row>
    <row r="24" spans="1:11" x14ac:dyDescent="0.3">
      <c r="A24" s="6" t="s">
        <v>37</v>
      </c>
      <c r="B24" s="4">
        <v>1.2500000000000001E-2</v>
      </c>
    </row>
    <row r="25" spans="1:11" x14ac:dyDescent="0.3">
      <c r="A25" s="6" t="s">
        <v>38</v>
      </c>
      <c r="B25" s="4" t="s">
        <v>62</v>
      </c>
    </row>
    <row r="26" spans="1:11" x14ac:dyDescent="0.3">
      <c r="A26" s="6" t="s">
        <v>40</v>
      </c>
      <c r="B26" s="4" t="s">
        <v>41</v>
      </c>
    </row>
    <row r="27" spans="1:11" x14ac:dyDescent="0.3">
      <c r="A27" s="6" t="s">
        <v>42</v>
      </c>
      <c r="B27" s="4" t="s">
        <v>63</v>
      </c>
    </row>
    <row r="28" spans="1:11" x14ac:dyDescent="0.3">
      <c r="A28" s="6"/>
      <c r="B28" s="4"/>
    </row>
    <row r="29" spans="1:11" x14ac:dyDescent="0.3">
      <c r="A29" s="6" t="s">
        <v>44</v>
      </c>
      <c r="B29" s="4">
        <v>16</v>
      </c>
    </row>
  </sheetData>
  <mergeCells count="1">
    <mergeCell ref="E1:G1"/>
  </mergeCells>
  <pageMargins left="0.7" right="0.7" top="0.75" bottom="0.75" header="0.3" footer="0.3"/>
</worksheet>
</file>

<file path=docMetadata/LabelInfo.xml><?xml version="1.0" encoding="utf-8"?>
<clbl:labelList xmlns:clbl="http://schemas.microsoft.com/office/2020/mipLabelMetadata">
  <clbl:label id="{14b77578-9773-42d5-8507-251ca2dc2b06}" enabled="0" method="" siteId="{14b77578-9773-42d5-8507-251ca2dc2b06}" removed="1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9</vt:i4>
      </vt:variant>
    </vt:vector>
  </HeadingPairs>
  <TitlesOfParts>
    <vt:vector size="9" baseType="lpstr">
      <vt:lpstr>Panel A</vt:lpstr>
      <vt:lpstr>Panel B</vt:lpstr>
      <vt:lpstr>Panel C</vt:lpstr>
      <vt:lpstr>Panel D</vt:lpstr>
      <vt:lpstr>Panel E</vt:lpstr>
      <vt:lpstr>Panel F</vt:lpstr>
      <vt:lpstr>Panel G</vt:lpstr>
      <vt:lpstr>Panel H</vt:lpstr>
      <vt:lpstr>Panel I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Partlow, Ed (NIH/NIAID) [F]</dc:creator>
  <cp:lastModifiedBy>Partlow, Ed (NIH/NIAID) [F]</cp:lastModifiedBy>
  <dcterms:created xsi:type="dcterms:W3CDTF">2024-06-19T16:54:31Z</dcterms:created>
  <dcterms:modified xsi:type="dcterms:W3CDTF">2024-11-18T19:04:51Z</dcterms:modified>
</cp:coreProperties>
</file>