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文章处理\需提交文件\4-Source Data files\"/>
    </mc:Choice>
  </mc:AlternateContent>
  <bookViews>
    <workbookView xWindow="-100" yWindow="-100" windowWidth="21800" windowHeight="13100" activeTab="2"/>
  </bookViews>
  <sheets>
    <sheet name="Fig. 4b Source Data file" sheetId="3" r:id="rId1"/>
    <sheet name="Fig. 4c Source Data file" sheetId="4" r:id="rId2"/>
    <sheet name="Fig. 4d Source Data file" sheetId="5" r:id="rId3"/>
    <sheet name="Fig.4k Source Data file" sheetId="7" r:id="rId4"/>
  </sheets>
  <calcPr calcId="162913"/>
</workbook>
</file>

<file path=xl/calcChain.xml><?xml version="1.0" encoding="utf-8"?>
<calcChain xmlns="http://schemas.openxmlformats.org/spreadsheetml/2006/main">
  <c r="F49" i="7" l="1"/>
  <c r="D49" i="7"/>
  <c r="F47" i="7"/>
  <c r="D47" i="7"/>
  <c r="F45" i="7"/>
  <c r="D45" i="7"/>
  <c r="F43" i="7"/>
  <c r="D43" i="7"/>
  <c r="F41" i="7"/>
  <c r="D41" i="7"/>
  <c r="F39" i="7"/>
  <c r="D39" i="7"/>
  <c r="F37" i="7"/>
  <c r="D37" i="7"/>
  <c r="F35" i="7"/>
  <c r="D35" i="7"/>
  <c r="F33" i="7"/>
  <c r="F31" i="7"/>
  <c r="F29" i="7"/>
  <c r="F27" i="7"/>
  <c r="F25" i="7"/>
  <c r="D25" i="7"/>
  <c r="F23" i="7"/>
  <c r="D23" i="7"/>
  <c r="F21" i="7"/>
  <c r="D21" i="7"/>
  <c r="F19" i="7"/>
  <c r="D19" i="7"/>
  <c r="F17" i="7"/>
  <c r="D17" i="7"/>
  <c r="F15" i="7"/>
  <c r="D15" i="7"/>
  <c r="F13" i="7"/>
  <c r="D13" i="7"/>
  <c r="F11" i="7"/>
  <c r="D11" i="7"/>
  <c r="F9" i="7"/>
  <c r="F7" i="7"/>
  <c r="F5" i="7"/>
  <c r="F3" i="7"/>
  <c r="I7" i="5" l="1"/>
  <c r="H7" i="5"/>
  <c r="G7" i="5"/>
  <c r="F7" i="5"/>
  <c r="I6" i="5"/>
  <c r="H6" i="5"/>
  <c r="G6" i="5"/>
  <c r="F6" i="5"/>
  <c r="I5" i="5"/>
  <c r="H5" i="5"/>
  <c r="G5" i="5"/>
  <c r="F5" i="5"/>
  <c r="I4" i="5"/>
  <c r="H4" i="5"/>
  <c r="G4" i="5"/>
  <c r="F4" i="5"/>
  <c r="I3" i="5"/>
  <c r="H3" i="5"/>
  <c r="G3" i="5"/>
  <c r="F3" i="5"/>
  <c r="I7" i="4"/>
  <c r="H7" i="4"/>
  <c r="G7" i="4"/>
  <c r="F7" i="4"/>
  <c r="I6" i="4"/>
  <c r="H6" i="4"/>
  <c r="G6" i="4"/>
  <c r="F6" i="4"/>
  <c r="I5" i="4"/>
  <c r="H5" i="4"/>
  <c r="G5" i="4"/>
  <c r="F5" i="4"/>
  <c r="I4" i="4"/>
  <c r="H4" i="4"/>
  <c r="G4" i="4"/>
  <c r="F4" i="4"/>
  <c r="I3" i="4"/>
  <c r="H3" i="4"/>
  <c r="G3" i="4"/>
  <c r="F3" i="4"/>
  <c r="L7" i="3"/>
  <c r="L6" i="3"/>
  <c r="L5" i="3"/>
  <c r="L4" i="3"/>
  <c r="L3" i="3"/>
  <c r="K7" i="3"/>
  <c r="K6" i="3"/>
  <c r="K5" i="3"/>
  <c r="K4" i="3"/>
  <c r="K3" i="3"/>
  <c r="J7" i="3"/>
  <c r="J6" i="3"/>
  <c r="J5" i="3"/>
  <c r="J4" i="3"/>
  <c r="I7" i="3"/>
  <c r="I6" i="3"/>
  <c r="I5" i="3"/>
  <c r="I4" i="3"/>
  <c r="J3" i="3"/>
  <c r="I3" i="3"/>
</calcChain>
</file>

<file path=xl/sharedStrings.xml><?xml version="1.0" encoding="utf-8"?>
<sst xmlns="http://schemas.openxmlformats.org/spreadsheetml/2006/main" count="109" uniqueCount="42">
  <si>
    <t>0dpi</t>
    <phoneticPr fontId="1" type="noConversion"/>
  </si>
  <si>
    <t>7dpi</t>
    <phoneticPr fontId="1" type="noConversion"/>
  </si>
  <si>
    <t>14dpi</t>
    <phoneticPr fontId="1" type="noConversion"/>
  </si>
  <si>
    <t>21dpi</t>
    <phoneticPr fontId="1" type="noConversion"/>
  </si>
  <si>
    <t>28dpi</t>
    <phoneticPr fontId="1" type="noConversion"/>
  </si>
  <si>
    <t>Control intraocular pressure (mmHg)</t>
    <phoneticPr fontId="1" type="noConversion"/>
  </si>
  <si>
    <t>CMNV-infected intraocular pressure (mmHg)</t>
    <phoneticPr fontId="1" type="noConversion"/>
  </si>
  <si>
    <t>Step1</t>
    <phoneticPr fontId="1" type="noConversion"/>
  </si>
  <si>
    <t>Step2</t>
    <phoneticPr fontId="1" type="noConversion"/>
  </si>
  <si>
    <t>SD-Control</t>
    <phoneticPr fontId="1" type="noConversion"/>
  </si>
  <si>
    <t>Average-Control</t>
    <phoneticPr fontId="1" type="noConversion"/>
  </si>
  <si>
    <t>Average_CMNV-infected</t>
    <phoneticPr fontId="1" type="noConversion"/>
  </si>
  <si>
    <t>SD_CMNV-infected</t>
    <phoneticPr fontId="1" type="noConversion"/>
  </si>
  <si>
    <t>Control</t>
    <phoneticPr fontId="1" type="noConversion"/>
  </si>
  <si>
    <t>CMNV-infected</t>
    <phoneticPr fontId="1" type="noConversion"/>
  </si>
  <si>
    <t>Average_Control</t>
    <phoneticPr fontId="1" type="noConversion"/>
  </si>
  <si>
    <t>SD_Control</t>
    <phoneticPr fontId="1" type="noConversion"/>
  </si>
  <si>
    <t>0hpi</t>
    <phoneticPr fontId="1" type="noConversion"/>
  </si>
  <si>
    <t>7hpi</t>
    <phoneticPr fontId="1" type="noConversion"/>
  </si>
  <si>
    <t>14hpi</t>
  </si>
  <si>
    <t>21hpi</t>
  </si>
  <si>
    <t>28hpi</t>
  </si>
  <si>
    <t>14hpi</t>
    <phoneticPr fontId="1" type="noConversion"/>
  </si>
  <si>
    <t>21hpi</t>
    <phoneticPr fontId="1" type="noConversion"/>
  </si>
  <si>
    <t>28hpi</t>
    <phoneticPr fontId="1" type="noConversion"/>
  </si>
  <si>
    <t>Vero-control</t>
  </si>
  <si>
    <t>HCEC-control</t>
  </si>
  <si>
    <t>Vero+CMNV</t>
  </si>
  <si>
    <t>HCEC+CMNV</t>
  </si>
  <si>
    <t>Ct</t>
  </si>
  <si>
    <t>Ct Mean</t>
  </si>
  <si>
    <t>sample1</t>
  </si>
  <si>
    <t>Undetermined</t>
  </si>
  <si>
    <t>sample2</t>
  </si>
  <si>
    <t>sample3</t>
  </si>
  <si>
    <t>sample4</t>
  </si>
  <si>
    <t>HCEC+CMNV+polybrene</t>
  </si>
  <si>
    <t>Vero+CMNV+polybrene</t>
  </si>
  <si>
    <t>Negative control in the test kit</t>
  </si>
  <si>
    <t>Positive control in the test kit</t>
  </si>
  <si>
    <r>
      <t xml:space="preserve">virus concentration (copies/μL)     </t>
    </r>
    <r>
      <rPr>
        <sz val="10"/>
        <rFont val="宋体"/>
        <family val="3"/>
        <charset val="134"/>
      </rPr>
      <t>【</t>
    </r>
    <r>
      <rPr>
        <sz val="11"/>
        <color theme="1"/>
        <rFont val="Calibri"/>
        <family val="2"/>
      </rPr>
      <t>Ct=-3.148 log</t>
    </r>
    <r>
      <rPr>
        <sz val="10"/>
        <rFont val="宋体"/>
        <family val="3"/>
        <charset val="134"/>
      </rPr>
      <t>（</t>
    </r>
    <r>
      <rPr>
        <sz val="11"/>
        <color theme="1"/>
        <rFont val="Calibri"/>
        <family val="2"/>
      </rPr>
      <t>starting quantity</t>
    </r>
    <r>
      <rPr>
        <sz val="10"/>
        <rFont val="宋体"/>
        <family val="3"/>
        <charset val="134"/>
      </rPr>
      <t>，</t>
    </r>
    <r>
      <rPr>
        <sz val="11"/>
        <color theme="1"/>
        <rFont val="Calibri"/>
        <family val="2"/>
      </rPr>
      <t>Sq</t>
    </r>
    <r>
      <rPr>
        <sz val="10"/>
        <rFont val="宋体"/>
        <family val="3"/>
        <charset val="134"/>
      </rPr>
      <t>）</t>
    </r>
    <r>
      <rPr>
        <sz val="11"/>
        <color theme="1"/>
        <rFont val="Calibri"/>
        <family val="2"/>
      </rPr>
      <t>+39.591</t>
    </r>
    <r>
      <rPr>
        <sz val="10"/>
        <rFont val="宋体"/>
        <family val="3"/>
        <charset val="134"/>
      </rPr>
      <t>】</t>
    </r>
  </si>
  <si>
    <r>
      <t xml:space="preserve">Number of viruses                       </t>
    </r>
    <r>
      <rPr>
        <sz val="10"/>
        <rFont val="宋体"/>
        <family val="3"/>
        <charset val="134"/>
      </rPr>
      <t>【</t>
    </r>
    <r>
      <rPr>
        <sz val="11"/>
        <color theme="1"/>
        <rFont val="Calibri"/>
        <family val="2"/>
      </rPr>
      <t>volume: 50μL</t>
    </r>
    <r>
      <rPr>
        <sz val="10"/>
        <rFont val="宋体"/>
        <family val="3"/>
        <charset val="134"/>
      </rPr>
      <t>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</si>
</sst>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.00_ "/>
    <numFmt numFmtId="178" formatCode="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60" zoomScaleNormal="60" workbookViewId="0">
      <selection activeCell="L3" sqref="L3"/>
    </sheetView>
  </sheetViews>
  <sheetFormatPr defaultColWidth="9.08984375" defaultRowHeight="14.5" x14ac:dyDescent="0.25"/>
  <cols>
    <col min="1" max="1" width="41.453125" style="1" customWidth="1"/>
    <col min="2" max="16384" width="9.08984375" style="1"/>
  </cols>
  <sheetData>
    <row r="1" spans="1:13" ht="15.5" x14ac:dyDescent="0.25">
      <c r="A1" s="17" t="s">
        <v>7</v>
      </c>
      <c r="B1" s="17"/>
      <c r="C1" s="17"/>
      <c r="D1" s="17"/>
      <c r="E1" s="17"/>
      <c r="F1" s="17"/>
      <c r="H1" s="17" t="s">
        <v>8</v>
      </c>
      <c r="I1" s="17"/>
      <c r="J1" s="17"/>
      <c r="K1" s="17"/>
      <c r="L1" s="17"/>
      <c r="M1" s="3"/>
    </row>
    <row r="2" spans="1:13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H2" s="2"/>
      <c r="I2" s="1" t="s">
        <v>10</v>
      </c>
      <c r="J2" s="1" t="s">
        <v>11</v>
      </c>
      <c r="K2" s="2" t="s">
        <v>9</v>
      </c>
      <c r="L2" s="2" t="s">
        <v>12</v>
      </c>
    </row>
    <row r="3" spans="1:13" x14ac:dyDescent="0.25">
      <c r="A3" s="1" t="s">
        <v>5</v>
      </c>
      <c r="B3" s="2">
        <v>9</v>
      </c>
      <c r="C3" s="2">
        <v>11</v>
      </c>
      <c r="D3" s="2">
        <v>10</v>
      </c>
      <c r="E3" s="2">
        <v>11</v>
      </c>
      <c r="F3" s="2">
        <v>10</v>
      </c>
      <c r="H3" s="2">
        <v>0</v>
      </c>
      <c r="I3" s="2">
        <f>AVERAGE(B3:B7)</f>
        <v>9.4</v>
      </c>
      <c r="J3" s="2">
        <f>AVERAGE(B8:B12)</f>
        <v>10</v>
      </c>
      <c r="K3" s="5">
        <f>STDEVP(B3:B7)</f>
        <v>0.48989794855663565</v>
      </c>
      <c r="L3" s="4">
        <f>STDEVP(B8:B12)</f>
        <v>0.63245553203367588</v>
      </c>
    </row>
    <row r="4" spans="1:13" x14ac:dyDescent="0.25">
      <c r="B4" s="2">
        <v>10</v>
      </c>
      <c r="C4" s="2">
        <v>10</v>
      </c>
      <c r="D4" s="2">
        <v>10</v>
      </c>
      <c r="E4" s="2">
        <v>10</v>
      </c>
      <c r="F4" s="2">
        <v>10</v>
      </c>
      <c r="H4" s="2">
        <v>7</v>
      </c>
      <c r="I4" s="2">
        <f>AVERAGE(C3:C7)</f>
        <v>10.199999999999999</v>
      </c>
      <c r="J4" s="2">
        <f>AVERAGE(C8:C12)</f>
        <v>10.6</v>
      </c>
      <c r="K4" s="5">
        <f>STDEVP(C3:C7)</f>
        <v>0.39999999999999997</v>
      </c>
      <c r="L4" s="4">
        <f>STDEVP(C8:C12)</f>
        <v>0.8</v>
      </c>
    </row>
    <row r="5" spans="1:13" x14ac:dyDescent="0.25">
      <c r="B5" s="2">
        <v>9</v>
      </c>
      <c r="C5" s="2">
        <v>10</v>
      </c>
      <c r="D5" s="2">
        <v>10</v>
      </c>
      <c r="E5" s="2">
        <v>10</v>
      </c>
      <c r="F5" s="2">
        <v>10</v>
      </c>
      <c r="H5" s="2">
        <v>14</v>
      </c>
      <c r="I5" s="2">
        <f>AVERAGE(D3:D7)</f>
        <v>10.4</v>
      </c>
      <c r="J5" s="2">
        <f>AVERAGE(D8:D12)</f>
        <v>11.4</v>
      </c>
      <c r="K5" s="5">
        <f>STDEVP(D3:D7)</f>
        <v>0.48989794855663565</v>
      </c>
      <c r="L5" s="4">
        <f>STDEVP(D8:D12)</f>
        <v>1.019803902718557</v>
      </c>
    </row>
    <row r="6" spans="1:13" x14ac:dyDescent="0.25">
      <c r="B6" s="2">
        <v>10</v>
      </c>
      <c r="C6" s="2">
        <v>10</v>
      </c>
      <c r="D6" s="2">
        <v>11</v>
      </c>
      <c r="E6" s="2">
        <v>10</v>
      </c>
      <c r="F6" s="2">
        <v>10</v>
      </c>
      <c r="H6" s="2">
        <v>21</v>
      </c>
      <c r="I6" s="2">
        <f>AVERAGE(E3:E7)</f>
        <v>10.199999999999999</v>
      </c>
      <c r="J6" s="2">
        <f>AVERAGE(E8:E12)</f>
        <v>10.6</v>
      </c>
      <c r="K6" s="5">
        <f>STDEVP(E3:E7)</f>
        <v>0.39999999999999997</v>
      </c>
      <c r="L6" s="4">
        <f>STDEVP(E8:E12)</f>
        <v>0.4898979485566356</v>
      </c>
    </row>
    <row r="7" spans="1:13" x14ac:dyDescent="0.25">
      <c r="B7" s="2">
        <v>9</v>
      </c>
      <c r="C7" s="2">
        <v>10</v>
      </c>
      <c r="D7" s="2">
        <v>11</v>
      </c>
      <c r="E7" s="2">
        <v>10</v>
      </c>
      <c r="F7" s="2">
        <v>10</v>
      </c>
      <c r="H7" s="2">
        <v>28</v>
      </c>
      <c r="I7" s="2">
        <f>AVERAGE(F3:F7)</f>
        <v>10</v>
      </c>
      <c r="J7" s="2">
        <f>AVERAGE(F8:F12)</f>
        <v>12.6</v>
      </c>
      <c r="K7" s="5">
        <f>STDEVP(F3:F7)</f>
        <v>0</v>
      </c>
      <c r="L7" s="4">
        <f>STDEVP(F8:F12)</f>
        <v>0.48989794855663565</v>
      </c>
    </row>
    <row r="8" spans="1:13" x14ac:dyDescent="0.25">
      <c r="A8" s="1" t="s">
        <v>6</v>
      </c>
      <c r="B8" s="2">
        <v>11</v>
      </c>
      <c r="C8" s="2">
        <v>10</v>
      </c>
      <c r="D8" s="2">
        <v>11</v>
      </c>
      <c r="E8" s="2">
        <v>11</v>
      </c>
      <c r="F8" s="2">
        <v>12</v>
      </c>
    </row>
    <row r="9" spans="1:13" x14ac:dyDescent="0.25">
      <c r="B9" s="2">
        <v>10</v>
      </c>
      <c r="C9" s="2">
        <v>10</v>
      </c>
      <c r="D9" s="2">
        <v>11</v>
      </c>
      <c r="E9" s="2">
        <v>10</v>
      </c>
      <c r="F9" s="2">
        <v>13</v>
      </c>
    </row>
    <row r="10" spans="1:13" x14ac:dyDescent="0.25">
      <c r="B10" s="2">
        <v>10</v>
      </c>
      <c r="C10" s="2">
        <v>11</v>
      </c>
      <c r="D10" s="2">
        <v>12</v>
      </c>
      <c r="E10" s="2">
        <v>11</v>
      </c>
      <c r="F10" s="2">
        <v>12</v>
      </c>
    </row>
    <row r="11" spans="1:13" x14ac:dyDescent="0.25">
      <c r="B11" s="2">
        <v>9</v>
      </c>
      <c r="C11" s="2">
        <v>10</v>
      </c>
      <c r="D11" s="2">
        <v>10</v>
      </c>
      <c r="E11" s="2">
        <v>11</v>
      </c>
      <c r="F11" s="2">
        <v>13</v>
      </c>
    </row>
    <row r="12" spans="1:13" x14ac:dyDescent="0.25">
      <c r="B12" s="2">
        <v>10</v>
      </c>
      <c r="C12" s="2">
        <v>12</v>
      </c>
      <c r="D12" s="2">
        <v>13</v>
      </c>
      <c r="E12" s="2">
        <v>10</v>
      </c>
      <c r="F12" s="2">
        <v>13</v>
      </c>
    </row>
    <row r="13" spans="1:13" x14ac:dyDescent="0.25">
      <c r="B13" s="2"/>
      <c r="C13" s="2"/>
      <c r="D13" s="2"/>
      <c r="E13" s="2"/>
      <c r="F13" s="2"/>
    </row>
  </sheetData>
  <mergeCells count="2">
    <mergeCell ref="A1:F1"/>
    <mergeCell ref="H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H2" sqref="H1:I1048576"/>
    </sheetView>
  </sheetViews>
  <sheetFormatPr defaultRowHeight="14" x14ac:dyDescent="0.25"/>
  <cols>
    <col min="3" max="3" width="13.54296875" customWidth="1"/>
    <col min="6" max="6" width="15.36328125" customWidth="1"/>
    <col min="7" max="7" width="23.08984375" customWidth="1"/>
    <col min="8" max="8" width="16.1796875" style="25" customWidth="1"/>
    <col min="9" max="9" width="17.7265625" style="25" customWidth="1"/>
  </cols>
  <sheetData>
    <row r="1" spans="1:13" ht="15.5" x14ac:dyDescent="0.25">
      <c r="A1" s="17" t="s">
        <v>7</v>
      </c>
      <c r="B1" s="17"/>
      <c r="C1" s="17"/>
      <c r="D1" s="1"/>
      <c r="E1" s="17" t="s">
        <v>8</v>
      </c>
      <c r="F1" s="17"/>
      <c r="G1" s="17"/>
      <c r="H1" s="17"/>
      <c r="I1" s="17"/>
      <c r="J1" s="1"/>
      <c r="K1" s="1"/>
      <c r="L1" s="1"/>
      <c r="M1" s="1"/>
    </row>
    <row r="2" spans="1:13" ht="14.5" x14ac:dyDescent="0.25">
      <c r="A2" s="1"/>
      <c r="B2" s="4" t="s">
        <v>13</v>
      </c>
      <c r="C2" s="4" t="s">
        <v>14</v>
      </c>
      <c r="D2" s="1"/>
      <c r="E2" s="1"/>
      <c r="F2" s="6" t="s">
        <v>15</v>
      </c>
      <c r="G2" s="6" t="s">
        <v>11</v>
      </c>
      <c r="H2" s="14" t="s">
        <v>16</v>
      </c>
      <c r="I2" s="14" t="s">
        <v>12</v>
      </c>
      <c r="J2" s="1"/>
      <c r="K2" s="1"/>
      <c r="L2" s="1"/>
      <c r="M2" s="1"/>
    </row>
    <row r="3" spans="1:13" ht="14.5" x14ac:dyDescent="0.25">
      <c r="A3" s="1" t="s">
        <v>17</v>
      </c>
      <c r="B3" s="4">
        <v>1.926882839231211</v>
      </c>
      <c r="C3" s="4">
        <v>1.926882839231211</v>
      </c>
      <c r="D3" s="1"/>
      <c r="E3" s="1" t="s">
        <v>17</v>
      </c>
      <c r="F3" s="4">
        <f>AVERAGE(B3:B7)</f>
        <v>1.9865958028640016</v>
      </c>
      <c r="G3" s="4">
        <f>AVERAGE(C3:C7)</f>
        <v>1.9865958028640016</v>
      </c>
      <c r="H3" s="14">
        <f>STDEVP(B3:B7)</f>
        <v>0.42946533474574861</v>
      </c>
      <c r="I3" s="14">
        <f>STDEVP(C3:C7)</f>
        <v>0.42946533474574861</v>
      </c>
      <c r="J3" s="1"/>
      <c r="K3" s="1"/>
      <c r="L3" s="1"/>
      <c r="M3" s="1"/>
    </row>
    <row r="4" spans="1:13" ht="14.5" x14ac:dyDescent="0.25">
      <c r="A4" s="1"/>
      <c r="B4" s="4">
        <v>1.7042611145400599</v>
      </c>
      <c r="C4" s="4">
        <v>1.7042611145400599</v>
      </c>
      <c r="D4" s="1"/>
      <c r="E4" s="1" t="s">
        <v>18</v>
      </c>
      <c r="F4" s="4">
        <f>AVERAGE(B8:B12)</f>
        <v>1.9865958028640016</v>
      </c>
      <c r="G4" s="4">
        <f>AVERAGE(C8:C12)</f>
        <v>2.3064300230209875</v>
      </c>
      <c r="H4" s="14">
        <f>STDEVP(B8:B12)</f>
        <v>0.42946533474574861</v>
      </c>
      <c r="I4" s="14">
        <f>STDEVP(C8:C12)</f>
        <v>0.39436644866944714</v>
      </c>
      <c r="J4" s="1"/>
      <c r="K4" s="1"/>
      <c r="L4" s="1"/>
      <c r="M4" s="1"/>
    </row>
    <row r="5" spans="1:13" ht="14.5" x14ac:dyDescent="0.25">
      <c r="A5" s="1"/>
      <c r="B5" s="4">
        <v>1.5554173714823987</v>
      </c>
      <c r="C5" s="4">
        <v>1.5554173714823987</v>
      </c>
      <c r="D5" s="1"/>
      <c r="E5" s="1" t="s">
        <v>19</v>
      </c>
      <c r="F5" s="4">
        <f>AVERAGE(B13:B17)</f>
        <v>2.6387764024238343</v>
      </c>
      <c r="G5" s="4">
        <f>AVERAGE(C13:C17)</f>
        <v>3.6436461782372924</v>
      </c>
      <c r="H5" s="14">
        <f>STDEVP(B13:B17)</f>
        <v>0.32171901660538199</v>
      </c>
      <c r="I5" s="14">
        <f>STDEVP(C13:C17)</f>
        <v>0.53757952863000213</v>
      </c>
      <c r="J5" s="1"/>
      <c r="K5" s="1"/>
      <c r="L5" s="1"/>
      <c r="M5" s="1"/>
    </row>
    <row r="6" spans="1:13" ht="14.5" x14ac:dyDescent="0.25">
      <c r="A6" s="1"/>
      <c r="B6" s="4">
        <v>1.9524537335609267</v>
      </c>
      <c r="C6" s="4">
        <v>1.9524537335609267</v>
      </c>
      <c r="D6" s="1"/>
      <c r="E6" s="1" t="s">
        <v>20</v>
      </c>
      <c r="F6" s="4">
        <f>AVERAGE(B18:B22)</f>
        <v>2.4556065129985902</v>
      </c>
      <c r="G6" s="4">
        <f>AVERAGE(C18:C22)</f>
        <v>2.6670626088961846</v>
      </c>
      <c r="H6" s="14">
        <f>STDEVP(B18:B22)</f>
        <v>0.61874608505265416</v>
      </c>
      <c r="I6" s="14">
        <f>STDEVP(C18:C22)</f>
        <v>0.36980283860065294</v>
      </c>
      <c r="J6" s="1"/>
      <c r="K6" s="1"/>
      <c r="L6" s="1"/>
      <c r="M6" s="1"/>
    </row>
    <row r="7" spans="1:13" ht="14.5" x14ac:dyDescent="0.25">
      <c r="A7" s="1"/>
      <c r="B7" s="4">
        <v>2.7939639555054119</v>
      </c>
      <c r="C7" s="4">
        <v>2.7939639555054119</v>
      </c>
      <c r="D7" s="1"/>
      <c r="E7" s="1" t="s">
        <v>21</v>
      </c>
      <c r="F7" s="4">
        <f>AVERAGE(B23:B27)</f>
        <v>2.8473179163086284</v>
      </c>
      <c r="G7" s="4">
        <f>AVERAGE(C23:C27)</f>
        <v>2.6972345656407519</v>
      </c>
      <c r="H7" s="14">
        <f>STDEVP(B23:B27)</f>
        <v>0.8984337565256203</v>
      </c>
      <c r="I7" s="14">
        <f>STDEVP(C23:C27)</f>
        <v>0.12896429148427702</v>
      </c>
      <c r="J7" s="1"/>
      <c r="K7" s="1"/>
      <c r="L7" s="1"/>
      <c r="M7" s="1"/>
    </row>
    <row r="8" spans="1:13" ht="14.5" x14ac:dyDescent="0.25">
      <c r="A8" s="1" t="s">
        <v>18</v>
      </c>
      <c r="B8" s="4">
        <v>1.926882839231211</v>
      </c>
      <c r="C8" s="4">
        <v>2.548162194581987</v>
      </c>
      <c r="D8" s="1"/>
      <c r="E8" s="1"/>
      <c r="F8" s="1"/>
      <c r="G8" s="1"/>
      <c r="H8" s="10"/>
      <c r="I8" s="10"/>
      <c r="J8" s="1"/>
      <c r="K8" s="1"/>
      <c r="L8" s="1"/>
      <c r="M8" s="1"/>
    </row>
    <row r="9" spans="1:13" ht="14.5" x14ac:dyDescent="0.25">
      <c r="A9" s="1"/>
      <c r="B9" s="4">
        <v>1.7042611145400599</v>
      </c>
      <c r="C9" s="4">
        <v>2.7723077065154986</v>
      </c>
      <c r="D9" s="1"/>
      <c r="E9" s="1"/>
      <c r="F9" s="1"/>
      <c r="G9" s="1"/>
      <c r="H9" s="10"/>
      <c r="I9" s="10"/>
      <c r="J9" s="1"/>
      <c r="K9" s="1"/>
      <c r="L9" s="1"/>
      <c r="M9" s="1"/>
    </row>
    <row r="10" spans="1:13" ht="14.5" x14ac:dyDescent="0.25">
      <c r="A10" s="1"/>
      <c r="B10" s="4">
        <v>1.5554173714823987</v>
      </c>
      <c r="C10" s="4">
        <v>2.3000260121256524</v>
      </c>
      <c r="D10" s="1"/>
      <c r="E10" s="1"/>
      <c r="F10" s="1"/>
      <c r="G10" s="1"/>
      <c r="H10" s="10"/>
      <c r="I10" s="10"/>
      <c r="J10" s="1"/>
      <c r="K10" s="1"/>
      <c r="L10" s="1"/>
      <c r="M10" s="1"/>
    </row>
    <row r="11" spans="1:13" ht="14.5" x14ac:dyDescent="0.25">
      <c r="A11" s="1"/>
      <c r="B11" s="4">
        <v>1.9524537335609267</v>
      </c>
      <c r="C11" s="4">
        <v>2.313781142081103</v>
      </c>
      <c r="D11" s="1"/>
      <c r="E11" s="1"/>
      <c r="F11" s="1"/>
      <c r="G11" s="1"/>
      <c r="H11" s="10"/>
      <c r="I11" s="10"/>
      <c r="J11" s="1"/>
      <c r="K11" s="1"/>
      <c r="L11" s="1"/>
      <c r="M11" s="1"/>
    </row>
    <row r="12" spans="1:13" ht="14.5" x14ac:dyDescent="0.25">
      <c r="A12" s="1"/>
      <c r="B12" s="4">
        <v>2.7939639555054119</v>
      </c>
      <c r="C12" s="4">
        <v>1.5978730598006967</v>
      </c>
      <c r="D12" s="1"/>
      <c r="E12" s="1"/>
      <c r="F12" s="1"/>
      <c r="G12" s="1"/>
      <c r="H12" s="10"/>
      <c r="I12" s="10"/>
      <c r="J12" s="1"/>
      <c r="K12" s="1"/>
      <c r="L12" s="1"/>
      <c r="M12" s="1"/>
    </row>
    <row r="13" spans="1:13" ht="14.5" x14ac:dyDescent="0.25">
      <c r="A13" s="1" t="s">
        <v>22</v>
      </c>
      <c r="B13" s="4">
        <v>2.8528393277538284</v>
      </c>
      <c r="C13" s="4">
        <v>4.111629687188092</v>
      </c>
      <c r="D13" s="1"/>
      <c r="E13" s="1"/>
      <c r="F13" s="1"/>
      <c r="G13" s="1"/>
      <c r="H13" s="10"/>
      <c r="I13" s="10"/>
      <c r="J13" s="1"/>
      <c r="K13" s="1"/>
      <c r="L13" s="1"/>
      <c r="M13" s="1"/>
    </row>
    <row r="14" spans="1:13" ht="14.5" x14ac:dyDescent="0.25">
      <c r="A14" s="1"/>
      <c r="B14" s="4">
        <v>3.115377952872818</v>
      </c>
      <c r="C14" s="4">
        <v>2.7564947116788501</v>
      </c>
      <c r="D14" s="1"/>
      <c r="E14" s="1"/>
      <c r="F14" s="1"/>
      <c r="G14" s="1"/>
      <c r="H14" s="10"/>
      <c r="I14" s="10"/>
      <c r="J14" s="1"/>
      <c r="K14" s="1"/>
      <c r="L14" s="1"/>
      <c r="M14" s="1"/>
    </row>
    <row r="15" spans="1:13" ht="14.5" x14ac:dyDescent="0.25">
      <c r="A15" s="1"/>
      <c r="B15" s="4">
        <v>2.3353015027707795</v>
      </c>
      <c r="C15" s="4">
        <v>3.4260699137337971</v>
      </c>
      <c r="D15" s="1"/>
      <c r="E15" s="1"/>
      <c r="F15" s="1"/>
      <c r="G15" s="1"/>
      <c r="H15" s="10"/>
      <c r="I15" s="10"/>
      <c r="J15" s="1"/>
      <c r="K15" s="1"/>
      <c r="L15" s="1"/>
      <c r="M15" s="1"/>
    </row>
    <row r="16" spans="1:13" ht="14.5" x14ac:dyDescent="0.25">
      <c r="A16" s="1"/>
      <c r="B16" s="4">
        <v>2.248345698320704</v>
      </c>
      <c r="C16" s="4">
        <v>3.6547306181503827</v>
      </c>
      <c r="D16" s="1"/>
      <c r="E16" s="1"/>
      <c r="F16" s="1"/>
      <c r="G16" s="1"/>
      <c r="H16" s="10"/>
      <c r="I16" s="10"/>
      <c r="J16" s="1"/>
      <c r="K16" s="1"/>
      <c r="L16" s="1"/>
      <c r="M16" s="1"/>
    </row>
    <row r="17" spans="1:13" ht="14.5" x14ac:dyDescent="0.25">
      <c r="A17" s="1"/>
      <c r="B17" s="4">
        <v>2.6420175304010414</v>
      </c>
      <c r="C17" s="4">
        <v>4.2693059604353394</v>
      </c>
      <c r="D17" s="1"/>
      <c r="E17" s="1"/>
      <c r="F17" s="1"/>
      <c r="G17" s="1"/>
      <c r="H17" s="10"/>
      <c r="I17" s="10"/>
      <c r="J17" s="1"/>
      <c r="K17" s="1"/>
      <c r="L17" s="1"/>
      <c r="M17" s="1"/>
    </row>
    <row r="18" spans="1:13" ht="14.5" x14ac:dyDescent="0.25">
      <c r="A18" s="1" t="s">
        <v>23</v>
      </c>
      <c r="B18" s="4">
        <v>2.5214431688666568</v>
      </c>
      <c r="C18" s="4">
        <v>3.2597209128766789</v>
      </c>
      <c r="D18" s="1"/>
      <c r="E18" s="1"/>
      <c r="F18" s="1"/>
      <c r="G18" s="1"/>
      <c r="H18" s="10"/>
      <c r="I18" s="10"/>
      <c r="J18" s="1"/>
      <c r="K18" s="1"/>
      <c r="L18" s="1"/>
      <c r="M18" s="1"/>
    </row>
    <row r="19" spans="1:13" ht="14.5" x14ac:dyDescent="0.25">
      <c r="A19" s="1"/>
      <c r="B19" s="4">
        <v>2.5586713955688856</v>
      </c>
      <c r="C19" s="4">
        <v>2.1989453257860951</v>
      </c>
      <c r="D19" s="1"/>
      <c r="E19" s="1"/>
      <c r="F19" s="1"/>
      <c r="G19" s="1"/>
      <c r="H19" s="10"/>
      <c r="I19" s="10"/>
      <c r="J19" s="1"/>
      <c r="K19" s="1"/>
      <c r="L19" s="1"/>
      <c r="M19" s="1"/>
    </row>
    <row r="20" spans="1:13" ht="14.5" x14ac:dyDescent="0.25">
      <c r="A20" s="1"/>
      <c r="B20" s="4">
        <v>2.8613296358123379</v>
      </c>
      <c r="C20" s="4">
        <v>2.624540731156578</v>
      </c>
      <c r="D20" s="1"/>
      <c r="E20" s="1"/>
      <c r="F20" s="1"/>
      <c r="G20" s="1"/>
      <c r="H20" s="10"/>
      <c r="I20" s="10"/>
      <c r="J20" s="1"/>
      <c r="K20" s="1"/>
      <c r="L20" s="1"/>
      <c r="M20" s="1"/>
    </row>
    <row r="21" spans="1:13" ht="14.5" x14ac:dyDescent="0.25">
      <c r="A21" s="1"/>
      <c r="B21" s="4">
        <v>1.2824136174769289</v>
      </c>
      <c r="C21" s="4">
        <v>2.3934360117762874</v>
      </c>
      <c r="D21" s="1"/>
      <c r="E21" s="1"/>
      <c r="F21" s="1"/>
      <c r="G21" s="1"/>
      <c r="H21" s="10"/>
      <c r="I21" s="10"/>
      <c r="J21" s="1"/>
      <c r="K21" s="1"/>
      <c r="L21" s="1"/>
      <c r="M21" s="1"/>
    </row>
    <row r="22" spans="1:13" ht="14.5" x14ac:dyDescent="0.25">
      <c r="A22" s="1"/>
      <c r="B22" s="4">
        <v>3.0541747472681435</v>
      </c>
      <c r="C22" s="4">
        <v>2.8586700628852832</v>
      </c>
      <c r="D22" s="1"/>
      <c r="E22" s="1"/>
      <c r="F22" s="1"/>
      <c r="G22" s="1"/>
      <c r="H22" s="10"/>
      <c r="I22" s="10"/>
      <c r="J22" s="1"/>
      <c r="K22" s="1"/>
      <c r="L22" s="1"/>
      <c r="M22" s="1"/>
    </row>
    <row r="23" spans="1:13" ht="14.5" x14ac:dyDescent="0.25">
      <c r="A23" s="1" t="s">
        <v>24</v>
      </c>
      <c r="B23" s="4">
        <v>2.0293410574902326</v>
      </c>
      <c r="C23" s="4">
        <v>2.5175552093153426</v>
      </c>
      <c r="D23" s="1"/>
      <c r="E23" s="1"/>
      <c r="F23" s="1"/>
      <c r="G23" s="1"/>
      <c r="H23" s="10"/>
      <c r="I23" s="10"/>
      <c r="J23" s="1"/>
      <c r="K23" s="1"/>
      <c r="L23" s="1"/>
      <c r="M23" s="1"/>
    </row>
    <row r="24" spans="1:13" ht="14.5" x14ac:dyDescent="0.25">
      <c r="A24" s="1"/>
      <c r="B24" s="4">
        <v>3.9411915697911919</v>
      </c>
      <c r="C24" s="4">
        <v>2.568174009077314</v>
      </c>
      <c r="D24" s="1"/>
      <c r="E24" s="1"/>
      <c r="F24" s="1"/>
      <c r="G24" s="1"/>
      <c r="H24" s="10"/>
      <c r="I24" s="10"/>
      <c r="J24" s="1"/>
      <c r="K24" s="1"/>
      <c r="L24" s="1"/>
      <c r="M24" s="1"/>
    </row>
    <row r="25" spans="1:13" ht="14.5" x14ac:dyDescent="0.25">
      <c r="A25" s="1"/>
      <c r="B25" s="4">
        <v>3.9491529057427655</v>
      </c>
      <c r="C25" s="4">
        <v>2.7611060346810632</v>
      </c>
      <c r="D25" s="1"/>
      <c r="E25" s="1"/>
      <c r="F25" s="1"/>
      <c r="G25" s="1"/>
      <c r="H25" s="10"/>
      <c r="I25" s="10"/>
      <c r="J25" s="1"/>
      <c r="K25" s="1"/>
      <c r="L25" s="1"/>
      <c r="M25" s="1"/>
    </row>
    <row r="26" spans="1:13" ht="14.5" x14ac:dyDescent="0.25">
      <c r="A26" s="1"/>
      <c r="B26" s="4">
        <v>2.098629016230348</v>
      </c>
      <c r="C26" s="4">
        <v>2.8107861616452503</v>
      </c>
      <c r="D26" s="1"/>
      <c r="E26" s="1"/>
      <c r="F26" s="1"/>
      <c r="G26" s="1"/>
      <c r="H26" s="10"/>
      <c r="I26" s="10"/>
      <c r="J26" s="1"/>
      <c r="K26" s="1"/>
      <c r="L26" s="1"/>
      <c r="M26" s="1"/>
    </row>
    <row r="27" spans="1:13" ht="14.5" x14ac:dyDescent="0.25">
      <c r="A27" s="1"/>
      <c r="B27" s="4">
        <v>2.2182750322886062</v>
      </c>
      <c r="C27" s="4">
        <v>2.8285514134847882</v>
      </c>
      <c r="D27" s="1"/>
      <c r="E27" s="1"/>
      <c r="F27" s="1"/>
      <c r="G27" s="1"/>
      <c r="H27" s="10"/>
      <c r="I27" s="10"/>
      <c r="J27" s="1"/>
      <c r="K27" s="1"/>
      <c r="L27" s="1"/>
      <c r="M27" s="1"/>
    </row>
    <row r="28" spans="1:13" ht="14.5" x14ac:dyDescent="0.25">
      <c r="A28" s="1"/>
      <c r="B28" s="4"/>
      <c r="C28" s="4"/>
      <c r="D28" s="1"/>
      <c r="E28" s="1"/>
      <c r="F28" s="1"/>
      <c r="G28" s="1"/>
      <c r="H28" s="10"/>
      <c r="I28" s="10"/>
      <c r="J28" s="1"/>
      <c r="K28" s="1"/>
      <c r="L28" s="1"/>
      <c r="M28" s="1"/>
    </row>
    <row r="29" spans="1:13" ht="14.5" x14ac:dyDescent="0.25">
      <c r="A29" s="1"/>
      <c r="B29" s="4"/>
      <c r="C29" s="4"/>
      <c r="D29" s="1"/>
      <c r="E29" s="1"/>
      <c r="F29" s="1"/>
      <c r="G29" s="1"/>
      <c r="H29" s="10"/>
      <c r="I29" s="10"/>
      <c r="J29" s="1"/>
      <c r="K29" s="1"/>
      <c r="L29" s="1"/>
      <c r="M29" s="1"/>
    </row>
    <row r="30" spans="1:13" ht="14.5" x14ac:dyDescent="0.25">
      <c r="A30" s="1"/>
      <c r="B30" s="4"/>
      <c r="C30" s="4"/>
      <c r="D30" s="1"/>
      <c r="E30" s="1"/>
      <c r="F30" s="1"/>
      <c r="G30" s="1"/>
      <c r="H30" s="10"/>
      <c r="I30" s="10"/>
      <c r="J30" s="1"/>
      <c r="K30" s="1"/>
      <c r="L30" s="1"/>
      <c r="M30" s="1"/>
    </row>
    <row r="31" spans="1:13" ht="14.5" x14ac:dyDescent="0.25">
      <c r="A31" s="1"/>
      <c r="B31" s="4"/>
      <c r="C31" s="4"/>
      <c r="D31" s="1"/>
      <c r="E31" s="1"/>
      <c r="F31" s="1"/>
      <c r="G31" s="1"/>
      <c r="H31" s="10"/>
      <c r="I31" s="10"/>
      <c r="J31" s="1"/>
      <c r="K31" s="1"/>
      <c r="L31" s="1"/>
      <c r="M31" s="1"/>
    </row>
    <row r="32" spans="1:13" ht="14.5" x14ac:dyDescent="0.25">
      <c r="A32" s="1"/>
      <c r="B32" s="4"/>
      <c r="C32" s="4"/>
      <c r="D32" s="1"/>
      <c r="E32" s="1"/>
      <c r="F32" s="1"/>
      <c r="G32" s="1"/>
      <c r="H32" s="10"/>
      <c r="I32" s="10"/>
      <c r="J32" s="1"/>
      <c r="K32" s="1"/>
      <c r="L32" s="1"/>
      <c r="M32" s="1"/>
    </row>
  </sheetData>
  <mergeCells count="2">
    <mergeCell ref="A1:C1"/>
    <mergeCell ref="E1:I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H2" sqref="H1:I1048576"/>
    </sheetView>
  </sheetViews>
  <sheetFormatPr defaultRowHeight="14" x14ac:dyDescent="0.25"/>
  <cols>
    <col min="3" max="3" width="14.6328125" customWidth="1"/>
    <col min="6" max="6" width="14.81640625" customWidth="1"/>
    <col min="7" max="7" width="17" customWidth="1"/>
    <col min="8" max="8" width="12.7265625" style="25" customWidth="1"/>
    <col min="9" max="9" width="18.453125" style="25" customWidth="1"/>
  </cols>
  <sheetData>
    <row r="1" spans="1:11" ht="15.5" x14ac:dyDescent="0.25">
      <c r="A1" s="17" t="s">
        <v>7</v>
      </c>
      <c r="B1" s="17"/>
      <c r="C1" s="17"/>
      <c r="D1" s="1"/>
      <c r="E1" s="17" t="s">
        <v>8</v>
      </c>
      <c r="F1" s="17"/>
      <c r="G1" s="17"/>
      <c r="H1" s="17"/>
      <c r="I1" s="17"/>
      <c r="J1" s="1"/>
      <c r="K1" s="1"/>
    </row>
    <row r="2" spans="1:11" ht="14.5" x14ac:dyDescent="0.25">
      <c r="A2" s="1"/>
      <c r="B2" s="4" t="s">
        <v>13</v>
      </c>
      <c r="C2" s="4" t="s">
        <v>14</v>
      </c>
      <c r="D2" s="1"/>
      <c r="E2" s="1"/>
      <c r="F2" s="6" t="s">
        <v>13</v>
      </c>
      <c r="G2" s="6" t="s">
        <v>14</v>
      </c>
      <c r="H2" s="14" t="s">
        <v>16</v>
      </c>
      <c r="I2" s="14" t="s">
        <v>12</v>
      </c>
      <c r="J2" s="1"/>
      <c r="K2" s="1"/>
    </row>
    <row r="3" spans="1:11" ht="14.5" x14ac:dyDescent="0.25">
      <c r="A3" s="1" t="s">
        <v>17</v>
      </c>
      <c r="B3" s="4">
        <v>2.193176203676483</v>
      </c>
      <c r="C3" s="4">
        <v>2.193176203676483</v>
      </c>
      <c r="D3" s="1"/>
      <c r="E3" s="1">
        <v>0</v>
      </c>
      <c r="F3" s="4">
        <f>AVERAGE(B3:B7)</f>
        <v>2.1888983120849668</v>
      </c>
      <c r="G3" s="4">
        <f>AVERAGE(C3:C7)</f>
        <v>2.1888983120849668</v>
      </c>
      <c r="H3" s="14">
        <f>STDEVP(B3:B7)</f>
        <v>0.18185860633557227</v>
      </c>
      <c r="I3" s="14">
        <f>STDEVP(C3:C7)</f>
        <v>0.18185860633557227</v>
      </c>
      <c r="J3" s="1"/>
      <c r="K3" s="1"/>
    </row>
    <row r="4" spans="1:11" ht="14.5" x14ac:dyDescent="0.25">
      <c r="A4" s="1"/>
      <c r="B4" s="4">
        <v>2.0379653900202706</v>
      </c>
      <c r="C4" s="4">
        <v>2.0379653900202706</v>
      </c>
      <c r="D4" s="1"/>
      <c r="E4" s="1">
        <v>7</v>
      </c>
      <c r="F4" s="4">
        <f>AVERAGE(B8:B12)</f>
        <v>2.1888983120849668</v>
      </c>
      <c r="G4" s="4">
        <f>AVERAGE(C8:C12)</f>
        <v>2.634517321151244</v>
      </c>
      <c r="H4" s="14">
        <f>STDEVP(B8:B12)</f>
        <v>0.18185860633557227</v>
      </c>
      <c r="I4" s="14">
        <f>STDEVP(C8:C12)</f>
        <v>0.42894366144856649</v>
      </c>
      <c r="J4" s="1"/>
      <c r="K4" s="1"/>
    </row>
    <row r="5" spans="1:11" ht="14.5" x14ac:dyDescent="0.25">
      <c r="A5" s="1"/>
      <c r="B5" s="4">
        <v>1.939139834928179</v>
      </c>
      <c r="C5" s="4">
        <v>1.939139834928179</v>
      </c>
      <c r="D5" s="1"/>
      <c r="E5" s="1">
        <v>14</v>
      </c>
      <c r="F5" s="4">
        <f>AVERAGE(B13:B17)</f>
        <v>2.2850952060393324</v>
      </c>
      <c r="G5" s="4">
        <f>AVERAGE(C13:C17)</f>
        <v>2.946036687983844</v>
      </c>
      <c r="H5" s="14">
        <f>STDEVP(B13:B17)</f>
        <v>9.3366064186449549E-2</v>
      </c>
      <c r="I5" s="14">
        <f>STDEVP(C13:C17)</f>
        <v>0.3238074625800399</v>
      </c>
      <c r="J5" s="1"/>
      <c r="K5" s="1"/>
    </row>
    <row r="6" spans="1:11" ht="14.5" x14ac:dyDescent="0.25">
      <c r="A6" s="1"/>
      <c r="B6" s="4">
        <v>2.3587097780452528</v>
      </c>
      <c r="C6" s="4">
        <v>2.3587097780452528</v>
      </c>
      <c r="D6" s="1"/>
      <c r="E6" s="1">
        <v>21</v>
      </c>
      <c r="F6" s="4">
        <f>AVERAGE(B18:B22)</f>
        <v>2.4631403470517483</v>
      </c>
      <c r="G6" s="4">
        <f>AVERAGE(C18:C22)</f>
        <v>3.244814551695518</v>
      </c>
      <c r="H6" s="14">
        <f>STDEVP(B18:B22)</f>
        <v>0.19791867582249853</v>
      </c>
      <c r="I6" s="14">
        <f>STDEVP(C18:C22)</f>
        <v>0.74852994139972495</v>
      </c>
      <c r="J6" s="1"/>
      <c r="K6" s="1"/>
    </row>
    <row r="7" spans="1:11" ht="14.5" x14ac:dyDescent="0.25">
      <c r="A7" s="1"/>
      <c r="B7" s="4">
        <v>2.4155003537546476</v>
      </c>
      <c r="C7" s="4">
        <v>2.4155003537546476</v>
      </c>
      <c r="D7" s="1"/>
      <c r="E7" s="1">
        <v>28</v>
      </c>
      <c r="F7" s="4">
        <f>AVERAGE(B23:B27)</f>
        <v>2.9085041042702704</v>
      </c>
      <c r="G7" s="4">
        <f>AVERAGE(C23:C27)</f>
        <v>3.7369145172294949</v>
      </c>
      <c r="H7" s="14">
        <f>STDEVP(B23:B27)</f>
        <v>0.65512562970110921</v>
      </c>
      <c r="I7" s="14">
        <f>STDEVP(C23:C27)</f>
        <v>0.48420719401528906</v>
      </c>
      <c r="J7" s="1"/>
      <c r="K7" s="1"/>
    </row>
    <row r="8" spans="1:11" ht="14.5" x14ac:dyDescent="0.25">
      <c r="A8" s="1" t="s">
        <v>18</v>
      </c>
      <c r="B8" s="4">
        <v>2.193176203676483</v>
      </c>
      <c r="C8" s="4">
        <v>2.8107102233810526</v>
      </c>
      <c r="D8" s="1"/>
      <c r="E8" s="1"/>
      <c r="F8" s="1"/>
      <c r="G8" s="1"/>
      <c r="H8" s="10"/>
      <c r="I8" s="10"/>
      <c r="J8" s="1"/>
      <c r="K8" s="1"/>
    </row>
    <row r="9" spans="1:11" ht="14.5" x14ac:dyDescent="0.25">
      <c r="A9" s="1"/>
      <c r="B9" s="4">
        <v>2.0379653900202706</v>
      </c>
      <c r="C9" s="4">
        <v>3.0360665561536115</v>
      </c>
      <c r="D9" s="1"/>
      <c r="E9" s="1"/>
      <c r="F9" s="1"/>
      <c r="G9" s="1"/>
      <c r="H9" s="10"/>
      <c r="I9" s="10"/>
      <c r="J9" s="1"/>
      <c r="K9" s="1"/>
    </row>
    <row r="10" spans="1:11" ht="14.5" x14ac:dyDescent="0.25">
      <c r="A10" s="1"/>
      <c r="B10" s="4">
        <v>1.939139834928179</v>
      </c>
      <c r="C10" s="4">
        <v>2.6493016488198857</v>
      </c>
      <c r="D10" s="1"/>
      <c r="E10" s="1"/>
      <c r="F10" s="1"/>
      <c r="G10" s="1"/>
      <c r="H10" s="10"/>
      <c r="I10" s="10"/>
      <c r="J10" s="1"/>
      <c r="K10" s="1"/>
    </row>
    <row r="11" spans="1:11" ht="14.5" x14ac:dyDescent="0.25">
      <c r="A11" s="1"/>
      <c r="B11" s="4">
        <v>2.3587097780452528</v>
      </c>
      <c r="C11" s="4">
        <v>2.8635707619603186</v>
      </c>
      <c r="D11" s="1"/>
      <c r="E11" s="1"/>
      <c r="F11" s="1"/>
      <c r="G11" s="1"/>
      <c r="H11" s="10"/>
      <c r="I11" s="10"/>
      <c r="J11" s="1"/>
      <c r="K11" s="1"/>
    </row>
    <row r="12" spans="1:11" ht="14.5" x14ac:dyDescent="0.25">
      <c r="A12" s="1"/>
      <c r="B12" s="4">
        <v>2.4155003537546476</v>
      </c>
      <c r="C12" s="4">
        <v>1.8129374154413516</v>
      </c>
      <c r="D12" s="1"/>
      <c r="E12" s="1"/>
      <c r="F12" s="1"/>
      <c r="G12" s="1"/>
      <c r="H12" s="10"/>
      <c r="I12" s="10"/>
      <c r="J12" s="1"/>
      <c r="K12" s="1"/>
    </row>
    <row r="13" spans="1:11" ht="14.5" x14ac:dyDescent="0.25">
      <c r="A13" s="1" t="s">
        <v>22</v>
      </c>
      <c r="B13" s="4">
        <v>2.3577138529595616</v>
      </c>
      <c r="C13" s="4">
        <v>2.6811655527239511</v>
      </c>
      <c r="D13" s="1"/>
      <c r="E13" s="1"/>
      <c r="F13" s="1"/>
      <c r="G13" s="1"/>
      <c r="H13" s="10"/>
      <c r="I13" s="10"/>
      <c r="J13" s="1"/>
      <c r="K13" s="1"/>
    </row>
    <row r="14" spans="1:11" ht="14.5" x14ac:dyDescent="0.25">
      <c r="A14" s="1"/>
      <c r="B14" s="4">
        <v>2.3684990623647644</v>
      </c>
      <c r="C14" s="4">
        <v>2.4623226907727078</v>
      </c>
      <c r="D14" s="1"/>
      <c r="E14" s="1"/>
      <c r="F14" s="1"/>
      <c r="G14" s="1"/>
      <c r="H14" s="10"/>
      <c r="I14" s="10"/>
      <c r="J14" s="1"/>
      <c r="K14" s="1"/>
    </row>
    <row r="15" spans="1:11" ht="14.5" x14ac:dyDescent="0.25">
      <c r="A15" s="1"/>
      <c r="B15" s="4">
        <v>2.1090794345338266</v>
      </c>
      <c r="C15" s="4">
        <v>3.0471642544597781</v>
      </c>
      <c r="D15" s="1"/>
      <c r="E15" s="1"/>
      <c r="F15" s="1"/>
      <c r="G15" s="1"/>
      <c r="H15" s="10"/>
      <c r="I15" s="10"/>
      <c r="J15" s="1"/>
      <c r="K15" s="1"/>
    </row>
    <row r="16" spans="1:11" ht="14.5" x14ac:dyDescent="0.25">
      <c r="A16" s="1"/>
      <c r="B16" s="4">
        <v>2.2857371255469539</v>
      </c>
      <c r="C16" s="4">
        <v>3.2818687791508392</v>
      </c>
      <c r="D16" s="1"/>
      <c r="E16" s="1"/>
      <c r="F16" s="1"/>
      <c r="G16" s="1"/>
      <c r="H16" s="10"/>
      <c r="I16" s="10"/>
      <c r="J16" s="1"/>
      <c r="K16" s="1"/>
    </row>
    <row r="17" spans="1:11" ht="14.5" x14ac:dyDescent="0.25">
      <c r="A17" s="1"/>
      <c r="B17" s="4">
        <v>2.3044465547915562</v>
      </c>
      <c r="C17" s="4">
        <v>3.2576621628119442</v>
      </c>
      <c r="D17" s="1"/>
      <c r="E17" s="1"/>
      <c r="F17" s="1"/>
      <c r="G17" s="1"/>
      <c r="H17" s="10"/>
      <c r="I17" s="10"/>
      <c r="J17" s="1"/>
      <c r="K17" s="1"/>
    </row>
    <row r="18" spans="1:11" ht="14.5" x14ac:dyDescent="0.25">
      <c r="A18" s="1" t="s">
        <v>23</v>
      </c>
      <c r="B18" s="4">
        <v>2.5095344273364799</v>
      </c>
      <c r="C18" s="4">
        <v>2.986305031335946</v>
      </c>
      <c r="D18" s="1"/>
      <c r="E18" s="1"/>
      <c r="F18" s="1"/>
      <c r="G18" s="1"/>
      <c r="H18" s="10"/>
      <c r="I18" s="10"/>
      <c r="J18" s="1"/>
      <c r="K18" s="1"/>
    </row>
    <row r="19" spans="1:11" ht="14.5" x14ac:dyDescent="0.25">
      <c r="A19" s="1"/>
      <c r="B19" s="4">
        <v>2.4372964570335305</v>
      </c>
      <c r="C19" s="4">
        <v>2.0432175790784211</v>
      </c>
      <c r="D19" s="1"/>
      <c r="E19" s="1"/>
      <c r="F19" s="1"/>
      <c r="G19" s="1"/>
      <c r="H19" s="10"/>
      <c r="I19" s="10"/>
      <c r="J19" s="1"/>
      <c r="K19" s="1"/>
    </row>
    <row r="20" spans="1:11" ht="14.5" x14ac:dyDescent="0.25">
      <c r="A20" s="1"/>
      <c r="B20" s="4">
        <v>2.3560269819721604</v>
      </c>
      <c r="C20" s="4">
        <v>3.5822507016297509</v>
      </c>
      <c r="D20" s="1"/>
      <c r="E20" s="1"/>
      <c r="F20" s="1"/>
      <c r="G20" s="1"/>
      <c r="H20" s="10"/>
      <c r="I20" s="10"/>
      <c r="J20" s="1"/>
      <c r="K20" s="1"/>
    </row>
    <row r="21" spans="1:11" ht="14.5" x14ac:dyDescent="0.25">
      <c r="A21" s="1"/>
      <c r="B21" s="4">
        <v>2.2082451167272756</v>
      </c>
      <c r="C21" s="4">
        <v>3.2832896060322585</v>
      </c>
      <c r="D21" s="1"/>
      <c r="E21" s="1"/>
      <c r="F21" s="1"/>
      <c r="G21" s="1"/>
      <c r="H21" s="10"/>
      <c r="I21" s="10"/>
      <c r="J21" s="1"/>
      <c r="K21" s="1"/>
    </row>
    <row r="22" spans="1:11" ht="14.5" x14ac:dyDescent="0.25">
      <c r="A22" s="1"/>
      <c r="B22" s="4">
        <v>2.8045987521892957</v>
      </c>
      <c r="C22" s="4">
        <v>4.3290098404012127</v>
      </c>
      <c r="D22" s="1"/>
      <c r="E22" s="1"/>
      <c r="F22" s="1"/>
      <c r="G22" s="1"/>
      <c r="H22" s="10"/>
      <c r="I22" s="10"/>
      <c r="J22" s="1"/>
      <c r="K22" s="1"/>
    </row>
    <row r="23" spans="1:11" ht="14.5" x14ac:dyDescent="0.25">
      <c r="A23" s="1" t="s">
        <v>24</v>
      </c>
      <c r="B23" s="4">
        <v>1.8138806631544151</v>
      </c>
      <c r="C23" s="4">
        <v>4.1037427287242654</v>
      </c>
      <c r="D23" s="1"/>
      <c r="E23" s="1"/>
      <c r="F23" s="1"/>
      <c r="G23" s="1"/>
      <c r="H23" s="10"/>
      <c r="I23" s="10"/>
      <c r="J23" s="1"/>
      <c r="K23" s="1"/>
    </row>
    <row r="24" spans="1:11" ht="14.5" x14ac:dyDescent="0.25">
      <c r="A24" s="1"/>
      <c r="B24" s="4">
        <v>2.8167110973559639</v>
      </c>
      <c r="C24" s="4">
        <v>3.1032784924983643</v>
      </c>
      <c r="D24" s="1"/>
      <c r="E24" s="1"/>
      <c r="F24" s="1"/>
      <c r="G24" s="1"/>
      <c r="H24" s="10"/>
      <c r="I24" s="10"/>
      <c r="J24" s="1"/>
      <c r="K24" s="1"/>
    </row>
    <row r="25" spans="1:11" ht="14.5" x14ac:dyDescent="0.25">
      <c r="A25" s="1"/>
      <c r="B25" s="4">
        <v>2.9504955370017378</v>
      </c>
      <c r="C25" s="4">
        <v>3.1868550809248153</v>
      </c>
      <c r="D25" s="1"/>
      <c r="E25" s="1"/>
      <c r="F25" s="1"/>
      <c r="G25" s="1"/>
      <c r="H25" s="10"/>
      <c r="I25" s="10"/>
      <c r="J25" s="1"/>
      <c r="K25" s="1"/>
    </row>
    <row r="26" spans="1:11" ht="14.5" x14ac:dyDescent="0.25">
      <c r="A26" s="1"/>
      <c r="B26" s="4">
        <v>3.1047485738803822</v>
      </c>
      <c r="C26" s="4">
        <v>4.1418804380701841</v>
      </c>
      <c r="D26" s="1"/>
      <c r="E26" s="1"/>
      <c r="F26" s="1"/>
      <c r="G26" s="1"/>
      <c r="H26" s="10"/>
      <c r="I26" s="10"/>
      <c r="J26" s="1"/>
      <c r="K26" s="1"/>
    </row>
    <row r="27" spans="1:11" ht="14.5" x14ac:dyDescent="0.25">
      <c r="A27" s="1"/>
      <c r="B27" s="4">
        <v>3.8566846499588521</v>
      </c>
      <c r="C27" s="4">
        <v>4.1488158459298443</v>
      </c>
      <c r="D27" s="1"/>
      <c r="E27" s="1"/>
      <c r="F27" s="1"/>
      <c r="G27" s="1"/>
      <c r="H27" s="10"/>
      <c r="I27" s="10"/>
      <c r="J27" s="1"/>
      <c r="K27" s="1"/>
    </row>
  </sheetData>
  <mergeCells count="2">
    <mergeCell ref="A1:C1"/>
    <mergeCell ref="E1:I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H34" sqref="H34"/>
    </sheetView>
  </sheetViews>
  <sheetFormatPr defaultColWidth="9" defaultRowHeight="14.5" x14ac:dyDescent="0.35"/>
  <cols>
    <col min="1" max="2" width="29.36328125" style="7" customWidth="1"/>
    <col min="3" max="3" width="20.36328125" style="8" customWidth="1"/>
    <col min="4" max="4" width="17.08984375" style="7" customWidth="1"/>
    <col min="5" max="5" width="28.54296875" style="9" customWidth="1"/>
    <col min="6" max="6" width="27.6328125" style="2" customWidth="1"/>
    <col min="7" max="7" width="25.6328125" style="7" customWidth="1"/>
    <col min="8" max="8" width="20.1796875" style="2" customWidth="1"/>
    <col min="9" max="9" width="12.81640625" style="7" bestFit="1" customWidth="1"/>
    <col min="10" max="256" width="9" style="7"/>
    <col min="257" max="258" width="29.36328125" style="7" customWidth="1"/>
    <col min="259" max="259" width="20.36328125" style="7" customWidth="1"/>
    <col min="260" max="260" width="17.08984375" style="7" customWidth="1"/>
    <col min="261" max="261" width="28.54296875" style="7" customWidth="1"/>
    <col min="262" max="262" width="27.6328125" style="7" customWidth="1"/>
    <col min="263" max="263" width="25.6328125" style="7" customWidth="1"/>
    <col min="264" max="264" width="20.1796875" style="7" customWidth="1"/>
    <col min="265" max="265" width="12.81640625" style="7" bestFit="1" customWidth="1"/>
    <col min="266" max="512" width="9" style="7"/>
    <col min="513" max="514" width="29.36328125" style="7" customWidth="1"/>
    <col min="515" max="515" width="20.36328125" style="7" customWidth="1"/>
    <col min="516" max="516" width="17.08984375" style="7" customWidth="1"/>
    <col min="517" max="517" width="28.54296875" style="7" customWidth="1"/>
    <col min="518" max="518" width="27.6328125" style="7" customWidth="1"/>
    <col min="519" max="519" width="25.6328125" style="7" customWidth="1"/>
    <col min="520" max="520" width="20.1796875" style="7" customWidth="1"/>
    <col min="521" max="521" width="12.81640625" style="7" bestFit="1" customWidth="1"/>
    <col min="522" max="768" width="9" style="7"/>
    <col min="769" max="770" width="29.36328125" style="7" customWidth="1"/>
    <col min="771" max="771" width="20.36328125" style="7" customWidth="1"/>
    <col min="772" max="772" width="17.08984375" style="7" customWidth="1"/>
    <col min="773" max="773" width="28.54296875" style="7" customWidth="1"/>
    <col min="774" max="774" width="27.6328125" style="7" customWidth="1"/>
    <col min="775" max="775" width="25.6328125" style="7" customWidth="1"/>
    <col min="776" max="776" width="20.1796875" style="7" customWidth="1"/>
    <col min="777" max="777" width="12.81640625" style="7" bestFit="1" customWidth="1"/>
    <col min="778" max="1024" width="9" style="7"/>
    <col min="1025" max="1026" width="29.36328125" style="7" customWidth="1"/>
    <col min="1027" max="1027" width="20.36328125" style="7" customWidth="1"/>
    <col min="1028" max="1028" width="17.08984375" style="7" customWidth="1"/>
    <col min="1029" max="1029" width="28.54296875" style="7" customWidth="1"/>
    <col min="1030" max="1030" width="27.6328125" style="7" customWidth="1"/>
    <col min="1031" max="1031" width="25.6328125" style="7" customWidth="1"/>
    <col min="1032" max="1032" width="20.1796875" style="7" customWidth="1"/>
    <col min="1033" max="1033" width="12.81640625" style="7" bestFit="1" customWidth="1"/>
    <col min="1034" max="1280" width="9" style="7"/>
    <col min="1281" max="1282" width="29.36328125" style="7" customWidth="1"/>
    <col min="1283" max="1283" width="20.36328125" style="7" customWidth="1"/>
    <col min="1284" max="1284" width="17.08984375" style="7" customWidth="1"/>
    <col min="1285" max="1285" width="28.54296875" style="7" customWidth="1"/>
    <col min="1286" max="1286" width="27.6328125" style="7" customWidth="1"/>
    <col min="1287" max="1287" width="25.6328125" style="7" customWidth="1"/>
    <col min="1288" max="1288" width="20.1796875" style="7" customWidth="1"/>
    <col min="1289" max="1289" width="12.81640625" style="7" bestFit="1" customWidth="1"/>
    <col min="1290" max="1536" width="9" style="7"/>
    <col min="1537" max="1538" width="29.36328125" style="7" customWidth="1"/>
    <col min="1539" max="1539" width="20.36328125" style="7" customWidth="1"/>
    <col min="1540" max="1540" width="17.08984375" style="7" customWidth="1"/>
    <col min="1541" max="1541" width="28.54296875" style="7" customWidth="1"/>
    <col min="1542" max="1542" width="27.6328125" style="7" customWidth="1"/>
    <col min="1543" max="1543" width="25.6328125" style="7" customWidth="1"/>
    <col min="1544" max="1544" width="20.1796875" style="7" customWidth="1"/>
    <col min="1545" max="1545" width="12.81640625" style="7" bestFit="1" customWidth="1"/>
    <col min="1546" max="1792" width="9" style="7"/>
    <col min="1793" max="1794" width="29.36328125" style="7" customWidth="1"/>
    <col min="1795" max="1795" width="20.36328125" style="7" customWidth="1"/>
    <col min="1796" max="1796" width="17.08984375" style="7" customWidth="1"/>
    <col min="1797" max="1797" width="28.54296875" style="7" customWidth="1"/>
    <col min="1798" max="1798" width="27.6328125" style="7" customWidth="1"/>
    <col min="1799" max="1799" width="25.6328125" style="7" customWidth="1"/>
    <col min="1800" max="1800" width="20.1796875" style="7" customWidth="1"/>
    <col min="1801" max="1801" width="12.81640625" style="7" bestFit="1" customWidth="1"/>
    <col min="1802" max="2048" width="9" style="7"/>
    <col min="2049" max="2050" width="29.36328125" style="7" customWidth="1"/>
    <col min="2051" max="2051" width="20.36328125" style="7" customWidth="1"/>
    <col min="2052" max="2052" width="17.08984375" style="7" customWidth="1"/>
    <col min="2053" max="2053" width="28.54296875" style="7" customWidth="1"/>
    <col min="2054" max="2054" width="27.6328125" style="7" customWidth="1"/>
    <col min="2055" max="2055" width="25.6328125" style="7" customWidth="1"/>
    <col min="2056" max="2056" width="20.1796875" style="7" customWidth="1"/>
    <col min="2057" max="2057" width="12.81640625" style="7" bestFit="1" customWidth="1"/>
    <col min="2058" max="2304" width="9" style="7"/>
    <col min="2305" max="2306" width="29.36328125" style="7" customWidth="1"/>
    <col min="2307" max="2307" width="20.36328125" style="7" customWidth="1"/>
    <col min="2308" max="2308" width="17.08984375" style="7" customWidth="1"/>
    <col min="2309" max="2309" width="28.54296875" style="7" customWidth="1"/>
    <col min="2310" max="2310" width="27.6328125" style="7" customWidth="1"/>
    <col min="2311" max="2311" width="25.6328125" style="7" customWidth="1"/>
    <col min="2312" max="2312" width="20.1796875" style="7" customWidth="1"/>
    <col min="2313" max="2313" width="12.81640625" style="7" bestFit="1" customWidth="1"/>
    <col min="2314" max="2560" width="9" style="7"/>
    <col min="2561" max="2562" width="29.36328125" style="7" customWidth="1"/>
    <col min="2563" max="2563" width="20.36328125" style="7" customWidth="1"/>
    <col min="2564" max="2564" width="17.08984375" style="7" customWidth="1"/>
    <col min="2565" max="2565" width="28.54296875" style="7" customWidth="1"/>
    <col min="2566" max="2566" width="27.6328125" style="7" customWidth="1"/>
    <col min="2567" max="2567" width="25.6328125" style="7" customWidth="1"/>
    <col min="2568" max="2568" width="20.1796875" style="7" customWidth="1"/>
    <col min="2569" max="2569" width="12.81640625" style="7" bestFit="1" customWidth="1"/>
    <col min="2570" max="2816" width="9" style="7"/>
    <col min="2817" max="2818" width="29.36328125" style="7" customWidth="1"/>
    <col min="2819" max="2819" width="20.36328125" style="7" customWidth="1"/>
    <col min="2820" max="2820" width="17.08984375" style="7" customWidth="1"/>
    <col min="2821" max="2821" width="28.54296875" style="7" customWidth="1"/>
    <col min="2822" max="2822" width="27.6328125" style="7" customWidth="1"/>
    <col min="2823" max="2823" width="25.6328125" style="7" customWidth="1"/>
    <col min="2824" max="2824" width="20.1796875" style="7" customWidth="1"/>
    <col min="2825" max="2825" width="12.81640625" style="7" bestFit="1" customWidth="1"/>
    <col min="2826" max="3072" width="9" style="7"/>
    <col min="3073" max="3074" width="29.36328125" style="7" customWidth="1"/>
    <col min="3075" max="3075" width="20.36328125" style="7" customWidth="1"/>
    <col min="3076" max="3076" width="17.08984375" style="7" customWidth="1"/>
    <col min="3077" max="3077" width="28.54296875" style="7" customWidth="1"/>
    <col min="3078" max="3078" width="27.6328125" style="7" customWidth="1"/>
    <col min="3079" max="3079" width="25.6328125" style="7" customWidth="1"/>
    <col min="3080" max="3080" width="20.1796875" style="7" customWidth="1"/>
    <col min="3081" max="3081" width="12.81640625" style="7" bestFit="1" customWidth="1"/>
    <col min="3082" max="3328" width="9" style="7"/>
    <col min="3329" max="3330" width="29.36328125" style="7" customWidth="1"/>
    <col min="3331" max="3331" width="20.36328125" style="7" customWidth="1"/>
    <col min="3332" max="3332" width="17.08984375" style="7" customWidth="1"/>
    <col min="3333" max="3333" width="28.54296875" style="7" customWidth="1"/>
    <col min="3334" max="3334" width="27.6328125" style="7" customWidth="1"/>
    <col min="3335" max="3335" width="25.6328125" style="7" customWidth="1"/>
    <col min="3336" max="3336" width="20.1796875" style="7" customWidth="1"/>
    <col min="3337" max="3337" width="12.81640625" style="7" bestFit="1" customWidth="1"/>
    <col min="3338" max="3584" width="9" style="7"/>
    <col min="3585" max="3586" width="29.36328125" style="7" customWidth="1"/>
    <col min="3587" max="3587" width="20.36328125" style="7" customWidth="1"/>
    <col min="3588" max="3588" width="17.08984375" style="7" customWidth="1"/>
    <col min="3589" max="3589" width="28.54296875" style="7" customWidth="1"/>
    <col min="3590" max="3590" width="27.6328125" style="7" customWidth="1"/>
    <col min="3591" max="3591" width="25.6328125" style="7" customWidth="1"/>
    <col min="3592" max="3592" width="20.1796875" style="7" customWidth="1"/>
    <col min="3593" max="3593" width="12.81640625" style="7" bestFit="1" customWidth="1"/>
    <col min="3594" max="3840" width="9" style="7"/>
    <col min="3841" max="3842" width="29.36328125" style="7" customWidth="1"/>
    <col min="3843" max="3843" width="20.36328125" style="7" customWidth="1"/>
    <col min="3844" max="3844" width="17.08984375" style="7" customWidth="1"/>
    <col min="3845" max="3845" width="28.54296875" style="7" customWidth="1"/>
    <col min="3846" max="3846" width="27.6328125" style="7" customWidth="1"/>
    <col min="3847" max="3847" width="25.6328125" style="7" customWidth="1"/>
    <col min="3848" max="3848" width="20.1796875" style="7" customWidth="1"/>
    <col min="3849" max="3849" width="12.81640625" style="7" bestFit="1" customWidth="1"/>
    <col min="3850" max="4096" width="9" style="7"/>
    <col min="4097" max="4098" width="29.36328125" style="7" customWidth="1"/>
    <col min="4099" max="4099" width="20.36328125" style="7" customWidth="1"/>
    <col min="4100" max="4100" width="17.08984375" style="7" customWidth="1"/>
    <col min="4101" max="4101" width="28.54296875" style="7" customWidth="1"/>
    <col min="4102" max="4102" width="27.6328125" style="7" customWidth="1"/>
    <col min="4103" max="4103" width="25.6328125" style="7" customWidth="1"/>
    <col min="4104" max="4104" width="20.1796875" style="7" customWidth="1"/>
    <col min="4105" max="4105" width="12.81640625" style="7" bestFit="1" customWidth="1"/>
    <col min="4106" max="4352" width="9" style="7"/>
    <col min="4353" max="4354" width="29.36328125" style="7" customWidth="1"/>
    <col min="4355" max="4355" width="20.36328125" style="7" customWidth="1"/>
    <col min="4356" max="4356" width="17.08984375" style="7" customWidth="1"/>
    <col min="4357" max="4357" width="28.54296875" style="7" customWidth="1"/>
    <col min="4358" max="4358" width="27.6328125" style="7" customWidth="1"/>
    <col min="4359" max="4359" width="25.6328125" style="7" customWidth="1"/>
    <col min="4360" max="4360" width="20.1796875" style="7" customWidth="1"/>
    <col min="4361" max="4361" width="12.81640625" style="7" bestFit="1" customWidth="1"/>
    <col min="4362" max="4608" width="9" style="7"/>
    <col min="4609" max="4610" width="29.36328125" style="7" customWidth="1"/>
    <col min="4611" max="4611" width="20.36328125" style="7" customWidth="1"/>
    <col min="4612" max="4612" width="17.08984375" style="7" customWidth="1"/>
    <col min="4613" max="4613" width="28.54296875" style="7" customWidth="1"/>
    <col min="4614" max="4614" width="27.6328125" style="7" customWidth="1"/>
    <col min="4615" max="4615" width="25.6328125" style="7" customWidth="1"/>
    <col min="4616" max="4616" width="20.1796875" style="7" customWidth="1"/>
    <col min="4617" max="4617" width="12.81640625" style="7" bestFit="1" customWidth="1"/>
    <col min="4618" max="4864" width="9" style="7"/>
    <col min="4865" max="4866" width="29.36328125" style="7" customWidth="1"/>
    <col min="4867" max="4867" width="20.36328125" style="7" customWidth="1"/>
    <col min="4868" max="4868" width="17.08984375" style="7" customWidth="1"/>
    <col min="4869" max="4869" width="28.54296875" style="7" customWidth="1"/>
    <col min="4870" max="4870" width="27.6328125" style="7" customWidth="1"/>
    <col min="4871" max="4871" width="25.6328125" style="7" customWidth="1"/>
    <col min="4872" max="4872" width="20.1796875" style="7" customWidth="1"/>
    <col min="4873" max="4873" width="12.81640625" style="7" bestFit="1" customWidth="1"/>
    <col min="4874" max="5120" width="9" style="7"/>
    <col min="5121" max="5122" width="29.36328125" style="7" customWidth="1"/>
    <col min="5123" max="5123" width="20.36328125" style="7" customWidth="1"/>
    <col min="5124" max="5124" width="17.08984375" style="7" customWidth="1"/>
    <col min="5125" max="5125" width="28.54296875" style="7" customWidth="1"/>
    <col min="5126" max="5126" width="27.6328125" style="7" customWidth="1"/>
    <col min="5127" max="5127" width="25.6328125" style="7" customWidth="1"/>
    <col min="5128" max="5128" width="20.1796875" style="7" customWidth="1"/>
    <col min="5129" max="5129" width="12.81640625" style="7" bestFit="1" customWidth="1"/>
    <col min="5130" max="5376" width="9" style="7"/>
    <col min="5377" max="5378" width="29.36328125" style="7" customWidth="1"/>
    <col min="5379" max="5379" width="20.36328125" style="7" customWidth="1"/>
    <col min="5380" max="5380" width="17.08984375" style="7" customWidth="1"/>
    <col min="5381" max="5381" width="28.54296875" style="7" customWidth="1"/>
    <col min="5382" max="5382" width="27.6328125" style="7" customWidth="1"/>
    <col min="5383" max="5383" width="25.6328125" style="7" customWidth="1"/>
    <col min="5384" max="5384" width="20.1796875" style="7" customWidth="1"/>
    <col min="5385" max="5385" width="12.81640625" style="7" bestFit="1" customWidth="1"/>
    <col min="5386" max="5632" width="9" style="7"/>
    <col min="5633" max="5634" width="29.36328125" style="7" customWidth="1"/>
    <col min="5635" max="5635" width="20.36328125" style="7" customWidth="1"/>
    <col min="5636" max="5636" width="17.08984375" style="7" customWidth="1"/>
    <col min="5637" max="5637" width="28.54296875" style="7" customWidth="1"/>
    <col min="5638" max="5638" width="27.6328125" style="7" customWidth="1"/>
    <col min="5639" max="5639" width="25.6328125" style="7" customWidth="1"/>
    <col min="5640" max="5640" width="20.1796875" style="7" customWidth="1"/>
    <col min="5641" max="5641" width="12.81640625" style="7" bestFit="1" customWidth="1"/>
    <col min="5642" max="5888" width="9" style="7"/>
    <col min="5889" max="5890" width="29.36328125" style="7" customWidth="1"/>
    <col min="5891" max="5891" width="20.36328125" style="7" customWidth="1"/>
    <col min="5892" max="5892" width="17.08984375" style="7" customWidth="1"/>
    <col min="5893" max="5893" width="28.54296875" style="7" customWidth="1"/>
    <col min="5894" max="5894" width="27.6328125" style="7" customWidth="1"/>
    <col min="5895" max="5895" width="25.6328125" style="7" customWidth="1"/>
    <col min="5896" max="5896" width="20.1796875" style="7" customWidth="1"/>
    <col min="5897" max="5897" width="12.81640625" style="7" bestFit="1" customWidth="1"/>
    <col min="5898" max="6144" width="9" style="7"/>
    <col min="6145" max="6146" width="29.36328125" style="7" customWidth="1"/>
    <col min="6147" max="6147" width="20.36328125" style="7" customWidth="1"/>
    <col min="6148" max="6148" width="17.08984375" style="7" customWidth="1"/>
    <col min="6149" max="6149" width="28.54296875" style="7" customWidth="1"/>
    <col min="6150" max="6150" width="27.6328125" style="7" customWidth="1"/>
    <col min="6151" max="6151" width="25.6328125" style="7" customWidth="1"/>
    <col min="6152" max="6152" width="20.1796875" style="7" customWidth="1"/>
    <col min="6153" max="6153" width="12.81640625" style="7" bestFit="1" customWidth="1"/>
    <col min="6154" max="6400" width="9" style="7"/>
    <col min="6401" max="6402" width="29.36328125" style="7" customWidth="1"/>
    <col min="6403" max="6403" width="20.36328125" style="7" customWidth="1"/>
    <col min="6404" max="6404" width="17.08984375" style="7" customWidth="1"/>
    <col min="6405" max="6405" width="28.54296875" style="7" customWidth="1"/>
    <col min="6406" max="6406" width="27.6328125" style="7" customWidth="1"/>
    <col min="6407" max="6407" width="25.6328125" style="7" customWidth="1"/>
    <col min="6408" max="6408" width="20.1796875" style="7" customWidth="1"/>
    <col min="6409" max="6409" width="12.81640625" style="7" bestFit="1" customWidth="1"/>
    <col min="6410" max="6656" width="9" style="7"/>
    <col min="6657" max="6658" width="29.36328125" style="7" customWidth="1"/>
    <col min="6659" max="6659" width="20.36328125" style="7" customWidth="1"/>
    <col min="6660" max="6660" width="17.08984375" style="7" customWidth="1"/>
    <col min="6661" max="6661" width="28.54296875" style="7" customWidth="1"/>
    <col min="6662" max="6662" width="27.6328125" style="7" customWidth="1"/>
    <col min="6663" max="6663" width="25.6328125" style="7" customWidth="1"/>
    <col min="6664" max="6664" width="20.1796875" style="7" customWidth="1"/>
    <col min="6665" max="6665" width="12.81640625" style="7" bestFit="1" customWidth="1"/>
    <col min="6666" max="6912" width="9" style="7"/>
    <col min="6913" max="6914" width="29.36328125" style="7" customWidth="1"/>
    <col min="6915" max="6915" width="20.36328125" style="7" customWidth="1"/>
    <col min="6916" max="6916" width="17.08984375" style="7" customWidth="1"/>
    <col min="6917" max="6917" width="28.54296875" style="7" customWidth="1"/>
    <col min="6918" max="6918" width="27.6328125" style="7" customWidth="1"/>
    <col min="6919" max="6919" width="25.6328125" style="7" customWidth="1"/>
    <col min="6920" max="6920" width="20.1796875" style="7" customWidth="1"/>
    <col min="6921" max="6921" width="12.81640625" style="7" bestFit="1" customWidth="1"/>
    <col min="6922" max="7168" width="9" style="7"/>
    <col min="7169" max="7170" width="29.36328125" style="7" customWidth="1"/>
    <col min="7171" max="7171" width="20.36328125" style="7" customWidth="1"/>
    <col min="7172" max="7172" width="17.08984375" style="7" customWidth="1"/>
    <col min="7173" max="7173" width="28.54296875" style="7" customWidth="1"/>
    <col min="7174" max="7174" width="27.6328125" style="7" customWidth="1"/>
    <col min="7175" max="7175" width="25.6328125" style="7" customWidth="1"/>
    <col min="7176" max="7176" width="20.1796875" style="7" customWidth="1"/>
    <col min="7177" max="7177" width="12.81640625" style="7" bestFit="1" customWidth="1"/>
    <col min="7178" max="7424" width="9" style="7"/>
    <col min="7425" max="7426" width="29.36328125" style="7" customWidth="1"/>
    <col min="7427" max="7427" width="20.36328125" style="7" customWidth="1"/>
    <col min="7428" max="7428" width="17.08984375" style="7" customWidth="1"/>
    <col min="7429" max="7429" width="28.54296875" style="7" customWidth="1"/>
    <col min="7430" max="7430" width="27.6328125" style="7" customWidth="1"/>
    <col min="7431" max="7431" width="25.6328125" style="7" customWidth="1"/>
    <col min="7432" max="7432" width="20.1796875" style="7" customWidth="1"/>
    <col min="7433" max="7433" width="12.81640625" style="7" bestFit="1" customWidth="1"/>
    <col min="7434" max="7680" width="9" style="7"/>
    <col min="7681" max="7682" width="29.36328125" style="7" customWidth="1"/>
    <col min="7683" max="7683" width="20.36328125" style="7" customWidth="1"/>
    <col min="7684" max="7684" width="17.08984375" style="7" customWidth="1"/>
    <col min="7685" max="7685" width="28.54296875" style="7" customWidth="1"/>
    <col min="7686" max="7686" width="27.6328125" style="7" customWidth="1"/>
    <col min="7687" max="7687" width="25.6328125" style="7" customWidth="1"/>
    <col min="7688" max="7688" width="20.1796875" style="7" customWidth="1"/>
    <col min="7689" max="7689" width="12.81640625" style="7" bestFit="1" customWidth="1"/>
    <col min="7690" max="7936" width="9" style="7"/>
    <col min="7937" max="7938" width="29.36328125" style="7" customWidth="1"/>
    <col min="7939" max="7939" width="20.36328125" style="7" customWidth="1"/>
    <col min="7940" max="7940" width="17.08984375" style="7" customWidth="1"/>
    <col min="7941" max="7941" width="28.54296875" style="7" customWidth="1"/>
    <col min="7942" max="7942" width="27.6328125" style="7" customWidth="1"/>
    <col min="7943" max="7943" width="25.6328125" style="7" customWidth="1"/>
    <col min="7944" max="7944" width="20.1796875" style="7" customWidth="1"/>
    <col min="7945" max="7945" width="12.81640625" style="7" bestFit="1" customWidth="1"/>
    <col min="7946" max="8192" width="9" style="7"/>
    <col min="8193" max="8194" width="29.36328125" style="7" customWidth="1"/>
    <col min="8195" max="8195" width="20.36328125" style="7" customWidth="1"/>
    <col min="8196" max="8196" width="17.08984375" style="7" customWidth="1"/>
    <col min="8197" max="8197" width="28.54296875" style="7" customWidth="1"/>
    <col min="8198" max="8198" width="27.6328125" style="7" customWidth="1"/>
    <col min="8199" max="8199" width="25.6328125" style="7" customWidth="1"/>
    <col min="8200" max="8200" width="20.1796875" style="7" customWidth="1"/>
    <col min="8201" max="8201" width="12.81640625" style="7" bestFit="1" customWidth="1"/>
    <col min="8202" max="8448" width="9" style="7"/>
    <col min="8449" max="8450" width="29.36328125" style="7" customWidth="1"/>
    <col min="8451" max="8451" width="20.36328125" style="7" customWidth="1"/>
    <col min="8452" max="8452" width="17.08984375" style="7" customWidth="1"/>
    <col min="8453" max="8453" width="28.54296875" style="7" customWidth="1"/>
    <col min="8454" max="8454" width="27.6328125" style="7" customWidth="1"/>
    <col min="8455" max="8455" width="25.6328125" style="7" customWidth="1"/>
    <col min="8456" max="8456" width="20.1796875" style="7" customWidth="1"/>
    <col min="8457" max="8457" width="12.81640625" style="7" bestFit="1" customWidth="1"/>
    <col min="8458" max="8704" width="9" style="7"/>
    <col min="8705" max="8706" width="29.36328125" style="7" customWidth="1"/>
    <col min="8707" max="8707" width="20.36328125" style="7" customWidth="1"/>
    <col min="8708" max="8708" width="17.08984375" style="7" customWidth="1"/>
    <col min="8709" max="8709" width="28.54296875" style="7" customWidth="1"/>
    <col min="8710" max="8710" width="27.6328125" style="7" customWidth="1"/>
    <col min="8711" max="8711" width="25.6328125" style="7" customWidth="1"/>
    <col min="8712" max="8712" width="20.1796875" style="7" customWidth="1"/>
    <col min="8713" max="8713" width="12.81640625" style="7" bestFit="1" customWidth="1"/>
    <col min="8714" max="8960" width="9" style="7"/>
    <col min="8961" max="8962" width="29.36328125" style="7" customWidth="1"/>
    <col min="8963" max="8963" width="20.36328125" style="7" customWidth="1"/>
    <col min="8964" max="8964" width="17.08984375" style="7" customWidth="1"/>
    <col min="8965" max="8965" width="28.54296875" style="7" customWidth="1"/>
    <col min="8966" max="8966" width="27.6328125" style="7" customWidth="1"/>
    <col min="8967" max="8967" width="25.6328125" style="7" customWidth="1"/>
    <col min="8968" max="8968" width="20.1796875" style="7" customWidth="1"/>
    <col min="8969" max="8969" width="12.81640625" style="7" bestFit="1" customWidth="1"/>
    <col min="8970" max="9216" width="9" style="7"/>
    <col min="9217" max="9218" width="29.36328125" style="7" customWidth="1"/>
    <col min="9219" max="9219" width="20.36328125" style="7" customWidth="1"/>
    <col min="9220" max="9220" width="17.08984375" style="7" customWidth="1"/>
    <col min="9221" max="9221" width="28.54296875" style="7" customWidth="1"/>
    <col min="9222" max="9222" width="27.6328125" style="7" customWidth="1"/>
    <col min="9223" max="9223" width="25.6328125" style="7" customWidth="1"/>
    <col min="9224" max="9224" width="20.1796875" style="7" customWidth="1"/>
    <col min="9225" max="9225" width="12.81640625" style="7" bestFit="1" customWidth="1"/>
    <col min="9226" max="9472" width="9" style="7"/>
    <col min="9473" max="9474" width="29.36328125" style="7" customWidth="1"/>
    <col min="9475" max="9475" width="20.36328125" style="7" customWidth="1"/>
    <col min="9476" max="9476" width="17.08984375" style="7" customWidth="1"/>
    <col min="9477" max="9477" width="28.54296875" style="7" customWidth="1"/>
    <col min="9478" max="9478" width="27.6328125" style="7" customWidth="1"/>
    <col min="9479" max="9479" width="25.6328125" style="7" customWidth="1"/>
    <col min="9480" max="9480" width="20.1796875" style="7" customWidth="1"/>
    <col min="9481" max="9481" width="12.81640625" style="7" bestFit="1" customWidth="1"/>
    <col min="9482" max="9728" width="9" style="7"/>
    <col min="9729" max="9730" width="29.36328125" style="7" customWidth="1"/>
    <col min="9731" max="9731" width="20.36328125" style="7" customWidth="1"/>
    <col min="9732" max="9732" width="17.08984375" style="7" customWidth="1"/>
    <col min="9733" max="9733" width="28.54296875" style="7" customWidth="1"/>
    <col min="9734" max="9734" width="27.6328125" style="7" customWidth="1"/>
    <col min="9735" max="9735" width="25.6328125" style="7" customWidth="1"/>
    <col min="9736" max="9736" width="20.1796875" style="7" customWidth="1"/>
    <col min="9737" max="9737" width="12.81640625" style="7" bestFit="1" customWidth="1"/>
    <col min="9738" max="9984" width="9" style="7"/>
    <col min="9985" max="9986" width="29.36328125" style="7" customWidth="1"/>
    <col min="9987" max="9987" width="20.36328125" style="7" customWidth="1"/>
    <col min="9988" max="9988" width="17.08984375" style="7" customWidth="1"/>
    <col min="9989" max="9989" width="28.54296875" style="7" customWidth="1"/>
    <col min="9990" max="9990" width="27.6328125" style="7" customWidth="1"/>
    <col min="9991" max="9991" width="25.6328125" style="7" customWidth="1"/>
    <col min="9992" max="9992" width="20.1796875" style="7" customWidth="1"/>
    <col min="9993" max="9993" width="12.81640625" style="7" bestFit="1" customWidth="1"/>
    <col min="9994" max="10240" width="9" style="7"/>
    <col min="10241" max="10242" width="29.36328125" style="7" customWidth="1"/>
    <col min="10243" max="10243" width="20.36328125" style="7" customWidth="1"/>
    <col min="10244" max="10244" width="17.08984375" style="7" customWidth="1"/>
    <col min="10245" max="10245" width="28.54296875" style="7" customWidth="1"/>
    <col min="10246" max="10246" width="27.6328125" style="7" customWidth="1"/>
    <col min="10247" max="10247" width="25.6328125" style="7" customWidth="1"/>
    <col min="10248" max="10248" width="20.1796875" style="7" customWidth="1"/>
    <col min="10249" max="10249" width="12.81640625" style="7" bestFit="1" customWidth="1"/>
    <col min="10250" max="10496" width="9" style="7"/>
    <col min="10497" max="10498" width="29.36328125" style="7" customWidth="1"/>
    <col min="10499" max="10499" width="20.36328125" style="7" customWidth="1"/>
    <col min="10500" max="10500" width="17.08984375" style="7" customWidth="1"/>
    <col min="10501" max="10501" width="28.54296875" style="7" customWidth="1"/>
    <col min="10502" max="10502" width="27.6328125" style="7" customWidth="1"/>
    <col min="10503" max="10503" width="25.6328125" style="7" customWidth="1"/>
    <col min="10504" max="10504" width="20.1796875" style="7" customWidth="1"/>
    <col min="10505" max="10505" width="12.81640625" style="7" bestFit="1" customWidth="1"/>
    <col min="10506" max="10752" width="9" style="7"/>
    <col min="10753" max="10754" width="29.36328125" style="7" customWidth="1"/>
    <col min="10755" max="10755" width="20.36328125" style="7" customWidth="1"/>
    <col min="10756" max="10756" width="17.08984375" style="7" customWidth="1"/>
    <col min="10757" max="10757" width="28.54296875" style="7" customWidth="1"/>
    <col min="10758" max="10758" width="27.6328125" style="7" customWidth="1"/>
    <col min="10759" max="10759" width="25.6328125" style="7" customWidth="1"/>
    <col min="10760" max="10760" width="20.1796875" style="7" customWidth="1"/>
    <col min="10761" max="10761" width="12.81640625" style="7" bestFit="1" customWidth="1"/>
    <col min="10762" max="11008" width="9" style="7"/>
    <col min="11009" max="11010" width="29.36328125" style="7" customWidth="1"/>
    <col min="11011" max="11011" width="20.36328125" style="7" customWidth="1"/>
    <col min="11012" max="11012" width="17.08984375" style="7" customWidth="1"/>
    <col min="11013" max="11013" width="28.54296875" style="7" customWidth="1"/>
    <col min="11014" max="11014" width="27.6328125" style="7" customWidth="1"/>
    <col min="11015" max="11015" width="25.6328125" style="7" customWidth="1"/>
    <col min="11016" max="11016" width="20.1796875" style="7" customWidth="1"/>
    <col min="11017" max="11017" width="12.81640625" style="7" bestFit="1" customWidth="1"/>
    <col min="11018" max="11264" width="9" style="7"/>
    <col min="11265" max="11266" width="29.36328125" style="7" customWidth="1"/>
    <col min="11267" max="11267" width="20.36328125" style="7" customWidth="1"/>
    <col min="11268" max="11268" width="17.08984375" style="7" customWidth="1"/>
    <col min="11269" max="11269" width="28.54296875" style="7" customWidth="1"/>
    <col min="11270" max="11270" width="27.6328125" style="7" customWidth="1"/>
    <col min="11271" max="11271" width="25.6328125" style="7" customWidth="1"/>
    <col min="11272" max="11272" width="20.1796875" style="7" customWidth="1"/>
    <col min="11273" max="11273" width="12.81640625" style="7" bestFit="1" customWidth="1"/>
    <col min="11274" max="11520" width="9" style="7"/>
    <col min="11521" max="11522" width="29.36328125" style="7" customWidth="1"/>
    <col min="11523" max="11523" width="20.36328125" style="7" customWidth="1"/>
    <col min="11524" max="11524" width="17.08984375" style="7" customWidth="1"/>
    <col min="11525" max="11525" width="28.54296875" style="7" customWidth="1"/>
    <col min="11526" max="11526" width="27.6328125" style="7" customWidth="1"/>
    <col min="11527" max="11527" width="25.6328125" style="7" customWidth="1"/>
    <col min="11528" max="11528" width="20.1796875" style="7" customWidth="1"/>
    <col min="11529" max="11529" width="12.81640625" style="7" bestFit="1" customWidth="1"/>
    <col min="11530" max="11776" width="9" style="7"/>
    <col min="11777" max="11778" width="29.36328125" style="7" customWidth="1"/>
    <col min="11779" max="11779" width="20.36328125" style="7" customWidth="1"/>
    <col min="11780" max="11780" width="17.08984375" style="7" customWidth="1"/>
    <col min="11781" max="11781" width="28.54296875" style="7" customWidth="1"/>
    <col min="11782" max="11782" width="27.6328125" style="7" customWidth="1"/>
    <col min="11783" max="11783" width="25.6328125" style="7" customWidth="1"/>
    <col min="11784" max="11784" width="20.1796875" style="7" customWidth="1"/>
    <col min="11785" max="11785" width="12.81640625" style="7" bestFit="1" customWidth="1"/>
    <col min="11786" max="12032" width="9" style="7"/>
    <col min="12033" max="12034" width="29.36328125" style="7" customWidth="1"/>
    <col min="12035" max="12035" width="20.36328125" style="7" customWidth="1"/>
    <col min="12036" max="12036" width="17.08984375" style="7" customWidth="1"/>
    <col min="12037" max="12037" width="28.54296875" style="7" customWidth="1"/>
    <col min="12038" max="12038" width="27.6328125" style="7" customWidth="1"/>
    <col min="12039" max="12039" width="25.6328125" style="7" customWidth="1"/>
    <col min="12040" max="12040" width="20.1796875" style="7" customWidth="1"/>
    <col min="12041" max="12041" width="12.81640625" style="7" bestFit="1" customWidth="1"/>
    <col min="12042" max="12288" width="9" style="7"/>
    <col min="12289" max="12290" width="29.36328125" style="7" customWidth="1"/>
    <col min="12291" max="12291" width="20.36328125" style="7" customWidth="1"/>
    <col min="12292" max="12292" width="17.08984375" style="7" customWidth="1"/>
    <col min="12293" max="12293" width="28.54296875" style="7" customWidth="1"/>
    <col min="12294" max="12294" width="27.6328125" style="7" customWidth="1"/>
    <col min="12295" max="12295" width="25.6328125" style="7" customWidth="1"/>
    <col min="12296" max="12296" width="20.1796875" style="7" customWidth="1"/>
    <col min="12297" max="12297" width="12.81640625" style="7" bestFit="1" customWidth="1"/>
    <col min="12298" max="12544" width="9" style="7"/>
    <col min="12545" max="12546" width="29.36328125" style="7" customWidth="1"/>
    <col min="12547" max="12547" width="20.36328125" style="7" customWidth="1"/>
    <col min="12548" max="12548" width="17.08984375" style="7" customWidth="1"/>
    <col min="12549" max="12549" width="28.54296875" style="7" customWidth="1"/>
    <col min="12550" max="12550" width="27.6328125" style="7" customWidth="1"/>
    <col min="12551" max="12551" width="25.6328125" style="7" customWidth="1"/>
    <col min="12552" max="12552" width="20.1796875" style="7" customWidth="1"/>
    <col min="12553" max="12553" width="12.81640625" style="7" bestFit="1" customWidth="1"/>
    <col min="12554" max="12800" width="9" style="7"/>
    <col min="12801" max="12802" width="29.36328125" style="7" customWidth="1"/>
    <col min="12803" max="12803" width="20.36328125" style="7" customWidth="1"/>
    <col min="12804" max="12804" width="17.08984375" style="7" customWidth="1"/>
    <col min="12805" max="12805" width="28.54296875" style="7" customWidth="1"/>
    <col min="12806" max="12806" width="27.6328125" style="7" customWidth="1"/>
    <col min="12807" max="12807" width="25.6328125" style="7" customWidth="1"/>
    <col min="12808" max="12808" width="20.1796875" style="7" customWidth="1"/>
    <col min="12809" max="12809" width="12.81640625" style="7" bestFit="1" customWidth="1"/>
    <col min="12810" max="13056" width="9" style="7"/>
    <col min="13057" max="13058" width="29.36328125" style="7" customWidth="1"/>
    <col min="13059" max="13059" width="20.36328125" style="7" customWidth="1"/>
    <col min="13060" max="13060" width="17.08984375" style="7" customWidth="1"/>
    <col min="13061" max="13061" width="28.54296875" style="7" customWidth="1"/>
    <col min="13062" max="13062" width="27.6328125" style="7" customWidth="1"/>
    <col min="13063" max="13063" width="25.6328125" style="7" customWidth="1"/>
    <col min="13064" max="13064" width="20.1796875" style="7" customWidth="1"/>
    <col min="13065" max="13065" width="12.81640625" style="7" bestFit="1" customWidth="1"/>
    <col min="13066" max="13312" width="9" style="7"/>
    <col min="13313" max="13314" width="29.36328125" style="7" customWidth="1"/>
    <col min="13315" max="13315" width="20.36328125" style="7" customWidth="1"/>
    <col min="13316" max="13316" width="17.08984375" style="7" customWidth="1"/>
    <col min="13317" max="13317" width="28.54296875" style="7" customWidth="1"/>
    <col min="13318" max="13318" width="27.6328125" style="7" customWidth="1"/>
    <col min="13319" max="13319" width="25.6328125" style="7" customWidth="1"/>
    <col min="13320" max="13320" width="20.1796875" style="7" customWidth="1"/>
    <col min="13321" max="13321" width="12.81640625" style="7" bestFit="1" customWidth="1"/>
    <col min="13322" max="13568" width="9" style="7"/>
    <col min="13569" max="13570" width="29.36328125" style="7" customWidth="1"/>
    <col min="13571" max="13571" width="20.36328125" style="7" customWidth="1"/>
    <col min="13572" max="13572" width="17.08984375" style="7" customWidth="1"/>
    <col min="13573" max="13573" width="28.54296875" style="7" customWidth="1"/>
    <col min="13574" max="13574" width="27.6328125" style="7" customWidth="1"/>
    <col min="13575" max="13575" width="25.6328125" style="7" customWidth="1"/>
    <col min="13576" max="13576" width="20.1796875" style="7" customWidth="1"/>
    <col min="13577" max="13577" width="12.81640625" style="7" bestFit="1" customWidth="1"/>
    <col min="13578" max="13824" width="9" style="7"/>
    <col min="13825" max="13826" width="29.36328125" style="7" customWidth="1"/>
    <col min="13827" max="13827" width="20.36328125" style="7" customWidth="1"/>
    <col min="13828" max="13828" width="17.08984375" style="7" customWidth="1"/>
    <col min="13829" max="13829" width="28.54296875" style="7" customWidth="1"/>
    <col min="13830" max="13830" width="27.6328125" style="7" customWidth="1"/>
    <col min="13831" max="13831" width="25.6328125" style="7" customWidth="1"/>
    <col min="13832" max="13832" width="20.1796875" style="7" customWidth="1"/>
    <col min="13833" max="13833" width="12.81640625" style="7" bestFit="1" customWidth="1"/>
    <col min="13834" max="14080" width="9" style="7"/>
    <col min="14081" max="14082" width="29.36328125" style="7" customWidth="1"/>
    <col min="14083" max="14083" width="20.36328125" style="7" customWidth="1"/>
    <col min="14084" max="14084" width="17.08984375" style="7" customWidth="1"/>
    <col min="14085" max="14085" width="28.54296875" style="7" customWidth="1"/>
    <col min="14086" max="14086" width="27.6328125" style="7" customWidth="1"/>
    <col min="14087" max="14087" width="25.6328125" style="7" customWidth="1"/>
    <col min="14088" max="14088" width="20.1796875" style="7" customWidth="1"/>
    <col min="14089" max="14089" width="12.81640625" style="7" bestFit="1" customWidth="1"/>
    <col min="14090" max="14336" width="9" style="7"/>
    <col min="14337" max="14338" width="29.36328125" style="7" customWidth="1"/>
    <col min="14339" max="14339" width="20.36328125" style="7" customWidth="1"/>
    <col min="14340" max="14340" width="17.08984375" style="7" customWidth="1"/>
    <col min="14341" max="14341" width="28.54296875" style="7" customWidth="1"/>
    <col min="14342" max="14342" width="27.6328125" style="7" customWidth="1"/>
    <col min="14343" max="14343" width="25.6328125" style="7" customWidth="1"/>
    <col min="14344" max="14344" width="20.1796875" style="7" customWidth="1"/>
    <col min="14345" max="14345" width="12.81640625" style="7" bestFit="1" customWidth="1"/>
    <col min="14346" max="14592" width="9" style="7"/>
    <col min="14593" max="14594" width="29.36328125" style="7" customWidth="1"/>
    <col min="14595" max="14595" width="20.36328125" style="7" customWidth="1"/>
    <col min="14596" max="14596" width="17.08984375" style="7" customWidth="1"/>
    <col min="14597" max="14597" width="28.54296875" style="7" customWidth="1"/>
    <col min="14598" max="14598" width="27.6328125" style="7" customWidth="1"/>
    <col min="14599" max="14599" width="25.6328125" style="7" customWidth="1"/>
    <col min="14600" max="14600" width="20.1796875" style="7" customWidth="1"/>
    <col min="14601" max="14601" width="12.81640625" style="7" bestFit="1" customWidth="1"/>
    <col min="14602" max="14848" width="9" style="7"/>
    <col min="14849" max="14850" width="29.36328125" style="7" customWidth="1"/>
    <col min="14851" max="14851" width="20.36328125" style="7" customWidth="1"/>
    <col min="14852" max="14852" width="17.08984375" style="7" customWidth="1"/>
    <col min="14853" max="14853" width="28.54296875" style="7" customWidth="1"/>
    <col min="14854" max="14854" width="27.6328125" style="7" customWidth="1"/>
    <col min="14855" max="14855" width="25.6328125" style="7" customWidth="1"/>
    <col min="14856" max="14856" width="20.1796875" style="7" customWidth="1"/>
    <col min="14857" max="14857" width="12.81640625" style="7" bestFit="1" customWidth="1"/>
    <col min="14858" max="15104" width="9" style="7"/>
    <col min="15105" max="15106" width="29.36328125" style="7" customWidth="1"/>
    <col min="15107" max="15107" width="20.36328125" style="7" customWidth="1"/>
    <col min="15108" max="15108" width="17.08984375" style="7" customWidth="1"/>
    <col min="15109" max="15109" width="28.54296875" style="7" customWidth="1"/>
    <col min="15110" max="15110" width="27.6328125" style="7" customWidth="1"/>
    <col min="15111" max="15111" width="25.6328125" style="7" customWidth="1"/>
    <col min="15112" max="15112" width="20.1796875" style="7" customWidth="1"/>
    <col min="15113" max="15113" width="12.81640625" style="7" bestFit="1" customWidth="1"/>
    <col min="15114" max="15360" width="9" style="7"/>
    <col min="15361" max="15362" width="29.36328125" style="7" customWidth="1"/>
    <col min="15363" max="15363" width="20.36328125" style="7" customWidth="1"/>
    <col min="15364" max="15364" width="17.08984375" style="7" customWidth="1"/>
    <col min="15365" max="15365" width="28.54296875" style="7" customWidth="1"/>
    <col min="15366" max="15366" width="27.6328125" style="7" customWidth="1"/>
    <col min="15367" max="15367" width="25.6328125" style="7" customWidth="1"/>
    <col min="15368" max="15368" width="20.1796875" style="7" customWidth="1"/>
    <col min="15369" max="15369" width="12.81640625" style="7" bestFit="1" customWidth="1"/>
    <col min="15370" max="15616" width="9" style="7"/>
    <col min="15617" max="15618" width="29.36328125" style="7" customWidth="1"/>
    <col min="15619" max="15619" width="20.36328125" style="7" customWidth="1"/>
    <col min="15620" max="15620" width="17.08984375" style="7" customWidth="1"/>
    <col min="15621" max="15621" width="28.54296875" style="7" customWidth="1"/>
    <col min="15622" max="15622" width="27.6328125" style="7" customWidth="1"/>
    <col min="15623" max="15623" width="25.6328125" style="7" customWidth="1"/>
    <col min="15624" max="15624" width="20.1796875" style="7" customWidth="1"/>
    <col min="15625" max="15625" width="12.81640625" style="7" bestFit="1" customWidth="1"/>
    <col min="15626" max="15872" width="9" style="7"/>
    <col min="15873" max="15874" width="29.36328125" style="7" customWidth="1"/>
    <col min="15875" max="15875" width="20.36328125" style="7" customWidth="1"/>
    <col min="15876" max="15876" width="17.08984375" style="7" customWidth="1"/>
    <col min="15877" max="15877" width="28.54296875" style="7" customWidth="1"/>
    <col min="15878" max="15878" width="27.6328125" style="7" customWidth="1"/>
    <col min="15879" max="15879" width="25.6328125" style="7" customWidth="1"/>
    <col min="15880" max="15880" width="20.1796875" style="7" customWidth="1"/>
    <col min="15881" max="15881" width="12.81640625" style="7" bestFit="1" customWidth="1"/>
    <col min="15882" max="16128" width="9" style="7"/>
    <col min="16129" max="16130" width="29.36328125" style="7" customWidth="1"/>
    <col min="16131" max="16131" width="20.36328125" style="7" customWidth="1"/>
    <col min="16132" max="16132" width="17.08984375" style="7" customWidth="1"/>
    <col min="16133" max="16133" width="28.54296875" style="7" customWidth="1"/>
    <col min="16134" max="16134" width="27.6328125" style="7" customWidth="1"/>
    <col min="16135" max="16135" width="25.6328125" style="7" customWidth="1"/>
    <col min="16136" max="16136" width="20.1796875" style="7" customWidth="1"/>
    <col min="16137" max="16137" width="12.81640625" style="7" bestFit="1" customWidth="1"/>
    <col min="16138" max="16384" width="9" style="7"/>
  </cols>
  <sheetData>
    <row r="1" spans="1:8" x14ac:dyDescent="0.35">
      <c r="A1" s="24"/>
      <c r="B1" s="24"/>
      <c r="C1" s="24"/>
      <c r="D1" s="24"/>
      <c r="E1" s="24"/>
      <c r="F1" s="24"/>
    </row>
    <row r="2" spans="1:8" s="16" customFormat="1" ht="43.5" x14ac:dyDescent="0.25">
      <c r="C2" s="8" t="s">
        <v>29</v>
      </c>
      <c r="D2" s="16" t="s">
        <v>30</v>
      </c>
      <c r="E2" s="9" t="s">
        <v>40</v>
      </c>
      <c r="F2" s="9" t="s">
        <v>41</v>
      </c>
      <c r="G2" s="8"/>
      <c r="H2" s="2"/>
    </row>
    <row r="3" spans="1:8" x14ac:dyDescent="0.35">
      <c r="A3" s="21" t="s">
        <v>26</v>
      </c>
      <c r="B3" s="21" t="s">
        <v>31</v>
      </c>
      <c r="C3" s="8" t="s">
        <v>32</v>
      </c>
      <c r="D3" s="21" t="s">
        <v>32</v>
      </c>
      <c r="E3" s="22">
        <v>0</v>
      </c>
      <c r="F3" s="21">
        <f>E3*50</f>
        <v>0</v>
      </c>
    </row>
    <row r="4" spans="1:8" x14ac:dyDescent="0.35">
      <c r="A4" s="21"/>
      <c r="B4" s="21"/>
      <c r="C4" s="8" t="s">
        <v>32</v>
      </c>
      <c r="D4" s="21"/>
      <c r="E4" s="22"/>
      <c r="F4" s="21"/>
    </row>
    <row r="5" spans="1:8" x14ac:dyDescent="0.35">
      <c r="A5" s="21"/>
      <c r="B5" s="21" t="s">
        <v>33</v>
      </c>
      <c r="C5" s="8" t="s">
        <v>32</v>
      </c>
      <c r="D5" s="21" t="s">
        <v>32</v>
      </c>
      <c r="E5" s="22">
        <v>0</v>
      </c>
      <c r="F5" s="21">
        <f>E5*50</f>
        <v>0</v>
      </c>
    </row>
    <row r="6" spans="1:8" x14ac:dyDescent="0.35">
      <c r="A6" s="21"/>
      <c r="B6" s="21"/>
      <c r="C6" s="8" t="s">
        <v>32</v>
      </c>
      <c r="D6" s="21"/>
      <c r="E6" s="22"/>
      <c r="F6" s="21"/>
    </row>
    <row r="7" spans="1:8" x14ac:dyDescent="0.35">
      <c r="A7" s="21"/>
      <c r="B7" s="21" t="s">
        <v>34</v>
      </c>
      <c r="C7" s="8" t="s">
        <v>32</v>
      </c>
      <c r="D7" s="21" t="s">
        <v>32</v>
      </c>
      <c r="E7" s="22">
        <v>0</v>
      </c>
      <c r="F7" s="21">
        <f>E7*50</f>
        <v>0</v>
      </c>
    </row>
    <row r="8" spans="1:8" x14ac:dyDescent="0.35">
      <c r="A8" s="21"/>
      <c r="B8" s="21"/>
      <c r="C8" s="8" t="s">
        <v>32</v>
      </c>
      <c r="D8" s="21"/>
      <c r="E8" s="22"/>
      <c r="F8" s="21"/>
    </row>
    <row r="9" spans="1:8" x14ac:dyDescent="0.35">
      <c r="A9" s="21"/>
      <c r="B9" s="21" t="s">
        <v>35</v>
      </c>
      <c r="C9" s="8" t="s">
        <v>32</v>
      </c>
      <c r="D9" s="21" t="s">
        <v>32</v>
      </c>
      <c r="E9" s="22">
        <v>0</v>
      </c>
      <c r="F9" s="21">
        <f>E9*50</f>
        <v>0</v>
      </c>
    </row>
    <row r="10" spans="1:8" x14ac:dyDescent="0.35">
      <c r="A10" s="21"/>
      <c r="B10" s="21"/>
      <c r="C10" s="8" t="s">
        <v>32</v>
      </c>
      <c r="D10" s="21"/>
      <c r="E10" s="22"/>
      <c r="F10" s="21"/>
    </row>
    <row r="11" spans="1:8" x14ac:dyDescent="0.35">
      <c r="A11" s="21" t="s">
        <v>28</v>
      </c>
      <c r="B11" s="21" t="s">
        <v>31</v>
      </c>
      <c r="C11" s="11">
        <v>21.961248397827148</v>
      </c>
      <c r="D11" s="23">
        <f>(C11+C12)/2</f>
        <v>21.975850105285645</v>
      </c>
      <c r="E11" s="19">
        <v>78830.426420382006</v>
      </c>
      <c r="F11" s="20">
        <f>E11*50</f>
        <v>3941521.3210191005</v>
      </c>
    </row>
    <row r="12" spans="1:8" x14ac:dyDescent="0.35">
      <c r="A12" s="21"/>
      <c r="B12" s="21"/>
      <c r="C12" s="11">
        <v>21.990451812744141</v>
      </c>
      <c r="D12" s="23"/>
      <c r="E12" s="19"/>
      <c r="F12" s="20"/>
    </row>
    <row r="13" spans="1:8" x14ac:dyDescent="0.35">
      <c r="A13" s="21"/>
      <c r="B13" s="21" t="s">
        <v>33</v>
      </c>
      <c r="C13" s="11">
        <v>21.76780891418457</v>
      </c>
      <c r="D13" s="23">
        <f>(C13+C14)/2</f>
        <v>21.681021690368652</v>
      </c>
      <c r="E13" s="19">
        <v>97802.433737337895</v>
      </c>
      <c r="F13" s="20">
        <f>E13*50</f>
        <v>4890121.6868668944</v>
      </c>
    </row>
    <row r="14" spans="1:8" x14ac:dyDescent="0.35">
      <c r="A14" s="21"/>
      <c r="B14" s="21"/>
      <c r="C14" s="11">
        <v>21.594234466552734</v>
      </c>
      <c r="D14" s="23"/>
      <c r="E14" s="19"/>
      <c r="F14" s="20"/>
    </row>
    <row r="15" spans="1:8" x14ac:dyDescent="0.35">
      <c r="A15" s="21"/>
      <c r="B15" s="21" t="s">
        <v>34</v>
      </c>
      <c r="C15" s="11">
        <v>21.901174545288086</v>
      </c>
      <c r="D15" s="23">
        <f>(C15+C16)/2</f>
        <v>22.04219913482666</v>
      </c>
      <c r="E15" s="19">
        <v>75096.087327100002</v>
      </c>
      <c r="F15" s="20">
        <f>E15*50</f>
        <v>3754804.3663550001</v>
      </c>
    </row>
    <row r="16" spans="1:8" x14ac:dyDescent="0.35">
      <c r="A16" s="21"/>
      <c r="B16" s="21"/>
      <c r="C16" s="11">
        <v>22.183223724365234</v>
      </c>
      <c r="D16" s="23"/>
      <c r="E16" s="19"/>
      <c r="F16" s="20"/>
    </row>
    <row r="17" spans="1:6" x14ac:dyDescent="0.35">
      <c r="A17" s="21"/>
      <c r="B17" s="21" t="s">
        <v>35</v>
      </c>
      <c r="C17" s="11">
        <v>22.267072677612305</v>
      </c>
      <c r="D17" s="23">
        <f>(C17+C18)/2</f>
        <v>22.107741355895996</v>
      </c>
      <c r="E17" s="19">
        <v>71580.880518799706</v>
      </c>
      <c r="F17" s="20">
        <f>E17*50</f>
        <v>3579044.0259399852</v>
      </c>
    </row>
    <row r="18" spans="1:6" x14ac:dyDescent="0.35">
      <c r="A18" s="21"/>
      <c r="B18" s="21"/>
      <c r="C18" s="11">
        <v>21.948410034179688</v>
      </c>
      <c r="D18" s="23"/>
      <c r="E18" s="19"/>
      <c r="F18" s="20"/>
    </row>
    <row r="19" spans="1:6" x14ac:dyDescent="0.35">
      <c r="A19" s="21" t="s">
        <v>36</v>
      </c>
      <c r="B19" s="21" t="s">
        <v>31</v>
      </c>
      <c r="C19" s="11">
        <v>20.271535873413086</v>
      </c>
      <c r="D19" s="23">
        <f>(C19+C20)/2</f>
        <v>20.257296562194824</v>
      </c>
      <c r="E19" s="19">
        <v>277085.01827314601</v>
      </c>
      <c r="F19" s="20">
        <f>E19*50</f>
        <v>13854250.9136573</v>
      </c>
    </row>
    <row r="20" spans="1:6" x14ac:dyDescent="0.35">
      <c r="A20" s="21"/>
      <c r="B20" s="21"/>
      <c r="C20" s="11">
        <v>20.243057250976563</v>
      </c>
      <c r="D20" s="23"/>
      <c r="E20" s="19"/>
      <c r="F20" s="20"/>
    </row>
    <row r="21" spans="1:6" x14ac:dyDescent="0.35">
      <c r="A21" s="21"/>
      <c r="B21" s="21" t="s">
        <v>33</v>
      </c>
      <c r="C21" s="11">
        <v>20.005321502685547</v>
      </c>
      <c r="D21" s="23">
        <f>(C21+C22)/2</f>
        <v>19.999686241149902</v>
      </c>
      <c r="E21" s="19">
        <v>334538.46225585102</v>
      </c>
      <c r="F21" s="20">
        <f>E21*50</f>
        <v>16726923.112792552</v>
      </c>
    </row>
    <row r="22" spans="1:6" x14ac:dyDescent="0.35">
      <c r="A22" s="21"/>
      <c r="B22" s="21"/>
      <c r="C22" s="11">
        <v>19.994050979614258</v>
      </c>
      <c r="D22" s="23"/>
      <c r="E22" s="19"/>
      <c r="F22" s="20"/>
    </row>
    <row r="23" spans="1:6" x14ac:dyDescent="0.35">
      <c r="A23" s="21"/>
      <c r="B23" s="21" t="s">
        <v>34</v>
      </c>
      <c r="C23" s="11">
        <v>20.230503082275391</v>
      </c>
      <c r="D23" s="23">
        <f>(C23+C24)/2</f>
        <v>20.232341766357422</v>
      </c>
      <c r="E23" s="19">
        <v>282189.100413298</v>
      </c>
      <c r="F23" s="20">
        <f>E23*50</f>
        <v>14109455.020664901</v>
      </c>
    </row>
    <row r="24" spans="1:6" x14ac:dyDescent="0.35">
      <c r="A24" s="21"/>
      <c r="B24" s="21"/>
      <c r="C24" s="11">
        <v>20.234180450439453</v>
      </c>
      <c r="D24" s="23"/>
      <c r="E24" s="19"/>
      <c r="F24" s="20"/>
    </row>
    <row r="25" spans="1:6" x14ac:dyDescent="0.35">
      <c r="A25" s="21"/>
      <c r="B25" s="21" t="s">
        <v>35</v>
      </c>
      <c r="C25" s="11">
        <v>19.947704315185547</v>
      </c>
      <c r="D25" s="23">
        <f>(C25+C26)/2</f>
        <v>19.954502105712891</v>
      </c>
      <c r="E25" s="19">
        <v>345779.57762297097</v>
      </c>
      <c r="F25" s="20">
        <f>E25*50</f>
        <v>17288978.881148547</v>
      </c>
    </row>
    <row r="26" spans="1:6" x14ac:dyDescent="0.35">
      <c r="A26" s="21"/>
      <c r="B26" s="21"/>
      <c r="C26" s="11">
        <v>19.961299896240234</v>
      </c>
      <c r="D26" s="23"/>
      <c r="E26" s="19"/>
      <c r="F26" s="20"/>
    </row>
    <row r="27" spans="1:6" x14ac:dyDescent="0.35">
      <c r="A27" s="21" t="s">
        <v>25</v>
      </c>
      <c r="B27" s="21" t="s">
        <v>31</v>
      </c>
      <c r="C27" s="12" t="s">
        <v>32</v>
      </c>
      <c r="D27" s="21" t="s">
        <v>32</v>
      </c>
      <c r="E27" s="22">
        <v>0</v>
      </c>
      <c r="F27" s="21">
        <f>E27*50</f>
        <v>0</v>
      </c>
    </row>
    <row r="28" spans="1:6" x14ac:dyDescent="0.35">
      <c r="A28" s="21"/>
      <c r="B28" s="21"/>
      <c r="C28" s="12" t="s">
        <v>32</v>
      </c>
      <c r="D28" s="21"/>
      <c r="E28" s="22"/>
      <c r="F28" s="21"/>
    </row>
    <row r="29" spans="1:6" x14ac:dyDescent="0.35">
      <c r="A29" s="21"/>
      <c r="B29" s="21" t="s">
        <v>33</v>
      </c>
      <c r="C29" s="12" t="s">
        <v>32</v>
      </c>
      <c r="D29" s="21" t="s">
        <v>32</v>
      </c>
      <c r="E29" s="22">
        <v>0</v>
      </c>
      <c r="F29" s="21">
        <f>E29*50</f>
        <v>0</v>
      </c>
    </row>
    <row r="30" spans="1:6" x14ac:dyDescent="0.35">
      <c r="A30" s="21"/>
      <c r="B30" s="21"/>
      <c r="C30" s="12" t="s">
        <v>32</v>
      </c>
      <c r="D30" s="21"/>
      <c r="E30" s="22"/>
      <c r="F30" s="21"/>
    </row>
    <row r="31" spans="1:6" x14ac:dyDescent="0.35">
      <c r="A31" s="21"/>
      <c r="B31" s="21" t="s">
        <v>34</v>
      </c>
      <c r="C31" s="12" t="s">
        <v>32</v>
      </c>
      <c r="D31" s="21" t="s">
        <v>32</v>
      </c>
      <c r="E31" s="22">
        <v>0</v>
      </c>
      <c r="F31" s="21">
        <f>E31*50</f>
        <v>0</v>
      </c>
    </row>
    <row r="32" spans="1:6" x14ac:dyDescent="0.35">
      <c r="A32" s="21"/>
      <c r="B32" s="21"/>
      <c r="C32" s="12" t="s">
        <v>32</v>
      </c>
      <c r="D32" s="21"/>
      <c r="E32" s="22"/>
      <c r="F32" s="21"/>
    </row>
    <row r="33" spans="1:8" x14ac:dyDescent="0.35">
      <c r="A33" s="21"/>
      <c r="B33" s="21" t="s">
        <v>35</v>
      </c>
      <c r="C33" s="12" t="s">
        <v>32</v>
      </c>
      <c r="D33" s="21" t="s">
        <v>32</v>
      </c>
      <c r="E33" s="22">
        <v>0</v>
      </c>
      <c r="F33" s="21">
        <f>E33*50</f>
        <v>0</v>
      </c>
    </row>
    <row r="34" spans="1:8" x14ac:dyDescent="0.35">
      <c r="A34" s="21"/>
      <c r="B34" s="21"/>
      <c r="C34" s="12" t="s">
        <v>32</v>
      </c>
      <c r="D34" s="21"/>
      <c r="E34" s="22"/>
      <c r="F34" s="21"/>
    </row>
    <row r="35" spans="1:8" x14ac:dyDescent="0.35">
      <c r="A35" s="21" t="s">
        <v>27</v>
      </c>
      <c r="B35" s="21" t="s">
        <v>31</v>
      </c>
      <c r="C35" s="13">
        <v>22.216732025146484</v>
      </c>
      <c r="D35" s="18">
        <f>(C35+C36)/2</f>
        <v>22.260936737060547</v>
      </c>
      <c r="E35" s="19">
        <v>63993.031472540402</v>
      </c>
      <c r="F35" s="20">
        <f>E35*50</f>
        <v>3199651.5736270202</v>
      </c>
    </row>
    <row r="36" spans="1:8" x14ac:dyDescent="0.35">
      <c r="A36" s="21"/>
      <c r="B36" s="21"/>
      <c r="C36" s="13">
        <v>22.305141448974609</v>
      </c>
      <c r="D36" s="18"/>
      <c r="E36" s="19"/>
      <c r="F36" s="20"/>
    </row>
    <row r="37" spans="1:8" x14ac:dyDescent="0.35">
      <c r="A37" s="21"/>
      <c r="B37" s="21" t="s">
        <v>33</v>
      </c>
      <c r="C37" s="13">
        <v>22.042167663574219</v>
      </c>
      <c r="D37" s="18">
        <f>(C37+C38)/2</f>
        <v>22.096541404724121</v>
      </c>
      <c r="E37" s="19">
        <v>72169.689254358498</v>
      </c>
      <c r="F37" s="20">
        <f>E37*50</f>
        <v>3608484.4627179247</v>
      </c>
    </row>
    <row r="38" spans="1:8" x14ac:dyDescent="0.35">
      <c r="A38" s="21"/>
      <c r="B38" s="21"/>
      <c r="C38" s="13">
        <v>22.150915145874023</v>
      </c>
      <c r="D38" s="18"/>
      <c r="E38" s="19"/>
      <c r="F38" s="20"/>
    </row>
    <row r="39" spans="1:8" x14ac:dyDescent="0.35">
      <c r="A39" s="21"/>
      <c r="B39" s="21" t="s">
        <v>34</v>
      </c>
      <c r="C39" s="13">
        <v>22.283100128173828</v>
      </c>
      <c r="D39" s="18">
        <f>(C39+C40)/2</f>
        <v>22.382450103759766</v>
      </c>
      <c r="E39" s="19">
        <v>58550.755595434501</v>
      </c>
      <c r="F39" s="20">
        <f>E39*50</f>
        <v>2927537.7797717252</v>
      </c>
    </row>
    <row r="40" spans="1:8" x14ac:dyDescent="0.35">
      <c r="A40" s="21"/>
      <c r="B40" s="21"/>
      <c r="C40" s="13">
        <v>22.481800079345703</v>
      </c>
      <c r="D40" s="18"/>
      <c r="E40" s="19"/>
      <c r="F40" s="20"/>
    </row>
    <row r="41" spans="1:8" x14ac:dyDescent="0.35">
      <c r="A41" s="21"/>
      <c r="B41" s="21" t="s">
        <v>35</v>
      </c>
      <c r="C41" s="13">
        <v>22.115242004394531</v>
      </c>
      <c r="D41" s="18">
        <f>(C41+C42)/2</f>
        <v>22.241048812866211</v>
      </c>
      <c r="E41" s="19">
        <v>64930.735439215801</v>
      </c>
      <c r="F41" s="20">
        <f>E41*50</f>
        <v>3246536.7719607903</v>
      </c>
    </row>
    <row r="42" spans="1:8" x14ac:dyDescent="0.35">
      <c r="A42" s="21"/>
      <c r="B42" s="21"/>
      <c r="C42" s="13">
        <v>22.366855621337891</v>
      </c>
      <c r="D42" s="18"/>
      <c r="E42" s="19"/>
      <c r="F42" s="20"/>
    </row>
    <row r="43" spans="1:8" x14ac:dyDescent="0.35">
      <c r="A43" s="21" t="s">
        <v>37</v>
      </c>
      <c r="B43" s="21" t="s">
        <v>31</v>
      </c>
      <c r="C43" s="13">
        <v>21.420793533325195</v>
      </c>
      <c r="D43" s="18">
        <f>(C43+C44)/2</f>
        <v>21.548251152038574</v>
      </c>
      <c r="E43" s="19">
        <v>107776.93225804799</v>
      </c>
      <c r="F43" s="20">
        <f>E43*50</f>
        <v>5388846.6129024001</v>
      </c>
    </row>
    <row r="44" spans="1:8" x14ac:dyDescent="0.35">
      <c r="A44" s="21"/>
      <c r="B44" s="21"/>
      <c r="C44" s="13">
        <v>21.675708770751953</v>
      </c>
      <c r="D44" s="18"/>
      <c r="E44" s="19"/>
      <c r="F44" s="20"/>
    </row>
    <row r="45" spans="1:8" x14ac:dyDescent="0.35">
      <c r="A45" s="21"/>
      <c r="B45" s="21" t="s">
        <v>33</v>
      </c>
      <c r="C45" s="13">
        <v>21.234350204467773</v>
      </c>
      <c r="D45" s="18">
        <f>(C45+C46)/2</f>
        <v>21.288689613342285</v>
      </c>
      <c r="E45" s="19">
        <v>130310.273783757</v>
      </c>
      <c r="F45" s="20">
        <f>E45*50</f>
        <v>6515513.6891878499</v>
      </c>
    </row>
    <row r="46" spans="1:8" x14ac:dyDescent="0.35">
      <c r="A46" s="21"/>
      <c r="B46" s="21"/>
      <c r="C46" s="13">
        <v>21.343029022216797</v>
      </c>
      <c r="D46" s="18"/>
      <c r="E46" s="19"/>
      <c r="F46" s="20"/>
      <c r="H46" s="2" t="s">
        <v>29</v>
      </c>
    </row>
    <row r="47" spans="1:8" x14ac:dyDescent="0.35">
      <c r="A47" s="21"/>
      <c r="B47" s="21" t="s">
        <v>34</v>
      </c>
      <c r="C47" s="13">
        <v>21.569313049316406</v>
      </c>
      <c r="D47" s="18">
        <f>(C47+C48)/2</f>
        <v>21.509033203125</v>
      </c>
      <c r="E47" s="19">
        <v>110913.362087848</v>
      </c>
      <c r="F47" s="20">
        <f>E47*50</f>
        <v>5545668.1043924</v>
      </c>
      <c r="G47" s="7" t="s">
        <v>38</v>
      </c>
      <c r="H47" s="2" t="s">
        <v>32</v>
      </c>
    </row>
    <row r="48" spans="1:8" x14ac:dyDescent="0.35">
      <c r="A48" s="21"/>
      <c r="B48" s="21"/>
      <c r="C48" s="13">
        <v>21.448753356933594</v>
      </c>
      <c r="D48" s="18"/>
      <c r="E48" s="19"/>
      <c r="F48" s="20"/>
      <c r="G48" s="7" t="s">
        <v>38</v>
      </c>
      <c r="H48" s="2" t="s">
        <v>32</v>
      </c>
    </row>
    <row r="49" spans="1:8" x14ac:dyDescent="0.35">
      <c r="A49" s="21"/>
      <c r="B49" s="21" t="s">
        <v>35</v>
      </c>
      <c r="C49" s="13">
        <v>21.986602783203125</v>
      </c>
      <c r="D49" s="18">
        <f>(C49+C50)/2</f>
        <v>21.791996955871582</v>
      </c>
      <c r="E49" s="19">
        <v>90177.260219835094</v>
      </c>
      <c r="F49" s="20">
        <f>E49*50</f>
        <v>4508863.0109917549</v>
      </c>
      <c r="G49" s="7" t="s">
        <v>39</v>
      </c>
      <c r="H49" s="15">
        <v>24.423667907714844</v>
      </c>
    </row>
    <row r="50" spans="1:8" x14ac:dyDescent="0.35">
      <c r="A50" s="21"/>
      <c r="B50" s="21"/>
      <c r="C50" s="13">
        <v>21.597391128540039</v>
      </c>
      <c r="D50" s="18"/>
      <c r="E50" s="19"/>
      <c r="F50" s="20"/>
      <c r="G50" s="7" t="s">
        <v>39</v>
      </c>
      <c r="H50" s="15">
        <v>24.336021423339844</v>
      </c>
    </row>
  </sheetData>
  <mergeCells count="103">
    <mergeCell ref="B7:B8"/>
    <mergeCell ref="D7:D8"/>
    <mergeCell ref="E7:E8"/>
    <mergeCell ref="F7:F8"/>
    <mergeCell ref="B9:B10"/>
    <mergeCell ref="D9:D10"/>
    <mergeCell ref="E9:E10"/>
    <mergeCell ref="F9:F10"/>
    <mergeCell ref="A1:F1"/>
    <mergeCell ref="A3:A10"/>
    <mergeCell ref="B3:B4"/>
    <mergeCell ref="D3:D4"/>
    <mergeCell ref="E3:E4"/>
    <mergeCell ref="F3:F4"/>
    <mergeCell ref="B5:B6"/>
    <mergeCell ref="D5:D6"/>
    <mergeCell ref="E5:E6"/>
    <mergeCell ref="F5:F6"/>
    <mergeCell ref="D15:D16"/>
    <mergeCell ref="E15:E16"/>
    <mergeCell ref="F15:F16"/>
    <mergeCell ref="B17:B18"/>
    <mergeCell ref="D17:D18"/>
    <mergeCell ref="E17:E18"/>
    <mergeCell ref="F17:F18"/>
    <mergeCell ref="A11:A18"/>
    <mergeCell ref="B11:B12"/>
    <mergeCell ref="D11:D12"/>
    <mergeCell ref="E11:E12"/>
    <mergeCell ref="F11:F12"/>
    <mergeCell ref="B13:B14"/>
    <mergeCell ref="D13:D14"/>
    <mergeCell ref="E13:E14"/>
    <mergeCell ref="F13:F14"/>
    <mergeCell ref="B15:B16"/>
    <mergeCell ref="D23:D24"/>
    <mergeCell ref="E23:E24"/>
    <mergeCell ref="F23:F24"/>
    <mergeCell ref="B25:B26"/>
    <mergeCell ref="D25:D26"/>
    <mergeCell ref="E25:E26"/>
    <mergeCell ref="F25:F26"/>
    <mergeCell ref="A19:A26"/>
    <mergeCell ref="B19:B20"/>
    <mergeCell ref="D19:D20"/>
    <mergeCell ref="E19:E20"/>
    <mergeCell ref="F19:F20"/>
    <mergeCell ref="B21:B22"/>
    <mergeCell ref="D21:D22"/>
    <mergeCell ref="E21:E22"/>
    <mergeCell ref="F21:F22"/>
    <mergeCell ref="B23:B24"/>
    <mergeCell ref="D31:D32"/>
    <mergeCell ref="E31:E32"/>
    <mergeCell ref="F31:F32"/>
    <mergeCell ref="B33:B34"/>
    <mergeCell ref="D33:D34"/>
    <mergeCell ref="E33:E34"/>
    <mergeCell ref="F33:F34"/>
    <mergeCell ref="A27:A34"/>
    <mergeCell ref="B27:B28"/>
    <mergeCell ref="D27:D28"/>
    <mergeCell ref="E27:E28"/>
    <mergeCell ref="F27:F28"/>
    <mergeCell ref="B29:B30"/>
    <mergeCell ref="D29:D30"/>
    <mergeCell ref="E29:E30"/>
    <mergeCell ref="F29:F30"/>
    <mergeCell ref="B31:B32"/>
    <mergeCell ref="D39:D40"/>
    <mergeCell ref="E39:E40"/>
    <mergeCell ref="F39:F40"/>
    <mergeCell ref="B41:B42"/>
    <mergeCell ref="D41:D42"/>
    <mergeCell ref="E41:E42"/>
    <mergeCell ref="F41:F42"/>
    <mergeCell ref="A35:A42"/>
    <mergeCell ref="B35:B36"/>
    <mergeCell ref="D35:D36"/>
    <mergeCell ref="E35:E36"/>
    <mergeCell ref="F35:F36"/>
    <mergeCell ref="B37:B38"/>
    <mergeCell ref="D37:D38"/>
    <mergeCell ref="E37:E38"/>
    <mergeCell ref="F37:F38"/>
    <mergeCell ref="B39:B40"/>
    <mergeCell ref="D47:D48"/>
    <mergeCell ref="E47:E48"/>
    <mergeCell ref="F47:F48"/>
    <mergeCell ref="B49:B50"/>
    <mergeCell ref="D49:D50"/>
    <mergeCell ref="E49:E50"/>
    <mergeCell ref="F49:F50"/>
    <mergeCell ref="A43:A50"/>
    <mergeCell ref="B43:B44"/>
    <mergeCell ref="D43:D44"/>
    <mergeCell ref="E43:E44"/>
    <mergeCell ref="F43:F44"/>
    <mergeCell ref="B45:B46"/>
    <mergeCell ref="D45:D46"/>
    <mergeCell ref="E45:E46"/>
    <mergeCell ref="F45:F46"/>
    <mergeCell ref="B47:B4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4b Source Data file</vt:lpstr>
      <vt:lpstr>Fig. 4c Source Data file</vt:lpstr>
      <vt:lpstr>Fig. 4d Source Data file</vt:lpstr>
      <vt:lpstr>Fig.4k Source Data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Qingli Zhang</cp:lastModifiedBy>
  <dcterms:created xsi:type="dcterms:W3CDTF">2025-12-22T01:36:18Z</dcterms:created>
  <dcterms:modified xsi:type="dcterms:W3CDTF">2026-01-01T04:44:15Z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B5F7B68C11034FFEB7A9B289411AA996_11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