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文章处理\需提交文件\4-Source Data files\"/>
    </mc:Choice>
  </mc:AlternateContent>
  <bookViews>
    <workbookView xWindow="-100" yWindow="-100" windowWidth="21800" windowHeight="13100"/>
  </bookViews>
  <sheets>
    <sheet name="Fig. 2e Source Data file" sheetId="1" r:id="rId1"/>
    <sheet name="Fig. 2f Source Data file" sheetId="2" r:id="rId2"/>
    <sheet name="Fig. 2g Source Data file " sheetId="7" r:id="rId3"/>
    <sheet name="Fig. 2h Source Data file" sheetId="3" r:id="rId4"/>
    <sheet name="Fig. 2i Source Data file" sheetId="4" r:id="rId5"/>
    <sheet name="Fig. 2j Source Data file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5" l="1"/>
  <c r="H6" i="5"/>
  <c r="I5" i="5"/>
  <c r="H5" i="5"/>
  <c r="I4" i="5"/>
  <c r="H4" i="5"/>
  <c r="I3" i="5"/>
  <c r="H3" i="5"/>
  <c r="I6" i="4"/>
  <c r="H6" i="4"/>
  <c r="I5" i="4"/>
  <c r="H5" i="4"/>
  <c r="I4" i="4"/>
  <c r="H4" i="4"/>
  <c r="I3" i="4"/>
  <c r="H3" i="4"/>
  <c r="G43" i="3"/>
  <c r="F43" i="3"/>
  <c r="G42" i="3"/>
  <c r="F42" i="3"/>
  <c r="G41" i="3"/>
  <c r="F41" i="3"/>
  <c r="G40" i="3"/>
  <c r="F40" i="3"/>
  <c r="G39" i="3"/>
  <c r="F39" i="3"/>
  <c r="G38" i="3"/>
  <c r="F38" i="3"/>
  <c r="G36" i="3"/>
  <c r="F36" i="3"/>
  <c r="G35" i="3"/>
  <c r="F35" i="3"/>
  <c r="G34" i="3"/>
  <c r="F34" i="3"/>
  <c r="G33" i="3"/>
  <c r="F33" i="3"/>
  <c r="G32" i="3"/>
  <c r="F32" i="3"/>
  <c r="G31" i="3"/>
  <c r="F31" i="3"/>
  <c r="G29" i="3"/>
  <c r="F29" i="3"/>
  <c r="G28" i="3"/>
  <c r="F28" i="3"/>
  <c r="G27" i="3"/>
  <c r="F27" i="3"/>
  <c r="G26" i="3"/>
  <c r="F26" i="3"/>
  <c r="G25" i="3"/>
  <c r="F25" i="3"/>
  <c r="G24" i="3"/>
  <c r="F24" i="3"/>
  <c r="G22" i="3"/>
  <c r="F22" i="3"/>
  <c r="G21" i="3"/>
  <c r="F21" i="3"/>
  <c r="G20" i="3"/>
  <c r="F20" i="3"/>
  <c r="G19" i="3"/>
  <c r="F19" i="3"/>
  <c r="G18" i="3"/>
  <c r="F18" i="3"/>
  <c r="O17" i="3"/>
  <c r="N17" i="3"/>
  <c r="G17" i="3"/>
  <c r="F17" i="3"/>
  <c r="O16" i="3"/>
  <c r="N16" i="3"/>
  <c r="O15" i="3"/>
  <c r="N15" i="3"/>
  <c r="G15" i="3"/>
  <c r="F15" i="3"/>
  <c r="O14" i="3"/>
  <c r="N14" i="3"/>
  <c r="G14" i="3"/>
  <c r="F14" i="3"/>
  <c r="O13" i="3"/>
  <c r="N13" i="3"/>
  <c r="G13" i="3"/>
  <c r="F13" i="3"/>
  <c r="O12" i="3"/>
  <c r="N12" i="3"/>
  <c r="G12" i="3"/>
  <c r="F12" i="3"/>
  <c r="G11" i="3"/>
  <c r="F11" i="3"/>
  <c r="G10" i="3"/>
  <c r="F10" i="3"/>
  <c r="G8" i="3"/>
  <c r="F8" i="3"/>
  <c r="G7" i="3"/>
  <c r="F7" i="3"/>
  <c r="G6" i="3"/>
  <c r="F6" i="3"/>
  <c r="G5" i="3"/>
  <c r="F5" i="3"/>
  <c r="G4" i="3"/>
  <c r="F4" i="3"/>
  <c r="G3" i="3"/>
  <c r="F3" i="3"/>
  <c r="H44" i="1"/>
  <c r="G44" i="1"/>
  <c r="F44" i="1"/>
  <c r="E44" i="1"/>
  <c r="D44" i="1"/>
  <c r="J37" i="1"/>
  <c r="E43" i="1" s="1"/>
  <c r="J38" i="1"/>
  <c r="J39" i="1"/>
  <c r="J40" i="1"/>
  <c r="J36" i="1"/>
  <c r="F37" i="1"/>
  <c r="F38" i="1"/>
  <c r="F43" i="1" s="1"/>
  <c r="F39" i="1"/>
  <c r="G43" i="1" s="1"/>
  <c r="F40" i="1"/>
  <c r="H43" i="1" s="1"/>
  <c r="F36" i="1"/>
  <c r="D43" i="1" s="1"/>
</calcChain>
</file>

<file path=xl/sharedStrings.xml><?xml version="1.0" encoding="utf-8"?>
<sst xmlns="http://schemas.openxmlformats.org/spreadsheetml/2006/main" count="271" uniqueCount="137">
  <si>
    <t>Repeating group 1</t>
    <phoneticPr fontId="2" type="noConversion"/>
  </si>
  <si>
    <t>Repeating group 2</t>
    <phoneticPr fontId="2" type="noConversion"/>
  </si>
  <si>
    <t>Num.</t>
    <phoneticPr fontId="2" type="noConversion"/>
  </si>
  <si>
    <t>Intraocular pressure</t>
    <phoneticPr fontId="2" type="noConversion"/>
  </si>
  <si>
    <t>CMNV RT-qPCR</t>
    <phoneticPr fontId="2" type="noConversion"/>
  </si>
  <si>
    <t>Remarks</t>
    <phoneticPr fontId="2" type="noConversion"/>
  </si>
  <si>
    <t>P</t>
    <phoneticPr fontId="2" type="noConversion"/>
  </si>
  <si>
    <t>POH-VAU all</t>
  </si>
  <si>
    <t>N</t>
    <phoneticPr fontId="2" type="noConversion"/>
  </si>
  <si>
    <t>Repeating group 2</t>
  </si>
  <si>
    <t>Repeating group 1</t>
    <phoneticPr fontId="1" type="noConversion"/>
  </si>
  <si>
    <t>Total number of samples</t>
    <phoneticPr fontId="1" type="noConversion"/>
  </si>
  <si>
    <t>CMNV-positive samples</t>
    <phoneticPr fontId="1" type="noConversion"/>
  </si>
  <si>
    <t>POH-VAU all</t>
    <phoneticPr fontId="1" type="noConversion"/>
  </si>
  <si>
    <t>CMNV positive rate (%)</t>
    <phoneticPr fontId="1" type="noConversion"/>
  </si>
  <si>
    <t>SD</t>
    <phoneticPr fontId="1" type="noConversion"/>
  </si>
  <si>
    <t>Acute infection</t>
  </si>
  <si>
    <t>Convalesence</t>
  </si>
  <si>
    <t>Step1</t>
    <phoneticPr fontId="2" type="noConversion"/>
  </si>
  <si>
    <t>Step2</t>
    <phoneticPr fontId="2" type="noConversion"/>
  </si>
  <si>
    <t>Sample1</t>
    <phoneticPr fontId="2" type="noConversion"/>
  </si>
  <si>
    <r>
      <t>log</t>
    </r>
    <r>
      <rPr>
        <sz val="6"/>
        <color theme="1"/>
        <rFont val="Calibri"/>
        <family val="2"/>
      </rPr>
      <t>10</t>
    </r>
    <r>
      <rPr>
        <sz val="11"/>
        <color theme="1"/>
        <rFont val="Calibri"/>
        <family val="2"/>
      </rPr>
      <t>(reciprocal dilution of antigen)</t>
    </r>
    <phoneticPr fontId="2" type="noConversion"/>
  </si>
  <si>
    <r>
      <t>Protein β-Binding to antigen(A</t>
    </r>
    <r>
      <rPr>
        <sz val="6"/>
        <color theme="1"/>
        <rFont val="Calibri"/>
        <family val="2"/>
      </rPr>
      <t xml:space="preserve">450 </t>
    </r>
    <r>
      <rPr>
        <sz val="11"/>
        <color theme="1"/>
        <rFont val="Calibri"/>
        <family val="2"/>
      </rPr>
      <t>nm)</t>
    </r>
    <phoneticPr fontId="2" type="noConversion"/>
  </si>
  <si>
    <t>average</t>
    <phoneticPr fontId="2" type="noConversion"/>
  </si>
  <si>
    <t>STD</t>
    <phoneticPr fontId="2" type="noConversion"/>
  </si>
  <si>
    <t>BSA</t>
    <phoneticPr fontId="2" type="noConversion"/>
  </si>
  <si>
    <t>PBS</t>
    <phoneticPr fontId="2" type="noConversion"/>
  </si>
  <si>
    <t xml:space="preserve"> Sample2</t>
    <phoneticPr fontId="2" type="noConversion"/>
  </si>
  <si>
    <t>Sample3</t>
    <phoneticPr fontId="2" type="noConversion"/>
  </si>
  <si>
    <t>Sample4</t>
    <phoneticPr fontId="2" type="noConversion"/>
  </si>
  <si>
    <t>Sample2</t>
    <phoneticPr fontId="2" type="noConversion"/>
  </si>
  <si>
    <t>Step3</t>
    <phoneticPr fontId="2" type="noConversion"/>
  </si>
  <si>
    <t>BSA-STD</t>
    <phoneticPr fontId="2" type="noConversion"/>
  </si>
  <si>
    <t>PBS-STD</t>
    <phoneticPr fontId="2" type="noConversion"/>
  </si>
  <si>
    <t>IgM(average of sample 1-4)</t>
    <phoneticPr fontId="2" type="noConversion"/>
  </si>
  <si>
    <t>IgM-STD</t>
    <phoneticPr fontId="2" type="noConversion"/>
  </si>
  <si>
    <t>Sample4</t>
  </si>
  <si>
    <t>5%BSA</t>
    <phoneticPr fontId="2" type="noConversion"/>
  </si>
  <si>
    <t>Health population</t>
  </si>
  <si>
    <t>Relapse frequency=1</t>
  </si>
  <si>
    <t>Relapse frequency=2-3</t>
  </si>
  <si>
    <r>
      <t>Relapse frequency</t>
    </r>
    <r>
      <rPr>
        <sz val="11"/>
        <rFont val="Arial"/>
        <family val="2"/>
      </rPr>
      <t>≥</t>
    </r>
    <r>
      <rPr>
        <sz val="11"/>
        <rFont val="Calibri"/>
        <family val="2"/>
      </rPr>
      <t>4</t>
    </r>
  </si>
  <si>
    <t>index-Mean</t>
  </si>
  <si>
    <t>SD</t>
  </si>
  <si>
    <t>Relapse frequency≥4</t>
  </si>
  <si>
    <t>mean</t>
  </si>
  <si>
    <r>
      <t>POH-VAU</t>
    </r>
    <r>
      <rPr>
        <sz val="11"/>
        <color theme="1"/>
        <rFont val="等线"/>
        <family val="2"/>
      </rPr>
      <t>＆</t>
    </r>
    <r>
      <rPr>
        <sz val="11"/>
        <color theme="1"/>
        <rFont val="Calibri"/>
        <family val="2"/>
      </rPr>
      <t>IP&gt;35</t>
    </r>
    <phoneticPr fontId="2" type="noConversion"/>
  </si>
  <si>
    <r>
      <t>POH-VAU</t>
    </r>
    <r>
      <rPr>
        <sz val="11"/>
        <color theme="1"/>
        <rFont val="宋体"/>
        <family val="3"/>
        <charset val="134"/>
      </rPr>
      <t>＆</t>
    </r>
    <r>
      <rPr>
        <sz val="11"/>
        <color theme="1"/>
        <rFont val="Calibri"/>
        <family val="2"/>
      </rPr>
      <t>IP&gt;20</t>
    </r>
  </si>
  <si>
    <r>
      <t>non-POH-VAU</t>
    </r>
    <r>
      <rPr>
        <sz val="11"/>
        <color theme="1"/>
        <rFont val="等线"/>
        <family val="2"/>
      </rPr>
      <t>＆</t>
    </r>
    <r>
      <rPr>
        <sz val="11"/>
        <color theme="1"/>
        <rFont val="Calibri"/>
        <family val="2"/>
      </rPr>
      <t>IP&gt;20</t>
    </r>
    <phoneticPr fontId="2" type="noConversion"/>
  </si>
  <si>
    <r>
      <t>non-POH-VAU</t>
    </r>
    <r>
      <rPr>
        <sz val="11"/>
        <color theme="1"/>
        <rFont val="等线"/>
        <family val="2"/>
      </rPr>
      <t>＆</t>
    </r>
    <r>
      <rPr>
        <sz val="11"/>
        <color theme="1"/>
        <rFont val="Calibri"/>
        <family val="2"/>
      </rPr>
      <t>IP&lt;20</t>
    </r>
    <phoneticPr fontId="2" type="noConversion"/>
  </si>
  <si>
    <r>
      <t>non-POH-VAU</t>
    </r>
    <r>
      <rPr>
        <sz val="11"/>
        <color theme="1"/>
        <rFont val="宋体"/>
        <family val="3"/>
        <charset val="134"/>
      </rPr>
      <t>＆</t>
    </r>
    <r>
      <rPr>
        <sz val="11"/>
        <color theme="1"/>
        <rFont val="Calibri"/>
        <family val="2"/>
      </rPr>
      <t>IP&gt;20</t>
    </r>
  </si>
  <si>
    <r>
      <t>non-POH-VAU</t>
    </r>
    <r>
      <rPr>
        <sz val="11"/>
        <color theme="1"/>
        <rFont val="宋体"/>
        <family val="3"/>
        <charset val="134"/>
      </rPr>
      <t>＆</t>
    </r>
    <r>
      <rPr>
        <sz val="11"/>
        <color theme="1"/>
        <rFont val="Calibri"/>
        <family val="2"/>
      </rPr>
      <t>IP&lt;20</t>
    </r>
  </si>
  <si>
    <r>
      <rPr>
        <b/>
        <sz val="11"/>
        <color theme="1"/>
        <rFont val="Calibri"/>
        <family val="2"/>
      </rPr>
      <t xml:space="preserve">Note 1: </t>
    </r>
    <r>
      <rPr>
        <sz val="11"/>
        <color theme="1"/>
        <rFont val="Calibri"/>
        <family val="2"/>
      </rPr>
      <t>CMNV loads in blood samples from partial non-POH-VAU and typical POH-VAU patients with different clinical manifestations in early epidemiological investigation.</t>
    </r>
    <phoneticPr fontId="1" type="noConversion"/>
  </si>
  <si>
    <t>Virus</t>
  </si>
  <si>
    <t>Abbreviation</t>
  </si>
  <si>
    <t>GenBank No.</t>
  </si>
  <si>
    <t>AIL48199</t>
  </si>
  <si>
    <t>PP809880</t>
  </si>
  <si>
    <t>Hubei noda-like virus 23</t>
  </si>
  <si>
    <t>Hubei NLV-23</t>
  </si>
  <si>
    <t>APG76332</t>
  </si>
  <si>
    <t xml:space="preserve">Wenzhou noda-like virus 6 </t>
  </si>
  <si>
    <t>Wenzhou NLV-6</t>
  </si>
  <si>
    <t>APG76600</t>
  </si>
  <si>
    <t>Flock House virus</t>
  </si>
  <si>
    <t>FHV</t>
  </si>
  <si>
    <t>NP_689444</t>
  </si>
  <si>
    <t>Black beetle virus</t>
  </si>
  <si>
    <t>BBV</t>
  </si>
  <si>
    <t>YP_053043</t>
  </si>
  <si>
    <t>MrNV China</t>
  </si>
  <si>
    <t>AAQ54758</t>
  </si>
  <si>
    <t>MrNV Australia</t>
  </si>
  <si>
    <t>AEY63648</t>
  </si>
  <si>
    <t>MrNV Malaysia</t>
  </si>
  <si>
    <t>AEQ39078</t>
  </si>
  <si>
    <t>PvNV</t>
  </si>
  <si>
    <t>YP_004207810</t>
  </si>
  <si>
    <t>DmANV</t>
  </si>
  <si>
    <t>ACU32794</t>
  </si>
  <si>
    <t>Nodamura virus</t>
  </si>
  <si>
    <t>NoV</t>
  </si>
  <si>
    <t>NP_077730</t>
  </si>
  <si>
    <t>Boolarra virus</t>
  </si>
  <si>
    <t>BoV</t>
  </si>
  <si>
    <t>NP_689439</t>
  </si>
  <si>
    <t>Pariacoto virus</t>
  </si>
  <si>
    <t>PaV</t>
  </si>
  <si>
    <t>NP_620109</t>
  </si>
  <si>
    <t>Drosophila melanogaster American nodavirus SW-2009a</t>
  </si>
  <si>
    <t>ANV-SW-2009a</t>
  </si>
  <si>
    <t>ACU32796</t>
  </si>
  <si>
    <t>Note: GenBank No. indicates the GenBank accession numbers for the amino acid sequences of the RNA-dependent RNA polymerase used in this study.</t>
  </si>
  <si>
    <r>
      <t xml:space="preserve">Covert mortality nodavirus from </t>
    </r>
    <r>
      <rPr>
        <i/>
        <sz val="11"/>
        <color theme="1"/>
        <rFont val="Calibri"/>
        <family val="2"/>
      </rPr>
      <t>Penaeus vannamei</t>
    </r>
  </si>
  <si>
    <r>
      <t>CMNV</t>
    </r>
    <r>
      <rPr>
        <i/>
        <sz val="11"/>
        <color theme="1"/>
        <rFont val="Calibri"/>
        <family val="2"/>
      </rPr>
      <t>_Penaeus vannamei</t>
    </r>
  </si>
  <si>
    <r>
      <t>Covert mortality nodavirus from</t>
    </r>
    <r>
      <rPr>
        <i/>
        <sz val="11"/>
        <color theme="1"/>
        <rFont val="Calibri"/>
        <family val="2"/>
      </rPr>
      <t xml:space="preserve"> Homo sapiens</t>
    </r>
  </si>
  <si>
    <r>
      <t>CMNV_</t>
    </r>
    <r>
      <rPr>
        <i/>
        <sz val="11"/>
        <color theme="1"/>
        <rFont val="Calibri"/>
        <family val="2"/>
      </rPr>
      <t>Homo sapiens</t>
    </r>
  </si>
  <si>
    <r>
      <t>Macrobrachium rosenbergii</t>
    </r>
    <r>
      <rPr>
        <sz val="11"/>
        <color theme="1"/>
        <rFont val="Calibri"/>
        <family val="2"/>
      </rPr>
      <t xml:space="preserve"> nodavirus_China strain</t>
    </r>
  </si>
  <si>
    <r>
      <t xml:space="preserve">Macrobrachium rosenbergii </t>
    </r>
    <r>
      <rPr>
        <sz val="11"/>
        <color theme="1"/>
        <rFont val="Calibri"/>
        <family val="2"/>
      </rPr>
      <t>nodavirus_Australia strain</t>
    </r>
  </si>
  <si>
    <r>
      <t xml:space="preserve">Macrobrachium rosenbergii </t>
    </r>
    <r>
      <rPr>
        <sz val="11"/>
        <color theme="1"/>
        <rFont val="Calibri"/>
        <family val="2"/>
      </rPr>
      <t>nodavirus_Malaysia strain</t>
    </r>
  </si>
  <si>
    <r>
      <t xml:space="preserve">Penaeus vannamei </t>
    </r>
    <r>
      <rPr>
        <sz val="11"/>
        <color theme="1"/>
        <rFont val="Calibri"/>
        <family val="2"/>
      </rPr>
      <t>nodavirus</t>
    </r>
  </si>
  <si>
    <r>
      <t xml:space="preserve">Drosophila melanogaster </t>
    </r>
    <r>
      <rPr>
        <sz val="11"/>
        <color theme="1"/>
        <rFont val="Calibri"/>
        <family val="2"/>
      </rPr>
      <t>American nodavirus</t>
    </r>
  </si>
  <si>
    <r>
      <t xml:space="preserve">Abbreviations for viral species of the </t>
    </r>
    <r>
      <rPr>
        <b/>
        <i/>
        <sz val="11"/>
        <color theme="1"/>
        <rFont val="Calibri"/>
        <family val="2"/>
      </rPr>
      <t>Nodaviridae</t>
    </r>
    <r>
      <rPr>
        <b/>
        <sz val="11"/>
        <color theme="1"/>
        <rFont val="Calibri"/>
        <family val="2"/>
      </rPr>
      <t xml:space="preserve"> used in the tree construction</t>
    </r>
  </si>
  <si>
    <t>Num.</t>
    <phoneticPr fontId="1" type="noConversion"/>
  </si>
  <si>
    <t>Age</t>
    <phoneticPr fontId="1" type="noConversion"/>
  </si>
  <si>
    <t>Intraocular pressure</t>
    <phoneticPr fontId="1" type="noConversion"/>
  </si>
  <si>
    <t>CMNV viral load (copies/ml)</t>
    <phoneticPr fontId="1" type="noConversion"/>
  </si>
  <si>
    <t>Remarks</t>
    <phoneticPr fontId="1" type="noConversion"/>
  </si>
  <si>
    <t>Groups</t>
    <phoneticPr fontId="1" type="noConversion"/>
  </si>
  <si>
    <t>Acute infection</t>
    <phoneticPr fontId="1" type="noConversion"/>
  </si>
  <si>
    <t>Group 1</t>
    <phoneticPr fontId="1" type="noConversion"/>
  </si>
  <si>
    <t>Average intraocular pressure</t>
    <phoneticPr fontId="1" type="noConversion"/>
  </si>
  <si>
    <t>SD</t>
    <phoneticPr fontId="1" type="noConversion"/>
  </si>
  <si>
    <t>Convalesence</t>
    <phoneticPr fontId="1" type="noConversion"/>
  </si>
  <si>
    <t>Non-POH-VAU</t>
    <phoneticPr fontId="1" type="noConversion"/>
  </si>
  <si>
    <t>Convalesence</t>
    <phoneticPr fontId="1" type="noConversion"/>
  </si>
  <si>
    <t xml:space="preserve">Average CMNV viral load </t>
    <phoneticPr fontId="1" type="noConversion"/>
  </si>
  <si>
    <t>Non-POH-VAU</t>
    <phoneticPr fontId="1" type="noConversion"/>
  </si>
  <si>
    <t>Group 2</t>
    <phoneticPr fontId="1" type="noConversion"/>
  </si>
  <si>
    <t>61-69</t>
    <phoneticPr fontId="1" type="noConversion"/>
  </si>
  <si>
    <t>61-69</t>
    <phoneticPr fontId="1" type="noConversion"/>
  </si>
  <si>
    <t>SD</t>
    <phoneticPr fontId="1" type="noConversion"/>
  </si>
  <si>
    <t>Acute infection</t>
    <phoneticPr fontId="1" type="noConversion"/>
  </si>
  <si>
    <t>Group 3</t>
    <phoneticPr fontId="1" type="noConversion"/>
  </si>
  <si>
    <r>
      <rPr>
        <sz val="11"/>
        <color theme="1"/>
        <rFont val="Cambria Math"/>
        <family val="1"/>
      </rPr>
      <t>≥</t>
    </r>
    <r>
      <rPr>
        <sz val="11"/>
        <color theme="1"/>
        <rFont val="Times New Roman"/>
        <family val="1"/>
      </rPr>
      <t>70</t>
    </r>
    <phoneticPr fontId="1" type="noConversion"/>
  </si>
  <si>
    <r>
      <rPr>
        <sz val="11"/>
        <color theme="1"/>
        <rFont val="宋体"/>
        <family val="3"/>
        <charset val="134"/>
      </rPr>
      <t>≤</t>
    </r>
    <r>
      <rPr>
        <sz val="11"/>
        <color theme="1"/>
        <rFont val="Times New Roman"/>
        <family val="1"/>
      </rPr>
      <t>60</t>
    </r>
    <phoneticPr fontId="1" type="noConversion"/>
  </si>
  <si>
    <r>
      <rPr>
        <sz val="11"/>
        <color theme="1"/>
        <rFont val="宋体"/>
        <family val="3"/>
        <charset val="134"/>
      </rPr>
      <t>≤</t>
    </r>
    <r>
      <rPr>
        <sz val="11"/>
        <color theme="1"/>
        <rFont val="Times New Roman"/>
        <family val="1"/>
      </rPr>
      <t>60</t>
    </r>
    <phoneticPr fontId="1" type="noConversion"/>
  </si>
  <si>
    <t>60-69</t>
    <phoneticPr fontId="1" type="noConversion"/>
  </si>
  <si>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>70</t>
    </r>
    <phoneticPr fontId="1" type="noConversion"/>
  </si>
  <si>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>70</t>
    </r>
    <phoneticPr fontId="1" type="noConversion"/>
  </si>
  <si>
    <r>
      <t>POH-VAU</t>
    </r>
    <r>
      <rPr>
        <sz val="11"/>
        <color theme="1"/>
        <rFont val="微软雅黑"/>
        <family val="1"/>
        <charset val="134"/>
      </rPr>
      <t>＆</t>
    </r>
    <r>
      <rPr>
        <sz val="11"/>
        <color theme="1"/>
        <rFont val="Calibri"/>
        <family val="2"/>
      </rPr>
      <t>IP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Calibri"/>
        <family val="2"/>
      </rPr>
      <t>35</t>
    </r>
    <phoneticPr fontId="1" type="noConversion"/>
  </si>
  <si>
    <r>
      <t>POH-VAU</t>
    </r>
    <r>
      <rPr>
        <sz val="11"/>
        <color theme="1"/>
        <rFont val="宋体"/>
        <family val="3"/>
        <charset val="134"/>
      </rPr>
      <t>＆</t>
    </r>
    <r>
      <rPr>
        <sz val="11"/>
        <color theme="1"/>
        <rFont val="Calibri"/>
        <family val="2"/>
      </rPr>
      <t>IP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Calibri"/>
        <family val="2"/>
      </rPr>
      <t>20</t>
    </r>
    <phoneticPr fontId="1" type="noConversion"/>
  </si>
  <si>
    <r>
      <t>POH-VAU</t>
    </r>
    <r>
      <rPr>
        <sz val="11"/>
        <color theme="1"/>
        <rFont val="微软雅黑"/>
        <family val="1"/>
        <charset val="134"/>
      </rPr>
      <t>＆</t>
    </r>
    <r>
      <rPr>
        <sz val="11"/>
        <color theme="1"/>
        <rFont val="Calibri"/>
        <family val="2"/>
      </rPr>
      <t>IP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Calibri"/>
        <family val="2"/>
      </rPr>
      <t>35</t>
    </r>
    <phoneticPr fontId="1" type="noConversion"/>
  </si>
  <si>
    <t>POH-VAU all</t>
    <phoneticPr fontId="1" type="noConversion"/>
  </si>
  <si>
    <t>POH-VAU all</t>
    <phoneticPr fontId="2" type="noConversion"/>
  </si>
  <si>
    <r>
      <t>POH-VAU</t>
    </r>
    <r>
      <rPr>
        <sz val="11"/>
        <color theme="1"/>
        <rFont val="等线"/>
        <family val="2"/>
      </rPr>
      <t>＆</t>
    </r>
    <r>
      <rPr>
        <sz val="11"/>
        <color theme="1"/>
        <rFont val="Calibri"/>
        <family val="2"/>
      </rPr>
      <t>IP</t>
    </r>
    <r>
      <rPr>
        <sz val="11"/>
        <color theme="1"/>
        <rFont val="等线"/>
        <family val="2"/>
      </rPr>
      <t>≥</t>
    </r>
    <r>
      <rPr>
        <sz val="11"/>
        <color theme="1"/>
        <rFont val="Calibri"/>
        <family val="2"/>
      </rPr>
      <t>35</t>
    </r>
    <phoneticPr fontId="2" type="noConversion"/>
  </si>
  <si>
    <r>
      <t>POH-VAU</t>
    </r>
    <r>
      <rPr>
        <sz val="11"/>
        <color theme="1"/>
        <rFont val="宋体"/>
        <family val="3"/>
        <charset val="134"/>
      </rPr>
      <t>＆</t>
    </r>
    <r>
      <rPr>
        <sz val="11"/>
        <color theme="1"/>
        <rFont val="Calibri"/>
        <family val="2"/>
      </rPr>
      <t>IP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Calibri"/>
        <family val="2"/>
      </rPr>
      <t>20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</si>
</sst>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_);[Red]\(0.0\)"/>
  </numFmts>
  <fonts count="2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</font>
    <font>
      <sz val="11"/>
      <color theme="1"/>
      <name val="宋体"/>
      <family val="3"/>
      <charset val="134"/>
    </font>
    <font>
      <sz val="11"/>
      <color theme="1"/>
      <name val="微软雅黑"/>
      <family val="1"/>
      <charset val="134"/>
    </font>
    <font>
      <sz val="11"/>
      <color theme="1"/>
      <name val="Cambria Math"/>
      <family val="1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6"/>
      <color theme="1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3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8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12" borderId="0" xfId="0" applyFont="1" applyFill="1" applyAlignment="1"/>
    <xf numFmtId="0" fontId="8" fillId="6" borderId="0" xfId="0" applyFont="1" applyFill="1" applyAlignment="1"/>
    <xf numFmtId="0" fontId="8" fillId="9" borderId="0" xfId="0" applyFont="1" applyFill="1" applyAlignment="1"/>
    <xf numFmtId="0" fontId="8" fillId="2" borderId="0" xfId="0" applyFont="1" applyFill="1" applyAlignment="1"/>
    <xf numFmtId="0" fontId="8" fillId="13" borderId="0" xfId="0" applyFont="1" applyFill="1" applyAlignment="1"/>
    <xf numFmtId="0" fontId="12" fillId="0" borderId="0" xfId="0" applyFont="1">
      <alignment vertical="center"/>
    </xf>
    <xf numFmtId="0" fontId="12" fillId="0" borderId="0" xfId="0" applyFont="1" applyAlignment="1"/>
    <xf numFmtId="0" fontId="14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176" fontId="15" fillId="0" borderId="0" xfId="0" applyNumberFormat="1" applyFont="1" applyAlignment="1">
      <alignment horizontal="center"/>
    </xf>
    <xf numFmtId="176" fontId="12" fillId="0" borderId="0" xfId="0" applyNumberFormat="1" applyFont="1" applyAlignment="1">
      <alignment horizontal="center"/>
    </xf>
    <xf numFmtId="176" fontId="12" fillId="0" borderId="0" xfId="0" applyNumberFormat="1" applyFont="1">
      <alignment vertical="center"/>
    </xf>
    <xf numFmtId="0" fontId="11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/>
    </xf>
    <xf numFmtId="49" fontId="16" fillId="2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 vertical="center"/>
    </xf>
    <xf numFmtId="49" fontId="16" fillId="3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 vertical="center"/>
    </xf>
    <xf numFmtId="49" fontId="16" fillId="4" borderId="0" xfId="0" applyNumberFormat="1" applyFont="1" applyFill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/>
    </xf>
    <xf numFmtId="49" fontId="8" fillId="0" borderId="0" xfId="0" applyNumberFormat="1" applyFont="1" applyAlignment="1">
      <alignment horizontal="center"/>
    </xf>
    <xf numFmtId="176" fontId="8" fillId="0" borderId="0" xfId="0" applyNumberFormat="1" applyFont="1" applyAlignment="1">
      <alignment horizontal="center" vertical="center"/>
    </xf>
    <xf numFmtId="0" fontId="8" fillId="7" borderId="0" xfId="0" applyFont="1" applyFill="1" applyAlignment="1">
      <alignment horizontal="center"/>
    </xf>
    <xf numFmtId="10" fontId="8" fillId="7" borderId="0" xfId="0" applyNumberFormat="1" applyFont="1" applyFill="1" applyAlignment="1">
      <alignment horizontal="center"/>
    </xf>
    <xf numFmtId="176" fontId="8" fillId="7" borderId="0" xfId="0" applyNumberFormat="1" applyFont="1" applyFill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vertical="top" wrapText="1"/>
    </xf>
    <xf numFmtId="0" fontId="17" fillId="0" borderId="0" xfId="0" applyFo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0" fillId="8" borderId="0" xfId="0" applyFont="1" applyFill="1" applyAlignment="1">
      <alignment horizontal="center" vertical="center"/>
    </xf>
    <xf numFmtId="176" fontId="20" fillId="8" borderId="0" xfId="0" applyNumberFormat="1" applyFont="1" applyFill="1" applyAlignment="1">
      <alignment horizontal="center" vertical="center"/>
    </xf>
    <xf numFmtId="0" fontId="21" fillId="9" borderId="0" xfId="0" applyFont="1" applyFill="1" applyAlignment="1">
      <alignment horizontal="center" vertical="center"/>
    </xf>
    <xf numFmtId="176" fontId="22" fillId="8" borderId="0" xfId="0" applyNumberFormat="1" applyFont="1" applyFill="1" applyAlignment="1">
      <alignment horizontal="center" vertical="center"/>
    </xf>
    <xf numFmtId="0" fontId="21" fillId="6" borderId="0" xfId="0" applyFont="1" applyFill="1" applyAlignment="1">
      <alignment horizontal="center" vertical="center"/>
    </xf>
    <xf numFmtId="0" fontId="20" fillId="10" borderId="0" xfId="0" applyFont="1" applyFill="1" applyAlignment="1">
      <alignment horizontal="center" vertical="center"/>
    </xf>
    <xf numFmtId="177" fontId="20" fillId="10" borderId="0" xfId="0" applyNumberFormat="1" applyFont="1" applyFill="1" applyAlignment="1">
      <alignment horizontal="center" vertical="center"/>
    </xf>
    <xf numFmtId="177" fontId="22" fillId="10" borderId="0" xfId="0" applyNumberFormat="1" applyFont="1" applyFill="1" applyAlignment="1">
      <alignment horizontal="center" vertical="center"/>
    </xf>
    <xf numFmtId="0" fontId="20" fillId="11" borderId="0" xfId="0" applyFont="1" applyFill="1" applyAlignment="1">
      <alignment horizontal="center" vertical="center"/>
    </xf>
    <xf numFmtId="177" fontId="20" fillId="11" borderId="0" xfId="0" applyNumberFormat="1" applyFont="1" applyFill="1" applyAlignment="1">
      <alignment horizontal="center" vertical="center"/>
    </xf>
    <xf numFmtId="177" fontId="22" fillId="11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0" fillId="2" borderId="0" xfId="0" applyFont="1" applyFill="1" applyAlignment="1">
      <alignment horizontal="center" vertical="center"/>
    </xf>
    <xf numFmtId="0" fontId="20" fillId="11" borderId="0" xfId="0" applyFont="1" applyFill="1" applyAlignment="1">
      <alignment horizontal="center" vertical="center"/>
    </xf>
    <xf numFmtId="0" fontId="20" fillId="9" borderId="0" xfId="0" applyFont="1" applyFill="1" applyAlignment="1">
      <alignment horizontal="center" vertical="center"/>
    </xf>
    <xf numFmtId="0" fontId="20" fillId="6" borderId="0" xfId="0" applyFont="1" applyFill="1" applyAlignment="1">
      <alignment horizontal="center" vertical="center"/>
    </xf>
    <xf numFmtId="0" fontId="20" fillId="8" borderId="0" xfId="0" applyFont="1" applyFill="1" applyAlignment="1">
      <alignment horizontal="center" vertical="center"/>
    </xf>
    <xf numFmtId="0" fontId="20" fillId="10" borderId="0" xfId="0" applyFont="1" applyFill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="70" zoomScaleNormal="70" workbookViewId="0">
      <selection activeCell="E13" sqref="E13"/>
    </sheetView>
  </sheetViews>
  <sheetFormatPr defaultColWidth="9.08203125" defaultRowHeight="14.5" x14ac:dyDescent="0.35"/>
  <cols>
    <col min="1" max="1" width="9.08203125" style="3"/>
    <col min="2" max="2" width="22.1640625" style="3" customWidth="1"/>
    <col min="3" max="3" width="27.83203125" style="3" customWidth="1"/>
    <col min="4" max="4" width="25.75" style="18" customWidth="1"/>
    <col min="5" max="5" width="22.4140625" style="18" customWidth="1"/>
    <col min="6" max="6" width="22.83203125" style="18" customWidth="1"/>
    <col min="7" max="7" width="21.25" style="3" customWidth="1"/>
    <col min="8" max="8" width="22.33203125" style="3" customWidth="1"/>
    <col min="9" max="9" width="19.1640625" style="3" customWidth="1"/>
    <col min="10" max="10" width="23" style="18" customWidth="1"/>
    <col min="11" max="11" width="17.6640625" style="18" customWidth="1"/>
    <col min="12" max="12" width="18.1640625" style="18" customWidth="1"/>
    <col min="13" max="16384" width="9.08203125" style="3"/>
  </cols>
  <sheetData>
    <row r="1" spans="1:12" x14ac:dyDescent="0.35">
      <c r="A1" s="58" t="s">
        <v>0</v>
      </c>
      <c r="B1" s="58"/>
      <c r="C1" s="58"/>
      <c r="D1" s="58"/>
      <c r="E1" s="58"/>
      <c r="F1" s="58"/>
      <c r="G1" s="58" t="s">
        <v>1</v>
      </c>
      <c r="H1" s="58"/>
      <c r="I1" s="58"/>
      <c r="J1" s="58"/>
      <c r="K1" s="58"/>
      <c r="L1" s="58"/>
    </row>
    <row r="2" spans="1:12" x14ac:dyDescent="0.35">
      <c r="A2" s="3" t="s">
        <v>2</v>
      </c>
      <c r="B2" s="20" t="s">
        <v>3</v>
      </c>
      <c r="C2" s="20" t="s">
        <v>4</v>
      </c>
      <c r="D2" s="57" t="s">
        <v>5</v>
      </c>
      <c r="E2" s="57"/>
      <c r="F2" s="57"/>
      <c r="G2" s="3" t="s">
        <v>2</v>
      </c>
      <c r="H2" s="20" t="s">
        <v>3</v>
      </c>
      <c r="I2" s="20" t="s">
        <v>4</v>
      </c>
      <c r="J2" s="57" t="s">
        <v>5</v>
      </c>
      <c r="K2" s="57"/>
      <c r="L2" s="57"/>
    </row>
    <row r="3" spans="1:12" x14ac:dyDescent="0.35">
      <c r="A3" s="21">
        <v>1</v>
      </c>
      <c r="B3" s="22">
        <v>46</v>
      </c>
      <c r="C3" s="22" t="s">
        <v>6</v>
      </c>
      <c r="D3" s="57" t="s">
        <v>135</v>
      </c>
      <c r="E3" s="57" t="s">
        <v>136</v>
      </c>
      <c r="F3" s="57" t="s">
        <v>134</v>
      </c>
      <c r="G3" s="3">
        <v>1</v>
      </c>
      <c r="H3" s="21">
        <v>46</v>
      </c>
      <c r="I3" s="21" t="s">
        <v>6</v>
      </c>
      <c r="J3" s="57" t="s">
        <v>46</v>
      </c>
      <c r="K3" s="57" t="s">
        <v>47</v>
      </c>
      <c r="L3" s="57" t="s">
        <v>7</v>
      </c>
    </row>
    <row r="4" spans="1:12" x14ac:dyDescent="0.35">
      <c r="A4" s="21">
        <v>2</v>
      </c>
      <c r="B4" s="22">
        <v>38</v>
      </c>
      <c r="C4" s="23" t="s">
        <v>6</v>
      </c>
      <c r="D4" s="57"/>
      <c r="E4" s="57"/>
      <c r="F4" s="57"/>
      <c r="G4" s="3">
        <v>2</v>
      </c>
      <c r="H4" s="21">
        <v>50</v>
      </c>
      <c r="I4" s="21" t="s">
        <v>6</v>
      </c>
      <c r="J4" s="57"/>
      <c r="K4" s="57"/>
      <c r="L4" s="57"/>
    </row>
    <row r="5" spans="1:12" x14ac:dyDescent="0.35">
      <c r="A5" s="21">
        <v>3</v>
      </c>
      <c r="B5" s="22">
        <v>35</v>
      </c>
      <c r="C5" s="23" t="s">
        <v>6</v>
      </c>
      <c r="D5" s="57"/>
      <c r="E5" s="57"/>
      <c r="F5" s="57"/>
      <c r="G5" s="3">
        <v>3</v>
      </c>
      <c r="H5" s="24">
        <v>29.7</v>
      </c>
      <c r="I5" s="24" t="s">
        <v>6</v>
      </c>
      <c r="J5" s="57"/>
      <c r="K5" s="57"/>
      <c r="L5" s="57"/>
    </row>
    <row r="6" spans="1:12" x14ac:dyDescent="0.35">
      <c r="A6" s="24">
        <v>4</v>
      </c>
      <c r="B6" s="25">
        <v>33</v>
      </c>
      <c r="C6" s="26" t="s">
        <v>6</v>
      </c>
      <c r="D6" s="57"/>
      <c r="E6" s="57"/>
      <c r="F6" s="57"/>
      <c r="G6" s="3">
        <v>4</v>
      </c>
      <c r="H6" s="24">
        <v>29.7</v>
      </c>
      <c r="I6" s="24" t="s">
        <v>6</v>
      </c>
      <c r="J6" s="57"/>
      <c r="K6" s="57"/>
      <c r="L6" s="57"/>
    </row>
    <row r="7" spans="1:12" x14ac:dyDescent="0.35">
      <c r="A7" s="24">
        <v>5</v>
      </c>
      <c r="B7" s="25">
        <v>33</v>
      </c>
      <c r="C7" s="26" t="s">
        <v>6</v>
      </c>
      <c r="D7" s="57"/>
      <c r="E7" s="57"/>
      <c r="F7" s="57"/>
      <c r="G7" s="3">
        <v>5</v>
      </c>
      <c r="H7" s="24">
        <v>20.3</v>
      </c>
      <c r="I7" s="24" t="s">
        <v>6</v>
      </c>
      <c r="J7" s="57"/>
      <c r="K7" s="57"/>
      <c r="L7" s="57"/>
    </row>
    <row r="8" spans="1:12" x14ac:dyDescent="0.35">
      <c r="A8" s="24">
        <v>6</v>
      </c>
      <c r="B8" s="25">
        <v>33</v>
      </c>
      <c r="C8" s="25" t="s">
        <v>8</v>
      </c>
      <c r="D8" s="57"/>
      <c r="E8" s="57"/>
      <c r="F8" s="57"/>
      <c r="G8" s="3">
        <v>6</v>
      </c>
      <c r="H8" s="24">
        <v>20</v>
      </c>
      <c r="I8" s="24" t="s">
        <v>8</v>
      </c>
      <c r="J8" s="57"/>
      <c r="K8" s="57"/>
      <c r="L8" s="57"/>
    </row>
    <row r="9" spans="1:12" x14ac:dyDescent="0.35">
      <c r="A9" s="24">
        <v>7</v>
      </c>
      <c r="B9" s="25">
        <v>25</v>
      </c>
      <c r="C9" s="25" t="s">
        <v>8</v>
      </c>
      <c r="D9" s="57"/>
      <c r="E9" s="57"/>
      <c r="F9" s="57"/>
      <c r="G9" s="3">
        <v>7</v>
      </c>
      <c r="H9" s="27">
        <v>10.3</v>
      </c>
      <c r="I9" s="27" t="s">
        <v>8</v>
      </c>
      <c r="J9" s="57"/>
      <c r="L9" s="57"/>
    </row>
    <row r="10" spans="1:12" x14ac:dyDescent="0.35">
      <c r="A10" s="24">
        <v>8</v>
      </c>
      <c r="B10" s="25">
        <v>20</v>
      </c>
      <c r="C10" s="25" t="s">
        <v>6</v>
      </c>
      <c r="D10" s="57"/>
      <c r="E10" s="57"/>
      <c r="F10" s="57"/>
      <c r="G10" s="3">
        <v>8</v>
      </c>
      <c r="H10" s="27">
        <v>12.6</v>
      </c>
      <c r="I10" s="27" t="s">
        <v>8</v>
      </c>
      <c r="J10" s="57"/>
      <c r="L10" s="57"/>
    </row>
    <row r="11" spans="1:12" x14ac:dyDescent="0.35">
      <c r="A11" s="27">
        <v>9</v>
      </c>
      <c r="B11" s="28">
        <v>17</v>
      </c>
      <c r="C11" s="29" t="s">
        <v>8</v>
      </c>
      <c r="D11" s="57"/>
      <c r="F11" s="57"/>
      <c r="G11" s="3">
        <v>9</v>
      </c>
      <c r="H11" s="30">
        <v>41</v>
      </c>
      <c r="I11" s="30" t="s">
        <v>6</v>
      </c>
      <c r="J11" s="57" t="s">
        <v>48</v>
      </c>
    </row>
    <row r="12" spans="1:12" x14ac:dyDescent="0.35">
      <c r="A12" s="27">
        <v>10</v>
      </c>
      <c r="B12" s="28">
        <v>16</v>
      </c>
      <c r="C12" s="28" t="s">
        <v>8</v>
      </c>
      <c r="D12" s="57"/>
      <c r="F12" s="57"/>
      <c r="G12" s="3">
        <v>10</v>
      </c>
      <c r="H12" s="30">
        <v>31</v>
      </c>
      <c r="I12" s="30" t="s">
        <v>6</v>
      </c>
      <c r="J12" s="57"/>
    </row>
    <row r="13" spans="1:12" x14ac:dyDescent="0.35">
      <c r="A13" s="27">
        <v>11</v>
      </c>
      <c r="B13" s="28">
        <v>16</v>
      </c>
      <c r="C13" s="28" t="s">
        <v>6</v>
      </c>
      <c r="D13" s="57"/>
      <c r="F13" s="57"/>
      <c r="G13" s="3">
        <v>11</v>
      </c>
      <c r="H13" s="30">
        <v>20.3</v>
      </c>
      <c r="I13" s="30" t="s">
        <v>6</v>
      </c>
      <c r="J13" s="57"/>
    </row>
    <row r="14" spans="1:12" x14ac:dyDescent="0.35">
      <c r="A14" s="27">
        <v>12</v>
      </c>
      <c r="B14" s="28">
        <v>13</v>
      </c>
      <c r="C14" s="28" t="s">
        <v>6</v>
      </c>
      <c r="D14" s="57"/>
      <c r="F14" s="57"/>
      <c r="G14" s="3">
        <v>12</v>
      </c>
      <c r="H14" s="30">
        <v>37.4</v>
      </c>
      <c r="I14" s="30" t="s">
        <v>8</v>
      </c>
      <c r="J14" s="57"/>
    </row>
    <row r="15" spans="1:12" x14ac:dyDescent="0.35">
      <c r="A15" s="31">
        <v>13</v>
      </c>
      <c r="B15" s="30">
        <v>57</v>
      </c>
      <c r="C15" s="30" t="s">
        <v>6</v>
      </c>
      <c r="D15" s="57" t="s">
        <v>48</v>
      </c>
      <c r="G15" s="3">
        <v>13</v>
      </c>
      <c r="H15" s="30">
        <v>35</v>
      </c>
      <c r="I15" s="30" t="s">
        <v>8</v>
      </c>
      <c r="J15" s="57"/>
    </row>
    <row r="16" spans="1:12" x14ac:dyDescent="0.35">
      <c r="A16" s="31">
        <v>14</v>
      </c>
      <c r="B16" s="30">
        <v>53</v>
      </c>
      <c r="C16" s="30" t="s">
        <v>8</v>
      </c>
      <c r="D16" s="57"/>
      <c r="G16" s="3">
        <v>14</v>
      </c>
      <c r="H16" s="30">
        <v>32</v>
      </c>
      <c r="I16" s="30" t="s">
        <v>8</v>
      </c>
      <c r="J16" s="57"/>
    </row>
    <row r="17" spans="1:17" x14ac:dyDescent="0.35">
      <c r="A17" s="31">
        <v>15</v>
      </c>
      <c r="B17" s="30">
        <v>51</v>
      </c>
      <c r="C17" s="30" t="s">
        <v>8</v>
      </c>
      <c r="D17" s="57"/>
      <c r="G17" s="3">
        <v>15</v>
      </c>
      <c r="H17" s="30">
        <v>22.8</v>
      </c>
      <c r="I17" s="30" t="s">
        <v>8</v>
      </c>
      <c r="J17" s="57"/>
    </row>
    <row r="18" spans="1:17" x14ac:dyDescent="0.35">
      <c r="A18" s="31">
        <v>16</v>
      </c>
      <c r="B18" s="30">
        <v>37</v>
      </c>
      <c r="C18" s="30" t="s">
        <v>6</v>
      </c>
      <c r="D18" s="57"/>
      <c r="G18" s="3">
        <v>16</v>
      </c>
      <c r="H18" s="30">
        <v>20.3</v>
      </c>
      <c r="I18" s="30" t="s">
        <v>8</v>
      </c>
      <c r="J18" s="57"/>
    </row>
    <row r="19" spans="1:17" x14ac:dyDescent="0.35">
      <c r="A19" s="31">
        <v>17</v>
      </c>
      <c r="B19" s="30">
        <v>36</v>
      </c>
      <c r="C19" s="30" t="s">
        <v>6</v>
      </c>
      <c r="D19" s="57"/>
      <c r="G19" s="3">
        <v>17</v>
      </c>
      <c r="H19" s="30">
        <v>20</v>
      </c>
      <c r="I19" s="30" t="s">
        <v>8</v>
      </c>
      <c r="J19" s="57"/>
    </row>
    <row r="20" spans="1:17" x14ac:dyDescent="0.35">
      <c r="A20" s="31">
        <v>18</v>
      </c>
      <c r="B20" s="30">
        <v>34</v>
      </c>
      <c r="C20" s="30" t="s">
        <v>6</v>
      </c>
      <c r="D20" s="57"/>
      <c r="G20" s="3">
        <v>18</v>
      </c>
      <c r="H20" s="32">
        <v>19.5</v>
      </c>
      <c r="I20" s="32" t="s">
        <v>8</v>
      </c>
      <c r="J20" s="57" t="s">
        <v>49</v>
      </c>
      <c r="Q20" s="18"/>
    </row>
    <row r="21" spans="1:17" x14ac:dyDescent="0.35">
      <c r="A21" s="31">
        <v>19</v>
      </c>
      <c r="B21" s="30">
        <v>34</v>
      </c>
      <c r="C21" s="30" t="s">
        <v>8</v>
      </c>
      <c r="D21" s="57"/>
      <c r="G21" s="3">
        <v>19</v>
      </c>
      <c r="H21" s="32">
        <v>19.5</v>
      </c>
      <c r="I21" s="32" t="s">
        <v>8</v>
      </c>
      <c r="J21" s="57"/>
    </row>
    <row r="22" spans="1:17" x14ac:dyDescent="0.35">
      <c r="A22" s="31">
        <v>20</v>
      </c>
      <c r="B22" s="30">
        <v>34</v>
      </c>
      <c r="C22" s="30" t="s">
        <v>8</v>
      </c>
      <c r="D22" s="57"/>
      <c r="G22" s="3">
        <v>20</v>
      </c>
      <c r="H22" s="32">
        <v>19</v>
      </c>
      <c r="I22" s="32" t="s">
        <v>8</v>
      </c>
      <c r="J22" s="57"/>
    </row>
    <row r="23" spans="1:17" x14ac:dyDescent="0.35">
      <c r="A23" s="31">
        <v>21</v>
      </c>
      <c r="B23" s="30">
        <v>31</v>
      </c>
      <c r="C23" s="30" t="s">
        <v>8</v>
      </c>
      <c r="D23" s="57"/>
      <c r="G23" s="3">
        <v>21</v>
      </c>
      <c r="H23" s="32">
        <v>18</v>
      </c>
      <c r="I23" s="32" t="s">
        <v>8</v>
      </c>
      <c r="J23" s="57"/>
    </row>
    <row r="24" spans="1:17" x14ac:dyDescent="0.35">
      <c r="A24" s="33">
        <v>22</v>
      </c>
      <c r="B24" s="32">
        <v>19</v>
      </c>
      <c r="C24" s="32" t="s">
        <v>8</v>
      </c>
      <c r="D24" s="57" t="s">
        <v>49</v>
      </c>
      <c r="G24" s="3">
        <v>22</v>
      </c>
      <c r="H24" s="32">
        <v>17.3</v>
      </c>
      <c r="I24" s="32" t="s">
        <v>8</v>
      </c>
      <c r="J24" s="57"/>
    </row>
    <row r="25" spans="1:17" x14ac:dyDescent="0.35">
      <c r="A25" s="33">
        <v>23</v>
      </c>
      <c r="B25" s="32">
        <v>17</v>
      </c>
      <c r="C25" s="32" t="s">
        <v>8</v>
      </c>
      <c r="D25" s="57"/>
      <c r="G25" s="3">
        <v>23</v>
      </c>
      <c r="H25" s="32">
        <v>15.2</v>
      </c>
      <c r="I25" s="32" t="s">
        <v>8</v>
      </c>
      <c r="J25" s="57"/>
    </row>
    <row r="26" spans="1:17" x14ac:dyDescent="0.35">
      <c r="A26" s="33">
        <v>24</v>
      </c>
      <c r="B26" s="32">
        <v>17</v>
      </c>
      <c r="C26" s="32" t="s">
        <v>8</v>
      </c>
      <c r="D26" s="57"/>
      <c r="G26" s="3">
        <v>24</v>
      </c>
      <c r="H26" s="32">
        <v>10.4</v>
      </c>
      <c r="I26" s="32" t="s">
        <v>8</v>
      </c>
      <c r="J26" s="57"/>
    </row>
    <row r="27" spans="1:17" x14ac:dyDescent="0.35">
      <c r="A27" s="33">
        <v>25</v>
      </c>
      <c r="B27" s="32">
        <v>17</v>
      </c>
      <c r="C27" s="32" t="s">
        <v>8</v>
      </c>
      <c r="D27" s="57"/>
    </row>
    <row r="28" spans="1:17" x14ac:dyDescent="0.35">
      <c r="A28" s="33">
        <v>26</v>
      </c>
      <c r="B28" s="32">
        <v>16</v>
      </c>
      <c r="C28" s="32" t="s">
        <v>8</v>
      </c>
      <c r="D28" s="57"/>
    </row>
    <row r="29" spans="1:17" x14ac:dyDescent="0.35">
      <c r="A29" s="33">
        <v>27</v>
      </c>
      <c r="B29" s="32">
        <v>15</v>
      </c>
      <c r="C29" s="32" t="s">
        <v>6</v>
      </c>
      <c r="D29" s="57"/>
    </row>
    <row r="30" spans="1:17" x14ac:dyDescent="0.35">
      <c r="A30" s="33">
        <v>28</v>
      </c>
      <c r="B30" s="32">
        <v>15</v>
      </c>
      <c r="C30" s="32" t="s">
        <v>6</v>
      </c>
      <c r="D30" s="57"/>
    </row>
    <row r="34" spans="1:10" x14ac:dyDescent="0.35">
      <c r="D34" s="57" t="s">
        <v>10</v>
      </c>
      <c r="E34" s="57"/>
      <c r="F34" s="57"/>
      <c r="H34" s="58" t="s">
        <v>9</v>
      </c>
      <c r="I34" s="58"/>
      <c r="J34" s="58"/>
    </row>
    <row r="35" spans="1:10" x14ac:dyDescent="0.35">
      <c r="D35" s="18" t="s">
        <v>11</v>
      </c>
      <c r="E35" s="18" t="s">
        <v>12</v>
      </c>
      <c r="F35" s="18" t="s">
        <v>14</v>
      </c>
      <c r="H35" s="18" t="s">
        <v>11</v>
      </c>
      <c r="I35" s="18" t="s">
        <v>12</v>
      </c>
      <c r="J35" s="18" t="s">
        <v>14</v>
      </c>
    </row>
    <row r="36" spans="1:10" ht="16.5" x14ac:dyDescent="0.45">
      <c r="C36" s="34" t="s">
        <v>130</v>
      </c>
      <c r="D36" s="18">
        <v>3</v>
      </c>
      <c r="E36" s="18">
        <v>3</v>
      </c>
      <c r="F36" s="35">
        <f>E36/D36*100</f>
        <v>100</v>
      </c>
      <c r="H36" s="3">
        <v>2</v>
      </c>
      <c r="I36" s="3">
        <v>2</v>
      </c>
      <c r="J36" s="35">
        <f>I36/H36*100</f>
        <v>100</v>
      </c>
    </row>
    <row r="37" spans="1:10" ht="15" x14ac:dyDescent="0.35">
      <c r="C37" s="34" t="s">
        <v>131</v>
      </c>
      <c r="D37" s="18">
        <v>8</v>
      </c>
      <c r="E37" s="18">
        <v>6</v>
      </c>
      <c r="F37" s="35">
        <f t="shared" ref="F37:F40" si="0">E37/D37*100</f>
        <v>75</v>
      </c>
      <c r="H37" s="3">
        <v>6</v>
      </c>
      <c r="I37" s="3">
        <v>5</v>
      </c>
      <c r="J37" s="35">
        <f t="shared" ref="J37:J40" si="1">I37/H37*100</f>
        <v>83.333333333333343</v>
      </c>
    </row>
    <row r="38" spans="1:10" x14ac:dyDescent="0.35">
      <c r="C38" s="3" t="s">
        <v>13</v>
      </c>
      <c r="D38" s="18">
        <v>12</v>
      </c>
      <c r="E38" s="18">
        <v>8</v>
      </c>
      <c r="F38" s="35">
        <f t="shared" si="0"/>
        <v>66.666666666666657</v>
      </c>
      <c r="H38" s="3">
        <v>8</v>
      </c>
      <c r="I38" s="3">
        <v>5</v>
      </c>
      <c r="J38" s="35">
        <f t="shared" si="1"/>
        <v>62.5</v>
      </c>
    </row>
    <row r="39" spans="1:10" ht="15" x14ac:dyDescent="0.35">
      <c r="C39" s="3" t="s">
        <v>50</v>
      </c>
      <c r="D39" s="18">
        <v>9</v>
      </c>
      <c r="E39" s="18">
        <v>4</v>
      </c>
      <c r="F39" s="35">
        <f t="shared" si="0"/>
        <v>44.444444444444443</v>
      </c>
      <c r="H39" s="3">
        <v>9</v>
      </c>
      <c r="I39" s="3">
        <v>3</v>
      </c>
      <c r="J39" s="35">
        <f t="shared" si="1"/>
        <v>33.333333333333329</v>
      </c>
    </row>
    <row r="40" spans="1:10" ht="15" x14ac:dyDescent="0.35">
      <c r="C40" s="3" t="s">
        <v>51</v>
      </c>
      <c r="D40" s="18">
        <v>7</v>
      </c>
      <c r="E40" s="18">
        <v>2</v>
      </c>
      <c r="F40" s="35">
        <f t="shared" si="0"/>
        <v>28.571428571428569</v>
      </c>
      <c r="H40" s="3">
        <v>7</v>
      </c>
      <c r="I40" s="3">
        <v>0</v>
      </c>
      <c r="J40" s="35">
        <f t="shared" si="1"/>
        <v>0</v>
      </c>
    </row>
    <row r="42" spans="1:10" ht="16.5" x14ac:dyDescent="0.45">
      <c r="C42" s="36"/>
      <c r="D42" s="36" t="s">
        <v>132</v>
      </c>
      <c r="E42" s="36" t="s">
        <v>131</v>
      </c>
      <c r="F42" s="36" t="s">
        <v>133</v>
      </c>
      <c r="G42" s="36" t="s">
        <v>50</v>
      </c>
      <c r="H42" s="36" t="s">
        <v>51</v>
      </c>
    </row>
    <row r="43" spans="1:10" x14ac:dyDescent="0.35">
      <c r="C43" s="37" t="s">
        <v>14</v>
      </c>
      <c r="D43" s="38">
        <f>(F36+J36)/2</f>
        <v>100</v>
      </c>
      <c r="E43" s="38">
        <f>(F37+J37)/2</f>
        <v>79.166666666666671</v>
      </c>
      <c r="F43" s="38">
        <f>(F38+J38)/2</f>
        <v>64.583333333333329</v>
      </c>
      <c r="G43" s="38">
        <f>(F39+J39)/2</f>
        <v>38.888888888888886</v>
      </c>
      <c r="H43" s="38">
        <f>(F40+J40)/2</f>
        <v>14.285714285714285</v>
      </c>
    </row>
    <row r="44" spans="1:10" x14ac:dyDescent="0.35">
      <c r="C44" s="36" t="s">
        <v>15</v>
      </c>
      <c r="D44" s="38">
        <f>_xlfn.STDEV.P(F36,J36)</f>
        <v>0</v>
      </c>
      <c r="E44" s="38">
        <f>_xlfn.STDEV.P(F37,J37)</f>
        <v>4.1666666666666714</v>
      </c>
      <c r="F44" s="38">
        <f>_xlfn.STDEV.P(F38,J38)</f>
        <v>2.0833333333333286</v>
      </c>
      <c r="G44" s="38">
        <f>_xlfn.STDEV.P(F39,J39)</f>
        <v>5.5555555555555562</v>
      </c>
      <c r="H44" s="38">
        <f>_xlfn.STDEV.P(F40,J40)</f>
        <v>14.285714285714285</v>
      </c>
    </row>
    <row r="46" spans="1:10" x14ac:dyDescent="0.35">
      <c r="A46" s="3" t="s">
        <v>52</v>
      </c>
    </row>
  </sheetData>
  <mergeCells count="20">
    <mergeCell ref="A1:F1"/>
    <mergeCell ref="G1:L1"/>
    <mergeCell ref="F3:F14"/>
    <mergeCell ref="J3:J4"/>
    <mergeCell ref="L3:L10"/>
    <mergeCell ref="J11:J19"/>
    <mergeCell ref="D3:D5"/>
    <mergeCell ref="D6:D10"/>
    <mergeCell ref="D11:D14"/>
    <mergeCell ref="E3:E10"/>
    <mergeCell ref="K3:K8"/>
    <mergeCell ref="D2:F2"/>
    <mergeCell ref="J2:L2"/>
    <mergeCell ref="J9:J10"/>
    <mergeCell ref="D34:F34"/>
    <mergeCell ref="H34:J34"/>
    <mergeCell ref="J5:J8"/>
    <mergeCell ref="D24:D30"/>
    <mergeCell ref="D15:D23"/>
    <mergeCell ref="J20:J26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opLeftCell="A36" workbookViewId="0">
      <selection activeCell="I41" sqref="I41:I43"/>
    </sheetView>
  </sheetViews>
  <sheetFormatPr defaultColWidth="9.08203125" defaultRowHeight="14" x14ac:dyDescent="0.3"/>
  <cols>
    <col min="1" max="2" width="9.08203125" style="44"/>
    <col min="3" max="3" width="17.75" style="44" customWidth="1"/>
    <col min="4" max="4" width="23.9140625" style="44" customWidth="1"/>
    <col min="5" max="5" width="15.5" style="44" customWidth="1"/>
    <col min="6" max="7" width="9.08203125" style="44"/>
    <col min="8" max="8" width="18.08203125" style="44" customWidth="1"/>
    <col min="9" max="9" width="27.75" style="44" customWidth="1"/>
    <col min="10" max="10" width="15.6640625" style="44" customWidth="1"/>
    <col min="11" max="16384" width="9.08203125" style="44"/>
  </cols>
  <sheetData>
    <row r="1" spans="1:10" x14ac:dyDescent="0.3">
      <c r="A1" s="44" t="s">
        <v>103</v>
      </c>
      <c r="B1" s="44" t="s">
        <v>104</v>
      </c>
      <c r="C1" s="44" t="s">
        <v>105</v>
      </c>
      <c r="D1" s="44" t="s">
        <v>106</v>
      </c>
      <c r="E1" s="44" t="s">
        <v>107</v>
      </c>
      <c r="F1" s="44" t="s">
        <v>108</v>
      </c>
    </row>
    <row r="2" spans="1:10" ht="37.5" customHeight="1" x14ac:dyDescent="0.3">
      <c r="A2" s="44">
        <v>1</v>
      </c>
      <c r="B2" s="45">
        <v>57</v>
      </c>
      <c r="C2" s="45">
        <v>34</v>
      </c>
      <c r="D2" s="45">
        <v>14080.499999999998</v>
      </c>
      <c r="E2" s="59" t="s">
        <v>109</v>
      </c>
      <c r="F2" s="63" t="s">
        <v>126</v>
      </c>
      <c r="G2" s="46" t="s">
        <v>110</v>
      </c>
      <c r="H2" s="46" t="s">
        <v>125</v>
      </c>
      <c r="I2" s="46" t="s">
        <v>111</v>
      </c>
      <c r="J2" s="46" t="s">
        <v>112</v>
      </c>
    </row>
    <row r="3" spans="1:10" x14ac:dyDescent="0.3">
      <c r="A3" s="44">
        <v>2</v>
      </c>
      <c r="B3" s="45">
        <v>52</v>
      </c>
      <c r="C3" s="45">
        <v>23</v>
      </c>
      <c r="D3" s="45">
        <v>5768.0000000000009</v>
      </c>
      <c r="E3" s="59"/>
      <c r="F3" s="63"/>
      <c r="G3" s="46"/>
      <c r="H3" s="46" t="s">
        <v>109</v>
      </c>
      <c r="I3" s="47">
        <v>34.25</v>
      </c>
      <c r="J3" s="47">
        <v>8.5256964524899672</v>
      </c>
    </row>
    <row r="4" spans="1:10" x14ac:dyDescent="0.3">
      <c r="A4" s="44">
        <v>3</v>
      </c>
      <c r="B4" s="45">
        <v>47</v>
      </c>
      <c r="C4" s="45">
        <v>47</v>
      </c>
      <c r="D4" s="45">
        <v>4532.5</v>
      </c>
      <c r="E4" s="59"/>
      <c r="F4" s="63"/>
      <c r="G4" s="46"/>
      <c r="H4" s="46" t="s">
        <v>113</v>
      </c>
      <c r="I4" s="47">
        <v>29.2</v>
      </c>
      <c r="J4" s="47">
        <v>11.98999582985749</v>
      </c>
    </row>
    <row r="5" spans="1:10" x14ac:dyDescent="0.3">
      <c r="A5" s="44">
        <v>4</v>
      </c>
      <c r="B5" s="45">
        <v>58</v>
      </c>
      <c r="C5" s="45">
        <v>33</v>
      </c>
      <c r="D5" s="45">
        <v>4130</v>
      </c>
      <c r="E5" s="59"/>
      <c r="F5" s="63"/>
      <c r="G5" s="46"/>
      <c r="H5" s="46" t="s">
        <v>114</v>
      </c>
      <c r="I5" s="47">
        <v>19.444444444444443</v>
      </c>
      <c r="J5" s="47">
        <v>4.1799787346614838</v>
      </c>
    </row>
    <row r="6" spans="1:10" ht="11.25" customHeight="1" x14ac:dyDescent="0.3">
      <c r="A6" s="44">
        <v>5</v>
      </c>
      <c r="B6" s="48">
        <v>60</v>
      </c>
      <c r="C6" s="48">
        <v>36</v>
      </c>
      <c r="D6" s="48">
        <v>1305.5</v>
      </c>
      <c r="E6" s="61" t="s">
        <v>115</v>
      </c>
      <c r="F6" s="63"/>
      <c r="G6" s="46"/>
      <c r="H6" s="46"/>
      <c r="I6" s="47"/>
      <c r="J6" s="47"/>
    </row>
    <row r="7" spans="1:10" ht="38.65" customHeight="1" x14ac:dyDescent="0.3">
      <c r="A7" s="44">
        <v>6</v>
      </c>
      <c r="B7" s="48">
        <v>47</v>
      </c>
      <c r="C7" s="48">
        <v>33</v>
      </c>
      <c r="D7" s="48">
        <v>1218</v>
      </c>
      <c r="E7" s="61"/>
      <c r="F7" s="63"/>
      <c r="G7" s="46"/>
      <c r="H7" s="46" t="s">
        <v>125</v>
      </c>
      <c r="I7" s="49" t="s">
        <v>116</v>
      </c>
      <c r="J7" s="47" t="s">
        <v>112</v>
      </c>
    </row>
    <row r="8" spans="1:10" x14ac:dyDescent="0.3">
      <c r="A8" s="44">
        <v>7</v>
      </c>
      <c r="B8" s="48">
        <v>58</v>
      </c>
      <c r="C8" s="48">
        <v>15</v>
      </c>
      <c r="D8" s="48">
        <v>1018.5000000000002</v>
      </c>
      <c r="E8" s="61"/>
      <c r="F8" s="63"/>
      <c r="G8" s="46"/>
      <c r="H8" s="46" t="s">
        <v>109</v>
      </c>
      <c r="I8" s="47">
        <v>7127.75</v>
      </c>
      <c r="J8" s="47">
        <v>4059.2942813375807</v>
      </c>
    </row>
    <row r="9" spans="1:10" x14ac:dyDescent="0.3">
      <c r="A9" s="44">
        <v>8</v>
      </c>
      <c r="B9" s="48">
        <v>36</v>
      </c>
      <c r="C9" s="48">
        <v>16</v>
      </c>
      <c r="D9" s="48">
        <v>441</v>
      </c>
      <c r="E9" s="61"/>
      <c r="F9" s="63"/>
      <c r="G9" s="46"/>
      <c r="H9" s="46" t="s">
        <v>113</v>
      </c>
      <c r="I9" s="47">
        <v>884.8</v>
      </c>
      <c r="J9" s="47">
        <v>374.11316469752842</v>
      </c>
    </row>
    <row r="10" spans="1:10" x14ac:dyDescent="0.3">
      <c r="A10" s="44">
        <v>9</v>
      </c>
      <c r="B10" s="48">
        <v>38</v>
      </c>
      <c r="C10" s="48">
        <v>46</v>
      </c>
      <c r="D10" s="48">
        <v>441</v>
      </c>
      <c r="E10" s="61"/>
      <c r="F10" s="63"/>
      <c r="G10" s="46"/>
      <c r="H10" s="46" t="s">
        <v>117</v>
      </c>
      <c r="I10" s="47">
        <v>0</v>
      </c>
      <c r="J10" s="47">
        <v>0</v>
      </c>
    </row>
    <row r="11" spans="1:10" x14ac:dyDescent="0.3">
      <c r="A11" s="44">
        <v>10</v>
      </c>
      <c r="B11" s="50">
        <v>58</v>
      </c>
      <c r="C11" s="50">
        <v>31</v>
      </c>
      <c r="D11" s="50">
        <v>0</v>
      </c>
      <c r="E11" s="62" t="s">
        <v>117</v>
      </c>
      <c r="F11" s="63"/>
    </row>
    <row r="12" spans="1:10" x14ac:dyDescent="0.3">
      <c r="A12" s="44">
        <v>11</v>
      </c>
      <c r="B12" s="50">
        <v>60</v>
      </c>
      <c r="C12" s="50">
        <v>28</v>
      </c>
      <c r="D12" s="50">
        <v>0</v>
      </c>
      <c r="E12" s="62"/>
      <c r="F12" s="63"/>
    </row>
    <row r="13" spans="1:10" x14ac:dyDescent="0.3">
      <c r="A13" s="44">
        <v>12</v>
      </c>
      <c r="B13" s="50">
        <v>53</v>
      </c>
      <c r="C13" s="50">
        <v>15</v>
      </c>
      <c r="D13" s="50">
        <v>0</v>
      </c>
      <c r="E13" s="62"/>
      <c r="F13" s="63"/>
    </row>
    <row r="14" spans="1:10" x14ac:dyDescent="0.3">
      <c r="A14" s="44">
        <v>13</v>
      </c>
      <c r="B14" s="50">
        <v>58</v>
      </c>
      <c r="C14" s="50">
        <v>15</v>
      </c>
      <c r="D14" s="50">
        <v>0</v>
      </c>
      <c r="E14" s="62"/>
      <c r="F14" s="63"/>
    </row>
    <row r="15" spans="1:10" x14ac:dyDescent="0.3">
      <c r="A15" s="44">
        <v>14</v>
      </c>
      <c r="B15" s="50">
        <v>56</v>
      </c>
      <c r="C15" s="50">
        <v>17</v>
      </c>
      <c r="D15" s="50">
        <v>0</v>
      </c>
      <c r="E15" s="62"/>
      <c r="F15" s="63"/>
    </row>
    <row r="16" spans="1:10" x14ac:dyDescent="0.3">
      <c r="A16" s="44">
        <v>15</v>
      </c>
      <c r="B16" s="50">
        <v>60</v>
      </c>
      <c r="C16" s="50">
        <v>17</v>
      </c>
      <c r="D16" s="50">
        <v>0</v>
      </c>
      <c r="E16" s="62"/>
      <c r="F16" s="63"/>
    </row>
    <row r="17" spans="1:10" x14ac:dyDescent="0.3">
      <c r="A17" s="44">
        <v>16</v>
      </c>
      <c r="B17" s="50">
        <v>52</v>
      </c>
      <c r="C17" s="50">
        <v>11</v>
      </c>
      <c r="D17" s="50">
        <v>0</v>
      </c>
      <c r="E17" s="62"/>
      <c r="F17" s="63"/>
    </row>
    <row r="18" spans="1:10" x14ac:dyDescent="0.3">
      <c r="A18" s="44">
        <v>17</v>
      </c>
      <c r="B18" s="50">
        <v>52</v>
      </c>
      <c r="C18" s="50"/>
      <c r="D18" s="50">
        <v>0</v>
      </c>
      <c r="E18" s="62"/>
      <c r="F18" s="63"/>
    </row>
    <row r="19" spans="1:10" x14ac:dyDescent="0.3">
      <c r="A19" s="44">
        <v>18</v>
      </c>
      <c r="B19" s="50">
        <v>55</v>
      </c>
      <c r="C19" s="50">
        <v>16</v>
      </c>
      <c r="D19" s="50">
        <v>0</v>
      </c>
      <c r="E19" s="62"/>
      <c r="F19" s="63"/>
    </row>
    <row r="20" spans="1:10" x14ac:dyDescent="0.3">
      <c r="A20" s="44">
        <v>19</v>
      </c>
      <c r="B20" s="50">
        <v>54</v>
      </c>
      <c r="C20" s="50">
        <v>25</v>
      </c>
      <c r="D20" s="50">
        <v>0</v>
      </c>
      <c r="E20" s="62"/>
      <c r="F20" s="63"/>
    </row>
    <row r="21" spans="1:10" x14ac:dyDescent="0.3">
      <c r="A21" s="44">
        <v>20</v>
      </c>
      <c r="B21" s="45">
        <v>65</v>
      </c>
      <c r="C21" s="45">
        <v>45</v>
      </c>
      <c r="D21" s="45">
        <v>30742.86</v>
      </c>
      <c r="E21" s="59" t="s">
        <v>109</v>
      </c>
      <c r="F21" s="64" t="s">
        <v>127</v>
      </c>
      <c r="G21" s="51" t="s">
        <v>118</v>
      </c>
      <c r="H21" s="51" t="s">
        <v>119</v>
      </c>
      <c r="I21" s="51" t="s">
        <v>111</v>
      </c>
      <c r="J21" s="51" t="s">
        <v>112</v>
      </c>
    </row>
    <row r="22" spans="1:10" x14ac:dyDescent="0.3">
      <c r="A22" s="44">
        <v>21</v>
      </c>
      <c r="B22" s="45">
        <v>64</v>
      </c>
      <c r="C22" s="45">
        <v>28</v>
      </c>
      <c r="D22" s="45">
        <v>26753.57</v>
      </c>
      <c r="E22" s="59"/>
      <c r="F22" s="64"/>
      <c r="G22" s="51"/>
      <c r="H22" s="51" t="s">
        <v>109</v>
      </c>
      <c r="I22" s="52">
        <v>36</v>
      </c>
      <c r="J22" s="52">
        <v>16.355427233796124</v>
      </c>
    </row>
    <row r="23" spans="1:10" x14ac:dyDescent="0.3">
      <c r="A23" s="44">
        <v>22</v>
      </c>
      <c r="B23" s="45">
        <v>69</v>
      </c>
      <c r="C23" s="45">
        <v>14</v>
      </c>
      <c r="D23" s="45">
        <v>28364.29</v>
      </c>
      <c r="E23" s="59"/>
      <c r="F23" s="64"/>
      <c r="G23" s="51"/>
      <c r="H23" s="51" t="s">
        <v>115</v>
      </c>
      <c r="I23" s="52">
        <v>30.75</v>
      </c>
      <c r="J23" s="52">
        <v>14.788086421170252</v>
      </c>
    </row>
    <row r="24" spans="1:10" x14ac:dyDescent="0.3">
      <c r="A24" s="44">
        <v>23</v>
      </c>
      <c r="B24" s="45">
        <v>64</v>
      </c>
      <c r="C24" s="45">
        <v>57</v>
      </c>
      <c r="D24" s="45">
        <v>27801.68</v>
      </c>
      <c r="E24" s="59"/>
      <c r="F24" s="64"/>
      <c r="G24" s="51"/>
      <c r="H24" s="51" t="s">
        <v>114</v>
      </c>
      <c r="I24" s="52">
        <v>16</v>
      </c>
      <c r="J24" s="52">
        <v>2.4494897427831779</v>
      </c>
    </row>
    <row r="25" spans="1:10" x14ac:dyDescent="0.3">
      <c r="A25" s="44">
        <v>24</v>
      </c>
      <c r="B25" s="48">
        <v>69</v>
      </c>
      <c r="C25" s="48">
        <v>46</v>
      </c>
      <c r="D25" s="48">
        <v>2345</v>
      </c>
      <c r="E25" s="61" t="s">
        <v>115</v>
      </c>
      <c r="F25" s="64"/>
      <c r="G25" s="51"/>
      <c r="H25" s="51"/>
      <c r="I25" s="52"/>
      <c r="J25" s="52"/>
    </row>
    <row r="26" spans="1:10" x14ac:dyDescent="0.3">
      <c r="A26" s="44">
        <v>25</v>
      </c>
      <c r="B26" s="48">
        <v>61</v>
      </c>
      <c r="C26" s="48">
        <v>22</v>
      </c>
      <c r="D26" s="48">
        <v>2278.4999999999995</v>
      </c>
      <c r="E26" s="61"/>
      <c r="F26" s="64"/>
      <c r="G26" s="51"/>
      <c r="H26" s="51" t="s">
        <v>120</v>
      </c>
      <c r="I26" s="53" t="s">
        <v>116</v>
      </c>
      <c r="J26" s="52" t="s">
        <v>121</v>
      </c>
    </row>
    <row r="27" spans="1:10" x14ac:dyDescent="0.3">
      <c r="A27" s="44">
        <v>26</v>
      </c>
      <c r="B27" s="48">
        <v>66</v>
      </c>
      <c r="C27" s="48">
        <v>44</v>
      </c>
      <c r="D27" s="48">
        <v>1939</v>
      </c>
      <c r="E27" s="61"/>
      <c r="F27" s="64"/>
      <c r="G27" s="51"/>
      <c r="H27" s="51" t="s">
        <v>122</v>
      </c>
      <c r="I27" s="52">
        <v>28415.625000000004</v>
      </c>
      <c r="J27" s="52">
        <v>1462.7</v>
      </c>
    </row>
    <row r="28" spans="1:10" x14ac:dyDescent="0.3">
      <c r="A28" s="44">
        <v>27</v>
      </c>
      <c r="B28" s="48">
        <v>67</v>
      </c>
      <c r="C28" s="48">
        <v>11</v>
      </c>
      <c r="D28" s="48">
        <v>556.50000000000011</v>
      </c>
      <c r="E28" s="61"/>
      <c r="F28" s="64"/>
      <c r="G28" s="51"/>
      <c r="H28" s="51" t="s">
        <v>115</v>
      </c>
      <c r="I28" s="52">
        <v>1779.75</v>
      </c>
      <c r="J28" s="52">
        <v>722.83474079487871</v>
      </c>
    </row>
    <row r="29" spans="1:10" x14ac:dyDescent="0.3">
      <c r="A29" s="44">
        <v>28</v>
      </c>
      <c r="B29" s="50">
        <v>61</v>
      </c>
      <c r="C29" s="50">
        <v>19</v>
      </c>
      <c r="D29" s="50">
        <v>0</v>
      </c>
      <c r="E29" s="62" t="s">
        <v>114</v>
      </c>
      <c r="F29" s="64"/>
      <c r="G29" s="51"/>
      <c r="H29" s="51" t="s">
        <v>114</v>
      </c>
      <c r="I29" s="52">
        <v>0</v>
      </c>
      <c r="J29" s="52">
        <v>0</v>
      </c>
    </row>
    <row r="30" spans="1:10" x14ac:dyDescent="0.3">
      <c r="A30" s="44">
        <v>29</v>
      </c>
      <c r="B30" s="50">
        <v>61</v>
      </c>
      <c r="C30" s="50">
        <v>19</v>
      </c>
      <c r="D30" s="50">
        <v>0</v>
      </c>
      <c r="E30" s="62"/>
      <c r="F30" s="64"/>
    </row>
    <row r="31" spans="1:10" x14ac:dyDescent="0.3">
      <c r="A31" s="44">
        <v>30</v>
      </c>
      <c r="B31" s="50">
        <v>56</v>
      </c>
      <c r="C31" s="50">
        <v>17</v>
      </c>
      <c r="D31" s="50">
        <v>0</v>
      </c>
      <c r="E31" s="62"/>
      <c r="F31" s="64"/>
    </row>
    <row r="32" spans="1:10" x14ac:dyDescent="0.3">
      <c r="A32" s="44">
        <v>31</v>
      </c>
      <c r="B32" s="50">
        <v>60</v>
      </c>
      <c r="C32" s="50">
        <v>17</v>
      </c>
      <c r="D32" s="50">
        <v>0</v>
      </c>
      <c r="E32" s="62"/>
      <c r="F32" s="64"/>
    </row>
    <row r="33" spans="1:10" x14ac:dyDescent="0.3">
      <c r="A33" s="44">
        <v>32</v>
      </c>
      <c r="B33" s="50">
        <v>61</v>
      </c>
      <c r="C33" s="50">
        <v>14</v>
      </c>
      <c r="D33" s="50">
        <v>0</v>
      </c>
      <c r="E33" s="62"/>
      <c r="F33" s="64"/>
    </row>
    <row r="34" spans="1:10" x14ac:dyDescent="0.3">
      <c r="A34" s="44">
        <v>33</v>
      </c>
      <c r="B34" s="50">
        <v>68</v>
      </c>
      <c r="C34" s="50">
        <v>13</v>
      </c>
      <c r="D34" s="50">
        <v>0</v>
      </c>
      <c r="E34" s="62"/>
      <c r="F34" s="64"/>
    </row>
    <row r="35" spans="1:10" x14ac:dyDescent="0.3">
      <c r="A35" s="44">
        <v>34</v>
      </c>
      <c r="B35" s="50">
        <v>67</v>
      </c>
      <c r="C35" s="50">
        <v>13</v>
      </c>
      <c r="D35" s="50">
        <v>0</v>
      </c>
      <c r="E35" s="62"/>
      <c r="F35" s="64"/>
    </row>
    <row r="36" spans="1:10" ht="51.75" customHeight="1" x14ac:dyDescent="0.3">
      <c r="A36" s="44">
        <v>35</v>
      </c>
      <c r="B36" s="45">
        <v>71</v>
      </c>
      <c r="C36" s="45">
        <v>34</v>
      </c>
      <c r="D36" s="45">
        <v>61589.29</v>
      </c>
      <c r="E36" s="59" t="s">
        <v>16</v>
      </c>
      <c r="F36" s="60" t="s">
        <v>128</v>
      </c>
      <c r="G36" s="54" t="s">
        <v>123</v>
      </c>
      <c r="H36" s="54" t="s">
        <v>124</v>
      </c>
      <c r="I36" s="54" t="s">
        <v>111</v>
      </c>
      <c r="J36" s="54" t="s">
        <v>121</v>
      </c>
    </row>
    <row r="37" spans="1:10" x14ac:dyDescent="0.3">
      <c r="A37" s="44">
        <v>36</v>
      </c>
      <c r="B37" s="45">
        <v>84</v>
      </c>
      <c r="C37" s="45">
        <v>37</v>
      </c>
      <c r="D37" s="45">
        <v>62857.14</v>
      </c>
      <c r="E37" s="59"/>
      <c r="F37" s="60"/>
      <c r="G37" s="54"/>
      <c r="H37" s="54" t="s">
        <v>109</v>
      </c>
      <c r="I37" s="55">
        <v>36.666666666666664</v>
      </c>
      <c r="J37" s="55">
        <v>2.0548046676563256</v>
      </c>
    </row>
    <row r="38" spans="1:10" x14ac:dyDescent="0.3">
      <c r="A38" s="44">
        <v>37</v>
      </c>
      <c r="B38" s="45">
        <v>72</v>
      </c>
      <c r="C38" s="45">
        <v>39</v>
      </c>
      <c r="D38" s="45">
        <v>56808.17</v>
      </c>
      <c r="E38" s="59"/>
      <c r="F38" s="60"/>
      <c r="G38" s="54"/>
      <c r="H38" s="54" t="s">
        <v>115</v>
      </c>
      <c r="I38" s="55">
        <v>21</v>
      </c>
      <c r="J38" s="55">
        <v>6.164414002968976</v>
      </c>
    </row>
    <row r="39" spans="1:10" x14ac:dyDescent="0.3">
      <c r="A39" s="44">
        <v>38</v>
      </c>
      <c r="B39" s="48">
        <v>74</v>
      </c>
      <c r="C39" s="48">
        <v>31</v>
      </c>
      <c r="D39" s="48">
        <v>2796.5000000000005</v>
      </c>
      <c r="E39" s="61" t="s">
        <v>17</v>
      </c>
      <c r="F39" s="60"/>
      <c r="G39" s="54"/>
      <c r="H39" s="54" t="s">
        <v>117</v>
      </c>
      <c r="I39" s="55">
        <v>14.5</v>
      </c>
      <c r="J39" s="55">
        <v>1.7559422921421233</v>
      </c>
    </row>
    <row r="40" spans="1:10" x14ac:dyDescent="0.3">
      <c r="A40" s="44">
        <v>39</v>
      </c>
      <c r="B40" s="48">
        <v>82</v>
      </c>
      <c r="C40" s="48">
        <v>17</v>
      </c>
      <c r="D40" s="48">
        <v>2397.5</v>
      </c>
      <c r="E40" s="61"/>
      <c r="F40" s="60"/>
      <c r="G40" s="54"/>
      <c r="H40" s="54"/>
      <c r="I40" s="55"/>
      <c r="J40" s="55"/>
    </row>
    <row r="41" spans="1:10" x14ac:dyDescent="0.3">
      <c r="A41" s="44">
        <v>40</v>
      </c>
      <c r="B41" s="48">
        <v>80</v>
      </c>
      <c r="C41" s="48">
        <v>15</v>
      </c>
      <c r="D41" s="48">
        <v>2058</v>
      </c>
      <c r="E41" s="61"/>
      <c r="F41" s="60"/>
      <c r="G41" s="54"/>
      <c r="H41" s="54" t="s">
        <v>129</v>
      </c>
      <c r="I41" s="56" t="s">
        <v>116</v>
      </c>
      <c r="J41" s="55" t="s">
        <v>112</v>
      </c>
    </row>
    <row r="42" spans="1:10" x14ac:dyDescent="0.3">
      <c r="A42" s="44">
        <v>41</v>
      </c>
      <c r="B42" s="48">
        <v>83</v>
      </c>
      <c r="C42" s="48">
        <v>21</v>
      </c>
      <c r="D42" s="48">
        <v>1337</v>
      </c>
      <c r="E42" s="61"/>
      <c r="F42" s="60"/>
      <c r="G42" s="54"/>
      <c r="H42" s="54" t="s">
        <v>109</v>
      </c>
      <c r="I42" s="55">
        <v>60418.166666666664</v>
      </c>
      <c r="J42" s="55">
        <v>3190</v>
      </c>
    </row>
    <row r="43" spans="1:10" x14ac:dyDescent="0.3">
      <c r="A43" s="44">
        <v>42</v>
      </c>
      <c r="B43" s="50">
        <v>72</v>
      </c>
      <c r="C43" s="50">
        <v>11</v>
      </c>
      <c r="D43" s="50">
        <v>0</v>
      </c>
      <c r="E43" s="62" t="s">
        <v>114</v>
      </c>
      <c r="F43" s="60"/>
      <c r="G43" s="54"/>
      <c r="H43" s="54" t="s">
        <v>115</v>
      </c>
      <c r="I43" s="55">
        <v>2147.25</v>
      </c>
      <c r="J43" s="55">
        <v>535.86874558981413</v>
      </c>
    </row>
    <row r="44" spans="1:10" x14ac:dyDescent="0.3">
      <c r="A44" s="44">
        <v>43</v>
      </c>
      <c r="B44" s="50">
        <v>77</v>
      </c>
      <c r="C44" s="50">
        <v>15</v>
      </c>
      <c r="D44" s="50">
        <v>0</v>
      </c>
      <c r="E44" s="62"/>
      <c r="F44" s="60"/>
      <c r="G44" s="54"/>
      <c r="H44" s="54" t="s">
        <v>117</v>
      </c>
      <c r="I44" s="55">
        <v>0</v>
      </c>
      <c r="J44" s="55">
        <v>0</v>
      </c>
    </row>
    <row r="45" spans="1:10" x14ac:dyDescent="0.3">
      <c r="A45" s="44">
        <v>44</v>
      </c>
      <c r="B45" s="50">
        <v>72</v>
      </c>
      <c r="C45" s="50">
        <v>17</v>
      </c>
      <c r="D45" s="50">
        <v>0</v>
      </c>
      <c r="E45" s="62"/>
      <c r="F45" s="60"/>
    </row>
    <row r="46" spans="1:10" x14ac:dyDescent="0.3">
      <c r="A46" s="44">
        <v>45</v>
      </c>
      <c r="B46" s="50">
        <v>72</v>
      </c>
      <c r="C46" s="50">
        <v>12</v>
      </c>
      <c r="D46" s="50">
        <v>0</v>
      </c>
      <c r="E46" s="62"/>
      <c r="F46" s="60"/>
    </row>
    <row r="47" spans="1:10" x14ac:dyDescent="0.3">
      <c r="A47" s="44">
        <v>46</v>
      </c>
      <c r="B47" s="50">
        <v>71</v>
      </c>
      <c r="C47" s="50">
        <v>14</v>
      </c>
      <c r="D47" s="50">
        <v>0</v>
      </c>
      <c r="E47" s="62"/>
      <c r="F47" s="60"/>
    </row>
    <row r="48" spans="1:10" x14ac:dyDescent="0.3">
      <c r="A48" s="44">
        <v>47</v>
      </c>
      <c r="B48" s="50">
        <v>72</v>
      </c>
      <c r="C48" s="50">
        <v>16</v>
      </c>
      <c r="D48" s="50">
        <v>0</v>
      </c>
      <c r="E48" s="62"/>
      <c r="F48" s="60"/>
    </row>
    <row r="49" spans="1:6" x14ac:dyDescent="0.3">
      <c r="A49" s="44">
        <v>48</v>
      </c>
      <c r="B49" s="50">
        <v>73</v>
      </c>
      <c r="C49" s="50">
        <v>15</v>
      </c>
      <c r="D49" s="50">
        <v>0</v>
      </c>
      <c r="E49" s="62"/>
      <c r="F49" s="60"/>
    </row>
    <row r="50" spans="1:6" x14ac:dyDescent="0.3">
      <c r="A50" s="44">
        <v>49</v>
      </c>
      <c r="B50" s="50">
        <v>72</v>
      </c>
      <c r="C50" s="50">
        <v>14</v>
      </c>
      <c r="D50" s="50">
        <v>0</v>
      </c>
      <c r="E50" s="62"/>
      <c r="F50" s="60"/>
    </row>
    <row r="51" spans="1:6" x14ac:dyDescent="0.3">
      <c r="A51" s="44">
        <v>50</v>
      </c>
      <c r="B51" s="50">
        <v>72</v>
      </c>
      <c r="C51" s="50">
        <v>15</v>
      </c>
      <c r="D51" s="50">
        <v>0</v>
      </c>
      <c r="E51" s="62"/>
      <c r="F51" s="60"/>
    </row>
    <row r="52" spans="1:6" x14ac:dyDescent="0.3">
      <c r="A52" s="44">
        <v>51</v>
      </c>
      <c r="B52" s="50">
        <v>86</v>
      </c>
      <c r="C52" s="50">
        <v>15</v>
      </c>
      <c r="D52" s="50">
        <v>0</v>
      </c>
      <c r="E52" s="62"/>
      <c r="F52" s="60"/>
    </row>
    <row r="53" spans="1:6" x14ac:dyDescent="0.3">
      <c r="A53" s="44">
        <v>52</v>
      </c>
      <c r="B53" s="50">
        <v>76</v>
      </c>
      <c r="C53" s="50">
        <v>13</v>
      </c>
      <c r="D53" s="50">
        <v>0</v>
      </c>
      <c r="E53" s="62"/>
      <c r="F53" s="60"/>
    </row>
    <row r="54" spans="1:6" x14ac:dyDescent="0.3">
      <c r="A54" s="44">
        <v>53</v>
      </c>
      <c r="B54" s="50">
        <v>74</v>
      </c>
      <c r="C54" s="50">
        <v>17</v>
      </c>
      <c r="D54" s="50">
        <v>0</v>
      </c>
      <c r="E54" s="62"/>
      <c r="F54" s="60"/>
    </row>
  </sheetData>
  <mergeCells count="12">
    <mergeCell ref="E36:E38"/>
    <mergeCell ref="F36:F54"/>
    <mergeCell ref="E39:E42"/>
    <mergeCell ref="E43:E54"/>
    <mergeCell ref="E2:E5"/>
    <mergeCell ref="F2:F20"/>
    <mergeCell ref="E6:E10"/>
    <mergeCell ref="E11:E20"/>
    <mergeCell ref="E21:E24"/>
    <mergeCell ref="F21:F35"/>
    <mergeCell ref="E25:E28"/>
    <mergeCell ref="E29:E35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D9" sqref="D9"/>
    </sheetView>
  </sheetViews>
  <sheetFormatPr defaultColWidth="9.08203125" defaultRowHeight="14.5" x14ac:dyDescent="0.3"/>
  <cols>
    <col min="1" max="1" width="40.33203125" style="19" customWidth="1"/>
    <col min="2" max="2" width="21.5" style="19" customWidth="1"/>
    <col min="3" max="3" width="12.58203125" style="19" customWidth="1"/>
    <col min="4" max="16384" width="9.08203125" style="19"/>
  </cols>
  <sheetData>
    <row r="1" spans="1:3" ht="15" thickBot="1" x14ac:dyDescent="0.35">
      <c r="A1" s="42" t="s">
        <v>102</v>
      </c>
    </row>
    <row r="2" spans="1:3" ht="15" thickBot="1" x14ac:dyDescent="0.35">
      <c r="A2" s="43" t="s">
        <v>53</v>
      </c>
      <c r="B2" s="43" t="s">
        <v>54</v>
      </c>
      <c r="C2" s="43" t="s">
        <v>55</v>
      </c>
    </row>
    <row r="3" spans="1:3" ht="15" thickBot="1" x14ac:dyDescent="0.35">
      <c r="A3" s="39" t="s">
        <v>93</v>
      </c>
      <c r="B3" s="40" t="s">
        <v>94</v>
      </c>
      <c r="C3" s="40" t="s">
        <v>56</v>
      </c>
    </row>
    <row r="4" spans="1:3" ht="15" thickBot="1" x14ac:dyDescent="0.35">
      <c r="A4" s="39" t="s">
        <v>95</v>
      </c>
      <c r="B4" s="40" t="s">
        <v>96</v>
      </c>
      <c r="C4" s="40" t="s">
        <v>57</v>
      </c>
    </row>
    <row r="5" spans="1:3" ht="15" thickBot="1" x14ac:dyDescent="0.35">
      <c r="A5" s="39" t="s">
        <v>58</v>
      </c>
      <c r="B5" s="40" t="s">
        <v>59</v>
      </c>
      <c r="C5" s="40" t="s">
        <v>60</v>
      </c>
    </row>
    <row r="6" spans="1:3" ht="15" thickBot="1" x14ac:dyDescent="0.35">
      <c r="A6" s="39" t="s">
        <v>61</v>
      </c>
      <c r="B6" s="40" t="s">
        <v>62</v>
      </c>
      <c r="C6" s="40" t="s">
        <v>63</v>
      </c>
    </row>
    <row r="7" spans="1:3" ht="15" thickBot="1" x14ac:dyDescent="0.35">
      <c r="A7" s="39" t="s">
        <v>64</v>
      </c>
      <c r="B7" s="40" t="s">
        <v>65</v>
      </c>
      <c r="C7" s="40" t="s">
        <v>66</v>
      </c>
    </row>
    <row r="8" spans="1:3" ht="15" thickBot="1" x14ac:dyDescent="0.35">
      <c r="A8" s="39" t="s">
        <v>67</v>
      </c>
      <c r="B8" s="40" t="s">
        <v>68</v>
      </c>
      <c r="C8" s="40" t="s">
        <v>69</v>
      </c>
    </row>
    <row r="9" spans="1:3" ht="15" thickBot="1" x14ac:dyDescent="0.35">
      <c r="A9" s="41" t="s">
        <v>97</v>
      </c>
      <c r="B9" s="40" t="s">
        <v>70</v>
      </c>
      <c r="C9" s="40" t="s">
        <v>71</v>
      </c>
    </row>
    <row r="10" spans="1:3" ht="29.5" thickBot="1" x14ac:dyDescent="0.35">
      <c r="A10" s="41" t="s">
        <v>98</v>
      </c>
      <c r="B10" s="40" t="s">
        <v>72</v>
      </c>
      <c r="C10" s="40" t="s">
        <v>73</v>
      </c>
    </row>
    <row r="11" spans="1:3" ht="29.5" thickBot="1" x14ac:dyDescent="0.35">
      <c r="A11" s="41" t="s">
        <v>99</v>
      </c>
      <c r="B11" s="40" t="s">
        <v>74</v>
      </c>
      <c r="C11" s="40" t="s">
        <v>75</v>
      </c>
    </row>
    <row r="12" spans="1:3" ht="15" thickBot="1" x14ac:dyDescent="0.35">
      <c r="A12" s="41" t="s">
        <v>100</v>
      </c>
      <c r="B12" s="40" t="s">
        <v>76</v>
      </c>
      <c r="C12" s="40" t="s">
        <v>77</v>
      </c>
    </row>
    <row r="13" spans="1:3" ht="15" thickBot="1" x14ac:dyDescent="0.35">
      <c r="A13" s="41" t="s">
        <v>101</v>
      </c>
      <c r="B13" s="40" t="s">
        <v>78</v>
      </c>
      <c r="C13" s="40" t="s">
        <v>79</v>
      </c>
    </row>
    <row r="14" spans="1:3" ht="15" thickBot="1" x14ac:dyDescent="0.35">
      <c r="A14" s="39" t="s">
        <v>80</v>
      </c>
      <c r="B14" s="40" t="s">
        <v>81</v>
      </c>
      <c r="C14" s="40" t="s">
        <v>82</v>
      </c>
    </row>
    <row r="15" spans="1:3" ht="15" thickBot="1" x14ac:dyDescent="0.35">
      <c r="A15" s="39" t="s">
        <v>83</v>
      </c>
      <c r="B15" s="40" t="s">
        <v>84</v>
      </c>
      <c r="C15" s="40" t="s">
        <v>85</v>
      </c>
    </row>
    <row r="16" spans="1:3" ht="15" thickBot="1" x14ac:dyDescent="0.35">
      <c r="A16" s="39" t="s">
        <v>86</v>
      </c>
      <c r="B16" s="40" t="s">
        <v>87</v>
      </c>
      <c r="C16" s="40" t="s">
        <v>88</v>
      </c>
    </row>
    <row r="17" spans="1:3" ht="29.5" thickBot="1" x14ac:dyDescent="0.35">
      <c r="A17" s="39" t="s">
        <v>89</v>
      </c>
      <c r="B17" s="40" t="s">
        <v>90</v>
      </c>
      <c r="C17" s="40" t="s">
        <v>91</v>
      </c>
    </row>
    <row r="18" spans="1:3" ht="23.25" customHeight="1" x14ac:dyDescent="0.3">
      <c r="A18" s="65" t="s">
        <v>92</v>
      </c>
      <c r="B18" s="66"/>
      <c r="C18" s="66"/>
    </row>
  </sheetData>
  <mergeCells count="1">
    <mergeCell ref="A18:C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>
      <selection sqref="A1:S52"/>
    </sheetView>
  </sheetViews>
  <sheetFormatPr defaultRowHeight="14" x14ac:dyDescent="0.3"/>
  <sheetData>
    <row r="1" spans="1:19" ht="15.5" x14ac:dyDescent="0.35">
      <c r="A1" s="67" t="s">
        <v>18</v>
      </c>
      <c r="B1" s="67"/>
      <c r="C1" s="67"/>
      <c r="D1" s="67"/>
      <c r="E1" s="67"/>
      <c r="F1" s="67"/>
      <c r="G1" s="67"/>
      <c r="H1" s="1"/>
      <c r="I1" s="67" t="s">
        <v>19</v>
      </c>
      <c r="J1" s="68"/>
      <c r="K1" s="68"/>
      <c r="L1" s="68"/>
      <c r="M1" s="68"/>
      <c r="N1" s="68"/>
      <c r="O1" s="68"/>
      <c r="P1" s="2"/>
      <c r="Q1" s="2"/>
      <c r="R1" s="2"/>
      <c r="S1" s="2"/>
    </row>
    <row r="2" spans="1:19" ht="14.5" x14ac:dyDescent="0.35">
      <c r="A2" s="1" t="s">
        <v>20</v>
      </c>
      <c r="B2" s="1" t="s">
        <v>21</v>
      </c>
      <c r="C2" s="58" t="s">
        <v>22</v>
      </c>
      <c r="D2" s="58"/>
      <c r="E2" s="58"/>
      <c r="F2" s="1" t="s">
        <v>23</v>
      </c>
      <c r="G2" s="1" t="s">
        <v>24</v>
      </c>
      <c r="H2" s="1"/>
      <c r="I2" s="1" t="s">
        <v>21</v>
      </c>
      <c r="J2" s="1" t="s">
        <v>25</v>
      </c>
      <c r="K2" s="1" t="s">
        <v>26</v>
      </c>
      <c r="L2" s="1" t="s">
        <v>20</v>
      </c>
      <c r="M2" s="1" t="s">
        <v>27</v>
      </c>
      <c r="N2" s="1" t="s">
        <v>28</v>
      </c>
      <c r="O2" s="1" t="s">
        <v>29</v>
      </c>
      <c r="P2" s="2"/>
      <c r="Q2" s="2"/>
      <c r="R2" s="2"/>
      <c r="S2" s="2"/>
    </row>
    <row r="3" spans="1:19" ht="14.5" x14ac:dyDescent="0.35">
      <c r="A3" s="1"/>
      <c r="B3" s="1">
        <v>0</v>
      </c>
      <c r="C3" s="1">
        <v>1.7304200000000001</v>
      </c>
      <c r="D3" s="1">
        <v>1.7247600000000001</v>
      </c>
      <c r="E3" s="1">
        <v>1.7186300000000001</v>
      </c>
      <c r="F3" s="1">
        <f>AVERAGE(C3:E3)</f>
        <v>1.7246033333333335</v>
      </c>
      <c r="G3" s="1">
        <f>STDEVP(C3:E3)</f>
        <v>4.8145220138890313E-3</v>
      </c>
      <c r="H3" s="1"/>
      <c r="I3" s="1">
        <v>0</v>
      </c>
      <c r="J3" s="1">
        <v>0.40562833333333331</v>
      </c>
      <c r="K3" s="1">
        <v>0.37228600000000006</v>
      </c>
      <c r="L3" s="1">
        <v>1.7246033333333335</v>
      </c>
      <c r="M3" s="1">
        <v>1.9162566666666667</v>
      </c>
      <c r="N3" s="1">
        <v>1.8469066666666667</v>
      </c>
      <c r="O3" s="1">
        <v>1.6754899999999999</v>
      </c>
      <c r="P3" s="2"/>
      <c r="Q3" s="2"/>
      <c r="R3" s="2"/>
      <c r="S3" s="2"/>
    </row>
    <row r="4" spans="1:19" ht="14.5" x14ac:dyDescent="0.35">
      <c r="A4" s="1"/>
      <c r="B4" s="1">
        <v>1</v>
      </c>
      <c r="C4" s="1">
        <v>1.4998499999999999</v>
      </c>
      <c r="D4" s="1">
        <v>1.49125</v>
      </c>
      <c r="E4" s="1">
        <v>1.49227</v>
      </c>
      <c r="F4" s="1">
        <f t="shared" ref="F4:F43" si="0">AVERAGE(C4:E4)</f>
        <v>1.4944566666666665</v>
      </c>
      <c r="G4" s="1">
        <f t="shared" ref="G4:G43" si="1">STDEVP(C4:E4)</f>
        <v>3.8363292640520288E-3</v>
      </c>
      <c r="H4" s="1"/>
      <c r="I4" s="1">
        <v>1</v>
      </c>
      <c r="J4" s="1">
        <v>0.29839933333333329</v>
      </c>
      <c r="K4" s="1">
        <v>0.26572766666666664</v>
      </c>
      <c r="L4" s="1">
        <v>1.4944566666666665</v>
      </c>
      <c r="M4" s="1">
        <v>1.7658766666666665</v>
      </c>
      <c r="N4" s="1">
        <v>1.7310266666666667</v>
      </c>
      <c r="O4" s="1">
        <v>1.5707733333333334</v>
      </c>
      <c r="P4" s="2"/>
      <c r="Q4" s="2"/>
      <c r="R4" s="2"/>
      <c r="S4" s="2"/>
    </row>
    <row r="5" spans="1:19" ht="14.5" x14ac:dyDescent="0.35">
      <c r="A5" s="1"/>
      <c r="B5" s="1">
        <v>2</v>
      </c>
      <c r="C5" s="1">
        <v>1.1735100000000001</v>
      </c>
      <c r="D5" s="1">
        <v>1.1689099999999999</v>
      </c>
      <c r="E5" s="1">
        <v>1.17252</v>
      </c>
      <c r="F5" s="1">
        <f t="shared" si="0"/>
        <v>1.1716466666666665</v>
      </c>
      <c r="G5" s="1">
        <f t="shared" si="1"/>
        <v>1.9768718274644128E-3</v>
      </c>
      <c r="H5" s="1"/>
      <c r="I5" s="1">
        <v>2</v>
      </c>
      <c r="J5" s="1">
        <v>0.19500366666666666</v>
      </c>
      <c r="K5" s="1">
        <v>0.15991833333333333</v>
      </c>
      <c r="L5" s="1">
        <v>1.1716466666666665</v>
      </c>
      <c r="M5" s="1">
        <v>1.4606133333333335</v>
      </c>
      <c r="N5" s="1">
        <v>1.4081566666666667</v>
      </c>
      <c r="O5" s="1">
        <v>1.3876066666666667</v>
      </c>
      <c r="P5" s="2"/>
      <c r="Q5" s="2"/>
      <c r="R5" s="2"/>
      <c r="S5" s="2"/>
    </row>
    <row r="6" spans="1:19" ht="14.5" x14ac:dyDescent="0.35">
      <c r="A6" s="1"/>
      <c r="B6" s="1">
        <v>3</v>
      </c>
      <c r="C6" s="1">
        <v>1.2745</v>
      </c>
      <c r="D6" s="1">
        <v>1.2555799999999999</v>
      </c>
      <c r="E6" s="1">
        <v>1.25454</v>
      </c>
      <c r="F6" s="1">
        <f t="shared" si="0"/>
        <v>1.2615399999999999</v>
      </c>
      <c r="G6" s="1">
        <f t="shared" si="1"/>
        <v>9.1739340888555947E-3</v>
      </c>
      <c r="H6" s="1"/>
      <c r="I6" s="1">
        <v>3</v>
      </c>
      <c r="J6" s="1">
        <v>0.20541466666666666</v>
      </c>
      <c r="K6" s="1">
        <v>0.15794900000000001</v>
      </c>
      <c r="L6" s="1">
        <v>1.2615399999999999</v>
      </c>
      <c r="M6" s="1">
        <v>1.4391100000000001</v>
      </c>
      <c r="N6" s="1">
        <v>1.4518866666666665</v>
      </c>
      <c r="O6" s="1">
        <v>1.2112933333333333</v>
      </c>
      <c r="P6" s="2"/>
      <c r="Q6" s="2"/>
      <c r="R6" s="2"/>
      <c r="S6" s="2"/>
    </row>
    <row r="7" spans="1:19" ht="14.5" x14ac:dyDescent="0.35">
      <c r="A7" s="1"/>
      <c r="B7" s="1">
        <v>4</v>
      </c>
      <c r="C7" s="1">
        <v>1.27166</v>
      </c>
      <c r="D7" s="1">
        <v>1.27152</v>
      </c>
      <c r="E7" s="1">
        <v>1.27626</v>
      </c>
      <c r="F7" s="1">
        <f t="shared" si="0"/>
        <v>1.2731466666666666</v>
      </c>
      <c r="G7" s="1">
        <f t="shared" si="1"/>
        <v>2.2022009192825234E-3</v>
      </c>
      <c r="H7" s="1"/>
      <c r="I7" s="1">
        <v>4</v>
      </c>
      <c r="J7" s="1">
        <v>0.205786</v>
      </c>
      <c r="K7" s="1">
        <v>0.16837033333333332</v>
      </c>
      <c r="L7" s="1">
        <v>1.2731466666666666</v>
      </c>
      <c r="M7" s="1">
        <v>1.4440066666666667</v>
      </c>
      <c r="N7" s="1">
        <v>1.4788399999999999</v>
      </c>
      <c r="O7" s="1">
        <v>1.3923833333333333</v>
      </c>
      <c r="P7" s="2"/>
      <c r="Q7" s="2"/>
      <c r="R7" s="2"/>
      <c r="S7" s="2"/>
    </row>
    <row r="8" spans="1:19" ht="14.5" x14ac:dyDescent="0.35">
      <c r="A8" s="1"/>
      <c r="B8" s="1">
        <v>5</v>
      </c>
      <c r="C8" s="1">
        <v>1.3412599999999999</v>
      </c>
      <c r="D8" s="1">
        <v>1.3566100000000001</v>
      </c>
      <c r="E8" s="1">
        <v>1.3655200000000001</v>
      </c>
      <c r="F8" s="1">
        <f t="shared" si="0"/>
        <v>1.3544633333333334</v>
      </c>
      <c r="G8" s="1">
        <f t="shared" si="1"/>
        <v>1.0019748278053551E-2</v>
      </c>
      <c r="H8" s="1"/>
      <c r="I8" s="1">
        <v>5</v>
      </c>
      <c r="J8" s="1">
        <v>0.18537433333333334</v>
      </c>
      <c r="K8" s="1">
        <v>0.181503</v>
      </c>
      <c r="L8" s="1">
        <v>1.3544633333333334</v>
      </c>
      <c r="M8" s="1">
        <v>1.48977</v>
      </c>
      <c r="N8" s="1">
        <v>1.5038133333333334</v>
      </c>
      <c r="O8" s="1">
        <v>1.1386999999999998</v>
      </c>
      <c r="P8" s="2"/>
      <c r="Q8" s="2"/>
      <c r="R8" s="2"/>
      <c r="S8" s="2"/>
    </row>
    <row r="9" spans="1:19" ht="14.5" x14ac:dyDescent="0.35">
      <c r="A9" s="1" t="s">
        <v>30</v>
      </c>
      <c r="B9" s="1" t="s">
        <v>21</v>
      </c>
      <c r="C9" s="58" t="s">
        <v>22</v>
      </c>
      <c r="D9" s="58"/>
      <c r="E9" s="58"/>
      <c r="F9" s="1" t="s">
        <v>23</v>
      </c>
      <c r="G9" s="1" t="s">
        <v>24</v>
      </c>
      <c r="H9" s="1"/>
      <c r="I9" s="1"/>
      <c r="J9" s="1"/>
      <c r="K9" s="1"/>
      <c r="L9" s="1"/>
      <c r="M9" s="1"/>
      <c r="N9" s="1"/>
      <c r="O9" s="1"/>
      <c r="P9" s="2"/>
      <c r="Q9" s="2"/>
      <c r="R9" s="2"/>
      <c r="S9" s="2"/>
    </row>
    <row r="10" spans="1:19" ht="15.5" x14ac:dyDescent="0.35">
      <c r="A10" s="1"/>
      <c r="B10" s="1">
        <v>0</v>
      </c>
      <c r="C10" s="1">
        <v>1.9380999999999999</v>
      </c>
      <c r="D10" s="1">
        <v>1.91076</v>
      </c>
      <c r="E10" s="1">
        <v>1.89991</v>
      </c>
      <c r="F10" s="1">
        <f t="shared" si="0"/>
        <v>1.9162566666666667</v>
      </c>
      <c r="G10" s="1">
        <f t="shared" si="1"/>
        <v>1.606816797964912E-2</v>
      </c>
      <c r="H10" s="1"/>
      <c r="I10" s="67" t="s">
        <v>31</v>
      </c>
      <c r="J10" s="67"/>
      <c r="K10" s="67"/>
      <c r="L10" s="67"/>
      <c r="M10" s="67"/>
      <c r="N10" s="67"/>
      <c r="O10" s="67"/>
      <c r="P10" s="2"/>
      <c r="Q10" s="2"/>
      <c r="R10" s="2"/>
      <c r="S10" s="2"/>
    </row>
    <row r="11" spans="1:19" ht="14.5" x14ac:dyDescent="0.35">
      <c r="A11" s="1"/>
      <c r="B11" s="1">
        <v>1</v>
      </c>
      <c r="C11" s="1">
        <v>1.77305</v>
      </c>
      <c r="D11" s="1">
        <v>1.76431</v>
      </c>
      <c r="E11" s="1">
        <v>1.76027</v>
      </c>
      <c r="F11" s="1">
        <f t="shared" si="0"/>
        <v>1.7658766666666665</v>
      </c>
      <c r="G11" s="1">
        <f t="shared" si="1"/>
        <v>5.3337249856195475E-3</v>
      </c>
      <c r="H11" s="1"/>
      <c r="I11" s="1" t="s">
        <v>21</v>
      </c>
      <c r="J11" s="1" t="s">
        <v>25</v>
      </c>
      <c r="K11" s="1" t="s">
        <v>26</v>
      </c>
      <c r="L11" s="1" t="s">
        <v>32</v>
      </c>
      <c r="M11" s="1" t="s">
        <v>33</v>
      </c>
      <c r="N11" s="4" t="s">
        <v>34</v>
      </c>
      <c r="O11" s="1" t="s">
        <v>35</v>
      </c>
      <c r="P11" s="2"/>
      <c r="Q11" s="2"/>
      <c r="R11" s="2"/>
      <c r="S11" s="2"/>
    </row>
    <row r="12" spans="1:19" ht="14.5" x14ac:dyDescent="0.35">
      <c r="A12" s="1"/>
      <c r="B12" s="1">
        <v>2</v>
      </c>
      <c r="C12" s="1">
        <v>1.45756</v>
      </c>
      <c r="D12" s="1">
        <v>1.4602299999999999</v>
      </c>
      <c r="E12" s="1">
        <v>1.4640500000000001</v>
      </c>
      <c r="F12" s="1">
        <f t="shared" si="0"/>
        <v>1.4606133333333335</v>
      </c>
      <c r="G12" s="1">
        <f t="shared" si="1"/>
        <v>2.6633604504252041E-3</v>
      </c>
      <c r="H12" s="1"/>
      <c r="I12" s="1">
        <v>0</v>
      </c>
      <c r="J12" s="5">
        <v>0.40562833333333331</v>
      </c>
      <c r="K12" s="6">
        <v>0.37228600000000006</v>
      </c>
      <c r="L12" s="7">
        <v>2.0603226823863122E-3</v>
      </c>
      <c r="M12" s="8">
        <v>1.794304507787549E-3</v>
      </c>
      <c r="N12" s="9">
        <f t="shared" ref="N12:N17" si="2">AVERAGE(L3:O3)</f>
        <v>1.7908141666666666</v>
      </c>
      <c r="O12" s="9">
        <f t="shared" ref="O12:O17" si="3">STDEVP(L3:O3)</f>
        <v>9.5610835199986047E-2</v>
      </c>
      <c r="P12" s="2"/>
      <c r="Q12" s="2"/>
      <c r="R12" s="2"/>
      <c r="S12" s="2"/>
    </row>
    <row r="13" spans="1:19" ht="14.5" x14ac:dyDescent="0.35">
      <c r="A13" s="1"/>
      <c r="B13" s="1">
        <v>3</v>
      </c>
      <c r="C13" s="1">
        <v>1.45017</v>
      </c>
      <c r="D13" s="1">
        <v>1.44051</v>
      </c>
      <c r="E13" s="1">
        <v>1.42665</v>
      </c>
      <c r="F13" s="1">
        <f t="shared" si="0"/>
        <v>1.4391100000000001</v>
      </c>
      <c r="G13" s="1">
        <f t="shared" si="1"/>
        <v>9.6528959385253858E-3</v>
      </c>
      <c r="H13" s="1"/>
      <c r="I13" s="1">
        <v>1</v>
      </c>
      <c r="J13" s="5">
        <v>0.29839933333333329</v>
      </c>
      <c r="K13" s="6">
        <v>0.26572766666666664</v>
      </c>
      <c r="L13" s="7">
        <v>1.2874901509871358E-3</v>
      </c>
      <c r="M13" s="8">
        <v>1.5238907076587991E-3</v>
      </c>
      <c r="N13" s="9">
        <f t="shared" si="2"/>
        <v>1.6405333333333334</v>
      </c>
      <c r="O13" s="9">
        <f t="shared" si="3"/>
        <v>0.11192055746525451</v>
      </c>
      <c r="P13" s="2"/>
      <c r="Q13" s="2"/>
      <c r="R13" s="2"/>
      <c r="S13" s="2"/>
    </row>
    <row r="14" spans="1:19" ht="14.5" x14ac:dyDescent="0.35">
      <c r="A14" s="1"/>
      <c r="B14" s="1">
        <v>4</v>
      </c>
      <c r="C14" s="1">
        <v>1.4416100000000001</v>
      </c>
      <c r="D14" s="1">
        <v>1.4440999999999999</v>
      </c>
      <c r="E14" s="1">
        <v>1.44631</v>
      </c>
      <c r="F14" s="1">
        <f t="shared" si="0"/>
        <v>1.4440066666666667</v>
      </c>
      <c r="G14" s="1">
        <f t="shared" si="1"/>
        <v>1.9199016178497539E-3</v>
      </c>
      <c r="H14" s="1"/>
      <c r="I14" s="1">
        <v>2</v>
      </c>
      <c r="J14" s="5">
        <v>0.19500366666666666</v>
      </c>
      <c r="K14" s="6">
        <v>0.15991833333333333</v>
      </c>
      <c r="L14" s="7">
        <v>9.447064211818533E-4</v>
      </c>
      <c r="M14" s="8">
        <v>1.2359224175579242E-3</v>
      </c>
      <c r="N14" s="9">
        <f t="shared" si="2"/>
        <v>1.3570058333333335</v>
      </c>
      <c r="O14" s="9">
        <f t="shared" si="3"/>
        <v>0.11027845831688991</v>
      </c>
      <c r="P14" s="2"/>
      <c r="Q14" s="2"/>
      <c r="R14" s="2"/>
      <c r="S14" s="2"/>
    </row>
    <row r="15" spans="1:19" ht="14.5" x14ac:dyDescent="0.35">
      <c r="A15" s="1"/>
      <c r="B15" s="1">
        <v>5</v>
      </c>
      <c r="C15" s="1">
        <v>1.49925</v>
      </c>
      <c r="D15" s="1">
        <v>1.48739</v>
      </c>
      <c r="E15" s="1">
        <v>1.4826699999999999</v>
      </c>
      <c r="F15" s="1">
        <f t="shared" si="0"/>
        <v>1.48977</v>
      </c>
      <c r="G15" s="1">
        <f t="shared" si="1"/>
        <v>6.97483094179829E-3</v>
      </c>
      <c r="H15" s="1"/>
      <c r="I15" s="1">
        <v>3</v>
      </c>
      <c r="J15" s="5">
        <v>0.20541466666666666</v>
      </c>
      <c r="K15" s="6">
        <v>0.15794900000000001</v>
      </c>
      <c r="L15" s="7">
        <v>3.99746864347373E-4</v>
      </c>
      <c r="M15" s="8">
        <v>8.4626985451844708E-4</v>
      </c>
      <c r="N15" s="9">
        <f t="shared" si="2"/>
        <v>1.3409575</v>
      </c>
      <c r="O15" s="9">
        <f t="shared" si="3"/>
        <v>0.10613567814031981</v>
      </c>
      <c r="P15" s="2"/>
      <c r="Q15" s="2"/>
      <c r="R15" s="2"/>
      <c r="S15" s="2"/>
    </row>
    <row r="16" spans="1:19" ht="14.5" x14ac:dyDescent="0.35">
      <c r="A16" s="1" t="s">
        <v>28</v>
      </c>
      <c r="B16" s="1" t="s">
        <v>21</v>
      </c>
      <c r="C16" s="58" t="s">
        <v>22</v>
      </c>
      <c r="D16" s="58"/>
      <c r="E16" s="58"/>
      <c r="F16" s="1" t="s">
        <v>23</v>
      </c>
      <c r="G16" s="1" t="s">
        <v>24</v>
      </c>
      <c r="H16" s="1"/>
      <c r="I16" s="1">
        <v>4</v>
      </c>
      <c r="J16" s="5">
        <v>0.205786</v>
      </c>
      <c r="K16" s="6">
        <v>0.16837033333333332</v>
      </c>
      <c r="L16" s="7">
        <v>6.539745153036681E-4</v>
      </c>
      <c r="M16" s="8">
        <v>6.9857967015621487E-4</v>
      </c>
      <c r="N16" s="9">
        <f t="shared" si="2"/>
        <v>1.3970941666666665</v>
      </c>
      <c r="O16" s="9">
        <f t="shared" si="3"/>
        <v>7.7891492845103993E-2</v>
      </c>
      <c r="P16" s="2"/>
      <c r="Q16" s="2"/>
      <c r="R16" s="2"/>
      <c r="S16" s="2"/>
    </row>
    <row r="17" spans="1:19" ht="14.5" x14ac:dyDescent="0.35">
      <c r="A17" s="1"/>
      <c r="B17" s="1">
        <v>0</v>
      </c>
      <c r="C17" s="1">
        <v>1.86676</v>
      </c>
      <c r="D17" s="1">
        <v>1.8414699999999999</v>
      </c>
      <c r="E17" s="1">
        <v>1.83249</v>
      </c>
      <c r="F17" s="1">
        <f t="shared" si="0"/>
        <v>1.8469066666666667</v>
      </c>
      <c r="G17" s="1">
        <f t="shared" si="1"/>
        <v>1.4509220822941845E-2</v>
      </c>
      <c r="H17" s="1"/>
      <c r="I17" s="1">
        <v>5</v>
      </c>
      <c r="J17" s="5">
        <v>0.18537433333333334</v>
      </c>
      <c r="K17" s="6">
        <v>0.181503</v>
      </c>
      <c r="L17" s="7">
        <v>8.5945111683110708E-4</v>
      </c>
      <c r="M17" s="8">
        <v>1.2048620944600493E-3</v>
      </c>
      <c r="N17" s="9">
        <f t="shared" si="2"/>
        <v>1.3716866666666667</v>
      </c>
      <c r="O17" s="9">
        <f t="shared" si="3"/>
        <v>0.14661220934075664</v>
      </c>
      <c r="P17" s="2"/>
      <c r="Q17" s="2"/>
      <c r="R17" s="2"/>
      <c r="S17" s="2"/>
    </row>
    <row r="18" spans="1:19" ht="14.5" x14ac:dyDescent="0.35">
      <c r="A18" s="1"/>
      <c r="B18" s="1">
        <v>1</v>
      </c>
      <c r="C18" s="1">
        <v>1.7383599999999999</v>
      </c>
      <c r="D18" s="1">
        <v>1.7293000000000001</v>
      </c>
      <c r="E18" s="1">
        <v>1.72542</v>
      </c>
      <c r="F18" s="1">
        <f t="shared" si="0"/>
        <v>1.7310266666666667</v>
      </c>
      <c r="G18" s="1">
        <f t="shared" si="1"/>
        <v>5.4219881552392936E-3</v>
      </c>
      <c r="H18" s="1"/>
      <c r="I18" s="1"/>
      <c r="J18" s="1"/>
      <c r="K18" s="1"/>
      <c r="L18" s="1"/>
      <c r="M18" s="1"/>
      <c r="N18" s="1"/>
      <c r="O18" s="1"/>
      <c r="P18" s="2"/>
      <c r="Q18" s="2"/>
      <c r="R18" s="2"/>
      <c r="S18" s="2"/>
    </row>
    <row r="19" spans="1:19" ht="14.5" x14ac:dyDescent="0.35">
      <c r="A19" s="1"/>
      <c r="B19" s="1">
        <v>2</v>
      </c>
      <c r="C19" s="1">
        <v>1.40604</v>
      </c>
      <c r="D19" s="1">
        <v>1.40882</v>
      </c>
      <c r="E19" s="1">
        <v>1.40961</v>
      </c>
      <c r="F19" s="1">
        <f t="shared" si="0"/>
        <v>1.4081566666666667</v>
      </c>
      <c r="G19" s="1">
        <f t="shared" si="1"/>
        <v>1.5310635373999436E-3</v>
      </c>
      <c r="H19" s="1"/>
      <c r="I19" s="1"/>
      <c r="J19" s="1"/>
      <c r="K19" s="1"/>
      <c r="L19" s="1"/>
      <c r="M19" s="1"/>
      <c r="N19" s="1"/>
      <c r="O19" s="1"/>
      <c r="P19" s="2"/>
      <c r="Q19" s="2"/>
      <c r="R19" s="2"/>
      <c r="S19" s="2"/>
    </row>
    <row r="20" spans="1:19" ht="15.5" x14ac:dyDescent="0.35">
      <c r="A20" s="1"/>
      <c r="B20" s="1">
        <v>3</v>
      </c>
      <c r="C20" s="1">
        <v>1.4534899999999999</v>
      </c>
      <c r="D20" s="1">
        <v>1.45143</v>
      </c>
      <c r="E20" s="1">
        <v>1.4507399999999999</v>
      </c>
      <c r="F20" s="1">
        <f t="shared" si="0"/>
        <v>1.4518866666666665</v>
      </c>
      <c r="G20" s="1">
        <f t="shared" si="1"/>
        <v>1.1681989937030834E-3</v>
      </c>
      <c r="H20" s="1"/>
      <c r="I20" s="67"/>
      <c r="J20" s="67"/>
      <c r="K20" s="67"/>
      <c r="L20" s="67"/>
      <c r="M20" s="67"/>
      <c r="N20" s="67"/>
      <c r="O20" s="67"/>
      <c r="P20" s="2"/>
      <c r="Q20" s="2"/>
      <c r="R20" s="2"/>
      <c r="S20" s="2"/>
    </row>
    <row r="21" spans="1:19" ht="14.5" x14ac:dyDescent="0.35">
      <c r="A21" s="1"/>
      <c r="B21" s="1">
        <v>4</v>
      </c>
      <c r="C21" s="1">
        <v>1.4822900000000001</v>
      </c>
      <c r="D21" s="1">
        <v>1.4789699999999999</v>
      </c>
      <c r="E21" s="1">
        <v>1.47526</v>
      </c>
      <c r="F21" s="1">
        <f t="shared" si="0"/>
        <v>1.4788399999999999</v>
      </c>
      <c r="G21" s="1">
        <f t="shared" si="1"/>
        <v>2.8714572374783625E-3</v>
      </c>
      <c r="H21" s="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4.5" x14ac:dyDescent="0.35">
      <c r="A22" s="1"/>
      <c r="B22" s="1">
        <v>5</v>
      </c>
      <c r="C22" s="1">
        <v>1.5075700000000001</v>
      </c>
      <c r="D22" s="1">
        <v>1.50342</v>
      </c>
      <c r="E22" s="1">
        <v>1.5004500000000001</v>
      </c>
      <c r="F22" s="1">
        <f t="shared" si="0"/>
        <v>1.5038133333333334</v>
      </c>
      <c r="G22" s="1">
        <f t="shared" si="1"/>
        <v>2.9200038051725688E-3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4.5" x14ac:dyDescent="0.35">
      <c r="A23" s="1" t="s">
        <v>36</v>
      </c>
      <c r="B23" s="1" t="s">
        <v>21</v>
      </c>
      <c r="C23" s="58" t="s">
        <v>22</v>
      </c>
      <c r="D23" s="58"/>
      <c r="E23" s="58"/>
      <c r="F23" s="1" t="s">
        <v>23</v>
      </c>
      <c r="G23" s="1" t="s">
        <v>24</v>
      </c>
      <c r="H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4.5" x14ac:dyDescent="0.35">
      <c r="A24" s="1"/>
      <c r="B24" s="1">
        <v>0</v>
      </c>
      <c r="C24" s="1">
        <v>1.6631400000000001</v>
      </c>
      <c r="D24" s="1">
        <v>1.67902</v>
      </c>
      <c r="E24" s="1">
        <v>1.68431</v>
      </c>
      <c r="F24" s="1">
        <f t="shared" si="0"/>
        <v>1.6754899999999999</v>
      </c>
      <c r="G24" s="1">
        <f t="shared" si="1"/>
        <v>8.9958471900464104E-3</v>
      </c>
      <c r="H24" s="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4.5" x14ac:dyDescent="0.35">
      <c r="A25" s="1"/>
      <c r="B25" s="1">
        <v>1</v>
      </c>
      <c r="C25" s="1">
        <v>1.56389</v>
      </c>
      <c r="D25" s="1">
        <v>1.5726</v>
      </c>
      <c r="E25" s="1">
        <v>1.5758300000000001</v>
      </c>
      <c r="F25" s="1">
        <f t="shared" si="0"/>
        <v>1.5707733333333334</v>
      </c>
      <c r="G25" s="1">
        <f t="shared" si="1"/>
        <v>5.0427131145402036E-3</v>
      </c>
      <c r="H25" s="1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4.5" x14ac:dyDescent="0.35">
      <c r="A26" s="1"/>
      <c r="B26" s="1">
        <v>2</v>
      </c>
      <c r="C26" s="1">
        <v>1.3731</v>
      </c>
      <c r="D26" s="1">
        <v>1.39249</v>
      </c>
      <c r="E26" s="1">
        <v>1.39723</v>
      </c>
      <c r="F26" s="1">
        <f t="shared" si="0"/>
        <v>1.3876066666666667</v>
      </c>
      <c r="G26" s="1">
        <f t="shared" si="1"/>
        <v>1.0438691914645668E-2</v>
      </c>
      <c r="H26" s="1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4.5" x14ac:dyDescent="0.35">
      <c r="A27" s="1"/>
      <c r="B27" s="1">
        <v>3</v>
      </c>
      <c r="C27" s="1">
        <v>1.18781</v>
      </c>
      <c r="D27" s="1">
        <v>1.21675</v>
      </c>
      <c r="E27" s="1">
        <v>1.22932</v>
      </c>
      <c r="F27" s="1">
        <f t="shared" si="0"/>
        <v>1.2112933333333333</v>
      </c>
      <c r="G27" s="1">
        <f t="shared" si="1"/>
        <v>1.7380092698896094E-2</v>
      </c>
      <c r="H27" s="1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4.5" x14ac:dyDescent="0.35">
      <c r="A28" s="1"/>
      <c r="B28" s="1">
        <v>4</v>
      </c>
      <c r="C28" s="1">
        <v>1.34921</v>
      </c>
      <c r="D28" s="1">
        <v>1.4048400000000001</v>
      </c>
      <c r="E28" s="1">
        <v>1.4231</v>
      </c>
      <c r="F28" s="1">
        <f t="shared" si="0"/>
        <v>1.3923833333333333</v>
      </c>
      <c r="G28" s="1">
        <f t="shared" si="1"/>
        <v>3.1425143153567703E-2</v>
      </c>
      <c r="H28" s="1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4.5" x14ac:dyDescent="0.35">
      <c r="A29" s="1"/>
      <c r="B29" s="1">
        <v>5</v>
      </c>
      <c r="C29" s="1">
        <v>1.11771</v>
      </c>
      <c r="D29" s="1">
        <v>1.1447799999999999</v>
      </c>
      <c r="E29" s="1">
        <v>1.15361</v>
      </c>
      <c r="F29" s="1">
        <f t="shared" si="0"/>
        <v>1.1386999999999998</v>
      </c>
      <c r="G29" s="1">
        <f t="shared" si="1"/>
        <v>1.5273665790067123E-2</v>
      </c>
      <c r="H29" s="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4.5" x14ac:dyDescent="0.35">
      <c r="A30" s="1" t="s">
        <v>37</v>
      </c>
      <c r="B30" s="1" t="s">
        <v>21</v>
      </c>
      <c r="C30" s="58" t="s">
        <v>22</v>
      </c>
      <c r="D30" s="58"/>
      <c r="E30" s="58"/>
      <c r="F30" s="1" t="s">
        <v>23</v>
      </c>
      <c r="G30" s="1" t="s">
        <v>24</v>
      </c>
      <c r="H30" s="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4.5" x14ac:dyDescent="0.35">
      <c r="A31" s="1"/>
      <c r="B31" s="1">
        <v>0</v>
      </c>
      <c r="C31" s="1">
        <v>0.40294600000000003</v>
      </c>
      <c r="D31" s="1">
        <v>0.40598400000000001</v>
      </c>
      <c r="E31" s="1">
        <v>0.40795500000000001</v>
      </c>
      <c r="F31" s="5">
        <f t="shared" si="0"/>
        <v>0.40562833333333331</v>
      </c>
      <c r="G31" s="7">
        <f>STDEVP(C31:E31)</f>
        <v>2.0603226823863122E-3</v>
      </c>
      <c r="H31" s="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4.5" x14ac:dyDescent="0.35">
      <c r="A32" s="1"/>
      <c r="B32" s="1">
        <v>1</v>
      </c>
      <c r="C32" s="1">
        <v>0.29659400000000002</v>
      </c>
      <c r="D32" s="1">
        <v>0.299097</v>
      </c>
      <c r="E32" s="1">
        <v>0.29950700000000002</v>
      </c>
      <c r="F32" s="5">
        <f t="shared" si="0"/>
        <v>0.29839933333333329</v>
      </c>
      <c r="G32" s="7">
        <f t="shared" si="1"/>
        <v>1.2874901509871358E-3</v>
      </c>
      <c r="H32" s="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4.5" x14ac:dyDescent="0.35">
      <c r="A33" s="1"/>
      <c r="B33" s="1">
        <v>2</v>
      </c>
      <c r="C33" s="1">
        <v>0.193795</v>
      </c>
      <c r="D33" s="1">
        <v>0.19511500000000001</v>
      </c>
      <c r="E33" s="1">
        <v>0.196101</v>
      </c>
      <c r="F33" s="5">
        <f t="shared" si="0"/>
        <v>0.19500366666666666</v>
      </c>
      <c r="G33" s="7">
        <f t="shared" si="1"/>
        <v>9.447064211818533E-4</v>
      </c>
      <c r="H33" s="1"/>
      <c r="I33" s="1"/>
      <c r="J33" s="1"/>
      <c r="K33" s="1"/>
      <c r="L33" s="1"/>
      <c r="M33" s="1"/>
      <c r="N33" s="1"/>
      <c r="O33" s="1"/>
      <c r="P33" s="2"/>
      <c r="Q33" s="2"/>
      <c r="R33" s="2"/>
      <c r="S33" s="2"/>
    </row>
    <row r="34" spans="1:19" ht="14.5" x14ac:dyDescent="0.35">
      <c r="A34" s="1"/>
      <c r="B34" s="1">
        <v>3</v>
      </c>
      <c r="C34" s="1">
        <v>0.20494499999999999</v>
      </c>
      <c r="D34" s="1">
        <v>0.205377</v>
      </c>
      <c r="E34" s="1">
        <v>0.20592199999999999</v>
      </c>
      <c r="F34" s="5">
        <f t="shared" si="0"/>
        <v>0.20541466666666666</v>
      </c>
      <c r="G34" s="7">
        <f t="shared" si="1"/>
        <v>3.99746864347373E-4</v>
      </c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ht="14.5" x14ac:dyDescent="0.35">
      <c r="A35" s="1"/>
      <c r="B35" s="1">
        <v>4</v>
      </c>
      <c r="C35" s="1">
        <v>0.204928</v>
      </c>
      <c r="D35" s="1">
        <v>0.20591599999999999</v>
      </c>
      <c r="E35" s="1">
        <v>0.206514</v>
      </c>
      <c r="F35" s="5">
        <f t="shared" si="0"/>
        <v>0.205786</v>
      </c>
      <c r="G35" s="7">
        <f t="shared" si="1"/>
        <v>6.539745153036681E-4</v>
      </c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ht="14.5" x14ac:dyDescent="0.35">
      <c r="A36" s="1"/>
      <c r="B36" s="1">
        <v>5</v>
      </c>
      <c r="C36" s="1">
        <v>0.18443499999999999</v>
      </c>
      <c r="D36" s="1">
        <v>0.18517600000000001</v>
      </c>
      <c r="E36" s="1">
        <v>0.18651200000000001</v>
      </c>
      <c r="F36" s="5">
        <f t="shared" si="0"/>
        <v>0.18537433333333334</v>
      </c>
      <c r="G36" s="7">
        <f t="shared" si="1"/>
        <v>8.5945111683110708E-4</v>
      </c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ht="14.5" x14ac:dyDescent="0.35">
      <c r="A37" s="1" t="s">
        <v>26</v>
      </c>
      <c r="B37" s="1" t="s">
        <v>21</v>
      </c>
      <c r="C37" s="58" t="s">
        <v>22</v>
      </c>
      <c r="D37" s="58"/>
      <c r="E37" s="58"/>
      <c r="F37" s="1" t="s">
        <v>23</v>
      </c>
      <c r="G37" s="1" t="s">
        <v>24</v>
      </c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ht="14.5" x14ac:dyDescent="0.35">
      <c r="A38" s="1"/>
      <c r="B38" s="1">
        <v>0</v>
      </c>
      <c r="C38" s="1">
        <v>0.37004999999999999</v>
      </c>
      <c r="D38" s="1">
        <v>0.372365</v>
      </c>
      <c r="E38" s="1">
        <v>0.37444300000000003</v>
      </c>
      <c r="F38" s="6">
        <f t="shared" si="0"/>
        <v>0.37228600000000006</v>
      </c>
      <c r="G38" s="8">
        <f t="shared" si="1"/>
        <v>1.794304507787549E-3</v>
      </c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ht="14.5" x14ac:dyDescent="0.35">
      <c r="A39" s="1"/>
      <c r="B39" s="1">
        <v>1</v>
      </c>
      <c r="C39" s="1">
        <v>0.26384000000000002</v>
      </c>
      <c r="D39" s="1">
        <v>0.26577099999999998</v>
      </c>
      <c r="E39" s="1">
        <v>0.26757199999999998</v>
      </c>
      <c r="F39" s="6">
        <f t="shared" si="0"/>
        <v>0.26572766666666664</v>
      </c>
      <c r="G39" s="8">
        <f t="shared" si="1"/>
        <v>1.5238907076587991E-3</v>
      </c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ht="14.5" x14ac:dyDescent="0.35">
      <c r="A40" s="1"/>
      <c r="B40" s="1">
        <v>2</v>
      </c>
      <c r="C40" s="1">
        <v>0.158391</v>
      </c>
      <c r="D40" s="1">
        <v>0.159946</v>
      </c>
      <c r="E40" s="1">
        <v>0.16141800000000001</v>
      </c>
      <c r="F40" s="6">
        <f t="shared" si="0"/>
        <v>0.15991833333333333</v>
      </c>
      <c r="G40" s="8">
        <f t="shared" si="1"/>
        <v>1.2359224175579242E-3</v>
      </c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ht="14.5" x14ac:dyDescent="0.35">
      <c r="A41" s="1"/>
      <c r="B41" s="1">
        <v>3</v>
      </c>
      <c r="C41" s="1">
        <v>0.156859</v>
      </c>
      <c r="D41" s="1">
        <v>0.15806600000000001</v>
      </c>
      <c r="E41" s="1">
        <v>0.15892200000000001</v>
      </c>
      <c r="F41" s="6">
        <f t="shared" si="0"/>
        <v>0.15794900000000001</v>
      </c>
      <c r="G41" s="8">
        <f t="shared" si="1"/>
        <v>8.4626985451844708E-4</v>
      </c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ht="14.5" x14ac:dyDescent="0.35">
      <c r="A42" s="1"/>
      <c r="B42" s="1">
        <v>4</v>
      </c>
      <c r="C42" s="1">
        <v>0.16750799999999999</v>
      </c>
      <c r="D42" s="1">
        <v>0.16838400000000001</v>
      </c>
      <c r="E42" s="1">
        <v>0.16921900000000001</v>
      </c>
      <c r="F42" s="6">
        <f t="shared" si="0"/>
        <v>0.16837033333333332</v>
      </c>
      <c r="G42" s="8">
        <f t="shared" si="1"/>
        <v>6.9857967015621487E-4</v>
      </c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ht="14.5" x14ac:dyDescent="0.35">
      <c r="A43" s="1"/>
      <c r="B43" s="1">
        <v>5</v>
      </c>
      <c r="C43" s="1">
        <v>0.179898</v>
      </c>
      <c r="D43" s="1">
        <v>0.18181</v>
      </c>
      <c r="E43" s="1">
        <v>0.18280099999999999</v>
      </c>
      <c r="F43" s="6">
        <f t="shared" si="0"/>
        <v>0.181503</v>
      </c>
      <c r="G43" s="8">
        <f t="shared" si="1"/>
        <v>1.2048620944600493E-3</v>
      </c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mergeCells count="10">
    <mergeCell ref="I20:O20"/>
    <mergeCell ref="C23:E23"/>
    <mergeCell ref="C30:E30"/>
    <mergeCell ref="C37:E37"/>
    <mergeCell ref="A1:G1"/>
    <mergeCell ref="I1:O1"/>
    <mergeCell ref="C2:E2"/>
    <mergeCell ref="C9:E9"/>
    <mergeCell ref="I10:O10"/>
    <mergeCell ref="C16:E1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L30" sqref="L30"/>
    </sheetView>
  </sheetViews>
  <sheetFormatPr defaultRowHeight="14" x14ac:dyDescent="0.3"/>
  <sheetData>
    <row r="1" spans="1:9" ht="15.5" x14ac:dyDescent="0.3">
      <c r="A1" s="69" t="s">
        <v>18</v>
      </c>
      <c r="B1" s="69"/>
      <c r="C1" s="69"/>
      <c r="D1" s="69"/>
      <c r="E1" s="10"/>
      <c r="F1" s="10"/>
      <c r="G1" s="69" t="s">
        <v>19</v>
      </c>
      <c r="H1" s="69"/>
      <c r="I1" s="69"/>
    </row>
    <row r="2" spans="1:9" ht="14.5" x14ac:dyDescent="0.35">
      <c r="A2" s="11" t="s">
        <v>38</v>
      </c>
      <c r="B2" s="11" t="s">
        <v>39</v>
      </c>
      <c r="C2" s="11" t="s">
        <v>40</v>
      </c>
      <c r="D2" s="11" t="s">
        <v>41</v>
      </c>
      <c r="E2" s="12"/>
      <c r="F2" s="12"/>
      <c r="G2" s="12"/>
      <c r="H2" s="13" t="s">
        <v>42</v>
      </c>
      <c r="I2" s="13" t="s">
        <v>43</v>
      </c>
    </row>
    <row r="3" spans="1:9" ht="14.5" x14ac:dyDescent="0.3">
      <c r="A3" s="13">
        <v>8.702205674901748</v>
      </c>
      <c r="B3" s="14">
        <v>13.6302134623889</v>
      </c>
      <c r="C3" s="14">
        <v>12.2818316896822</v>
      </c>
      <c r="D3" s="14">
        <v>17.3209270002545</v>
      </c>
      <c r="E3" s="10"/>
      <c r="F3" s="10"/>
      <c r="G3" s="10" t="s">
        <v>38</v>
      </c>
      <c r="H3" s="10">
        <f>AVERAGE(A3:A29)</f>
        <v>10.129871114861935</v>
      </c>
      <c r="I3" s="10">
        <f>STDEVP(A3:A29)</f>
        <v>2.2309380217620691</v>
      </c>
    </row>
    <row r="4" spans="1:9" ht="14.5" x14ac:dyDescent="0.35">
      <c r="A4" s="13">
        <v>10.623647474294069</v>
      </c>
      <c r="B4" s="15">
        <v>14.446947564714099</v>
      </c>
      <c r="C4" s="14">
        <v>16.7507541363671</v>
      </c>
      <c r="D4" s="14">
        <v>10.5404929432154</v>
      </c>
      <c r="E4" s="10"/>
      <c r="F4" s="10"/>
      <c r="G4" s="10" t="s">
        <v>39</v>
      </c>
      <c r="H4" s="16">
        <f>AVERAGE(B3:B10)</f>
        <v>14.001981579720876</v>
      </c>
      <c r="I4" s="10">
        <f>STDEVP(B3:B10)</f>
        <v>0.83175839247234562</v>
      </c>
    </row>
    <row r="5" spans="1:9" ht="14.5" x14ac:dyDescent="0.35">
      <c r="A5" s="13">
        <v>9.1107504093479275</v>
      </c>
      <c r="B5" s="15">
        <v>14.909249886784901</v>
      </c>
      <c r="C5" s="14">
        <v>17.1976463810356</v>
      </c>
      <c r="D5" s="14">
        <v>13.2834867208358</v>
      </c>
      <c r="E5" s="10"/>
      <c r="F5" s="10"/>
      <c r="G5" s="10" t="s">
        <v>40</v>
      </c>
      <c r="H5" s="16">
        <f>AVERAGE(C3:C15)</f>
        <v>14.919918401909614</v>
      </c>
      <c r="I5" s="10">
        <f>STDEVP(C3:C15)</f>
        <v>1.5617503882115429</v>
      </c>
    </row>
    <row r="6" spans="1:9" ht="14.5" x14ac:dyDescent="0.35">
      <c r="A6" s="13">
        <v>9.0638501428206144</v>
      </c>
      <c r="B6" s="14">
        <v>13.4761126883653</v>
      </c>
      <c r="C6" s="15">
        <v>12.8442995148684</v>
      </c>
      <c r="D6" s="14">
        <v>5.2240162394005996</v>
      </c>
      <c r="E6" s="10"/>
      <c r="F6" s="10"/>
      <c r="G6" s="10" t="s">
        <v>44</v>
      </c>
      <c r="H6" s="16">
        <f>AVERAGE(D3:D51)</f>
        <v>14.640517006370251</v>
      </c>
      <c r="I6" s="10">
        <f>STDEVP(D3:D51)</f>
        <v>2.6124961075163684</v>
      </c>
    </row>
    <row r="7" spans="1:9" ht="14.5" x14ac:dyDescent="0.3">
      <c r="A7" s="13">
        <v>13.705187141010384</v>
      </c>
      <c r="B7" s="14">
        <v>14.708918880554201</v>
      </c>
      <c r="C7" s="14">
        <v>16.573538246239998</v>
      </c>
      <c r="D7" s="14">
        <v>18.746359159973</v>
      </c>
      <c r="E7" s="10"/>
      <c r="F7" s="10"/>
      <c r="G7" s="10"/>
      <c r="H7" s="10"/>
      <c r="I7" s="10"/>
    </row>
    <row r="8" spans="1:9" ht="14.5" x14ac:dyDescent="0.3">
      <c r="A8" s="13">
        <v>12.305255361428419</v>
      </c>
      <c r="B8" s="14">
        <v>12.2047813026704</v>
      </c>
      <c r="C8" s="14">
        <v>13.0754506759039</v>
      </c>
      <c r="D8" s="14">
        <v>18.915870011398901</v>
      </c>
      <c r="E8" s="10"/>
      <c r="F8" s="10"/>
      <c r="G8" s="10"/>
      <c r="H8" s="10"/>
      <c r="I8" s="10"/>
    </row>
    <row r="9" spans="1:9" ht="14.5" x14ac:dyDescent="0.3">
      <c r="A9" s="13">
        <v>11.998914166818748</v>
      </c>
      <c r="B9" s="14">
        <v>14.0308754748503</v>
      </c>
      <c r="C9" s="14">
        <v>16.6505886332518</v>
      </c>
      <c r="D9" s="14">
        <v>15.8800847631337</v>
      </c>
      <c r="E9" s="10"/>
      <c r="F9" s="10"/>
      <c r="G9" s="10"/>
      <c r="H9" s="10"/>
      <c r="I9" s="10"/>
    </row>
    <row r="10" spans="1:9" ht="14.5" x14ac:dyDescent="0.3">
      <c r="A10" s="13">
        <v>10.540359595821982</v>
      </c>
      <c r="B10" s="14">
        <v>14.6087533774389</v>
      </c>
      <c r="C10" s="14">
        <v>13.368242146548701</v>
      </c>
      <c r="D10" s="14">
        <v>14.9631851576932</v>
      </c>
      <c r="E10" s="10"/>
      <c r="F10" s="10"/>
      <c r="G10" s="10"/>
      <c r="H10" s="10"/>
      <c r="I10" s="10"/>
    </row>
    <row r="11" spans="1:9" ht="14.5" x14ac:dyDescent="0.3">
      <c r="A11" s="13">
        <v>10.640961836725461</v>
      </c>
      <c r="B11" s="14"/>
      <c r="C11" s="14">
        <v>14.716623919255399</v>
      </c>
      <c r="D11" s="14">
        <v>14.6780987257495</v>
      </c>
      <c r="E11" s="10"/>
      <c r="F11" s="10"/>
      <c r="G11" s="10"/>
      <c r="H11" s="10"/>
      <c r="I11" s="10"/>
    </row>
    <row r="12" spans="1:9" ht="14.5" x14ac:dyDescent="0.3">
      <c r="A12" s="13">
        <v>8.7491313588724413</v>
      </c>
      <c r="B12" s="14"/>
      <c r="C12" s="14">
        <v>15.2405665509357</v>
      </c>
      <c r="D12" s="14">
        <v>14.446947564714099</v>
      </c>
      <c r="E12" s="10"/>
      <c r="F12" s="10"/>
      <c r="G12" s="10"/>
      <c r="H12" s="10"/>
      <c r="I12" s="10"/>
    </row>
    <row r="13" spans="1:9" ht="14.5" x14ac:dyDescent="0.35">
      <c r="A13" s="13">
        <v>10.40129567959381</v>
      </c>
      <c r="B13" s="15"/>
      <c r="C13" s="15">
        <v>15.348437092752199</v>
      </c>
      <c r="D13" s="14">
        <v>13.422177417457</v>
      </c>
      <c r="E13" s="10"/>
      <c r="F13" s="10"/>
      <c r="G13" s="10"/>
      <c r="H13" s="10"/>
      <c r="I13" s="10"/>
    </row>
    <row r="14" spans="1:9" ht="14.5" x14ac:dyDescent="0.35">
      <c r="A14" s="13">
        <v>7.4868909535760562</v>
      </c>
      <c r="B14" s="15"/>
      <c r="C14" s="15">
        <v>15.078760738210899</v>
      </c>
      <c r="D14" s="15">
        <v>15.055645622107299</v>
      </c>
      <c r="E14" s="10"/>
      <c r="F14" s="10"/>
      <c r="G14" s="10"/>
      <c r="H14" s="10"/>
      <c r="I14" s="10"/>
    </row>
    <row r="15" spans="1:9" ht="14.5" x14ac:dyDescent="0.35">
      <c r="A15" s="13">
        <v>10.079104167291513</v>
      </c>
      <c r="B15" s="15"/>
      <c r="C15" s="15">
        <v>14.8321994997731</v>
      </c>
      <c r="D15" s="15">
        <v>13.090860753306201</v>
      </c>
      <c r="E15" s="10"/>
      <c r="F15" s="10"/>
      <c r="G15" s="10"/>
      <c r="H15" s="10"/>
      <c r="I15" s="10"/>
    </row>
    <row r="16" spans="1:9" ht="14.5" x14ac:dyDescent="0.35">
      <c r="A16" s="13">
        <v>8.1069037334665897</v>
      </c>
      <c r="B16" s="14"/>
      <c r="C16" s="11"/>
      <c r="D16" s="14">
        <v>14.5856382613353</v>
      </c>
      <c r="E16" s="10"/>
      <c r="F16" s="10"/>
      <c r="G16" s="10"/>
      <c r="H16" s="10"/>
      <c r="I16" s="10"/>
    </row>
    <row r="17" spans="1:9" ht="14.5" x14ac:dyDescent="0.35">
      <c r="A17" s="13">
        <v>10.171786332837355</v>
      </c>
      <c r="B17" s="15"/>
      <c r="C17" s="11"/>
      <c r="D17" s="14">
        <v>10.7022987559402</v>
      </c>
      <c r="E17" s="10"/>
      <c r="F17" s="10"/>
      <c r="G17" s="10"/>
      <c r="H17" s="10"/>
      <c r="I17" s="10"/>
    </row>
    <row r="18" spans="1:9" ht="14.5" x14ac:dyDescent="0.35">
      <c r="A18" s="13">
        <v>8.834879645863845</v>
      </c>
      <c r="B18" s="15"/>
      <c r="C18" s="11"/>
      <c r="D18" s="14">
        <v>16.7661642137695</v>
      </c>
      <c r="E18" s="10"/>
      <c r="F18" s="10"/>
      <c r="G18" s="10"/>
      <c r="H18" s="10"/>
      <c r="I18" s="10"/>
    </row>
    <row r="19" spans="1:9" ht="14.5" x14ac:dyDescent="0.35">
      <c r="A19" s="13">
        <v>12.854831322220489</v>
      </c>
      <c r="B19" s="14"/>
      <c r="C19" s="11"/>
      <c r="D19" s="14">
        <v>18.137661102579699</v>
      </c>
      <c r="E19" s="10"/>
      <c r="F19" s="10"/>
      <c r="G19" s="10"/>
      <c r="H19" s="10"/>
      <c r="I19" s="10"/>
    </row>
    <row r="20" spans="1:9" ht="14.5" x14ac:dyDescent="0.35">
      <c r="A20" s="13">
        <v>8.8612890900258652</v>
      </c>
      <c r="B20" s="14"/>
      <c r="C20" s="11"/>
      <c r="D20" s="14">
        <v>14.3930122938058</v>
      </c>
      <c r="E20" s="10"/>
      <c r="F20" s="10"/>
      <c r="G20" s="10"/>
      <c r="H20" s="10"/>
      <c r="I20" s="10"/>
    </row>
    <row r="21" spans="1:9" ht="14.5" x14ac:dyDescent="0.35">
      <c r="A21" s="13">
        <v>11.854374953198532</v>
      </c>
      <c r="B21" s="14"/>
      <c r="C21" s="11"/>
      <c r="D21" s="14">
        <v>16.2268115046868</v>
      </c>
      <c r="E21" s="10"/>
      <c r="F21" s="10"/>
      <c r="G21" s="10"/>
      <c r="H21" s="10"/>
      <c r="I21" s="10"/>
    </row>
    <row r="22" spans="1:9" ht="14.5" x14ac:dyDescent="0.35">
      <c r="A22" s="13">
        <v>9.1071335997096874</v>
      </c>
      <c r="B22" s="14"/>
      <c r="C22" s="11"/>
      <c r="D22" s="14">
        <v>14.793674306267199</v>
      </c>
      <c r="E22" s="10"/>
      <c r="F22" s="10"/>
      <c r="G22" s="10"/>
      <c r="H22" s="10"/>
      <c r="I22" s="10"/>
    </row>
    <row r="23" spans="1:9" ht="14.5" x14ac:dyDescent="0.35">
      <c r="A23" s="13">
        <v>17.418805453739029</v>
      </c>
      <c r="B23" s="14"/>
      <c r="C23" s="11"/>
      <c r="D23" s="14">
        <v>18.076020792970201</v>
      </c>
      <c r="E23" s="10"/>
      <c r="F23" s="10"/>
      <c r="G23" s="10"/>
      <c r="H23" s="10"/>
      <c r="I23" s="10"/>
    </row>
    <row r="24" spans="1:9" ht="14.5" x14ac:dyDescent="0.35">
      <c r="A24" s="13">
        <v>8.4170831597278912</v>
      </c>
      <c r="B24" s="11"/>
      <c r="C24" s="11"/>
      <c r="D24" s="14">
        <v>17.066660723115501</v>
      </c>
      <c r="E24" s="10"/>
      <c r="F24" s="10"/>
      <c r="G24" s="10"/>
      <c r="H24" s="10"/>
      <c r="I24" s="10"/>
    </row>
    <row r="25" spans="1:9" ht="14.5" x14ac:dyDescent="0.35">
      <c r="A25" s="13">
        <v>7.3179830919497642</v>
      </c>
      <c r="B25" s="11"/>
      <c r="C25" s="11"/>
      <c r="D25" s="14">
        <v>14.3853072551046</v>
      </c>
      <c r="E25" s="10"/>
      <c r="F25" s="10"/>
      <c r="G25" s="10"/>
      <c r="H25" s="10"/>
      <c r="I25" s="10"/>
    </row>
    <row r="26" spans="1:9" ht="14.5" x14ac:dyDescent="0.35">
      <c r="A26" s="13">
        <v>6.4857713937909089</v>
      </c>
      <c r="B26" s="11"/>
      <c r="C26" s="11"/>
      <c r="D26" s="14">
        <v>18.792589392179998</v>
      </c>
      <c r="E26" s="10"/>
      <c r="F26" s="10"/>
      <c r="G26" s="10"/>
      <c r="H26" s="10"/>
      <c r="I26" s="10"/>
    </row>
    <row r="27" spans="1:9" ht="14.5" x14ac:dyDescent="0.35">
      <c r="A27" s="13">
        <v>10.489327345305549</v>
      </c>
      <c r="B27" s="11"/>
      <c r="C27" s="11"/>
      <c r="D27" s="14">
        <v>16.604358401044699</v>
      </c>
      <c r="E27" s="10"/>
      <c r="F27" s="10"/>
      <c r="G27" s="10"/>
      <c r="H27" s="10"/>
      <c r="I27" s="10"/>
    </row>
    <row r="28" spans="1:9" ht="14.5" x14ac:dyDescent="0.35">
      <c r="A28" s="13">
        <v>11.376126355322503</v>
      </c>
      <c r="B28" s="11"/>
      <c r="C28" s="11"/>
      <c r="D28" s="14">
        <v>13.661033617193601</v>
      </c>
      <c r="E28" s="10"/>
      <c r="F28" s="10"/>
      <c r="G28" s="10"/>
      <c r="H28" s="10"/>
      <c r="I28" s="10"/>
    </row>
    <row r="29" spans="1:9" ht="14.5" x14ac:dyDescent="0.35">
      <c r="A29" s="13">
        <v>8.8026706616109696</v>
      </c>
      <c r="B29" s="11"/>
      <c r="C29" s="11"/>
      <c r="D29" s="14">
        <v>13.191026256421599</v>
      </c>
      <c r="E29" s="10"/>
      <c r="F29" s="10"/>
      <c r="G29" s="10"/>
      <c r="H29" s="10"/>
      <c r="I29" s="10"/>
    </row>
    <row r="30" spans="1:9" ht="14.5" x14ac:dyDescent="0.35">
      <c r="A30" s="11"/>
      <c r="B30" s="11"/>
      <c r="C30" s="11"/>
      <c r="D30" s="14">
        <v>11.719363864496</v>
      </c>
      <c r="E30" s="10"/>
      <c r="F30" s="10"/>
      <c r="G30" s="10"/>
      <c r="H30" s="10"/>
      <c r="I30" s="10"/>
    </row>
    <row r="31" spans="1:9" ht="14.5" x14ac:dyDescent="0.35">
      <c r="A31" s="11"/>
      <c r="B31" s="11"/>
      <c r="C31" s="11"/>
      <c r="D31" s="14">
        <v>13.175616179019199</v>
      </c>
      <c r="E31" s="10"/>
      <c r="F31" s="10"/>
      <c r="G31" s="10"/>
      <c r="H31" s="10"/>
      <c r="I31" s="10"/>
    </row>
    <row r="32" spans="1:9" ht="14.5" x14ac:dyDescent="0.35">
      <c r="A32" s="11"/>
      <c r="B32" s="11"/>
      <c r="C32" s="11"/>
      <c r="D32" s="14">
        <v>15.5795882537876</v>
      </c>
      <c r="E32" s="10"/>
      <c r="F32" s="10"/>
      <c r="G32" s="10"/>
      <c r="H32" s="10"/>
      <c r="I32" s="10"/>
    </row>
    <row r="33" spans="1:9" ht="14.5" x14ac:dyDescent="0.35">
      <c r="A33" s="11"/>
      <c r="B33" s="11"/>
      <c r="C33" s="11"/>
      <c r="D33" s="14">
        <v>14.7397390353589</v>
      </c>
      <c r="E33" s="10"/>
      <c r="F33" s="10"/>
      <c r="G33" s="10"/>
      <c r="H33" s="10"/>
      <c r="I33" s="10"/>
    </row>
    <row r="34" spans="1:9" ht="14.5" x14ac:dyDescent="0.35">
      <c r="A34" s="11"/>
      <c r="B34" s="11"/>
      <c r="C34" s="11"/>
      <c r="D34" s="14">
        <v>13.3451270304452</v>
      </c>
      <c r="E34" s="10"/>
      <c r="F34" s="10"/>
      <c r="G34" s="10"/>
      <c r="H34" s="10"/>
      <c r="I34" s="10"/>
    </row>
    <row r="35" spans="1:9" ht="14.5" x14ac:dyDescent="0.35">
      <c r="A35" s="11"/>
      <c r="B35" s="11"/>
      <c r="C35" s="11"/>
      <c r="D35" s="14">
        <v>15.0479405834062</v>
      </c>
      <c r="E35" s="10"/>
      <c r="F35" s="10"/>
      <c r="G35" s="10"/>
      <c r="H35" s="10"/>
      <c r="I35" s="10"/>
    </row>
    <row r="36" spans="1:9" ht="14.5" x14ac:dyDescent="0.35">
      <c r="A36" s="11"/>
      <c r="B36" s="11"/>
      <c r="C36" s="11"/>
      <c r="D36" s="14">
        <v>11.6269034000819</v>
      </c>
      <c r="E36" s="10"/>
      <c r="F36" s="10"/>
      <c r="G36" s="10"/>
      <c r="H36" s="10"/>
      <c r="I36" s="10"/>
    </row>
    <row r="37" spans="1:9" ht="14.5" x14ac:dyDescent="0.35">
      <c r="A37" s="11"/>
      <c r="B37" s="11"/>
      <c r="C37" s="11"/>
      <c r="D37" s="14">
        <v>15.8569696470301</v>
      </c>
      <c r="E37" s="10"/>
      <c r="F37" s="10"/>
      <c r="G37" s="10"/>
      <c r="H37" s="10"/>
      <c r="I37" s="10"/>
    </row>
    <row r="38" spans="1:9" ht="14.5" x14ac:dyDescent="0.35">
      <c r="A38" s="11"/>
      <c r="B38" s="11"/>
      <c r="C38" s="11"/>
      <c r="D38" s="14">
        <v>10.918039839573201</v>
      </c>
      <c r="E38" s="10"/>
      <c r="F38" s="10"/>
      <c r="G38" s="10"/>
      <c r="H38" s="10"/>
      <c r="I38" s="10"/>
    </row>
    <row r="39" spans="1:9" ht="14.5" x14ac:dyDescent="0.35">
      <c r="A39" s="11"/>
      <c r="B39" s="11"/>
      <c r="C39" s="11"/>
      <c r="D39" s="14">
        <v>15.402372363660501</v>
      </c>
      <c r="E39" s="10"/>
      <c r="F39" s="10"/>
      <c r="G39" s="10"/>
      <c r="H39" s="10"/>
      <c r="I39" s="10"/>
    </row>
    <row r="40" spans="1:9" ht="14.5" x14ac:dyDescent="0.35">
      <c r="A40" s="11"/>
      <c r="B40" s="11"/>
      <c r="C40" s="11"/>
      <c r="D40" s="14">
        <v>12.890529747075499</v>
      </c>
      <c r="E40" s="10"/>
      <c r="F40" s="10"/>
      <c r="G40" s="10"/>
      <c r="H40" s="10"/>
      <c r="I40" s="10"/>
    </row>
    <row r="41" spans="1:9" ht="14.5" x14ac:dyDescent="0.35">
      <c r="A41" s="11"/>
      <c r="B41" s="11"/>
      <c r="C41" s="11"/>
      <c r="D41" s="14">
        <v>11.6114933226795</v>
      </c>
      <c r="E41" s="10"/>
      <c r="F41" s="10"/>
      <c r="G41" s="10"/>
      <c r="H41" s="10"/>
      <c r="I41" s="10"/>
    </row>
    <row r="42" spans="1:9" ht="14.5" x14ac:dyDescent="0.35">
      <c r="A42" s="11"/>
      <c r="B42" s="11"/>
      <c r="C42" s="11"/>
      <c r="D42" s="14">
        <v>12.782659205259</v>
      </c>
      <c r="E42" s="10"/>
      <c r="F42" s="10"/>
      <c r="G42" s="10"/>
      <c r="H42" s="10"/>
      <c r="I42" s="10"/>
    </row>
    <row r="43" spans="1:9" ht="14.5" x14ac:dyDescent="0.35">
      <c r="A43" s="11"/>
      <c r="B43" s="11"/>
      <c r="C43" s="11"/>
      <c r="D43" s="14">
        <v>16.6274735171482</v>
      </c>
      <c r="E43" s="10"/>
      <c r="F43" s="10"/>
      <c r="G43" s="10"/>
      <c r="H43" s="10"/>
      <c r="I43" s="10"/>
    </row>
    <row r="44" spans="1:9" ht="14.5" x14ac:dyDescent="0.35">
      <c r="A44" s="11"/>
      <c r="B44" s="11"/>
      <c r="C44" s="11"/>
      <c r="D44" s="14">
        <v>14.3698971777022</v>
      </c>
      <c r="E44" s="10"/>
      <c r="F44" s="10"/>
      <c r="G44" s="10"/>
      <c r="H44" s="10"/>
      <c r="I44" s="10"/>
    </row>
    <row r="45" spans="1:9" ht="14.5" x14ac:dyDescent="0.35">
      <c r="A45" s="11"/>
      <c r="B45" s="11"/>
      <c r="C45" s="11"/>
      <c r="D45" s="14">
        <v>15.3869622862581</v>
      </c>
      <c r="E45" s="10"/>
      <c r="F45" s="10"/>
      <c r="G45" s="10"/>
      <c r="H45" s="10"/>
      <c r="I45" s="10"/>
    </row>
    <row r="46" spans="1:9" ht="14.5" x14ac:dyDescent="0.35">
      <c r="A46" s="11"/>
      <c r="B46" s="11"/>
      <c r="C46" s="11"/>
      <c r="D46" s="15">
        <v>14.007760358746699</v>
      </c>
      <c r="E46" s="10"/>
      <c r="F46" s="10"/>
      <c r="G46" s="10"/>
      <c r="H46" s="10"/>
      <c r="I46" s="10"/>
    </row>
    <row r="47" spans="1:9" ht="14.5" x14ac:dyDescent="0.35">
      <c r="A47" s="11"/>
      <c r="B47" s="11"/>
      <c r="C47" s="11"/>
      <c r="D47" s="14">
        <v>19.786539384632398</v>
      </c>
      <c r="E47" s="10"/>
      <c r="F47" s="10"/>
      <c r="G47" s="10"/>
      <c r="H47" s="10"/>
      <c r="I47" s="10"/>
    </row>
    <row r="48" spans="1:9" ht="14.5" x14ac:dyDescent="0.35">
      <c r="A48" s="11"/>
      <c r="B48" s="11"/>
      <c r="C48" s="11"/>
      <c r="D48" s="14">
        <v>18.1607762186832</v>
      </c>
      <c r="E48" s="10"/>
      <c r="F48" s="10"/>
      <c r="G48" s="10"/>
      <c r="H48" s="10"/>
      <c r="I48" s="10"/>
    </row>
    <row r="49" spans="1:9" ht="14.5" x14ac:dyDescent="0.35">
      <c r="A49" s="11"/>
      <c r="B49" s="11"/>
      <c r="C49" s="11"/>
      <c r="D49" s="14">
        <v>12.5900332377295</v>
      </c>
      <c r="E49" s="10"/>
      <c r="F49" s="10"/>
      <c r="G49" s="10"/>
      <c r="H49" s="10"/>
      <c r="I49" s="10"/>
    </row>
    <row r="50" spans="1:9" ht="14.5" x14ac:dyDescent="0.35">
      <c r="A50" s="11"/>
      <c r="B50" s="11"/>
      <c r="C50" s="11"/>
      <c r="D50" s="14">
        <v>14.346782061598701</v>
      </c>
      <c r="E50" s="10"/>
      <c r="F50" s="10"/>
      <c r="G50" s="10"/>
      <c r="H50" s="10"/>
      <c r="I50" s="10"/>
    </row>
    <row r="51" spans="1:9" ht="14.5" x14ac:dyDescent="0.35">
      <c r="A51" s="11"/>
      <c r="B51" s="11"/>
      <c r="C51" s="11"/>
      <c r="D51" s="14">
        <v>14.4623576421164</v>
      </c>
      <c r="E51" s="10"/>
      <c r="F51" s="10"/>
      <c r="G51" s="10"/>
      <c r="H51" s="10"/>
      <c r="I51" s="10"/>
    </row>
    <row r="52" spans="1:9" ht="14.5" x14ac:dyDescent="0.3">
      <c r="A52" s="10"/>
      <c r="B52" s="10"/>
      <c r="C52" s="10"/>
      <c r="D52" s="10"/>
      <c r="E52" s="10"/>
      <c r="F52" s="10"/>
      <c r="G52" s="10"/>
      <c r="H52" s="10"/>
      <c r="I52" s="10"/>
    </row>
  </sheetData>
  <mergeCells count="2">
    <mergeCell ref="A1:D1"/>
    <mergeCell ref="G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activeCell="H20" sqref="H20"/>
    </sheetView>
  </sheetViews>
  <sheetFormatPr defaultRowHeight="14" x14ac:dyDescent="0.3"/>
  <sheetData>
    <row r="1" spans="1:13" ht="15.5" x14ac:dyDescent="0.3">
      <c r="A1" s="69" t="s">
        <v>18</v>
      </c>
      <c r="B1" s="69"/>
      <c r="C1" s="69"/>
      <c r="D1" s="69"/>
      <c r="E1" s="17"/>
      <c r="F1" s="17"/>
      <c r="G1" s="69" t="s">
        <v>19</v>
      </c>
      <c r="H1" s="69"/>
      <c r="I1" s="69"/>
      <c r="J1" s="2"/>
      <c r="K1" s="2"/>
      <c r="L1" s="2"/>
      <c r="M1" s="2"/>
    </row>
    <row r="2" spans="1:13" ht="14.5" x14ac:dyDescent="0.35">
      <c r="A2" s="11" t="s">
        <v>38</v>
      </c>
      <c r="B2" s="11" t="s">
        <v>39</v>
      </c>
      <c r="C2" s="11" t="s">
        <v>40</v>
      </c>
      <c r="D2" s="11" t="s">
        <v>41</v>
      </c>
      <c r="E2" s="10"/>
      <c r="F2" s="10"/>
      <c r="G2" s="10"/>
      <c r="H2" s="10" t="s">
        <v>45</v>
      </c>
      <c r="I2" s="10" t="s">
        <v>43</v>
      </c>
      <c r="J2" s="2"/>
      <c r="K2" s="2"/>
      <c r="L2" s="2"/>
      <c r="M2" s="2"/>
    </row>
    <row r="3" spans="1:13" ht="14.5" x14ac:dyDescent="0.3">
      <c r="A3" s="18">
        <v>1.9916900015731418</v>
      </c>
      <c r="B3" s="18">
        <v>10.881856444307999</v>
      </c>
      <c r="C3" s="18">
        <v>11.0538654699688</v>
      </c>
      <c r="D3" s="18">
        <v>12.2580059623984</v>
      </c>
      <c r="E3" s="10"/>
      <c r="F3" s="10"/>
      <c r="G3" s="10" t="s">
        <v>38</v>
      </c>
      <c r="H3" s="10">
        <f>AVERAGE(A3:A29)</f>
        <v>2.5379593313339432</v>
      </c>
      <c r="I3" s="10">
        <f>STDEVP(A3:A29)</f>
        <v>0.42652717982484567</v>
      </c>
      <c r="J3" s="2"/>
      <c r="K3" s="2"/>
      <c r="L3" s="2"/>
      <c r="M3" s="2"/>
    </row>
    <row r="4" spans="1:13" ht="14.5" x14ac:dyDescent="0.3">
      <c r="A4" s="18">
        <v>2.332609911752328</v>
      </c>
      <c r="B4" s="18">
        <v>5.0803389559173304</v>
      </c>
      <c r="C4" s="18">
        <v>8.1098297454963397</v>
      </c>
      <c r="D4" s="18">
        <v>10.817305380583701</v>
      </c>
      <c r="E4" s="10"/>
      <c r="F4" s="10"/>
      <c r="G4" s="10" t="s">
        <v>39</v>
      </c>
      <c r="H4" s="10">
        <f>AVERAGE(B3:B10)</f>
        <v>7.190290559243814</v>
      </c>
      <c r="I4" s="10">
        <f>STDEVP(B3:B10)</f>
        <v>1.7721068394379125</v>
      </c>
      <c r="J4" s="2"/>
      <c r="K4" s="2"/>
      <c r="L4" s="2"/>
      <c r="M4" s="2"/>
    </row>
    <row r="5" spans="1:13" ht="14.5" x14ac:dyDescent="0.3">
      <c r="A5" s="18">
        <v>2.9067908131067473</v>
      </c>
      <c r="B5" s="18">
        <v>5.5686782367888803</v>
      </c>
      <c r="C5" s="18">
        <v>12.519906717314999</v>
      </c>
      <c r="D5" s="18">
        <v>12.6757945857576</v>
      </c>
      <c r="E5" s="10"/>
      <c r="F5" s="10"/>
      <c r="G5" s="10" t="s">
        <v>40</v>
      </c>
      <c r="H5" s="10">
        <f>AVERAGE(C3:C14)</f>
        <v>8.9205480820151219</v>
      </c>
      <c r="I5" s="10">
        <f>STDEVP(C3:C14)</f>
        <v>1.4372963086144932</v>
      </c>
      <c r="J5" s="2"/>
      <c r="K5" s="2"/>
      <c r="L5" s="2"/>
      <c r="M5" s="2"/>
    </row>
    <row r="6" spans="1:13" ht="14.5" x14ac:dyDescent="0.3">
      <c r="A6" s="18">
        <v>2.0275763079077929</v>
      </c>
      <c r="B6" s="18">
        <v>6.8484243902031103</v>
      </c>
      <c r="C6" s="18">
        <v>7.4599929991481897</v>
      </c>
      <c r="D6" s="18">
        <v>6.5031342550723297</v>
      </c>
      <c r="E6" s="10"/>
      <c r="F6" s="10"/>
      <c r="G6" s="10" t="s">
        <v>44</v>
      </c>
      <c r="H6" s="10">
        <f>AVERAGE(D3:D52)</f>
        <v>11.954914847626362</v>
      </c>
      <c r="I6" s="10">
        <f>STDEVP(D3:D52)</f>
        <v>2.6638804914064362</v>
      </c>
      <c r="J6" s="2"/>
      <c r="K6" s="2"/>
      <c r="L6" s="2"/>
      <c r="M6" s="2"/>
    </row>
    <row r="7" spans="1:13" ht="14.5" x14ac:dyDescent="0.3">
      <c r="A7" s="18">
        <v>2.7453024346008168</v>
      </c>
      <c r="B7" s="18">
        <v>8.4479254899102898</v>
      </c>
      <c r="C7" s="18">
        <v>8.8437483946425601</v>
      </c>
      <c r="D7" s="18">
        <v>11.074298897790699</v>
      </c>
      <c r="E7" s="10"/>
      <c r="F7" s="10"/>
      <c r="G7" s="10"/>
      <c r="H7" s="10"/>
      <c r="I7" s="10"/>
      <c r="J7" s="2"/>
      <c r="K7" s="2"/>
      <c r="L7" s="2"/>
      <c r="M7" s="2"/>
    </row>
    <row r="8" spans="1:13" ht="14.5" x14ac:dyDescent="0.3">
      <c r="A8" s="18">
        <v>2.0814057674097697</v>
      </c>
      <c r="B8" s="18">
        <v>7.81357185609785</v>
      </c>
      <c r="C8" s="18">
        <v>8.7100153994846092</v>
      </c>
      <c r="D8" s="18">
        <v>7.5181811771094269</v>
      </c>
      <c r="E8" s="10"/>
      <c r="F8" s="10"/>
      <c r="G8" s="10"/>
      <c r="H8" s="10"/>
      <c r="I8" s="10"/>
      <c r="J8" s="2"/>
      <c r="K8" s="2"/>
      <c r="L8" s="2"/>
      <c r="M8" s="2"/>
    </row>
    <row r="9" spans="1:13" ht="14.5" x14ac:dyDescent="0.3">
      <c r="A9" s="18">
        <v>2.7094161282661657</v>
      </c>
      <c r="B9" s="18">
        <v>7.2163753030018798</v>
      </c>
      <c r="C9" s="18">
        <v>8.5187941809302092</v>
      </c>
      <c r="D9" s="18">
        <v>4.3960725259947724</v>
      </c>
      <c r="E9" s="10"/>
      <c r="F9" s="10"/>
      <c r="G9" s="10"/>
      <c r="H9" s="10"/>
      <c r="I9" s="10"/>
      <c r="J9" s="2"/>
      <c r="K9" s="2"/>
      <c r="L9" s="2"/>
      <c r="M9" s="2"/>
    </row>
    <row r="10" spans="1:13" ht="14.5" x14ac:dyDescent="0.3">
      <c r="A10" s="18">
        <v>2.7991318941027936</v>
      </c>
      <c r="B10" s="18">
        <v>5.6651537977231703</v>
      </c>
      <c r="C10" s="18">
        <v>7.7287253551498702</v>
      </c>
      <c r="D10" s="18">
        <v>13.5414242438813</v>
      </c>
      <c r="E10" s="10"/>
      <c r="F10" s="10"/>
      <c r="G10" s="10"/>
      <c r="H10" s="10"/>
      <c r="I10" s="10"/>
      <c r="J10" s="2"/>
      <c r="K10" s="2"/>
      <c r="L10" s="2"/>
      <c r="M10" s="2"/>
    </row>
    <row r="11" spans="1:13" ht="14.5" x14ac:dyDescent="0.3">
      <c r="A11" s="18">
        <v>2.7094161282661657</v>
      </c>
      <c r="B11" s="19"/>
      <c r="C11" s="18">
        <v>7.63919569053368</v>
      </c>
      <c r="D11" s="18">
        <v>11.6989229215752</v>
      </c>
      <c r="E11" s="10"/>
      <c r="F11" s="10"/>
      <c r="G11" s="10"/>
      <c r="H11" s="10"/>
      <c r="I11" s="10"/>
      <c r="J11" s="2"/>
      <c r="K11" s="2"/>
      <c r="L11" s="2"/>
      <c r="M11" s="2"/>
    </row>
    <row r="12" spans="1:13" ht="14.5" x14ac:dyDescent="0.3">
      <c r="A12" s="18">
        <v>3.1221086511146545</v>
      </c>
      <c r="B12" s="19"/>
      <c r="C12" s="18">
        <v>9.4622127231521507</v>
      </c>
      <c r="D12" s="18">
        <v>13.8206351877675</v>
      </c>
      <c r="E12" s="10"/>
      <c r="F12" s="10"/>
      <c r="G12" s="10"/>
      <c r="H12" s="10"/>
      <c r="I12" s="10"/>
      <c r="J12" s="2"/>
      <c r="K12" s="2"/>
      <c r="L12" s="2"/>
      <c r="M12" s="2"/>
    </row>
    <row r="13" spans="1:13" ht="14.5" x14ac:dyDescent="0.3">
      <c r="A13" s="18">
        <v>2.4582119839236074</v>
      </c>
      <c r="B13" s="19"/>
      <c r="C13" s="18">
        <v>9.0349935068891494</v>
      </c>
      <c r="D13" s="18">
        <v>13.1025628696447</v>
      </c>
      <c r="E13" s="10"/>
      <c r="F13" s="10"/>
      <c r="G13" s="10"/>
      <c r="H13" s="10"/>
      <c r="I13" s="10"/>
      <c r="J13" s="2"/>
      <c r="K13" s="2"/>
      <c r="L13" s="2"/>
      <c r="M13" s="2"/>
    </row>
    <row r="14" spans="1:13" ht="14.5" x14ac:dyDescent="0.3">
      <c r="A14" s="18">
        <v>2.3684962180869795</v>
      </c>
      <c r="B14" s="19"/>
      <c r="C14" s="18">
        <v>7.9652968014708998</v>
      </c>
      <c r="D14" s="18">
        <v>12.684413617348699</v>
      </c>
      <c r="E14" s="10"/>
      <c r="F14" s="10"/>
      <c r="G14" s="10"/>
      <c r="H14" s="10"/>
      <c r="I14" s="10"/>
      <c r="J14" s="2"/>
      <c r="K14" s="2"/>
      <c r="L14" s="2"/>
      <c r="M14" s="2"/>
    </row>
    <row r="15" spans="1:13" ht="14.5" x14ac:dyDescent="0.3">
      <c r="A15" s="18">
        <v>2.4761551370909332</v>
      </c>
      <c r="B15" s="19"/>
      <c r="C15" s="19"/>
      <c r="D15" s="18">
        <v>16.122072895129101</v>
      </c>
      <c r="E15" s="10"/>
      <c r="F15" s="10"/>
      <c r="G15" s="10"/>
      <c r="H15" s="10"/>
      <c r="I15" s="10"/>
      <c r="J15" s="2"/>
      <c r="K15" s="2"/>
      <c r="L15" s="2"/>
      <c r="M15" s="2"/>
    </row>
    <row r="16" spans="1:13" ht="14.5" x14ac:dyDescent="0.3">
      <c r="A16" s="18">
        <v>2.2787804522503512</v>
      </c>
      <c r="B16" s="19"/>
      <c r="C16" s="19"/>
      <c r="D16" s="18">
        <v>8.4085725788820405</v>
      </c>
      <c r="E16" s="10"/>
      <c r="F16" s="10"/>
      <c r="G16" s="10"/>
      <c r="H16" s="10"/>
      <c r="I16" s="10"/>
      <c r="J16" s="2"/>
      <c r="K16" s="2"/>
      <c r="L16" s="2"/>
      <c r="M16" s="2"/>
    </row>
    <row r="17" spans="1:13" ht="14.5" x14ac:dyDescent="0.3">
      <c r="A17" s="18">
        <v>3.2477107232859339</v>
      </c>
      <c r="B17" s="19"/>
      <c r="C17" s="19"/>
      <c r="D17" s="18">
        <v>10.0599851142298</v>
      </c>
      <c r="E17" s="10"/>
      <c r="F17" s="10"/>
      <c r="G17" s="10"/>
      <c r="H17" s="10"/>
      <c r="I17" s="10"/>
      <c r="J17" s="2"/>
      <c r="K17" s="2"/>
      <c r="L17" s="2"/>
      <c r="M17" s="2"/>
    </row>
    <row r="18" spans="1:13" ht="14.5" x14ac:dyDescent="0.3">
      <c r="A18" s="18">
        <v>2.8888476599394219</v>
      </c>
      <c r="B18" s="19"/>
      <c r="C18" s="19"/>
      <c r="D18" s="18">
        <v>16.453755349329199</v>
      </c>
      <c r="E18" s="10"/>
      <c r="F18" s="10"/>
      <c r="G18" s="10"/>
      <c r="H18" s="10"/>
      <c r="I18" s="10"/>
      <c r="J18" s="2"/>
      <c r="K18" s="2"/>
      <c r="L18" s="2"/>
      <c r="M18" s="2"/>
    </row>
    <row r="19" spans="1:13" ht="14.5" x14ac:dyDescent="0.3">
      <c r="A19" s="18">
        <v>2.1531783800790723</v>
      </c>
      <c r="B19" s="19"/>
      <c r="C19" s="19"/>
      <c r="D19" s="18">
        <v>13.882507092369099</v>
      </c>
      <c r="E19" s="10"/>
      <c r="F19" s="10"/>
      <c r="G19" s="10"/>
      <c r="H19" s="10"/>
      <c r="I19" s="10"/>
      <c r="J19" s="2"/>
      <c r="K19" s="2"/>
      <c r="L19" s="2"/>
      <c r="M19" s="2"/>
    </row>
    <row r="20" spans="1:13" ht="14.5" x14ac:dyDescent="0.3">
      <c r="A20" s="18">
        <v>1.9019742357365137</v>
      </c>
      <c r="B20" s="19"/>
      <c r="C20" s="19"/>
      <c r="D20" s="18">
        <v>13.2029619656681</v>
      </c>
      <c r="E20" s="10"/>
      <c r="F20" s="10"/>
      <c r="G20" s="10"/>
      <c r="H20" s="10"/>
      <c r="I20" s="10"/>
      <c r="J20" s="2"/>
      <c r="K20" s="2"/>
      <c r="L20" s="2"/>
      <c r="M20" s="2"/>
    </row>
    <row r="21" spans="1:13" ht="14.5" x14ac:dyDescent="0.3">
      <c r="A21" s="18">
        <v>2.3505530649196538</v>
      </c>
      <c r="B21" s="19"/>
      <c r="C21" s="19"/>
      <c r="D21" s="18">
        <v>14.65925373852</v>
      </c>
      <c r="E21" s="10"/>
      <c r="F21" s="10"/>
      <c r="G21" s="10"/>
      <c r="H21" s="10"/>
      <c r="I21" s="10"/>
      <c r="J21" s="2"/>
      <c r="K21" s="2"/>
      <c r="L21" s="2"/>
      <c r="M21" s="2"/>
    </row>
    <row r="22" spans="1:13" ht="14.5" x14ac:dyDescent="0.3">
      <c r="A22" s="18">
        <v>3.4809717144611665</v>
      </c>
      <c r="B22" s="19"/>
      <c r="C22" s="19"/>
      <c r="D22" s="18">
        <v>12.8269221522335</v>
      </c>
      <c r="E22" s="10"/>
      <c r="F22" s="10"/>
      <c r="G22" s="10"/>
      <c r="H22" s="10"/>
      <c r="I22" s="10"/>
      <c r="J22" s="2"/>
      <c r="K22" s="2"/>
      <c r="L22" s="2"/>
      <c r="M22" s="2"/>
    </row>
    <row r="23" spans="1:13" ht="14.5" x14ac:dyDescent="0.3">
      <c r="A23" s="18">
        <v>2.0993489205770954</v>
      </c>
      <c r="B23" s="19"/>
      <c r="C23" s="19"/>
      <c r="D23" s="18">
        <v>12.1930566908689</v>
      </c>
      <c r="E23" s="10"/>
      <c r="F23" s="10"/>
      <c r="G23" s="10"/>
      <c r="H23" s="10"/>
      <c r="I23" s="10"/>
      <c r="J23" s="2"/>
      <c r="K23" s="2"/>
      <c r="L23" s="2"/>
      <c r="M23" s="2"/>
    </row>
    <row r="24" spans="1:13" ht="14.5" x14ac:dyDescent="0.3">
      <c r="A24" s="18">
        <v>2.2070078395810491</v>
      </c>
      <c r="B24" s="19"/>
      <c r="C24" s="19"/>
      <c r="D24" s="18">
        <v>12.5444895898447</v>
      </c>
      <c r="E24" s="10"/>
      <c r="F24" s="10"/>
      <c r="G24" s="10"/>
      <c r="H24" s="10"/>
      <c r="I24" s="10"/>
      <c r="J24" s="2"/>
      <c r="K24" s="2"/>
      <c r="L24" s="2"/>
      <c r="M24" s="2"/>
    </row>
    <row r="25" spans="1:13" ht="14.5" x14ac:dyDescent="0.3">
      <c r="A25" s="18">
        <v>2.9606202726087245</v>
      </c>
      <c r="B25" s="19"/>
      <c r="C25" s="19"/>
      <c r="D25" s="18">
        <v>12.485069962013799</v>
      </c>
      <c r="E25" s="10"/>
      <c r="F25" s="10"/>
      <c r="G25" s="10"/>
      <c r="H25" s="10"/>
      <c r="I25" s="10"/>
      <c r="J25" s="2"/>
      <c r="K25" s="2"/>
      <c r="L25" s="2"/>
      <c r="M25" s="2"/>
    </row>
    <row r="26" spans="1:13" ht="14.5" x14ac:dyDescent="0.3">
      <c r="A26" s="18">
        <v>2.332609911752328</v>
      </c>
      <c r="B26" s="19"/>
      <c r="C26" s="19"/>
      <c r="D26" s="18">
        <v>9.8799461436178095</v>
      </c>
      <c r="E26" s="10"/>
      <c r="F26" s="10"/>
      <c r="G26" s="10"/>
      <c r="H26" s="10"/>
      <c r="I26" s="10"/>
      <c r="J26" s="2"/>
      <c r="K26" s="2"/>
      <c r="L26" s="2"/>
      <c r="M26" s="2"/>
    </row>
    <row r="27" spans="1:13" ht="14.5" x14ac:dyDescent="0.3">
      <c r="A27" s="18">
        <v>3.3015401827879107</v>
      </c>
      <c r="B27" s="19"/>
      <c r="C27" s="19"/>
      <c r="D27" s="18">
        <v>12.3170311389965</v>
      </c>
      <c r="E27" s="10"/>
      <c r="F27" s="10"/>
      <c r="G27" s="10"/>
      <c r="H27" s="10"/>
      <c r="I27" s="10"/>
      <c r="J27" s="2"/>
      <c r="K27" s="2"/>
      <c r="L27" s="2"/>
      <c r="M27" s="2"/>
    </row>
    <row r="28" spans="1:13" ht="14.5" x14ac:dyDescent="0.3">
      <c r="A28" s="18">
        <v>2.4043825244216306</v>
      </c>
      <c r="B28" s="19"/>
      <c r="C28" s="19"/>
      <c r="D28" s="18">
        <v>12.191974804058299</v>
      </c>
      <c r="E28" s="10"/>
      <c r="F28" s="10"/>
      <c r="G28" s="10"/>
      <c r="H28" s="10"/>
      <c r="I28" s="10"/>
      <c r="J28" s="2"/>
      <c r="K28" s="2"/>
      <c r="L28" s="2"/>
      <c r="M28" s="2"/>
    </row>
    <row r="29" spans="1:13" ht="14.5" x14ac:dyDescent="0.3">
      <c r="A29" s="18">
        <v>2.1890646864137233</v>
      </c>
      <c r="B29" s="19"/>
      <c r="C29" s="19"/>
      <c r="D29" s="18">
        <v>15.021229023416801</v>
      </c>
      <c r="E29" s="10"/>
      <c r="F29" s="10"/>
      <c r="G29" s="10"/>
      <c r="H29" s="10"/>
      <c r="I29" s="10"/>
      <c r="J29" s="2"/>
      <c r="K29" s="2"/>
      <c r="L29" s="2"/>
      <c r="M29" s="2"/>
    </row>
    <row r="30" spans="1:13" ht="14.5" x14ac:dyDescent="0.3">
      <c r="A30" s="19"/>
      <c r="B30" s="19"/>
      <c r="C30" s="19"/>
      <c r="D30" s="18">
        <v>14.2011708419484</v>
      </c>
      <c r="E30" s="10"/>
      <c r="F30" s="10"/>
      <c r="G30" s="10"/>
      <c r="H30" s="10"/>
      <c r="I30" s="10"/>
      <c r="J30" s="2"/>
      <c r="K30" s="2"/>
      <c r="L30" s="2"/>
      <c r="M30" s="2"/>
    </row>
    <row r="31" spans="1:13" ht="14.5" x14ac:dyDescent="0.3">
      <c r="A31" s="19"/>
      <c r="B31" s="19"/>
      <c r="C31" s="19"/>
      <c r="D31" s="18">
        <v>6.2848677663340302</v>
      </c>
      <c r="E31" s="10"/>
      <c r="F31" s="10"/>
      <c r="G31" s="10"/>
      <c r="H31" s="10"/>
      <c r="I31" s="10"/>
      <c r="J31" s="2"/>
      <c r="K31" s="2"/>
      <c r="L31" s="2"/>
      <c r="M31" s="2"/>
    </row>
    <row r="32" spans="1:13" ht="14.5" x14ac:dyDescent="0.3">
      <c r="A32" s="19"/>
      <c r="B32" s="19"/>
      <c r="C32" s="19"/>
      <c r="D32" s="18">
        <v>10.3146727893446</v>
      </c>
      <c r="E32" s="10"/>
      <c r="F32" s="10"/>
      <c r="G32" s="10"/>
      <c r="H32" s="10"/>
      <c r="I32" s="10"/>
      <c r="J32" s="2"/>
      <c r="K32" s="2"/>
      <c r="L32" s="2"/>
      <c r="M32" s="2"/>
    </row>
    <row r="33" spans="1:13" ht="14.5" x14ac:dyDescent="0.3">
      <c r="A33" s="19"/>
      <c r="B33" s="19"/>
      <c r="C33" s="19"/>
      <c r="D33" s="18">
        <v>11.572030470777699</v>
      </c>
      <c r="E33" s="10"/>
      <c r="F33" s="10"/>
      <c r="G33" s="10"/>
      <c r="H33" s="10"/>
      <c r="I33" s="10"/>
      <c r="J33" s="2"/>
      <c r="K33" s="2"/>
      <c r="L33" s="2"/>
      <c r="M33" s="2"/>
    </row>
    <row r="34" spans="1:13" ht="14.5" x14ac:dyDescent="0.3">
      <c r="A34" s="19"/>
      <c r="B34" s="19"/>
      <c r="C34" s="19"/>
      <c r="D34" s="18">
        <v>16.2132879742271</v>
      </c>
      <c r="E34" s="10"/>
      <c r="F34" s="10"/>
      <c r="G34" s="10"/>
      <c r="H34" s="10"/>
      <c r="I34" s="10"/>
      <c r="J34" s="2"/>
      <c r="K34" s="2"/>
      <c r="L34" s="2"/>
      <c r="M34" s="2"/>
    </row>
    <row r="35" spans="1:13" ht="14.5" x14ac:dyDescent="0.3">
      <c r="A35" s="19"/>
      <c r="B35" s="19"/>
      <c r="C35" s="19"/>
      <c r="D35" s="18">
        <v>13.693405298841199</v>
      </c>
      <c r="E35" s="10"/>
      <c r="F35" s="10"/>
      <c r="G35" s="10"/>
      <c r="H35" s="10"/>
      <c r="I35" s="10"/>
      <c r="J35" s="2"/>
      <c r="K35" s="2"/>
      <c r="L35" s="2"/>
      <c r="M35" s="2"/>
    </row>
    <row r="36" spans="1:13" ht="14.5" x14ac:dyDescent="0.3">
      <c r="A36" s="19"/>
      <c r="B36" s="19"/>
      <c r="C36" s="19"/>
      <c r="D36" s="18">
        <v>12.469250372649901</v>
      </c>
      <c r="E36" s="10"/>
      <c r="F36" s="10"/>
      <c r="G36" s="10"/>
      <c r="H36" s="10"/>
      <c r="I36" s="10"/>
      <c r="J36" s="2"/>
      <c r="K36" s="2"/>
      <c r="L36" s="2"/>
      <c r="M36" s="2"/>
    </row>
    <row r="37" spans="1:13" ht="14.5" x14ac:dyDescent="0.3">
      <c r="A37" s="19"/>
      <c r="B37" s="19"/>
      <c r="C37" s="19"/>
      <c r="D37" s="18">
        <v>11.739036880319301</v>
      </c>
      <c r="E37" s="10"/>
      <c r="F37" s="10"/>
      <c r="G37" s="10"/>
      <c r="H37" s="10"/>
      <c r="I37" s="10"/>
      <c r="J37" s="2"/>
      <c r="K37" s="2"/>
      <c r="L37" s="2"/>
      <c r="M37" s="2"/>
    </row>
    <row r="38" spans="1:13" ht="14.5" x14ac:dyDescent="0.3">
      <c r="A38" s="19"/>
      <c r="B38" s="19"/>
      <c r="C38" s="19"/>
      <c r="D38" s="18">
        <v>13.0396571620907</v>
      </c>
      <c r="E38" s="10"/>
      <c r="F38" s="10"/>
      <c r="G38" s="10"/>
      <c r="H38" s="10"/>
      <c r="I38" s="10"/>
      <c r="J38" s="2"/>
      <c r="K38" s="2"/>
      <c r="L38" s="2"/>
      <c r="M38" s="2"/>
    </row>
    <row r="39" spans="1:13" ht="14.5" x14ac:dyDescent="0.3">
      <c r="A39" s="19"/>
      <c r="B39" s="19"/>
      <c r="C39" s="19"/>
      <c r="D39" s="18">
        <v>14.0693008607011</v>
      </c>
      <c r="E39" s="10"/>
      <c r="F39" s="10"/>
      <c r="G39" s="10"/>
      <c r="H39" s="10"/>
      <c r="I39" s="10"/>
      <c r="J39" s="2"/>
      <c r="K39" s="2"/>
      <c r="L39" s="2"/>
      <c r="M39" s="2"/>
    </row>
    <row r="40" spans="1:13" ht="14.5" x14ac:dyDescent="0.3">
      <c r="A40" s="19"/>
      <c r="B40" s="19"/>
      <c r="C40" s="19"/>
      <c r="D40" s="18">
        <v>11.9892311263356</v>
      </c>
      <c r="E40" s="10"/>
      <c r="F40" s="10"/>
      <c r="G40" s="10"/>
      <c r="H40" s="10"/>
      <c r="I40" s="10"/>
      <c r="J40" s="2"/>
      <c r="K40" s="2"/>
      <c r="L40" s="2"/>
      <c r="M40" s="2"/>
    </row>
    <row r="41" spans="1:13" ht="14.5" x14ac:dyDescent="0.3">
      <c r="A41" s="19"/>
      <c r="B41" s="19"/>
      <c r="C41" s="19"/>
      <c r="D41" s="18">
        <v>11.435808049237901</v>
      </c>
      <c r="E41" s="10"/>
      <c r="F41" s="10"/>
      <c r="G41" s="10"/>
      <c r="H41" s="10"/>
      <c r="I41" s="10"/>
      <c r="J41" s="2"/>
      <c r="K41" s="2"/>
      <c r="L41" s="2"/>
      <c r="M41" s="2"/>
    </row>
    <row r="42" spans="1:13" ht="14.5" x14ac:dyDescent="0.3">
      <c r="A42" s="19"/>
      <c r="B42" s="19"/>
      <c r="C42" s="19"/>
      <c r="D42" s="18">
        <v>10.8986487912273</v>
      </c>
      <c r="E42" s="10"/>
      <c r="F42" s="10"/>
      <c r="G42" s="10"/>
      <c r="H42" s="10"/>
      <c r="I42" s="10"/>
      <c r="J42" s="2"/>
      <c r="K42" s="2"/>
      <c r="L42" s="2"/>
      <c r="M42" s="2"/>
    </row>
    <row r="43" spans="1:13" ht="14.5" x14ac:dyDescent="0.3">
      <c r="A43" s="19"/>
      <c r="B43" s="19"/>
      <c r="C43" s="19"/>
      <c r="D43" s="18">
        <v>10.8185188050841</v>
      </c>
      <c r="E43" s="10"/>
      <c r="F43" s="10"/>
      <c r="G43" s="10"/>
      <c r="H43" s="10"/>
      <c r="I43" s="10"/>
      <c r="J43" s="2"/>
      <c r="K43" s="2"/>
      <c r="L43" s="2"/>
      <c r="M43" s="2"/>
    </row>
    <row r="44" spans="1:13" ht="14.5" x14ac:dyDescent="0.3">
      <c r="A44" s="19"/>
      <c r="B44" s="19"/>
      <c r="C44" s="19"/>
      <c r="D44" s="18">
        <v>10.5689777658983</v>
      </c>
      <c r="E44" s="10"/>
      <c r="F44" s="10"/>
      <c r="G44" s="10"/>
      <c r="H44" s="10"/>
      <c r="I44" s="10"/>
      <c r="J44" s="2"/>
      <c r="K44" s="2"/>
      <c r="L44" s="2"/>
      <c r="M44" s="2"/>
    </row>
    <row r="45" spans="1:13" ht="14.5" x14ac:dyDescent="0.3">
      <c r="A45" s="19"/>
      <c r="B45" s="19"/>
      <c r="C45" s="19"/>
      <c r="D45" s="18">
        <v>15.900935231042901</v>
      </c>
      <c r="E45" s="10"/>
      <c r="F45" s="10"/>
      <c r="G45" s="10"/>
      <c r="H45" s="10"/>
      <c r="I45" s="10"/>
      <c r="J45" s="2"/>
      <c r="K45" s="2"/>
      <c r="L45" s="2"/>
      <c r="M45" s="2"/>
    </row>
    <row r="46" spans="1:13" ht="14.5" x14ac:dyDescent="0.3">
      <c r="A46" s="19"/>
      <c r="B46" s="19"/>
      <c r="C46" s="19"/>
      <c r="D46" s="18">
        <v>7.5492598331503498</v>
      </c>
      <c r="E46" s="10"/>
      <c r="F46" s="10"/>
      <c r="G46" s="10"/>
      <c r="H46" s="10"/>
      <c r="I46" s="10"/>
      <c r="J46" s="2"/>
      <c r="K46" s="2"/>
      <c r="L46" s="2"/>
      <c r="M46" s="2"/>
    </row>
    <row r="47" spans="1:13" ht="14.5" x14ac:dyDescent="0.3">
      <c r="A47" s="19"/>
      <c r="B47" s="19"/>
      <c r="C47" s="19"/>
      <c r="D47" s="18">
        <v>6.0562863706795698</v>
      </c>
      <c r="E47" s="10"/>
      <c r="F47" s="10"/>
      <c r="G47" s="10"/>
      <c r="H47" s="10"/>
      <c r="I47" s="10"/>
      <c r="J47" s="2"/>
      <c r="K47" s="2"/>
      <c r="L47" s="2"/>
      <c r="M47" s="2"/>
    </row>
    <row r="48" spans="1:13" ht="14.5" x14ac:dyDescent="0.3">
      <c r="A48" s="19"/>
      <c r="B48" s="19"/>
      <c r="C48" s="19"/>
      <c r="D48" s="18">
        <v>11.400730874645401</v>
      </c>
      <c r="E48" s="10"/>
      <c r="F48" s="10"/>
      <c r="G48" s="10"/>
      <c r="H48" s="10"/>
      <c r="I48" s="10"/>
      <c r="J48" s="2"/>
      <c r="K48" s="2"/>
      <c r="L48" s="2"/>
      <c r="M48" s="2"/>
    </row>
    <row r="49" spans="1:13" ht="14.5" x14ac:dyDescent="0.3">
      <c r="A49" s="19"/>
      <c r="B49" s="19"/>
      <c r="C49" s="19"/>
      <c r="D49" s="18">
        <v>13.410131268933</v>
      </c>
      <c r="E49" s="10"/>
      <c r="F49" s="10"/>
      <c r="G49" s="10"/>
      <c r="H49" s="10"/>
      <c r="I49" s="10"/>
      <c r="J49" s="2"/>
      <c r="K49" s="2"/>
      <c r="L49" s="2"/>
      <c r="M49" s="2"/>
    </row>
    <row r="50" spans="1:13" ht="14.5" x14ac:dyDescent="0.3">
      <c r="A50" s="19"/>
      <c r="B50" s="19"/>
      <c r="C50" s="19"/>
      <c r="D50" s="18">
        <v>14.409782660960699</v>
      </c>
      <c r="E50" s="10"/>
      <c r="F50" s="10"/>
      <c r="G50" s="10"/>
      <c r="H50" s="10"/>
      <c r="I50" s="10"/>
      <c r="J50" s="2"/>
      <c r="K50" s="2"/>
      <c r="L50" s="2"/>
      <c r="M50" s="2"/>
    </row>
    <row r="51" spans="1:13" ht="14.5" x14ac:dyDescent="0.3">
      <c r="A51" s="19"/>
      <c r="B51" s="19"/>
      <c r="C51" s="19"/>
      <c r="D51" s="18">
        <v>13.773200461605001</v>
      </c>
      <c r="E51" s="10"/>
      <c r="F51" s="10"/>
      <c r="G51" s="10"/>
      <c r="H51" s="10"/>
      <c r="I51" s="10"/>
      <c r="J51" s="2"/>
      <c r="K51" s="2"/>
      <c r="L51" s="2"/>
      <c r="M51" s="2"/>
    </row>
    <row r="52" spans="1:13" ht="14.5" x14ac:dyDescent="0.3">
      <c r="A52" s="19"/>
      <c r="B52" s="19"/>
      <c r="C52" s="19"/>
      <c r="D52" s="18">
        <v>13.597970861181899</v>
      </c>
      <c r="E52" s="10"/>
      <c r="F52" s="10"/>
      <c r="G52" s="10"/>
      <c r="H52" s="10"/>
      <c r="I52" s="10"/>
      <c r="J52" s="2"/>
      <c r="K52" s="2"/>
      <c r="L52" s="2"/>
      <c r="M52" s="2"/>
    </row>
    <row r="53" spans="1:13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1:D1"/>
    <mergeCell ref="G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Fig. 2e Source Data file</vt:lpstr>
      <vt:lpstr>Fig. 2f Source Data file</vt:lpstr>
      <vt:lpstr>Fig. 2g Source Data file </vt:lpstr>
      <vt:lpstr>Fig. 2h Source Data file</vt:lpstr>
      <vt:lpstr>Fig. 2i Source Data file</vt:lpstr>
      <vt:lpstr>Fig. 2j Source Data 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tingting xu</dc:creator>
  <cp:lastModifiedBy>Qingli Zhang</cp:lastModifiedBy>
  <dcterms:created xsi:type="dcterms:W3CDTF">2025-12-26T13:41:29Z</dcterms:created>
  <dcterms:modified xsi:type="dcterms:W3CDTF">2025-12-31T15:52:56Z</dcterms:modified>
</cp:coreProperties>
</file>