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otagouni.sharepoint.com/sites/PhiLab/Shared Documents/General/Papers in preparation/Phage transposon/06_revision/Nature_Microbiology_Final_Upload_Aug_2026/01_source-data/source_data-main_figures/"/>
    </mc:Choice>
  </mc:AlternateContent>
  <xr:revisionPtr revIDLastSave="4" documentId="8_{706A9374-5602-4C6A-8BE4-42774B5C1581}" xr6:coauthVersionLast="47" xr6:coauthVersionMax="47" xr10:uidLastSave="{E63A7AB8-E767-5F45-83D3-CF715758EC02}"/>
  <bookViews>
    <workbookView xWindow="0" yWindow="600" windowWidth="19420" windowHeight="11500" xr2:uid="{C30EA964-BD1C-4195-8B42-440940C9AF9E}"/>
  </bookViews>
  <sheets>
    <sheet name="Figure_1D" sheetId="1" r:id="rId1"/>
    <sheet name="Figure_1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3" i="2" l="1"/>
  <c r="K13" i="2"/>
  <c r="J13" i="2"/>
  <c r="L12" i="2"/>
  <c r="K12" i="2"/>
  <c r="J12" i="2"/>
  <c r="L11" i="2"/>
  <c r="K11" i="2"/>
  <c r="J11" i="2"/>
  <c r="L10" i="2"/>
  <c r="K10" i="2"/>
  <c r="J10" i="2"/>
  <c r="L9" i="2"/>
  <c r="K9" i="2"/>
  <c r="J9" i="2"/>
  <c r="L8" i="2"/>
  <c r="K8" i="2"/>
  <c r="J8" i="2"/>
  <c r="L7" i="2"/>
  <c r="K7" i="2"/>
  <c r="J7" i="2"/>
  <c r="L6" i="2"/>
  <c r="K6" i="2"/>
  <c r="J6" i="2"/>
  <c r="L5" i="2"/>
  <c r="K5" i="2"/>
  <c r="J5" i="2"/>
  <c r="L4" i="2"/>
  <c r="K4" i="2"/>
  <c r="J4" i="2"/>
  <c r="L3" i="2"/>
  <c r="K3" i="2"/>
  <c r="J3" i="2"/>
  <c r="L2" i="2"/>
  <c r="K2" i="2"/>
  <c r="J2" i="2"/>
  <c r="O4" i="1"/>
  <c r="P4" i="1"/>
  <c r="Q4" i="1"/>
  <c r="O5" i="1"/>
  <c r="P5" i="1"/>
  <c r="Q5" i="1"/>
  <c r="O6" i="1"/>
  <c r="P6" i="1"/>
  <c r="Q6" i="1"/>
  <c r="O7" i="1"/>
  <c r="P7" i="1"/>
  <c r="Q7" i="1"/>
  <c r="O8" i="1"/>
  <c r="P8" i="1"/>
  <c r="Q8" i="1"/>
  <c r="P3" i="1"/>
  <c r="Q3" i="1"/>
  <c r="O3" i="1"/>
  <c r="M4" i="1"/>
  <c r="M5" i="1"/>
  <c r="M6" i="1"/>
  <c r="M7" i="1"/>
  <c r="M8" i="1"/>
  <c r="M3" i="1"/>
  <c r="L4" i="1"/>
  <c r="L5" i="1"/>
  <c r="L6" i="1"/>
  <c r="L7" i="1"/>
  <c r="L8" i="1"/>
  <c r="L3" i="1"/>
  <c r="K4" i="1"/>
  <c r="K5" i="1"/>
  <c r="K6" i="1"/>
  <c r="K7" i="1"/>
  <c r="K8" i="1"/>
  <c r="K3" i="1"/>
</calcChain>
</file>

<file path=xl/sharedStrings.xml><?xml version="1.0" encoding="utf-8"?>
<sst xmlns="http://schemas.openxmlformats.org/spreadsheetml/2006/main" count="63" uniqueCount="38">
  <si>
    <t>R1</t>
  </si>
  <si>
    <t>R2</t>
  </si>
  <si>
    <t>R3</t>
  </si>
  <si>
    <t>strain</t>
  </si>
  <si>
    <t>colony #</t>
  </si>
  <si>
    <t>dil</t>
  </si>
  <si>
    <t>PFU/ml</t>
  </si>
  <si>
    <t>EOP</t>
  </si>
  <si>
    <t>JS26</t>
  </si>
  <si>
    <t>213-29</t>
  </si>
  <si>
    <t>eV ctl</t>
  </si>
  <si>
    <t>213-73</t>
  </si>
  <si>
    <t>spacer A</t>
  </si>
  <si>
    <t>178-01</t>
  </si>
  <si>
    <t>spacer B</t>
  </si>
  <si>
    <t>178-07</t>
  </si>
  <si>
    <t>double spacer A-B</t>
  </si>
  <si>
    <t>178-08</t>
  </si>
  <si>
    <t>double spacer B-A</t>
  </si>
  <si>
    <t>213-73+178-07</t>
  </si>
  <si>
    <t>mixed culture A+B</t>
  </si>
  <si>
    <t>Lysate</t>
  </si>
  <si>
    <t>R1 - PFU</t>
  </si>
  <si>
    <t>R1 - dilution</t>
  </si>
  <si>
    <t>R2 - PFU</t>
  </si>
  <si>
    <t>R2 - dilution</t>
  </si>
  <si>
    <t>R3 - PFU</t>
  </si>
  <si>
    <t>R3 - dilution</t>
  </si>
  <si>
    <t>PFU/ml R1</t>
  </si>
  <si>
    <t>PFU/ml R2</t>
  </si>
  <si>
    <t>PFU/ml R3</t>
  </si>
  <si>
    <t>pre-enrichment</t>
  </si>
  <si>
    <t>eV</t>
  </si>
  <si>
    <t>JS26 A</t>
  </si>
  <si>
    <t>JS26 B</t>
  </si>
  <si>
    <t>JS26 C</t>
  </si>
  <si>
    <t>selection</t>
  </si>
  <si>
    <t>post-enrichment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</si>
</sst>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C945F-547F-4F5C-97BF-9C0656735A3D}">
  <dimension ref="A1:Q8"/>
  <sheetViews>
    <sheetView tabSelected="1" workbookViewId="0">
      <selection activeCell="E16" sqref="E16"/>
    </sheetView>
  </sheetViews>
  <sheetFormatPr defaultColWidth="8.85546875" defaultRowHeight="15"/>
  <cols>
    <col min="1" max="1" width="4.7109375" bestFit="1" customWidth="1"/>
    <col min="2" max="2" width="13.42578125" bestFit="1" customWidth="1"/>
    <col min="3" max="3" width="15.7109375" bestFit="1" customWidth="1"/>
    <col min="10" max="10" width="3.42578125" customWidth="1"/>
    <col min="14" max="14" width="2.140625" customWidth="1"/>
  </cols>
  <sheetData>
    <row r="1" spans="1:17">
      <c r="D1" s="2" t="s">
        <v>0</v>
      </c>
      <c r="E1" s="2"/>
      <c r="F1" s="2" t="s">
        <v>1</v>
      </c>
      <c r="G1" s="2"/>
      <c r="H1" s="2" t="s">
        <v>2</v>
      </c>
      <c r="I1" s="2"/>
      <c r="K1" t="s">
        <v>0</v>
      </c>
      <c r="L1" t="s">
        <v>1</v>
      </c>
      <c r="M1" t="s">
        <v>2</v>
      </c>
      <c r="O1" t="s">
        <v>0</v>
      </c>
      <c r="P1" t="s">
        <v>1</v>
      </c>
      <c r="Q1" t="s">
        <v>2</v>
      </c>
    </row>
    <row r="2" spans="1:17">
      <c r="B2" t="s">
        <v>3</v>
      </c>
      <c r="D2" t="s">
        <v>4</v>
      </c>
      <c r="E2" t="s">
        <v>5</v>
      </c>
      <c r="F2" t="s">
        <v>4</v>
      </c>
      <c r="G2" t="s">
        <v>5</v>
      </c>
      <c r="H2" t="s">
        <v>4</v>
      </c>
      <c r="I2" t="s">
        <v>5</v>
      </c>
      <c r="K2" t="s">
        <v>6</v>
      </c>
      <c r="L2" t="s">
        <v>6</v>
      </c>
      <c r="M2" t="s">
        <v>6</v>
      </c>
      <c r="O2" t="s">
        <v>7</v>
      </c>
      <c r="P2" t="s">
        <v>7</v>
      </c>
      <c r="Q2" t="s">
        <v>7</v>
      </c>
    </row>
    <row r="3" spans="1:17">
      <c r="A3" s="2" t="s">
        <v>8</v>
      </c>
      <c r="B3" t="s">
        <v>9</v>
      </c>
      <c r="C3" t="s">
        <v>10</v>
      </c>
      <c r="D3">
        <v>20</v>
      </c>
      <c r="E3" s="1">
        <v>9.9999999999999995E-8</v>
      </c>
      <c r="F3">
        <v>6</v>
      </c>
      <c r="G3" s="1">
        <v>9.9999999999999995E-8</v>
      </c>
      <c r="H3">
        <v>21</v>
      </c>
      <c r="I3" s="1">
        <v>9.9999999999999995E-8</v>
      </c>
      <c r="K3" s="1">
        <f>D3/(E3*0.005)</f>
        <v>40000000000</v>
      </c>
      <c r="L3" s="1">
        <f>F3/(G3*0.005)</f>
        <v>12000000000</v>
      </c>
      <c r="M3" s="1">
        <f>H3/(I3*0.005)</f>
        <v>42000000000</v>
      </c>
      <c r="N3" s="1"/>
      <c r="O3" s="1">
        <f>K3/AVERAGE($K$3:$M$3)</f>
        <v>1.2765957446808511</v>
      </c>
      <c r="P3" s="1">
        <f t="shared" ref="P3:Q3" si="0">L3/AVERAGE($K$3:$M$3)</f>
        <v>0.38297872340425532</v>
      </c>
      <c r="Q3" s="1">
        <f t="shared" si="0"/>
        <v>1.3404255319148937</v>
      </c>
    </row>
    <row r="4" spans="1:17">
      <c r="A4" s="2"/>
      <c r="B4" t="s">
        <v>11</v>
      </c>
      <c r="C4" t="s">
        <v>12</v>
      </c>
      <c r="D4">
        <v>18</v>
      </c>
      <c r="E4" s="1">
        <v>1E-4</v>
      </c>
      <c r="F4">
        <v>10</v>
      </c>
      <c r="G4" s="1">
        <v>1E-4</v>
      </c>
      <c r="H4">
        <v>3</v>
      </c>
      <c r="I4" s="1">
        <v>1E-4</v>
      </c>
      <c r="K4" s="1">
        <f t="shared" ref="K4:K8" si="1">D4/(E4*0.005)</f>
        <v>35999999.999999993</v>
      </c>
      <c r="L4" s="1">
        <f t="shared" ref="L4:L8" si="2">F4/(G4*0.005)</f>
        <v>19999999.999999996</v>
      </c>
      <c r="M4" s="1">
        <f t="shared" ref="M4:M8" si="3">H4/(I4*0.005)</f>
        <v>5999999.9999999991</v>
      </c>
      <c r="N4" s="1"/>
      <c r="O4" s="1">
        <f t="shared" ref="O4:O8" si="4">K4/AVERAGE($K$3:$M$3)</f>
        <v>1.1489361702127657E-3</v>
      </c>
      <c r="P4" s="1">
        <f t="shared" ref="P4:P8" si="5">L4/AVERAGE($K$3:$M$3)</f>
        <v>6.3829787234042539E-4</v>
      </c>
      <c r="Q4" s="1">
        <f t="shared" ref="Q4:Q8" si="6">M4/AVERAGE($K$3:$M$3)</f>
        <v>1.9148936170212765E-4</v>
      </c>
    </row>
    <row r="5" spans="1:17">
      <c r="A5" s="2"/>
      <c r="B5" t="s">
        <v>13</v>
      </c>
      <c r="C5" t="s">
        <v>14</v>
      </c>
      <c r="D5">
        <v>16</v>
      </c>
      <c r="E5" s="1">
        <v>1E-4</v>
      </c>
      <c r="F5">
        <v>15</v>
      </c>
      <c r="G5" s="1">
        <v>1E-4</v>
      </c>
      <c r="H5">
        <v>4</v>
      </c>
      <c r="I5" s="1">
        <v>1E-4</v>
      </c>
      <c r="K5" s="1">
        <f t="shared" si="1"/>
        <v>31999999.999999996</v>
      </c>
      <c r="L5" s="1">
        <f t="shared" si="2"/>
        <v>29999999.999999996</v>
      </c>
      <c r="M5" s="1">
        <f t="shared" si="3"/>
        <v>7999999.9999999991</v>
      </c>
      <c r="N5" s="1"/>
      <c r="O5" s="1">
        <f t="shared" si="4"/>
        <v>1.0212765957446808E-3</v>
      </c>
      <c r="P5" s="1">
        <f t="shared" si="5"/>
        <v>9.5744680851063825E-4</v>
      </c>
      <c r="Q5" s="1">
        <f t="shared" si="6"/>
        <v>2.553191489361702E-4</v>
      </c>
    </row>
    <row r="6" spans="1:17">
      <c r="A6" s="2"/>
      <c r="B6" t="s">
        <v>15</v>
      </c>
      <c r="C6" t="s">
        <v>16</v>
      </c>
      <c r="D6">
        <v>13</v>
      </c>
      <c r="E6" s="1">
        <v>9.9999999999999995E-8</v>
      </c>
      <c r="F6">
        <v>9</v>
      </c>
      <c r="G6" s="1">
        <v>9.9999999999999995E-8</v>
      </c>
      <c r="H6">
        <v>7</v>
      </c>
      <c r="I6" s="1">
        <v>1E-8</v>
      </c>
      <c r="K6" s="1">
        <f t="shared" si="1"/>
        <v>26000000000</v>
      </c>
      <c r="L6" s="1">
        <f t="shared" si="2"/>
        <v>18000000000</v>
      </c>
      <c r="M6" s="1">
        <f t="shared" si="3"/>
        <v>140000000000</v>
      </c>
      <c r="N6" s="1"/>
      <c r="O6" s="1">
        <f t="shared" si="4"/>
        <v>0.82978723404255328</v>
      </c>
      <c r="P6" s="1">
        <f t="shared" si="5"/>
        <v>0.57446808510638303</v>
      </c>
      <c r="Q6" s="1">
        <f t="shared" si="6"/>
        <v>4.4680851063829792</v>
      </c>
    </row>
    <row r="7" spans="1:17">
      <c r="A7" s="2"/>
      <c r="B7" t="s">
        <v>17</v>
      </c>
      <c r="C7" t="s">
        <v>18</v>
      </c>
      <c r="D7">
        <v>5</v>
      </c>
      <c r="E7" s="1">
        <v>1E-4</v>
      </c>
      <c r="F7">
        <v>12</v>
      </c>
      <c r="G7" s="1">
        <v>1E-3</v>
      </c>
      <c r="H7">
        <v>6</v>
      </c>
      <c r="I7" s="1">
        <v>1E-3</v>
      </c>
      <c r="K7" s="1">
        <f t="shared" si="1"/>
        <v>9999999.9999999981</v>
      </c>
      <c r="L7" s="1">
        <f t="shared" si="2"/>
        <v>2400000</v>
      </c>
      <c r="M7" s="1">
        <f t="shared" si="3"/>
        <v>1200000</v>
      </c>
      <c r="N7" s="1"/>
      <c r="O7" s="1">
        <f t="shared" si="4"/>
        <v>3.191489361702127E-4</v>
      </c>
      <c r="P7" s="1">
        <f t="shared" si="5"/>
        <v>7.6595744680851063E-5</v>
      </c>
      <c r="Q7" s="1">
        <f t="shared" si="6"/>
        <v>3.8297872340425531E-5</v>
      </c>
    </row>
    <row r="8" spans="1:17">
      <c r="A8" s="2"/>
      <c r="B8" t="s">
        <v>19</v>
      </c>
      <c r="C8" t="s">
        <v>20</v>
      </c>
      <c r="D8">
        <v>7</v>
      </c>
      <c r="E8" s="1">
        <v>1E-4</v>
      </c>
      <c r="F8">
        <v>8</v>
      </c>
      <c r="G8" s="1">
        <v>1E-4</v>
      </c>
      <c r="H8">
        <v>2</v>
      </c>
      <c r="I8" s="1">
        <v>1E-4</v>
      </c>
      <c r="K8" s="1">
        <f t="shared" si="1"/>
        <v>13999999.999999998</v>
      </c>
      <c r="L8" s="1">
        <f t="shared" si="2"/>
        <v>15999999.999999998</v>
      </c>
      <c r="M8" s="1">
        <f t="shared" si="3"/>
        <v>3999999.9999999995</v>
      </c>
      <c r="N8" s="1"/>
      <c r="O8" s="1">
        <f t="shared" si="4"/>
        <v>4.4680851063829785E-4</v>
      </c>
      <c r="P8" s="1">
        <f t="shared" si="5"/>
        <v>5.106382978723404E-4</v>
      </c>
      <c r="Q8" s="1">
        <f t="shared" si="6"/>
        <v>1.276595744680851E-4</v>
      </c>
    </row>
  </sheetData>
  <mergeCells count="4">
    <mergeCell ref="D1:E1"/>
    <mergeCell ref="F1:G1"/>
    <mergeCell ref="H1:I1"/>
    <mergeCell ref="A3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DAB8B-3031-6B4F-A83F-2C46711DECE2}">
  <dimension ref="A1:L13"/>
  <sheetViews>
    <sheetView workbookViewId="0">
      <selection activeCell="M15" sqref="M15"/>
    </sheetView>
  </sheetViews>
  <sheetFormatPr defaultColWidth="8.85546875" defaultRowHeight="15"/>
  <cols>
    <col min="1" max="1" width="14.28515625" bestFit="1" customWidth="1"/>
    <col min="2" max="2" width="8.28515625" bestFit="1" customWidth="1"/>
    <col min="9" max="9" width="10.28515625" bestFit="1" customWidth="1"/>
    <col min="10" max="12" width="9.28515625" bestFit="1" customWidth="1"/>
  </cols>
  <sheetData>
    <row r="1" spans="1:12"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30</v>
      </c>
    </row>
    <row r="2" spans="1:12">
      <c r="A2" s="2" t="s">
        <v>31</v>
      </c>
      <c r="B2" s="2" t="s">
        <v>32</v>
      </c>
      <c r="C2" t="s">
        <v>33</v>
      </c>
      <c r="D2">
        <v>3</v>
      </c>
      <c r="E2" s="1">
        <v>9.9999999999999995E-8</v>
      </c>
      <c r="F2">
        <v>1</v>
      </c>
      <c r="G2" s="1">
        <v>9.9999999999999995E-8</v>
      </c>
      <c r="H2">
        <v>6</v>
      </c>
      <c r="I2" s="1">
        <v>9.9999999999999995E-7</v>
      </c>
      <c r="J2" s="1">
        <f>D2/(E2*0.005)</f>
        <v>6000000000</v>
      </c>
      <c r="K2" s="1">
        <f>F2/(G2*0.005)</f>
        <v>1999999999.9999998</v>
      </c>
      <c r="L2" s="1">
        <f>H2/(I2*0.005)</f>
        <v>1200000000</v>
      </c>
    </row>
    <row r="3" spans="1:12">
      <c r="A3" s="2"/>
      <c r="B3" s="2"/>
      <c r="C3" t="s">
        <v>34</v>
      </c>
      <c r="D3">
        <v>5</v>
      </c>
      <c r="E3" s="1">
        <v>9.9999999999999995E-8</v>
      </c>
      <c r="F3">
        <v>1</v>
      </c>
      <c r="G3" s="1">
        <v>9.9999999999999995E-8</v>
      </c>
      <c r="H3">
        <v>8</v>
      </c>
      <c r="I3" s="1">
        <v>9.9999999999999995E-8</v>
      </c>
      <c r="J3" s="1">
        <f t="shared" ref="J3:J13" si="0">D3/(E3*0.005)</f>
        <v>10000000000</v>
      </c>
      <c r="K3" s="1">
        <f t="shared" ref="K3:K13" si="1">F3/(G3*0.005)</f>
        <v>1999999999.9999998</v>
      </c>
      <c r="L3" s="1">
        <f t="shared" ref="L3:L13" si="2">H3/(I3*0.005)</f>
        <v>15999999999.999998</v>
      </c>
    </row>
    <row r="4" spans="1:12">
      <c r="A4" s="2"/>
      <c r="B4" s="2"/>
      <c r="C4" t="s">
        <v>35</v>
      </c>
      <c r="D4">
        <v>20</v>
      </c>
      <c r="E4" s="1">
        <v>9.9999999999999995E-7</v>
      </c>
      <c r="F4">
        <v>3</v>
      </c>
      <c r="G4" s="1">
        <v>9.9999999999999995E-8</v>
      </c>
      <c r="H4">
        <v>1</v>
      </c>
      <c r="I4" s="1">
        <v>9.9999999999999995E-8</v>
      </c>
      <c r="J4" s="1">
        <f t="shared" si="0"/>
        <v>4000000000</v>
      </c>
      <c r="K4" s="1">
        <f t="shared" si="1"/>
        <v>6000000000</v>
      </c>
      <c r="L4" s="1">
        <f t="shared" si="2"/>
        <v>1999999999.9999998</v>
      </c>
    </row>
    <row r="5" spans="1:12">
      <c r="A5" s="2"/>
      <c r="B5" s="2" t="s">
        <v>36</v>
      </c>
      <c r="C5" t="s">
        <v>33</v>
      </c>
      <c r="D5">
        <v>1</v>
      </c>
      <c r="E5" s="1">
        <v>0.01</v>
      </c>
      <c r="F5">
        <v>1</v>
      </c>
      <c r="G5" s="1">
        <v>0.01</v>
      </c>
      <c r="H5">
        <v>1</v>
      </c>
      <c r="I5" s="1">
        <v>0.01</v>
      </c>
      <c r="J5" s="1">
        <f t="shared" si="0"/>
        <v>20000</v>
      </c>
      <c r="K5" s="1">
        <f t="shared" si="1"/>
        <v>20000</v>
      </c>
      <c r="L5" s="1">
        <f t="shared" si="2"/>
        <v>20000</v>
      </c>
    </row>
    <row r="6" spans="1:12">
      <c r="A6" s="2"/>
      <c r="B6" s="2"/>
      <c r="C6" t="s">
        <v>34</v>
      </c>
      <c r="D6">
        <v>4</v>
      </c>
      <c r="E6" s="1">
        <v>0.1</v>
      </c>
      <c r="F6">
        <v>1</v>
      </c>
      <c r="G6" s="1">
        <v>0.1</v>
      </c>
      <c r="H6">
        <v>2</v>
      </c>
      <c r="I6" s="1">
        <v>0.1</v>
      </c>
      <c r="J6" s="1">
        <f t="shared" si="0"/>
        <v>8000</v>
      </c>
      <c r="K6" s="1">
        <f t="shared" si="1"/>
        <v>2000</v>
      </c>
      <c r="L6" s="1">
        <f t="shared" si="2"/>
        <v>4000</v>
      </c>
    </row>
    <row r="7" spans="1:12">
      <c r="A7" s="2"/>
      <c r="B7" s="2"/>
      <c r="C7" t="s">
        <v>35</v>
      </c>
      <c r="D7">
        <v>2</v>
      </c>
      <c r="E7" s="1">
        <v>0.1</v>
      </c>
      <c r="F7">
        <v>1</v>
      </c>
      <c r="G7" s="1">
        <v>0.1</v>
      </c>
      <c r="H7">
        <v>1</v>
      </c>
      <c r="I7" s="1">
        <v>0.01</v>
      </c>
      <c r="J7" s="1">
        <f t="shared" si="0"/>
        <v>4000</v>
      </c>
      <c r="K7" s="1">
        <f t="shared" si="1"/>
        <v>2000</v>
      </c>
      <c r="L7" s="1">
        <f t="shared" si="2"/>
        <v>20000</v>
      </c>
    </row>
    <row r="8" spans="1:12">
      <c r="A8" s="2" t="s">
        <v>37</v>
      </c>
      <c r="B8" s="2" t="s">
        <v>32</v>
      </c>
      <c r="C8" t="s">
        <v>33</v>
      </c>
      <c r="D8">
        <v>5</v>
      </c>
      <c r="E8" s="1">
        <v>9.9999999999999995E-7</v>
      </c>
      <c r="F8">
        <v>3</v>
      </c>
      <c r="G8" s="1">
        <v>9.9999999999999995E-7</v>
      </c>
      <c r="H8">
        <v>3</v>
      </c>
      <c r="I8" s="1">
        <v>9.9999999999999995E-7</v>
      </c>
      <c r="J8" s="1">
        <f t="shared" si="0"/>
        <v>1000000000</v>
      </c>
      <c r="K8" s="1">
        <f t="shared" si="1"/>
        <v>600000000</v>
      </c>
      <c r="L8" s="1">
        <f t="shared" si="2"/>
        <v>600000000</v>
      </c>
    </row>
    <row r="9" spans="1:12">
      <c r="A9" s="2"/>
      <c r="B9" s="2"/>
      <c r="C9" t="s">
        <v>34</v>
      </c>
      <c r="D9">
        <v>1</v>
      </c>
      <c r="E9" s="1">
        <v>9.9999999999999995E-7</v>
      </c>
      <c r="F9">
        <v>5</v>
      </c>
      <c r="G9" s="1">
        <v>1.0000000000000001E-5</v>
      </c>
      <c r="H9">
        <v>9</v>
      </c>
      <c r="I9" s="1">
        <v>1.0000000000000001E-5</v>
      </c>
      <c r="J9" s="1">
        <f t="shared" si="0"/>
        <v>200000000</v>
      </c>
      <c r="K9" s="1">
        <f t="shared" si="1"/>
        <v>99999999.999999985</v>
      </c>
      <c r="L9" s="1">
        <f t="shared" si="2"/>
        <v>179999999.99999997</v>
      </c>
    </row>
    <row r="10" spans="1:12">
      <c r="A10" s="2"/>
      <c r="B10" s="2"/>
      <c r="C10" t="s">
        <v>35</v>
      </c>
      <c r="D10">
        <v>4</v>
      </c>
      <c r="E10" s="1">
        <v>9.9999999999999995E-7</v>
      </c>
      <c r="F10">
        <v>9</v>
      </c>
      <c r="G10" s="1">
        <v>9.9999999999999995E-7</v>
      </c>
      <c r="H10">
        <v>4</v>
      </c>
      <c r="I10" s="1">
        <v>9.9999999999999995E-7</v>
      </c>
      <c r="J10" s="1">
        <f t="shared" si="0"/>
        <v>800000000</v>
      </c>
      <c r="K10" s="1">
        <f t="shared" si="1"/>
        <v>1800000000</v>
      </c>
      <c r="L10" s="1">
        <f t="shared" si="2"/>
        <v>800000000</v>
      </c>
    </row>
    <row r="11" spans="1:12">
      <c r="A11" s="2"/>
      <c r="B11" s="2" t="s">
        <v>36</v>
      </c>
      <c r="C11" t="s">
        <v>33</v>
      </c>
      <c r="D11">
        <v>5</v>
      </c>
      <c r="E11" s="1">
        <v>9.9999999999999995E-7</v>
      </c>
      <c r="F11">
        <v>13</v>
      </c>
      <c r="G11" s="1">
        <v>1.0000000000000001E-5</v>
      </c>
      <c r="H11">
        <v>12</v>
      </c>
      <c r="I11" s="1">
        <v>1.0000000000000001E-5</v>
      </c>
      <c r="J11" s="1">
        <f t="shared" si="0"/>
        <v>1000000000</v>
      </c>
      <c r="K11" s="1">
        <f t="shared" si="1"/>
        <v>259999999.99999997</v>
      </c>
      <c r="L11" s="1">
        <f t="shared" si="2"/>
        <v>239999999.99999997</v>
      </c>
    </row>
    <row r="12" spans="1:12">
      <c r="A12" s="2"/>
      <c r="B12" s="2"/>
      <c r="C12" t="s">
        <v>34</v>
      </c>
      <c r="D12">
        <v>8</v>
      </c>
      <c r="E12" s="1">
        <v>1.0000000000000001E-5</v>
      </c>
      <c r="F12">
        <v>6</v>
      </c>
      <c r="G12" s="1">
        <v>1.0000000000000001E-5</v>
      </c>
      <c r="H12">
        <v>3</v>
      </c>
      <c r="I12" s="1">
        <v>1.0000000000000001E-5</v>
      </c>
      <c r="J12" s="1">
        <f t="shared" si="0"/>
        <v>160000000</v>
      </c>
      <c r="K12" s="1">
        <f t="shared" si="1"/>
        <v>119999999.99999999</v>
      </c>
      <c r="L12" s="1">
        <f t="shared" si="2"/>
        <v>59999999.999999993</v>
      </c>
    </row>
    <row r="13" spans="1:12">
      <c r="A13" s="2"/>
      <c r="B13" s="2"/>
      <c r="C13" t="s">
        <v>35</v>
      </c>
      <c r="D13">
        <v>1</v>
      </c>
      <c r="E13" s="1">
        <v>1.0000000000000001E-5</v>
      </c>
      <c r="F13">
        <v>7</v>
      </c>
      <c r="G13" s="1">
        <v>1.0000000000000001E-5</v>
      </c>
      <c r="H13">
        <v>4</v>
      </c>
      <c r="I13" s="1">
        <v>1.0000000000000001E-5</v>
      </c>
      <c r="J13" s="1">
        <f t="shared" si="0"/>
        <v>20000000</v>
      </c>
      <c r="K13" s="1">
        <f t="shared" si="1"/>
        <v>140000000</v>
      </c>
      <c r="L13" s="1">
        <f t="shared" si="2"/>
        <v>80000000</v>
      </c>
    </row>
  </sheetData>
  <mergeCells count="6">
    <mergeCell ref="A2:A7"/>
    <mergeCell ref="B2:B4"/>
    <mergeCell ref="B5:B7"/>
    <mergeCell ref="A8:A13"/>
    <mergeCell ref="B8:B10"/>
    <mergeCell ref="B11:B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f89840-a7cc-4376-9980-06283c9d5b42" xsi:nil="true"/>
    <lcf76f155ced4ddcb4097134ff3c332f xmlns="37aec0f5-327e-4afa-91d9-267e84b4b04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3620CFC7FEF4F8C7581EBFDBDE910" ma:contentTypeVersion="19" ma:contentTypeDescription="Create a new document." ma:contentTypeScope="" ma:versionID="7f46ee52c9aa524f2a6fb9973ba214f8">
  <xsd:schema xmlns:xsd="http://www.w3.org/2001/XMLSchema" xmlns:xs="http://www.w3.org/2001/XMLSchema" xmlns:p="http://schemas.microsoft.com/office/2006/metadata/properties" xmlns:ns2="37aec0f5-327e-4afa-91d9-267e84b4b045" xmlns:ns3="a2f89840-a7cc-4376-9980-06283c9d5b42" targetNamespace="http://schemas.microsoft.com/office/2006/metadata/properties" ma:root="true" ma:fieldsID="31932281194b9f865c265a2636135ebd" ns2:_="" ns3:_="">
    <xsd:import namespace="37aec0f5-327e-4afa-91d9-267e84b4b045"/>
    <xsd:import namespace="a2f89840-a7cc-4376-9980-06283c9d5b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ec0f5-327e-4afa-91d9-267e84b4b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e3c6995-3e3f-4c40-9418-52743d0c8e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89840-a7cc-4376-9980-06283c9d5b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21f0bd7-35b5-433b-9128-82e949bdec05}" ma:internalName="TaxCatchAll" ma:showField="CatchAllData" ma:web="a2f89840-a7cc-4376-9980-06283c9d5b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EF2A95-C735-46FB-B15B-6E93F4B4AE09}"/>
</file>

<file path=customXml/itemProps2.xml><?xml version="1.0" encoding="utf-8"?>
<ds:datastoreItem xmlns:ds="http://schemas.openxmlformats.org/officeDocument/2006/customXml" ds:itemID="{3A127F7C-6CEB-458D-8A4D-04DDC3C962A1}"/>
</file>

<file path=customXml/itemProps3.xml><?xml version="1.0" encoding="utf-8"?>
<ds:datastoreItem xmlns:ds="http://schemas.openxmlformats.org/officeDocument/2006/customXml" ds:itemID="{B25A01CA-B829-48DD-B389-E8489E5B2B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Manuela Fuchs</dc:creator>
  <cp:keywords/>
  <dc:description/>
  <cp:lastModifiedBy>Leah Smith</cp:lastModifiedBy>
  <cp:revision/>
  <dcterms:created xsi:type="dcterms:W3CDTF">2026-06-20T04:29:36Z</dcterms:created>
  <dcterms:modified xsi:type="dcterms:W3CDTF">2026-08-03T18:20:17Z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0x0101008FC3620CFC7FEF4F8C7581EBFDBDE910</vt:lpwstr>
  </property>
  <property fmtid="{D5CDD505-2E9C-101B-9397-08002B2CF9AE}" pid="3" name="MediaServiceImageTags">
    <vt:lpwstr/>
  </property>
</Properties>
</file>