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01_source-data/source_data-main_figures/"/>
    </mc:Choice>
  </mc:AlternateContent>
  <xr:revisionPtr revIDLastSave="39" documentId="8_{E8B0FC89-A7B5-4668-9629-9B427F7CCC74}" xr6:coauthVersionLast="47" xr6:coauthVersionMax="47" xr10:uidLastSave="{1693C9B1-37C1-CF43-B29E-6AA738C0DF3D}"/>
  <bookViews>
    <workbookView xWindow="0" yWindow="600" windowWidth="19420" windowHeight="11500" firstSheet="1" activeTab="1" xr2:uid="{B40EE51B-25AA-42CE-B526-048564D23555}"/>
  </bookViews>
  <sheets>
    <sheet name="Figure_4E" sheetId="1" r:id="rId1"/>
    <sheet name="Figure_4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" i="2" l="1"/>
  <c r="L9" i="2"/>
  <c r="Q9" i="2" s="1"/>
  <c r="K9" i="2"/>
  <c r="P9" i="2" s="1"/>
  <c r="J9" i="2"/>
  <c r="Q8" i="2"/>
  <c r="P8" i="2"/>
  <c r="L8" i="2"/>
  <c r="K8" i="2"/>
  <c r="J8" i="2"/>
  <c r="L7" i="2"/>
  <c r="K7" i="2"/>
  <c r="J7" i="2"/>
  <c r="M7" i="2" s="1"/>
  <c r="L6" i="2"/>
  <c r="K6" i="2"/>
  <c r="J6" i="2"/>
  <c r="M6" i="2" s="1"/>
  <c r="L5" i="2"/>
  <c r="Q5" i="2" s="1"/>
  <c r="K5" i="2"/>
  <c r="P5" i="2" s="1"/>
  <c r="J5" i="2"/>
  <c r="M4" i="2"/>
  <c r="L4" i="2"/>
  <c r="Q4" i="2" s="1"/>
  <c r="K4" i="2"/>
  <c r="P4" i="2" s="1"/>
  <c r="J4" i="2"/>
  <c r="O4" i="2" s="1"/>
  <c r="L3" i="2"/>
  <c r="K3" i="2"/>
  <c r="J3" i="2"/>
  <c r="M3" i="2" s="1"/>
  <c r="M2" i="2"/>
  <c r="L2" i="2"/>
  <c r="K2" i="2"/>
  <c r="J2" i="2"/>
  <c r="O8" i="1"/>
  <c r="P8" i="1"/>
  <c r="N8" i="1"/>
  <c r="J8" i="1"/>
  <c r="K8" i="1"/>
  <c r="L8" i="1"/>
  <c r="J9" i="1"/>
  <c r="K9" i="1"/>
  <c r="L9" i="1"/>
  <c r="J10" i="1"/>
  <c r="K10" i="1"/>
  <c r="L10" i="1"/>
  <c r="J11" i="1"/>
  <c r="K11" i="1"/>
  <c r="L11" i="1"/>
  <c r="J12" i="1"/>
  <c r="K12" i="1"/>
  <c r="L12" i="1"/>
  <c r="J13" i="1"/>
  <c r="K13" i="1"/>
  <c r="L13" i="1"/>
  <c r="J7" i="1"/>
  <c r="K7" i="1"/>
  <c r="L7" i="1"/>
  <c r="J6" i="1"/>
  <c r="K6" i="1"/>
  <c r="L6" i="1"/>
  <c r="J5" i="1"/>
  <c r="K5" i="1"/>
  <c r="L5" i="1"/>
  <c r="J4" i="1"/>
  <c r="K4" i="1"/>
  <c r="L4" i="1"/>
  <c r="J3" i="1"/>
  <c r="K3" i="1"/>
  <c r="L3" i="1"/>
  <c r="L2" i="1"/>
  <c r="K2" i="1"/>
  <c r="J2" i="1"/>
  <c r="O9" i="2" l="1"/>
  <c r="M9" i="2"/>
  <c r="O8" i="2"/>
  <c r="M8" i="2"/>
  <c r="M5" i="2"/>
</calcChain>
</file>

<file path=xl/sharedStrings.xml><?xml version="1.0" encoding="utf-8"?>
<sst xmlns="http://schemas.openxmlformats.org/spreadsheetml/2006/main" count="57" uniqueCount="29">
  <si>
    <t>strain</t>
  </si>
  <si>
    <t>phage lysate</t>
  </si>
  <si>
    <t>R1 - PFU</t>
  </si>
  <si>
    <t>R1 - dil</t>
  </si>
  <si>
    <t>R2 - PFU</t>
  </si>
  <si>
    <t>R2 - dil</t>
  </si>
  <si>
    <t>R3 - PFU</t>
  </si>
  <si>
    <t>R3 - dil</t>
  </si>
  <si>
    <t>PFU/ml R1</t>
  </si>
  <si>
    <t>PFU/ml R2</t>
  </si>
  <si>
    <t>PFU/ml R3</t>
  </si>
  <si>
    <t>EOP R1</t>
  </si>
  <si>
    <t>EOP R2</t>
  </si>
  <si>
    <t>EOP R3</t>
  </si>
  <si>
    <t>Lse eV</t>
  </si>
  <si>
    <t>JS26 WT</t>
  </si>
  <si>
    <t>JS26::Tn5-mEGFP-AcrVIA1</t>
  </si>
  <si>
    <t>JS26::Tn5-mEGFP-AcrVIA1/Tn5-AIcrVIA3</t>
  </si>
  <si>
    <t>Lbu Ev</t>
  </si>
  <si>
    <t>Lse selection</t>
  </si>
  <si>
    <t>Lbu selection</t>
  </si>
  <si>
    <t>lysate</t>
  </si>
  <si>
    <t>PFU/ml AVG</t>
  </si>
  <si>
    <t>Bas46 on WT</t>
  </si>
  <si>
    <t>WT</t>
  </si>
  <si>
    <t>tn+</t>
  </si>
  <si>
    <t>Bas46 on selection</t>
  </si>
  <si>
    <t>LC53 on WT</t>
  </si>
  <si>
    <t>LC53 on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</si>
</sst>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A13F-9CC3-48E9-A5BD-3F80A8CE8D6D}">
  <dimension ref="A1:P13"/>
  <sheetViews>
    <sheetView workbookViewId="0">
      <selection activeCell="B17" sqref="B17"/>
    </sheetView>
  </sheetViews>
  <sheetFormatPr defaultColWidth="8.85546875" defaultRowHeight="15"/>
  <cols>
    <col min="1" max="1" width="11.42578125" bestFit="1" customWidth="1"/>
    <col min="2" max="2" width="33.42578125" bestFit="1" customWidth="1"/>
    <col min="3" max="3" width="7.7109375" bestFit="1" customWidth="1"/>
    <col min="5" max="5" width="7.7109375" bestFit="1" customWidth="1"/>
    <col min="7" max="7" width="7.7109375" bestFit="1" customWidth="1"/>
    <col min="9" max="9" width="3.42578125" customWidth="1"/>
    <col min="10" max="12" width="9.28515625" bestFit="1" customWidth="1"/>
    <col min="13" max="13" width="3.8554687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8</v>
      </c>
      <c r="K1" t="s">
        <v>9</v>
      </c>
      <c r="L1" t="s">
        <v>10</v>
      </c>
      <c r="N1" t="s">
        <v>11</v>
      </c>
      <c r="O1" t="s">
        <v>12</v>
      </c>
      <c r="P1" t="s">
        <v>13</v>
      </c>
    </row>
    <row r="2" spans="1:16">
      <c r="A2" s="4" t="s">
        <v>14</v>
      </c>
      <c r="B2" t="s">
        <v>15</v>
      </c>
      <c r="C2">
        <v>2</v>
      </c>
      <c r="D2" s="1">
        <v>1E-8</v>
      </c>
      <c r="E2">
        <v>1</v>
      </c>
      <c r="F2" s="1">
        <v>1E-8</v>
      </c>
      <c r="G2">
        <v>5</v>
      </c>
      <c r="H2" s="1">
        <v>1E-8</v>
      </c>
      <c r="J2" s="1">
        <f t="shared" ref="J2:J7" si="0">C2/(D2*0.005)</f>
        <v>40000000000</v>
      </c>
      <c r="K2" s="1">
        <f t="shared" ref="K2:K7" si="1">E2/(F2*0.005)</f>
        <v>20000000000</v>
      </c>
      <c r="L2" s="1">
        <f t="shared" ref="L2:L7" si="2">G2/(H2*0.005)</f>
        <v>100000000000</v>
      </c>
    </row>
    <row r="3" spans="1:16">
      <c r="A3" s="4"/>
      <c r="B3" t="s">
        <v>16</v>
      </c>
      <c r="C3">
        <v>19</v>
      </c>
      <c r="D3" s="1">
        <v>1E-8</v>
      </c>
      <c r="E3">
        <v>2</v>
      </c>
      <c r="F3" s="1">
        <v>1E-8</v>
      </c>
      <c r="G3">
        <v>16</v>
      </c>
      <c r="H3" s="1">
        <v>1E-8</v>
      </c>
      <c r="J3" s="1">
        <f t="shared" si="0"/>
        <v>380000000000</v>
      </c>
      <c r="K3" s="1">
        <f t="shared" si="1"/>
        <v>40000000000</v>
      </c>
      <c r="L3" s="1">
        <f t="shared" si="2"/>
        <v>320000000000</v>
      </c>
    </row>
    <row r="4" spans="1:16">
      <c r="A4" s="4"/>
      <c r="B4" t="s">
        <v>17</v>
      </c>
      <c r="C4">
        <v>12</v>
      </c>
      <c r="D4" s="1">
        <v>1E-8</v>
      </c>
      <c r="E4">
        <v>4</v>
      </c>
      <c r="F4" s="1">
        <v>1E-8</v>
      </c>
      <c r="G4">
        <v>7</v>
      </c>
      <c r="H4" s="1">
        <v>1E-8</v>
      </c>
      <c r="J4" s="1">
        <f t="shared" si="0"/>
        <v>240000000000</v>
      </c>
      <c r="K4" s="1">
        <f t="shared" si="1"/>
        <v>80000000000</v>
      </c>
      <c r="L4" s="1">
        <f t="shared" si="2"/>
        <v>140000000000</v>
      </c>
    </row>
    <row r="5" spans="1:16">
      <c r="A5" s="4" t="s">
        <v>18</v>
      </c>
      <c r="B5" t="s">
        <v>15</v>
      </c>
      <c r="C5">
        <v>9</v>
      </c>
      <c r="D5" s="1">
        <v>9.9999999999999995E-8</v>
      </c>
      <c r="E5">
        <v>2</v>
      </c>
      <c r="F5" s="1">
        <v>1E-8</v>
      </c>
      <c r="G5">
        <v>12</v>
      </c>
      <c r="H5" s="1">
        <v>9.9999999999999995E-8</v>
      </c>
      <c r="J5" s="1">
        <f t="shared" si="0"/>
        <v>18000000000</v>
      </c>
      <c r="K5" s="1">
        <f t="shared" si="1"/>
        <v>40000000000</v>
      </c>
      <c r="L5" s="1">
        <f t="shared" si="2"/>
        <v>24000000000</v>
      </c>
    </row>
    <row r="6" spans="1:16">
      <c r="A6" s="4"/>
      <c r="B6" t="s">
        <v>16</v>
      </c>
      <c r="C6">
        <v>25</v>
      </c>
      <c r="D6" s="1">
        <v>1E-8</v>
      </c>
      <c r="E6">
        <v>3</v>
      </c>
      <c r="F6" s="1">
        <v>1E-8</v>
      </c>
      <c r="G6">
        <v>14</v>
      </c>
      <c r="H6" s="1">
        <v>1E-8</v>
      </c>
      <c r="J6" s="1">
        <f t="shared" si="0"/>
        <v>500000000000</v>
      </c>
      <c r="K6" s="1">
        <f t="shared" si="1"/>
        <v>60000000000</v>
      </c>
      <c r="L6" s="1">
        <f t="shared" si="2"/>
        <v>280000000000</v>
      </c>
    </row>
    <row r="7" spans="1:16">
      <c r="A7" s="4"/>
      <c r="B7" t="s">
        <v>17</v>
      </c>
      <c r="C7">
        <v>12</v>
      </c>
      <c r="D7" s="1">
        <v>1E-8</v>
      </c>
      <c r="E7">
        <v>1</v>
      </c>
      <c r="F7" s="1">
        <v>1E-8</v>
      </c>
      <c r="G7">
        <v>6</v>
      </c>
      <c r="H7" s="1">
        <v>1E-8</v>
      </c>
      <c r="J7" s="1">
        <f t="shared" si="0"/>
        <v>240000000000</v>
      </c>
      <c r="K7" s="1">
        <f t="shared" si="1"/>
        <v>20000000000</v>
      </c>
      <c r="L7" s="1">
        <f t="shared" si="2"/>
        <v>120000000000</v>
      </c>
    </row>
    <row r="8" spans="1:16">
      <c r="A8" s="4" t="s">
        <v>19</v>
      </c>
      <c r="B8" t="s">
        <v>15</v>
      </c>
      <c r="C8">
        <v>1</v>
      </c>
      <c r="D8" s="1">
        <v>1E-4</v>
      </c>
      <c r="E8">
        <v>1</v>
      </c>
      <c r="F8" s="1">
        <v>1E-4</v>
      </c>
      <c r="G8">
        <v>1</v>
      </c>
      <c r="H8" s="1">
        <v>1E-3</v>
      </c>
      <c r="J8" s="1">
        <f t="shared" ref="J8:J13" si="3">C8/(D8*0.005)</f>
        <v>1999999.9999999998</v>
      </c>
      <c r="K8" s="1">
        <f t="shared" ref="K8:K13" si="4">E8/(F8*0.005)</f>
        <v>1999999.9999999998</v>
      </c>
      <c r="L8" s="1">
        <f t="shared" ref="L8:L13" si="5">G8/(H8*0.005)</f>
        <v>199999.99999999997</v>
      </c>
      <c r="N8" s="1">
        <f>J8/J2</f>
        <v>4.9999999999999996E-5</v>
      </c>
      <c r="O8" s="1">
        <f t="shared" ref="O8:P8" si="6">K8/K2</f>
        <v>9.9999999999999991E-5</v>
      </c>
      <c r="P8" s="1">
        <f t="shared" si="6"/>
        <v>1.9999999999999999E-6</v>
      </c>
    </row>
    <row r="9" spans="1:16">
      <c r="A9" s="4"/>
      <c r="B9" t="s">
        <v>16</v>
      </c>
      <c r="C9">
        <v>36</v>
      </c>
      <c r="D9" s="1">
        <v>1E-8</v>
      </c>
      <c r="E9">
        <v>2</v>
      </c>
      <c r="F9" s="1">
        <v>1E-8</v>
      </c>
      <c r="G9">
        <v>12</v>
      </c>
      <c r="H9" s="1">
        <v>1E-8</v>
      </c>
      <c r="J9" s="1">
        <f t="shared" si="3"/>
        <v>720000000000</v>
      </c>
      <c r="K9" s="1">
        <f t="shared" si="4"/>
        <v>40000000000</v>
      </c>
      <c r="L9" s="1">
        <f t="shared" si="5"/>
        <v>240000000000</v>
      </c>
      <c r="N9" s="1">
        <v>1.8947368420999999</v>
      </c>
      <c r="O9" s="1">
        <v>1</v>
      </c>
      <c r="P9" s="1">
        <v>0.75</v>
      </c>
    </row>
    <row r="10" spans="1:16">
      <c r="A10" s="4"/>
      <c r="B10" t="s">
        <v>17</v>
      </c>
      <c r="C10">
        <v>7</v>
      </c>
      <c r="D10" s="1">
        <v>1E-8</v>
      </c>
      <c r="E10">
        <v>6</v>
      </c>
      <c r="F10" s="1">
        <v>1E-8</v>
      </c>
      <c r="G10">
        <v>10</v>
      </c>
      <c r="H10" s="1">
        <v>1E-8</v>
      </c>
      <c r="J10" s="1">
        <f t="shared" si="3"/>
        <v>140000000000</v>
      </c>
      <c r="K10" s="1">
        <f t="shared" si="4"/>
        <v>120000000000</v>
      </c>
      <c r="L10" s="1">
        <f t="shared" si="5"/>
        <v>200000000000</v>
      </c>
      <c r="N10" s="1">
        <v>0.58333333330000003</v>
      </c>
      <c r="O10" s="1">
        <v>1.5</v>
      </c>
      <c r="P10" s="1">
        <v>1.4285714286</v>
      </c>
    </row>
    <row r="11" spans="1:16">
      <c r="A11" s="4" t="s">
        <v>20</v>
      </c>
      <c r="B11" t="s">
        <v>15</v>
      </c>
      <c r="C11">
        <v>1</v>
      </c>
      <c r="D11" s="1">
        <v>1.0000000000000001E-5</v>
      </c>
      <c r="E11">
        <v>1</v>
      </c>
      <c r="F11" s="1">
        <v>1.0000000000000001E-5</v>
      </c>
      <c r="G11">
        <v>1</v>
      </c>
      <c r="H11" s="1">
        <v>1.0000000000000001E-5</v>
      </c>
      <c r="J11" s="1">
        <f t="shared" si="3"/>
        <v>20000000</v>
      </c>
      <c r="K11" s="1">
        <f t="shared" si="4"/>
        <v>20000000</v>
      </c>
      <c r="L11" s="1">
        <f t="shared" si="5"/>
        <v>20000000</v>
      </c>
      <c r="N11" s="1">
        <v>1.1111110999999999E-3</v>
      </c>
      <c r="O11" s="1">
        <v>5.0000000000000001E-4</v>
      </c>
      <c r="P11" s="1">
        <v>8.3333330000000001E-4</v>
      </c>
    </row>
    <row r="12" spans="1:16">
      <c r="A12" s="4"/>
      <c r="B12" t="s">
        <v>16</v>
      </c>
      <c r="C12">
        <v>1</v>
      </c>
      <c r="D12" s="1">
        <v>1.0000000000000001E-5</v>
      </c>
      <c r="E12">
        <v>1</v>
      </c>
      <c r="F12" s="1">
        <v>1.0000000000000001E-5</v>
      </c>
      <c r="G12">
        <v>1</v>
      </c>
      <c r="H12" s="1">
        <v>1.0000000000000001E-5</v>
      </c>
      <c r="J12" s="1">
        <f t="shared" si="3"/>
        <v>20000000</v>
      </c>
      <c r="K12" s="1">
        <f t="shared" si="4"/>
        <v>20000000</v>
      </c>
      <c r="L12" s="1">
        <f t="shared" si="5"/>
        <v>20000000</v>
      </c>
      <c r="N12" s="1">
        <v>4.0000000000000003E-5</v>
      </c>
      <c r="O12" s="1">
        <v>3.333333E-4</v>
      </c>
      <c r="P12" s="1">
        <v>7.1428571428571393E-5</v>
      </c>
    </row>
    <row r="13" spans="1:16">
      <c r="A13" s="4"/>
      <c r="B13" t="s">
        <v>17</v>
      </c>
      <c r="C13">
        <v>16</v>
      </c>
      <c r="D13" s="1">
        <v>1E-8</v>
      </c>
      <c r="E13">
        <v>20</v>
      </c>
      <c r="F13" s="1">
        <v>9.9999999999999995E-8</v>
      </c>
      <c r="G13">
        <v>8</v>
      </c>
      <c r="H13" s="1">
        <v>1E-8</v>
      </c>
      <c r="J13" s="1">
        <f t="shared" si="3"/>
        <v>320000000000</v>
      </c>
      <c r="K13" s="1">
        <f t="shared" si="4"/>
        <v>40000000000</v>
      </c>
      <c r="L13" s="1">
        <f t="shared" si="5"/>
        <v>160000000000</v>
      </c>
      <c r="N13" s="1">
        <v>1.3333333332999999</v>
      </c>
      <c r="O13" s="1">
        <v>2</v>
      </c>
      <c r="P13" s="1">
        <v>1.3333333332999999</v>
      </c>
    </row>
  </sheetData>
  <mergeCells count="4">
    <mergeCell ref="A2:A4"/>
    <mergeCell ref="A5:A7"/>
    <mergeCell ref="A8:A10"/>
    <mergeCell ref="A11:A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185D8-3150-4E40-B6F9-BDDB203A1A9C}">
  <dimension ref="A1:Q9"/>
  <sheetViews>
    <sheetView tabSelected="1" workbookViewId="0">
      <selection activeCell="J17" sqref="J17"/>
    </sheetView>
  </sheetViews>
  <sheetFormatPr defaultColWidth="11.42578125" defaultRowHeight="15"/>
  <sheetData>
    <row r="1" spans="1:17">
      <c r="A1" t="s">
        <v>0</v>
      </c>
      <c r="B1" t="s">
        <v>21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t="s">
        <v>8</v>
      </c>
      <c r="K1" t="s">
        <v>9</v>
      </c>
      <c r="L1" t="s">
        <v>10</v>
      </c>
      <c r="M1" t="s">
        <v>22</v>
      </c>
      <c r="O1" t="s">
        <v>11</v>
      </c>
      <c r="P1" t="s">
        <v>12</v>
      </c>
      <c r="Q1" t="s">
        <v>13</v>
      </c>
    </row>
    <row r="2" spans="1:17">
      <c r="A2" s="3" t="s">
        <v>23</v>
      </c>
      <c r="B2" s="2" t="s">
        <v>24</v>
      </c>
      <c r="C2">
        <v>3</v>
      </c>
      <c r="D2" s="1">
        <v>9.9999999999999995E-8</v>
      </c>
      <c r="E2">
        <v>8</v>
      </c>
      <c r="F2" s="1">
        <v>9.9999999999999995E-8</v>
      </c>
      <c r="G2">
        <v>8</v>
      </c>
      <c r="H2" s="1">
        <v>9.9999999999999995E-8</v>
      </c>
      <c r="J2" s="1">
        <f t="shared" ref="J2:J9" si="0">C2/(D2*0.005)</f>
        <v>6000000000</v>
      </c>
      <c r="K2" s="1">
        <f t="shared" ref="K2:K9" si="1">E2/(F2*0.005)</f>
        <v>15999999999.999998</v>
      </c>
      <c r="L2" s="1">
        <f t="shared" ref="L2:L9" si="2">G2/(H2*0.005)</f>
        <v>15999999999.999998</v>
      </c>
      <c r="M2" s="1">
        <f>AVERAGE(J2:L2)</f>
        <v>12666666666.666666</v>
      </c>
      <c r="N2" s="1"/>
      <c r="O2" s="1"/>
      <c r="P2" s="1"/>
      <c r="Q2" s="1"/>
    </row>
    <row r="3" spans="1:17">
      <c r="A3" s="3"/>
      <c r="B3" t="s">
        <v>25</v>
      </c>
      <c r="C3">
        <v>1</v>
      </c>
      <c r="D3" s="1">
        <v>9.9999999999999995E-8</v>
      </c>
      <c r="E3">
        <v>6</v>
      </c>
      <c r="F3" s="1">
        <v>9.9999999999999995E-8</v>
      </c>
      <c r="G3">
        <v>2</v>
      </c>
      <c r="H3" s="1">
        <v>9.9999999999999995E-8</v>
      </c>
      <c r="J3" s="1">
        <f t="shared" si="0"/>
        <v>1999999999.9999998</v>
      </c>
      <c r="K3" s="1">
        <f t="shared" si="1"/>
        <v>12000000000</v>
      </c>
      <c r="L3" s="1">
        <f t="shared" si="2"/>
        <v>3999999999.9999995</v>
      </c>
      <c r="M3" s="1">
        <f t="shared" ref="M3:M9" si="3">AVERAGE(J3:L3)</f>
        <v>6000000000</v>
      </c>
      <c r="N3" s="1"/>
      <c r="O3" s="1"/>
      <c r="P3" s="1"/>
      <c r="Q3" s="1"/>
    </row>
    <row r="4" spans="1:17">
      <c r="A4" s="3" t="s">
        <v>26</v>
      </c>
      <c r="B4" s="2" t="s">
        <v>24</v>
      </c>
      <c r="C4">
        <v>3</v>
      </c>
      <c r="D4" s="1">
        <v>1</v>
      </c>
      <c r="E4">
        <v>6</v>
      </c>
      <c r="F4" s="1">
        <v>1</v>
      </c>
      <c r="G4">
        <v>4</v>
      </c>
      <c r="H4" s="1">
        <v>1</v>
      </c>
      <c r="J4" s="1">
        <f t="shared" si="0"/>
        <v>600</v>
      </c>
      <c r="K4" s="1">
        <f t="shared" si="1"/>
        <v>1200</v>
      </c>
      <c r="L4" s="1">
        <f t="shared" si="2"/>
        <v>800</v>
      </c>
      <c r="M4" s="1">
        <f t="shared" si="3"/>
        <v>866.66666666666663</v>
      </c>
      <c r="N4" s="1"/>
      <c r="O4" s="1">
        <f t="shared" ref="O4:Q5" si="4">J4/J2</f>
        <v>9.9999999999999995E-8</v>
      </c>
      <c r="P4" s="1">
        <f t="shared" si="4"/>
        <v>7.500000000000001E-8</v>
      </c>
      <c r="Q4" s="1">
        <f t="shared" si="4"/>
        <v>5.0000000000000004E-8</v>
      </c>
    </row>
    <row r="5" spans="1:17">
      <c r="A5" s="3"/>
      <c r="B5" t="s">
        <v>25</v>
      </c>
      <c r="C5">
        <v>4</v>
      </c>
      <c r="D5" s="1">
        <v>9.9999999999999995E-8</v>
      </c>
      <c r="E5">
        <v>1</v>
      </c>
      <c r="F5" s="1">
        <v>9.9999999999999995E-8</v>
      </c>
      <c r="G5">
        <v>8</v>
      </c>
      <c r="H5" s="1">
        <v>9.9999999999999995E-7</v>
      </c>
      <c r="J5" s="1">
        <f t="shared" si="0"/>
        <v>7999999999.999999</v>
      </c>
      <c r="K5" s="1">
        <f t="shared" si="1"/>
        <v>1999999999.9999998</v>
      </c>
      <c r="L5" s="1">
        <f t="shared" si="2"/>
        <v>1600000000</v>
      </c>
      <c r="M5" s="1">
        <f t="shared" si="3"/>
        <v>3866666666.666666</v>
      </c>
      <c r="N5" s="1"/>
      <c r="O5" s="1">
        <f>J5/J3</f>
        <v>4</v>
      </c>
      <c r="P5" s="1">
        <f t="shared" si="4"/>
        <v>0.16666666666666666</v>
      </c>
      <c r="Q5" s="1">
        <f t="shared" si="4"/>
        <v>0.4</v>
      </c>
    </row>
    <row r="6" spans="1:17">
      <c r="A6" s="3" t="s">
        <v>27</v>
      </c>
      <c r="B6" s="2" t="s">
        <v>24</v>
      </c>
      <c r="C6">
        <v>11</v>
      </c>
      <c r="D6" s="1">
        <v>9.9999999999999995E-8</v>
      </c>
      <c r="E6">
        <v>7</v>
      </c>
      <c r="F6" s="1">
        <v>9.9999999999999995E-8</v>
      </c>
      <c r="G6">
        <v>19</v>
      </c>
      <c r="H6" s="1">
        <v>9.9999999999999995E-8</v>
      </c>
      <c r="J6" s="1">
        <f t="shared" si="0"/>
        <v>22000000000</v>
      </c>
      <c r="K6" s="1">
        <f t="shared" si="1"/>
        <v>14000000000</v>
      </c>
      <c r="L6" s="1">
        <f t="shared" si="2"/>
        <v>38000000000</v>
      </c>
      <c r="M6" s="1">
        <f t="shared" si="3"/>
        <v>24666666666.666668</v>
      </c>
    </row>
    <row r="7" spans="1:17">
      <c r="A7" s="3"/>
      <c r="B7" t="s">
        <v>25</v>
      </c>
      <c r="C7">
        <v>5</v>
      </c>
      <c r="D7" s="1">
        <v>9.9999999999999995E-8</v>
      </c>
      <c r="E7">
        <v>19</v>
      </c>
      <c r="F7" s="1">
        <v>9.9999999999999995E-8</v>
      </c>
      <c r="G7">
        <v>60</v>
      </c>
      <c r="H7" s="1">
        <v>9.9999999999999995E-8</v>
      </c>
      <c r="J7" s="1">
        <f t="shared" si="0"/>
        <v>10000000000</v>
      </c>
      <c r="K7" s="1">
        <f t="shared" si="1"/>
        <v>38000000000</v>
      </c>
      <c r="L7" s="1">
        <f t="shared" si="2"/>
        <v>120000000000</v>
      </c>
      <c r="M7" s="1">
        <f t="shared" si="3"/>
        <v>56000000000</v>
      </c>
    </row>
    <row r="8" spans="1:17">
      <c r="A8" s="3" t="s">
        <v>28</v>
      </c>
      <c r="B8" s="2" t="s">
        <v>24</v>
      </c>
      <c r="C8">
        <v>2</v>
      </c>
      <c r="D8" s="1">
        <v>0.01</v>
      </c>
      <c r="E8">
        <v>1</v>
      </c>
      <c r="F8" s="1">
        <v>0.01</v>
      </c>
      <c r="G8">
        <v>1</v>
      </c>
      <c r="H8" s="1">
        <v>1E-3</v>
      </c>
      <c r="J8" s="1">
        <f t="shared" si="0"/>
        <v>40000</v>
      </c>
      <c r="K8" s="1">
        <f t="shared" si="1"/>
        <v>20000</v>
      </c>
      <c r="L8" s="1">
        <f t="shared" si="2"/>
        <v>199999.99999999997</v>
      </c>
      <c r="M8" s="1">
        <f t="shared" si="3"/>
        <v>86666.666666666657</v>
      </c>
      <c r="O8" s="1">
        <f>J8/J6</f>
        <v>1.8181818181818181E-6</v>
      </c>
      <c r="P8" s="1">
        <f t="shared" ref="P8:Q9" si="5">K8/K6</f>
        <v>1.4285714285714286E-6</v>
      </c>
      <c r="Q8" s="1">
        <f t="shared" si="5"/>
        <v>5.2631578947368414E-6</v>
      </c>
    </row>
    <row r="9" spans="1:17">
      <c r="A9" s="3"/>
      <c r="B9" t="s">
        <v>25</v>
      </c>
      <c r="C9">
        <v>1</v>
      </c>
      <c r="D9" s="1">
        <v>9.9999999999999995E-8</v>
      </c>
      <c r="E9">
        <v>1</v>
      </c>
      <c r="F9" s="1">
        <v>9.9999999999999995E-8</v>
      </c>
      <c r="G9">
        <v>6</v>
      </c>
      <c r="H9" s="1">
        <v>9.9999999999999995E-8</v>
      </c>
      <c r="J9" s="1">
        <f t="shared" si="0"/>
        <v>1999999999.9999998</v>
      </c>
      <c r="K9" s="1">
        <f t="shared" si="1"/>
        <v>1999999999.9999998</v>
      </c>
      <c r="L9" s="1">
        <f t="shared" si="2"/>
        <v>12000000000</v>
      </c>
      <c r="M9" s="1">
        <f t="shared" si="3"/>
        <v>5333333333.333333</v>
      </c>
      <c r="O9" s="1">
        <f>J9/J7</f>
        <v>0.19999999999999998</v>
      </c>
      <c r="P9" s="1">
        <f t="shared" si="5"/>
        <v>5.2631578947368418E-2</v>
      </c>
      <c r="Q9" s="1">
        <f t="shared" si="5"/>
        <v>0.1</v>
      </c>
    </row>
  </sheetData>
  <mergeCells count="4">
    <mergeCell ref="A2:A3"/>
    <mergeCell ref="A4:A5"/>
    <mergeCell ref="A6:A7"/>
    <mergeCell ref="A8:A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D3CC89-DC95-4994-B754-CFFD8AB955CB}"/>
</file>

<file path=customXml/itemProps2.xml><?xml version="1.0" encoding="utf-8"?>
<ds:datastoreItem xmlns:ds="http://schemas.openxmlformats.org/officeDocument/2006/customXml" ds:itemID="{6F5D0A55-0AC3-44EB-A7BD-F681817F23D8}"/>
</file>

<file path=customXml/itemProps3.xml><?xml version="1.0" encoding="utf-8"?>
<ds:datastoreItem xmlns:ds="http://schemas.openxmlformats.org/officeDocument/2006/customXml" ds:itemID="{94827AED-8B53-4D9C-B78A-1E68F885E2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Fuchs</dc:creator>
  <cp:keywords/>
  <dc:description/>
  <cp:lastModifiedBy>Leah Smith</cp:lastModifiedBy>
  <cp:revision/>
  <dcterms:created xsi:type="dcterms:W3CDTF">2026-07-30T17:44:59Z</dcterms:created>
  <dcterms:modified xsi:type="dcterms:W3CDTF">2026-08-03T18:21:00Z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