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6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7.xml" ContentType="application/vnd.openxmlformats-officedocument.themeOverrid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8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9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0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1.xml" ContentType="application/vnd.openxmlformats-officedocument.themeOverrid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3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4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5.xml" ContentType="application/vnd.openxmlformats-officedocument.themeOverrid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6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7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8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9.xml" ContentType="application/vnd.openxmlformats-officedocument.themeOverrid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0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1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2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huanxinma/Downloads/FW__progress_to_date/Source Data /"/>
    </mc:Choice>
  </mc:AlternateContent>
  <xr:revisionPtr revIDLastSave="0" documentId="13_ncr:1_{F47F7AB4-7209-D14A-94AF-70EC8269FC5B}" xr6:coauthVersionLast="45" xr6:coauthVersionMax="45" xr10:uidLastSave="{00000000-0000-0000-0000-000000000000}"/>
  <bookViews>
    <workbookView xWindow="7360" yWindow="460" windowWidth="27560" windowHeight="19080" tabRatio="500" activeTab="4" xr2:uid="{00000000-000D-0000-FFFF-FFFF00000000}"/>
  </bookViews>
  <sheets>
    <sheet name="Infested trt" sheetId="1" r:id="rId1"/>
    <sheet name="non-infested trt" sheetId="2" r:id="rId2"/>
    <sheet name="shoot biomass (a)" sheetId="3" r:id="rId3"/>
    <sheet name="root biomass (b)" sheetId="4" r:id="rId4"/>
    <sheet name="nodule biomass (c)" sheetId="5" r:id="rId5"/>
    <sheet name="Pn (d)" sheetId="9" r:id="rId6"/>
    <sheet name="Sc (e)" sheetId="10" r:id="rId7"/>
    <sheet name="Tr (f)" sheetId="11" r:id="rId8"/>
  </sheets>
  <externalReferences>
    <externalReference r:id="rId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12" i="1" l="1"/>
  <c r="Q11" i="1"/>
  <c r="Q10" i="1"/>
  <c r="Q9" i="1"/>
  <c r="Q8" i="1"/>
  <c r="Q7" i="1"/>
  <c r="Q6" i="1"/>
  <c r="Q5" i="1"/>
  <c r="Q4" i="1"/>
  <c r="Q3" i="1"/>
  <c r="L12" i="1"/>
  <c r="L11" i="1"/>
  <c r="L10" i="1"/>
  <c r="L9" i="1"/>
  <c r="L8" i="1"/>
  <c r="L7" i="1"/>
  <c r="L6" i="1"/>
  <c r="L5" i="1"/>
  <c r="L4" i="1"/>
  <c r="L3" i="1"/>
  <c r="G12" i="1"/>
  <c r="G11" i="1"/>
  <c r="G10" i="1"/>
  <c r="G9" i="1"/>
  <c r="G8" i="1"/>
  <c r="G7" i="1"/>
  <c r="G6" i="1"/>
  <c r="G5" i="1"/>
  <c r="G4" i="1"/>
  <c r="G3" i="1"/>
  <c r="O43" i="2"/>
  <c r="P43" i="2"/>
  <c r="N43" i="2"/>
  <c r="N8" i="2"/>
  <c r="O8" i="2"/>
  <c r="P8" i="2"/>
  <c r="N13" i="2"/>
  <c r="O13" i="2"/>
  <c r="P13" i="2"/>
  <c r="N18" i="2"/>
  <c r="O18" i="2"/>
  <c r="P18" i="2"/>
  <c r="N23" i="2"/>
  <c r="O23" i="2"/>
  <c r="P23" i="2"/>
  <c r="N28" i="2"/>
  <c r="O28" i="2"/>
  <c r="P28" i="2"/>
  <c r="N33" i="2"/>
  <c r="O33" i="2"/>
  <c r="P33" i="2"/>
  <c r="N38" i="2"/>
  <c r="O38" i="2"/>
  <c r="P38" i="2"/>
  <c r="N48" i="2"/>
  <c r="O48" i="2"/>
  <c r="P48" i="2"/>
  <c r="N53" i="2"/>
  <c r="O53" i="2"/>
  <c r="P53" i="2"/>
  <c r="J43" i="2"/>
  <c r="K43" i="2"/>
  <c r="I43" i="2"/>
  <c r="I8" i="2"/>
  <c r="J8" i="2"/>
  <c r="K8" i="2"/>
  <c r="I13" i="2"/>
  <c r="J13" i="2"/>
  <c r="K13" i="2"/>
  <c r="I18" i="2"/>
  <c r="J18" i="2"/>
  <c r="K18" i="2"/>
  <c r="I23" i="2"/>
  <c r="J23" i="2"/>
  <c r="K23" i="2"/>
  <c r="I28" i="2"/>
  <c r="J28" i="2"/>
  <c r="K28" i="2"/>
  <c r="I33" i="2"/>
  <c r="J33" i="2"/>
  <c r="K33" i="2"/>
  <c r="I38" i="2"/>
  <c r="J38" i="2"/>
  <c r="K38" i="2"/>
  <c r="I48" i="2"/>
  <c r="J48" i="2"/>
  <c r="K48" i="2"/>
  <c r="I53" i="2"/>
  <c r="J53" i="2"/>
  <c r="K53" i="2"/>
  <c r="O3" i="2"/>
  <c r="P3" i="2"/>
  <c r="N3" i="2"/>
  <c r="J3" i="2"/>
  <c r="K3" i="2"/>
  <c r="I3" i="2"/>
  <c r="E43" i="2"/>
  <c r="F43" i="2"/>
  <c r="D43" i="2"/>
  <c r="D8" i="2"/>
  <c r="E8" i="2"/>
  <c r="F8" i="2"/>
  <c r="D13" i="2"/>
  <c r="E13" i="2"/>
  <c r="F13" i="2"/>
  <c r="D18" i="2"/>
  <c r="E18" i="2"/>
  <c r="F18" i="2"/>
  <c r="D23" i="2"/>
  <c r="E23" i="2"/>
  <c r="F23" i="2"/>
  <c r="D28" i="2"/>
  <c r="E28" i="2"/>
  <c r="F28" i="2"/>
  <c r="D33" i="2"/>
  <c r="E33" i="2"/>
  <c r="F33" i="2"/>
  <c r="D38" i="2"/>
  <c r="E38" i="2"/>
  <c r="F38" i="2"/>
  <c r="D48" i="2"/>
  <c r="E48" i="2"/>
  <c r="F48" i="2"/>
  <c r="D53" i="2"/>
  <c r="E53" i="2"/>
  <c r="F53" i="2"/>
  <c r="E3" i="2"/>
  <c r="F3" i="2"/>
  <c r="D3" i="2"/>
  <c r="N8" i="1"/>
  <c r="O8" i="1"/>
  <c r="P8" i="1"/>
  <c r="N13" i="1"/>
  <c r="O13" i="1"/>
  <c r="P13" i="1"/>
  <c r="N18" i="1"/>
  <c r="O18" i="1"/>
  <c r="P18" i="1"/>
  <c r="N23" i="1"/>
  <c r="O23" i="1"/>
  <c r="P23" i="1"/>
  <c r="N28" i="1"/>
  <c r="O28" i="1"/>
  <c r="P28" i="1"/>
  <c r="N33" i="1"/>
  <c r="O33" i="1"/>
  <c r="P33" i="1"/>
  <c r="N38" i="1"/>
  <c r="O38" i="1"/>
  <c r="P38" i="1"/>
  <c r="N43" i="1"/>
  <c r="O43" i="1"/>
  <c r="P43" i="1"/>
  <c r="N48" i="1"/>
  <c r="O48" i="1"/>
  <c r="P48" i="1"/>
  <c r="N53" i="1"/>
  <c r="O53" i="1"/>
  <c r="P53" i="1"/>
  <c r="O3" i="1"/>
  <c r="P3" i="1"/>
  <c r="N3" i="1"/>
  <c r="I8" i="1"/>
  <c r="J8" i="1"/>
  <c r="K8" i="1"/>
  <c r="I13" i="1"/>
  <c r="J13" i="1"/>
  <c r="K13" i="1"/>
  <c r="I18" i="1"/>
  <c r="J18" i="1"/>
  <c r="K18" i="1"/>
  <c r="I23" i="1"/>
  <c r="J23" i="1"/>
  <c r="K23" i="1"/>
  <c r="I28" i="1"/>
  <c r="J28" i="1"/>
  <c r="K28" i="1"/>
  <c r="I33" i="1"/>
  <c r="J33" i="1"/>
  <c r="K33" i="1"/>
  <c r="I38" i="1"/>
  <c r="J38" i="1"/>
  <c r="K38" i="1"/>
  <c r="I43" i="1"/>
  <c r="J43" i="1"/>
  <c r="K43" i="1"/>
  <c r="I48" i="1"/>
  <c r="J48" i="1"/>
  <c r="K48" i="1"/>
  <c r="I53" i="1"/>
  <c r="J53" i="1"/>
  <c r="K53" i="1"/>
  <c r="J3" i="1"/>
  <c r="K3" i="1"/>
  <c r="I3" i="1"/>
  <c r="D8" i="1"/>
  <c r="E8" i="1"/>
  <c r="F8" i="1"/>
  <c r="D13" i="1"/>
  <c r="E13" i="1"/>
  <c r="F13" i="1"/>
  <c r="D18" i="1"/>
  <c r="E18" i="1"/>
  <c r="F18" i="1"/>
  <c r="D23" i="1"/>
  <c r="E23" i="1"/>
  <c r="F23" i="1"/>
  <c r="D28" i="1"/>
  <c r="E28" i="1"/>
  <c r="F28" i="1"/>
  <c r="D33" i="1"/>
  <c r="E33" i="1"/>
  <c r="F33" i="1"/>
  <c r="D38" i="1"/>
  <c r="E38" i="1"/>
  <c r="F38" i="1"/>
  <c r="D43" i="1"/>
  <c r="E43" i="1"/>
  <c r="F43" i="1"/>
  <c r="D48" i="1"/>
  <c r="E48" i="1"/>
  <c r="F48" i="1"/>
  <c r="D53" i="1"/>
  <c r="E53" i="1"/>
  <c r="F53" i="1"/>
  <c r="E3" i="1"/>
  <c r="F3" i="1"/>
  <c r="D3" i="1"/>
</calcChain>
</file>

<file path=xl/sharedStrings.xml><?xml version="1.0" encoding="utf-8"?>
<sst xmlns="http://schemas.openxmlformats.org/spreadsheetml/2006/main" count="355" uniqueCount="191">
  <si>
    <t>CL F 1-1</t>
  </si>
  <si>
    <t>CL F 1-2</t>
  </si>
  <si>
    <t>CL F 1-3</t>
  </si>
  <si>
    <t>50mg/L CuPO4 NS1</t>
  </si>
  <si>
    <t>50mg/L CuPO4 NS2</t>
  </si>
  <si>
    <t>50mg/L CuPO4 NS3</t>
  </si>
  <si>
    <t>250mg/L CuPO4 NS1</t>
  </si>
  <si>
    <t>250mg/L CuPO4 NS2</t>
  </si>
  <si>
    <t>250mg/L CuPO4 NS3</t>
  </si>
  <si>
    <t>50mg/L CuO NS1</t>
  </si>
  <si>
    <t>50mg/L CuO NS2</t>
  </si>
  <si>
    <t>50mg/L CuO NS3</t>
  </si>
  <si>
    <t>250mg/L CuO NS1</t>
  </si>
  <si>
    <t>250mg/L CuO NS2</t>
  </si>
  <si>
    <t>250mg/L CuO NS3</t>
  </si>
  <si>
    <t>50mg/L commercial CuO NP1</t>
  </si>
  <si>
    <t>50mg/L commercial CuO NP2</t>
  </si>
  <si>
    <t>50mg/L commercial CuO NP3</t>
  </si>
  <si>
    <t>250mg/L commercial CuO NP1</t>
  </si>
  <si>
    <t>CL F 2-1</t>
  </si>
  <si>
    <t>CL F 2-2</t>
  </si>
  <si>
    <t>CL F 2-3</t>
  </si>
  <si>
    <t>CL F 3-1</t>
  </si>
  <si>
    <t>CL F 3-2</t>
  </si>
  <si>
    <t>CL F 3-3</t>
  </si>
  <si>
    <t>CL F 4-1</t>
  </si>
  <si>
    <t>CL F 4-2</t>
  </si>
  <si>
    <t>CL F 4-3</t>
  </si>
  <si>
    <t>CL F 5-1</t>
  </si>
  <si>
    <t>CL F 5-2</t>
  </si>
  <si>
    <t>CL F 5-3</t>
  </si>
  <si>
    <t>CL F 6-1</t>
  </si>
  <si>
    <t>CL F 6-2</t>
  </si>
  <si>
    <t>CL F 6-3</t>
  </si>
  <si>
    <t>CL F 7-1</t>
  </si>
  <si>
    <t>CL F 7-2</t>
  </si>
  <si>
    <t>CL F 7-3</t>
  </si>
  <si>
    <t>CL F 8-1</t>
  </si>
  <si>
    <t>CL F 8-2</t>
  </si>
  <si>
    <t>CL F 8-3</t>
  </si>
  <si>
    <t>CL F 8-4</t>
  </si>
  <si>
    <t>CL F 8-5</t>
  </si>
  <si>
    <t>CL F 9-1</t>
  </si>
  <si>
    <t>CL F 9-2</t>
  </si>
  <si>
    <t>CL F 9-3</t>
  </si>
  <si>
    <t>CL F 9-4</t>
  </si>
  <si>
    <t>CL F 9-5</t>
  </si>
  <si>
    <t>CL F 10-1</t>
  </si>
  <si>
    <t>CL F 10-2</t>
  </si>
  <si>
    <t>CL F 10-3</t>
  </si>
  <si>
    <t>CL F 10-4</t>
  </si>
  <si>
    <t>CL F 10-5</t>
  </si>
  <si>
    <t>CL F 11-1</t>
  </si>
  <si>
    <t>CL F 11-2</t>
  </si>
  <si>
    <t>CL F 11-3</t>
  </si>
  <si>
    <t>CL F 11-4</t>
  </si>
  <si>
    <t>CL F 11-5</t>
  </si>
  <si>
    <t xml:space="preserve">Sample ID </t>
  </si>
  <si>
    <t>Treatment</t>
  </si>
  <si>
    <t>DISEASE Treatments</t>
  </si>
  <si>
    <t>NO-DISEASE Treatments</t>
  </si>
  <si>
    <t>CL 1-1</t>
  </si>
  <si>
    <t>CL 1-2</t>
  </si>
  <si>
    <t>CL 1-3</t>
  </si>
  <si>
    <t>Control 1</t>
  </si>
  <si>
    <t>Control 2</t>
  </si>
  <si>
    <t>Control 3</t>
  </si>
  <si>
    <t>CL 2-1</t>
  </si>
  <si>
    <t>CL 2-2</t>
  </si>
  <si>
    <t>CL 2-3</t>
  </si>
  <si>
    <t>CL 3-1</t>
  </si>
  <si>
    <t>CL 3-2</t>
  </si>
  <si>
    <t>CL 3-3</t>
  </si>
  <si>
    <t>CL 4-1</t>
  </si>
  <si>
    <t>CL 4-2</t>
  </si>
  <si>
    <t>CL 4-3</t>
  </si>
  <si>
    <t>CL 5-1</t>
  </si>
  <si>
    <t>CL 5-2</t>
  </si>
  <si>
    <t>CL 5-3</t>
  </si>
  <si>
    <t>CL 6-1</t>
  </si>
  <si>
    <t>CL 6-2</t>
  </si>
  <si>
    <t>CL 6-3</t>
  </si>
  <si>
    <t>CL 7-1</t>
  </si>
  <si>
    <t>CL 7-2</t>
  </si>
  <si>
    <t>CL 7-3</t>
  </si>
  <si>
    <t>CL 8-1</t>
  </si>
  <si>
    <t>CL 8-2</t>
  </si>
  <si>
    <t>CL 8-3</t>
  </si>
  <si>
    <t>CL 8-4</t>
  </si>
  <si>
    <t>CL 8-5</t>
  </si>
  <si>
    <t>CL 9-1</t>
  </si>
  <si>
    <t>CL 9-2</t>
  </si>
  <si>
    <t>CL 9-3</t>
  </si>
  <si>
    <t>CL 9-4</t>
  </si>
  <si>
    <t>CL 10-1</t>
  </si>
  <si>
    <t>CL 10-2</t>
  </si>
  <si>
    <t>CL 10-3</t>
  </si>
  <si>
    <t>CL 10-4</t>
  </si>
  <si>
    <t>CL 10-5</t>
  </si>
  <si>
    <t>CL 11-1</t>
  </si>
  <si>
    <t>CL 11-2</t>
  </si>
  <si>
    <t>CL 11-3</t>
  </si>
  <si>
    <t>CL 11-4</t>
  </si>
  <si>
    <t>CL 11-5</t>
  </si>
  <si>
    <t>250mg/L commercial CuO NP2</t>
  </si>
  <si>
    <t>250mg/L commercial CuO NP3</t>
  </si>
  <si>
    <t>CL 1-4</t>
  </si>
  <si>
    <t>CL 1-5</t>
  </si>
  <si>
    <t>Control 4</t>
  </si>
  <si>
    <t>Control 5</t>
  </si>
  <si>
    <t>50mg/L CuPO4 NS4</t>
  </si>
  <si>
    <t>50mg/L CuPO4 NS5</t>
  </si>
  <si>
    <t>CL 2-4</t>
  </si>
  <si>
    <t>CL 2-5</t>
  </si>
  <si>
    <t>CL 3-4</t>
  </si>
  <si>
    <t>CL 3-5</t>
  </si>
  <si>
    <t>250mg/L CuPO4 NS4</t>
  </si>
  <si>
    <t>250mg/L CuPO4 NS5</t>
  </si>
  <si>
    <t>CL 4-4</t>
  </si>
  <si>
    <t>CL 4-5</t>
  </si>
  <si>
    <t>50mg/L CuO NS4</t>
  </si>
  <si>
    <t>50mg/L CuO NS5</t>
  </si>
  <si>
    <t>CL 5-4</t>
  </si>
  <si>
    <t>CL 5-5</t>
  </si>
  <si>
    <t>250mg/L CuO NS4</t>
  </si>
  <si>
    <t>250mg/L CuO NS5</t>
  </si>
  <si>
    <t>CL 6-4</t>
  </si>
  <si>
    <t>CL 6-5</t>
  </si>
  <si>
    <t>1.725 mM CuO NS1</t>
  </si>
  <si>
    <t>1.725 mM CuO NS2</t>
  </si>
  <si>
    <t>1.725 mM CuO NS3</t>
  </si>
  <si>
    <t>1.725 mM CuO NS4</t>
  </si>
  <si>
    <t>1.725 mM CuO NS5</t>
  </si>
  <si>
    <t>CL 7-4</t>
  </si>
  <si>
    <t>CL 7-5</t>
  </si>
  <si>
    <t>50mg/L commercial CuO NP4</t>
  </si>
  <si>
    <t>50mg/L commercial CuO NP5</t>
  </si>
  <si>
    <t>250mg/L commercial CuO NP4</t>
  </si>
  <si>
    <t>250mg/L commercial CuO NP5</t>
  </si>
  <si>
    <t>1.725 mM CuO NP 1</t>
  </si>
  <si>
    <t>1.725 mM CuO NP 2</t>
  </si>
  <si>
    <t>1.725 mM CuO NP 3</t>
  </si>
  <si>
    <t>1.725 mM CuO NP 4</t>
  </si>
  <si>
    <t>1.725 mM CuO NP 5</t>
  </si>
  <si>
    <t>1.725 mM Cu2+ 1</t>
  </si>
  <si>
    <t>1.725 mM Cu2+ 2</t>
  </si>
  <si>
    <t>1.725 mM Cu2+ 3</t>
  </si>
  <si>
    <t>1.725 mM Cu2+ 4</t>
  </si>
  <si>
    <t>1.725 mM Cu2+ 5</t>
  </si>
  <si>
    <t>1.15 mM PO43+ 1</t>
  </si>
  <si>
    <t>1.15 mM PO43+ 2</t>
  </si>
  <si>
    <t>1.15 mM PO43+ 3</t>
  </si>
  <si>
    <t>1.15 mM PO43+ 4</t>
  </si>
  <si>
    <t>1.15 mM PO43+ 5</t>
  </si>
  <si>
    <t>CL F 1-4</t>
  </si>
  <si>
    <t>CL F 1-5</t>
  </si>
  <si>
    <t>CL F 2-4</t>
  </si>
  <si>
    <t>CL F 2-5</t>
  </si>
  <si>
    <t>CL F 3-4</t>
  </si>
  <si>
    <t>CL F 3-5</t>
  </si>
  <si>
    <t>CL F 4-4</t>
  </si>
  <si>
    <t>CL F 4-5</t>
  </si>
  <si>
    <t>CL F 5-4</t>
  </si>
  <si>
    <t>CL F 5-5</t>
  </si>
  <si>
    <t>CL F 6-4</t>
  </si>
  <si>
    <t>CL F 6-5</t>
  </si>
  <si>
    <t>CL F 7-4</t>
  </si>
  <si>
    <t>CL F 7-5</t>
  </si>
  <si>
    <t>nodule (g)</t>
  </si>
  <si>
    <t>root (g)</t>
  </si>
  <si>
    <t>shoot (g)</t>
  </si>
  <si>
    <t>CL 9-5 (physigical damage in shoots)</t>
  </si>
  <si>
    <t>S-Average</t>
  </si>
  <si>
    <t>S-SD</t>
  </si>
  <si>
    <t>S-SE</t>
  </si>
  <si>
    <t>R-Average</t>
  </si>
  <si>
    <t>R-SD</t>
  </si>
  <si>
    <t>R-SE</t>
  </si>
  <si>
    <t>N-Average</t>
  </si>
  <si>
    <t>N-SD</t>
  </si>
  <si>
    <t>N-SE</t>
  </si>
  <si>
    <t>Cu3(PO4)2 NS</t>
  </si>
  <si>
    <t>CuO NS</t>
  </si>
  <si>
    <t>SE-50</t>
  </si>
  <si>
    <t>SE-250</t>
  </si>
  <si>
    <t>Control</t>
  </si>
  <si>
    <t>Diseased treatment</t>
  </si>
  <si>
    <t>Healthy treatment</t>
  </si>
  <si>
    <t>CuO NP</t>
  </si>
  <si>
    <t>250 mg/L</t>
  </si>
  <si>
    <t>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</si>
</sst>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Fill="1" applyBorder="1"/>
    <xf numFmtId="0" fontId="5" fillId="0" borderId="13" xfId="0" applyFont="1" applyBorder="1"/>
    <xf numFmtId="0" fontId="0" fillId="0" borderId="15" xfId="0" applyBorder="1"/>
    <xf numFmtId="0" fontId="4" fillId="0" borderId="10" xfId="0" applyFont="1" applyBorder="1" applyAlignment="1">
      <alignment horizontal="center"/>
    </xf>
    <xf numFmtId="164" fontId="0" fillId="0" borderId="0" xfId="0" applyNumberFormat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colors>
    <mruColors>
      <color rgb="FF2856F0"/>
      <color rgb="FF01A2F1"/>
      <color rgb="FFBD06E2"/>
      <color rgb="FF87E299"/>
      <color rgb="FF33F00D"/>
      <color rgb="FF0432FF"/>
      <color rgb="FF0AF0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81714785651793"/>
          <c:y val="5.0925925925925923E-2"/>
          <c:w val="0.85662729658792647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'shoot biomass (a)'!$E$4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errBars>
            <c:errBarType val="both"/>
            <c:errValType val="cust"/>
            <c:noEndCap val="0"/>
            <c:plus>
              <c:numRef>
                <c:f>'shoot biomass (a)'!$G$5:$G$8</c:f>
                <c:numCache>
                  <c:formatCode>General</c:formatCode>
                  <c:ptCount val="4"/>
                  <c:pt idx="0">
                    <c:v>0.14038581345101642</c:v>
                  </c:pt>
                  <c:pt idx="1">
                    <c:v>0.26948926968990344</c:v>
                  </c:pt>
                  <c:pt idx="2">
                    <c:v>0.19513708806720767</c:v>
                  </c:pt>
                  <c:pt idx="3">
                    <c:v>0.48693742722829864</c:v>
                  </c:pt>
                </c:numCache>
              </c:numRef>
            </c:plus>
            <c:minus>
              <c:numRef>
                <c:f>'shoot biomass (a)'!$G$5:$G$8</c:f>
                <c:numCache>
                  <c:formatCode>General</c:formatCode>
                  <c:ptCount val="4"/>
                  <c:pt idx="0">
                    <c:v>0.14038581345101642</c:v>
                  </c:pt>
                  <c:pt idx="1">
                    <c:v>0.26948926968990344</c:v>
                  </c:pt>
                  <c:pt idx="2">
                    <c:v>0.19513708806720767</c:v>
                  </c:pt>
                  <c:pt idx="3">
                    <c:v>0.48693742722829864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'shoot biomass (a)'!$D$5:$D$8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'shoot biomass (a)'!$E$5:$E$8</c:f>
              <c:numCache>
                <c:formatCode>General</c:formatCode>
                <c:ptCount val="4"/>
                <c:pt idx="0">
                  <c:v>4.5819199999999993</c:v>
                </c:pt>
                <c:pt idx="1">
                  <c:v>3.3533599999999999</c:v>
                </c:pt>
                <c:pt idx="2">
                  <c:v>3.1123799999999999</c:v>
                </c:pt>
                <c:pt idx="3">
                  <c:v>2.8763199999999998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'shoot biomass (a)'!$F$4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errBars>
            <c:errBarType val="both"/>
            <c:errValType val="cust"/>
            <c:noEndCap val="0"/>
            <c:plus>
              <c:numRef>
                <c:f>'shoot biomass (a)'!$H$5:$H$8</c:f>
                <c:numCache>
                  <c:formatCode>General</c:formatCode>
                  <c:ptCount val="4"/>
                  <c:pt idx="0">
                    <c:v>0.38304478921775609</c:v>
                  </c:pt>
                  <c:pt idx="1">
                    <c:v>0.53213904769280052</c:v>
                  </c:pt>
                  <c:pt idx="2">
                    <c:v>0.37326244135668274</c:v>
                  </c:pt>
                  <c:pt idx="3">
                    <c:v>0.30733371581178892</c:v>
                  </c:pt>
                </c:numCache>
              </c:numRef>
            </c:plus>
            <c:minus>
              <c:numRef>
                <c:f>'shoot biomass (a)'!$H$5:$H$8</c:f>
                <c:numCache>
                  <c:formatCode>General</c:formatCode>
                  <c:ptCount val="4"/>
                  <c:pt idx="0">
                    <c:v>0.38304478921775609</c:v>
                  </c:pt>
                  <c:pt idx="1">
                    <c:v>0.53213904769280052</c:v>
                  </c:pt>
                  <c:pt idx="2">
                    <c:v>0.37326244135668274</c:v>
                  </c:pt>
                  <c:pt idx="3">
                    <c:v>0.30733371581178892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'shoot biomass (a)'!$D$5:$D$8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'shoot biomass (a)'!$F$5:$F$8</c:f>
              <c:numCache>
                <c:formatCode>General</c:formatCode>
                <c:ptCount val="4"/>
                <c:pt idx="0">
                  <c:v>1.9409599999999998</c:v>
                </c:pt>
                <c:pt idx="1">
                  <c:v>2.6362199999999998</c:v>
                </c:pt>
                <c:pt idx="2">
                  <c:v>3.17564</c:v>
                </c:pt>
                <c:pt idx="3">
                  <c:v>2.6581000000000001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shoot weight (g)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70603674540684"/>
          <c:y val="5.0925925925925923E-2"/>
          <c:w val="0.81773840769903772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'nodule biomass (c)'!$L$2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errBars>
            <c:errBarType val="both"/>
            <c:errValType val="cust"/>
            <c:noEndCap val="0"/>
            <c:plus>
              <c:numRef>
                <c:f>'nodule biomass (c)'!$N$3:$N$6</c:f>
                <c:numCache>
                  <c:formatCode>General</c:formatCode>
                  <c:ptCount val="4"/>
                  <c:pt idx="0">
                    <c:v>3.2765418116701035E-2</c:v>
                  </c:pt>
                  <c:pt idx="1">
                    <c:v>6.1145359451570278E-2</c:v>
                  </c:pt>
                  <c:pt idx="2">
                    <c:v>3.6051814637379234E-2</c:v>
                  </c:pt>
                  <c:pt idx="3">
                    <c:v>5.7301090559194023E-2</c:v>
                  </c:pt>
                </c:numCache>
              </c:numRef>
            </c:plus>
            <c:minus>
              <c:numRef>
                <c:f>'nodule biomass (c)'!$N$3:$N$6</c:f>
                <c:numCache>
                  <c:formatCode>General</c:formatCode>
                  <c:ptCount val="4"/>
                  <c:pt idx="0">
                    <c:v>3.2765418116701035E-2</c:v>
                  </c:pt>
                  <c:pt idx="1">
                    <c:v>6.1145359451570278E-2</c:v>
                  </c:pt>
                  <c:pt idx="2">
                    <c:v>3.6051814637379234E-2</c:v>
                  </c:pt>
                  <c:pt idx="3">
                    <c:v>5.7301090559194023E-2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'nodule biomass (c)'!$K$3:$K$6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'nodule biomass (c)'!$L$3:$L$6</c:f>
              <c:numCache>
                <c:formatCode>General</c:formatCode>
                <c:ptCount val="4"/>
                <c:pt idx="0">
                  <c:v>0.31484000000000001</c:v>
                </c:pt>
                <c:pt idx="1">
                  <c:v>0.19197999999999998</c:v>
                </c:pt>
                <c:pt idx="2">
                  <c:v>0.39222000000000001</c:v>
                </c:pt>
                <c:pt idx="3">
                  <c:v>0.36286000000000002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'nodule biomass (c)'!$M$2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errBars>
            <c:errBarType val="both"/>
            <c:errValType val="cust"/>
            <c:noEndCap val="0"/>
            <c:plus>
              <c:numRef>
                <c:f>'nodule biomass (c)'!$O$3:$O$6</c:f>
                <c:numCache>
                  <c:formatCode>General</c:formatCode>
                  <c:ptCount val="4"/>
                  <c:pt idx="1">
                    <c:v>6.175948749204941E-2</c:v>
                  </c:pt>
                  <c:pt idx="2">
                    <c:v>2.5543010633427499E-2</c:v>
                  </c:pt>
                  <c:pt idx="3">
                    <c:v>1.4612862626652184E-2</c:v>
                  </c:pt>
                </c:numCache>
              </c:numRef>
            </c:plus>
            <c:minus>
              <c:numRef>
                <c:f>'nodule biomass (c)'!$O$3:$O$6</c:f>
                <c:numCache>
                  <c:formatCode>General</c:formatCode>
                  <c:ptCount val="4"/>
                  <c:pt idx="1">
                    <c:v>6.175948749204941E-2</c:v>
                  </c:pt>
                  <c:pt idx="2">
                    <c:v>2.5543010633427499E-2</c:v>
                  </c:pt>
                  <c:pt idx="3">
                    <c:v>1.4612862626652184E-2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'nodule biomass (c)'!$K$3:$K$6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'nodule biomass (c)'!$M$3:$M$6</c:f>
              <c:numCache>
                <c:formatCode>General</c:formatCode>
                <c:ptCount val="4"/>
                <c:pt idx="1">
                  <c:v>0.24058000000000002</c:v>
                </c:pt>
                <c:pt idx="2">
                  <c:v>0.33360000000000001</c:v>
                </c:pt>
                <c:pt idx="3">
                  <c:v>0.31602000000000002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0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Nodule weight (g)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0.2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26159230096241"/>
          <c:y val="5.0925925925925923E-2"/>
          <c:w val="0.8371828521434822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'nodule biomass (c)'!$E$2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942092">
                  <a:alpha val="50196"/>
                </a:srgbClr>
              </a:solidFill>
              <a:ln w="25400">
                <a:solidFill>
                  <a:srgbClr val="94209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'nodule biomass (c)'!$G$3:$G$7</c:f>
                <c:numCache>
                  <c:formatCode>General</c:formatCode>
                  <c:ptCount val="5"/>
                  <c:pt idx="0">
                    <c:v>3.2765418116701035E-2</c:v>
                  </c:pt>
                  <c:pt idx="1">
                    <c:v>2.6281250379164744E-2</c:v>
                  </c:pt>
                  <c:pt idx="2">
                    <c:v>1.0019482377078759E-2</c:v>
                  </c:pt>
                  <c:pt idx="3">
                    <c:v>5.1109643622678932E-2</c:v>
                  </c:pt>
                  <c:pt idx="4">
                    <c:v>1.7126078796275125E-2</c:v>
                  </c:pt>
                </c:numCache>
              </c:numRef>
            </c:plus>
            <c:minus>
              <c:numRef>
                <c:f>'nodule biomass (c)'!$G$3:$G$7</c:f>
                <c:numCache>
                  <c:formatCode>General</c:formatCode>
                  <c:ptCount val="5"/>
                  <c:pt idx="0">
                    <c:v>3.2765418116701035E-2</c:v>
                  </c:pt>
                  <c:pt idx="1">
                    <c:v>2.6281250379164744E-2</c:v>
                  </c:pt>
                  <c:pt idx="2">
                    <c:v>1.0019482377078759E-2</c:v>
                  </c:pt>
                  <c:pt idx="3">
                    <c:v>5.1109643622678932E-2</c:v>
                  </c:pt>
                  <c:pt idx="4">
                    <c:v>1.7126078796275125E-2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'nodule biomass (c)'!$D$3:$D$7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'nodule biomass (c)'!$E$3:$E$7</c:f>
              <c:numCache>
                <c:formatCode>General</c:formatCode>
                <c:ptCount val="5"/>
                <c:pt idx="0">
                  <c:v>0.31484000000000001</c:v>
                </c:pt>
                <c:pt idx="1">
                  <c:v>0.29868</c:v>
                </c:pt>
                <c:pt idx="2">
                  <c:v>0.22471999999999998</c:v>
                </c:pt>
                <c:pt idx="3">
                  <c:v>0.25284000000000001</c:v>
                </c:pt>
                <c:pt idx="4">
                  <c:v>9.1599999999999987E-2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'nodule biomass (c)'!$F$2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ED7D31">
                  <a:lumMod val="75000"/>
                  <a:alpha val="50000"/>
                </a:srgbClr>
              </a:solidFill>
              <a:ln w="25400">
                <a:solidFill>
                  <a:srgbClr val="ED7D31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'nodule biomass (c)'!$H$3:$H$7</c:f>
                <c:numCache>
                  <c:formatCode>General</c:formatCode>
                  <c:ptCount val="5"/>
                  <c:pt idx="0">
                    <c:v>4.1831805509305542E-2</c:v>
                  </c:pt>
                  <c:pt idx="1">
                    <c:v>5.7066323608399472E-2</c:v>
                  </c:pt>
                  <c:pt idx="2">
                    <c:v>4.1138246308164622E-2</c:v>
                  </c:pt>
                  <c:pt idx="3">
                    <c:v>1.5587435712925746E-2</c:v>
                  </c:pt>
                  <c:pt idx="4">
                    <c:v>1.9426040612803855E-2</c:v>
                  </c:pt>
                </c:numCache>
              </c:numRef>
            </c:plus>
            <c:minus>
              <c:numRef>
                <c:f>'nodule biomass (c)'!$H$3:$H$7</c:f>
                <c:numCache>
                  <c:formatCode>General</c:formatCode>
                  <c:ptCount val="5"/>
                  <c:pt idx="0">
                    <c:v>4.1831805509305542E-2</c:v>
                  </c:pt>
                  <c:pt idx="1">
                    <c:v>5.7066323608399472E-2</c:v>
                  </c:pt>
                  <c:pt idx="2">
                    <c:v>4.1138246308164622E-2</c:v>
                  </c:pt>
                  <c:pt idx="3">
                    <c:v>1.5587435712925746E-2</c:v>
                  </c:pt>
                  <c:pt idx="4">
                    <c:v>1.9426040612803855E-2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'nodule biomass (c)'!$D$3:$D$7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'nodule biomass (c)'!$F$3:$F$7</c:f>
              <c:numCache>
                <c:formatCode>General</c:formatCode>
                <c:ptCount val="5"/>
                <c:pt idx="0">
                  <c:v>0.15945999999999999</c:v>
                </c:pt>
                <c:pt idx="1">
                  <c:v>0.18881999999999999</c:v>
                </c:pt>
                <c:pt idx="2">
                  <c:v>0.26792000000000005</c:v>
                </c:pt>
                <c:pt idx="3">
                  <c:v>0.26122000000000001</c:v>
                </c:pt>
                <c:pt idx="4">
                  <c:v>0.29691999999999996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0.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Nodule weight</a:t>
                </a:r>
                <a:r>
                  <a:rPr lang="en-US" baseline="0"/>
                  <a:t> (g)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0.2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6225566143856"/>
          <c:y val="5.0925925925925923E-2"/>
          <c:w val="0.82428231848377431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'nodule biomass (c)'!$L$2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AFFA00">
                  <a:alpha val="50000"/>
                </a:srgbClr>
              </a:solidFill>
              <a:ln w="25400">
                <a:solidFill>
                  <a:srgbClr val="AFFA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'nodule biomass (c)'!$N$3:$N$7</c:f>
                <c:numCache>
                  <c:formatCode>General</c:formatCode>
                  <c:ptCount val="5"/>
                  <c:pt idx="0">
                    <c:v>3.2765418116701035E-2</c:v>
                  </c:pt>
                  <c:pt idx="1">
                    <c:v>6.1145359451570278E-2</c:v>
                  </c:pt>
                  <c:pt idx="2">
                    <c:v>3.6051814637379234E-2</c:v>
                  </c:pt>
                  <c:pt idx="3">
                    <c:v>5.7301090559194023E-2</c:v>
                  </c:pt>
                  <c:pt idx="4">
                    <c:v>1.2365765210236437E-2</c:v>
                  </c:pt>
                </c:numCache>
              </c:numRef>
            </c:plus>
            <c:minus>
              <c:numRef>
                <c:f>'nodule biomass (c)'!$N$3:$N$7</c:f>
                <c:numCache>
                  <c:formatCode>General</c:formatCode>
                  <c:ptCount val="5"/>
                  <c:pt idx="0">
                    <c:v>3.2765418116701035E-2</c:v>
                  </c:pt>
                  <c:pt idx="1">
                    <c:v>6.1145359451570278E-2</c:v>
                  </c:pt>
                  <c:pt idx="2">
                    <c:v>3.6051814637379234E-2</c:v>
                  </c:pt>
                  <c:pt idx="3">
                    <c:v>5.7301090559194023E-2</c:v>
                  </c:pt>
                  <c:pt idx="4">
                    <c:v>1.2365765210236437E-2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'nodule biomass (c)'!$K$3:$K$7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'nodule biomass (c)'!$L$3:$L$7</c:f>
              <c:numCache>
                <c:formatCode>General</c:formatCode>
                <c:ptCount val="5"/>
                <c:pt idx="0">
                  <c:v>0.31484000000000001</c:v>
                </c:pt>
                <c:pt idx="1">
                  <c:v>0.19197999999999998</c:v>
                </c:pt>
                <c:pt idx="2">
                  <c:v>0.39222000000000001</c:v>
                </c:pt>
                <c:pt idx="3">
                  <c:v>0.36286000000000002</c:v>
                </c:pt>
                <c:pt idx="4">
                  <c:v>0.12528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'nodule biomass (c)'!$M$2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161DFF">
                  <a:alpha val="50196"/>
                </a:srgbClr>
              </a:solidFill>
              <a:ln w="25400">
                <a:solidFill>
                  <a:srgbClr val="161D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'nodule biomass (c)'!$O$3:$O$7</c:f>
                <c:numCache>
                  <c:formatCode>General</c:formatCode>
                  <c:ptCount val="5"/>
                  <c:pt idx="1">
                    <c:v>6.175948749204941E-2</c:v>
                  </c:pt>
                  <c:pt idx="2">
                    <c:v>2.5543010633427499E-2</c:v>
                  </c:pt>
                  <c:pt idx="3">
                    <c:v>1.4612862626652184E-2</c:v>
                  </c:pt>
                  <c:pt idx="4">
                    <c:v>3.4922772054519782E-2</c:v>
                  </c:pt>
                </c:numCache>
              </c:numRef>
            </c:plus>
            <c:minus>
              <c:numRef>
                <c:f>'nodule biomass (c)'!$O$3:$O$7</c:f>
                <c:numCache>
                  <c:formatCode>General</c:formatCode>
                  <c:ptCount val="5"/>
                  <c:pt idx="1">
                    <c:v>6.175948749204941E-2</c:v>
                  </c:pt>
                  <c:pt idx="2">
                    <c:v>2.5543010633427499E-2</c:v>
                  </c:pt>
                  <c:pt idx="3">
                    <c:v>1.4612862626652184E-2</c:v>
                  </c:pt>
                  <c:pt idx="4">
                    <c:v>3.4922772054519782E-2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'nodule biomass (c)'!$K$3:$K$7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'nodule biomass (c)'!$M$3:$M$7</c:f>
              <c:numCache>
                <c:formatCode>General</c:formatCode>
                <c:ptCount val="5"/>
                <c:pt idx="1">
                  <c:v>0.24058000000000002</c:v>
                </c:pt>
                <c:pt idx="2">
                  <c:v>0.33360000000000001</c:v>
                </c:pt>
                <c:pt idx="3">
                  <c:v>0.31602000000000002</c:v>
                </c:pt>
                <c:pt idx="4">
                  <c:v>0.38779999999999998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0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Nodule weight</a:t>
                </a:r>
                <a:r>
                  <a:rPr lang="en-US" baseline="0"/>
                  <a:t> (g)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0.2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81714785651793"/>
          <c:y val="5.0925925925925923E-2"/>
          <c:w val="0.85662729658792647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'Pn (d)'!$K$3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0E-A940-93F6-5F1028518EFD}"/>
              </c:ext>
            </c:extLst>
          </c:dPt>
          <c:errBars>
            <c:errBarType val="both"/>
            <c:errValType val="cust"/>
            <c:noEndCap val="0"/>
            <c:plus>
              <c:numRef>
                <c:f>'Pn (d)'!$M$4:$M$7</c:f>
                <c:numCache>
                  <c:formatCode>General</c:formatCode>
                  <c:ptCount val="4"/>
                  <c:pt idx="0">
                    <c:v>0.55077321097976084</c:v>
                  </c:pt>
                  <c:pt idx="1">
                    <c:v>0.60094284049253255</c:v>
                  </c:pt>
                  <c:pt idx="2">
                    <c:v>0.75057736720554313</c:v>
                  </c:pt>
                  <c:pt idx="3">
                    <c:v>0.15275700410303644</c:v>
                  </c:pt>
                </c:numCache>
              </c:numRef>
            </c:plus>
            <c:minus>
              <c:numRef>
                <c:f>'Pn (d)'!$M$4:$M$7</c:f>
                <c:numCache>
                  <c:formatCode>General</c:formatCode>
                  <c:ptCount val="4"/>
                  <c:pt idx="0">
                    <c:v>0.55077321097976084</c:v>
                  </c:pt>
                  <c:pt idx="1">
                    <c:v>0.60094284049253255</c:v>
                  </c:pt>
                  <c:pt idx="2">
                    <c:v>0.75057736720554313</c:v>
                  </c:pt>
                  <c:pt idx="3">
                    <c:v>0.15275700410303644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'Pn (d)'!$J$4:$J$7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'Pn (d)'!$K$4:$K$7</c:f>
              <c:numCache>
                <c:formatCode>General</c:formatCode>
                <c:ptCount val="4"/>
                <c:pt idx="0">
                  <c:v>11.5</c:v>
                </c:pt>
                <c:pt idx="1">
                  <c:v>11.566666666666668</c:v>
                </c:pt>
                <c:pt idx="2">
                  <c:v>12.5</c:v>
                </c:pt>
                <c:pt idx="3">
                  <c:v>12.299999999999999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0E-A940-93F6-5F1028518EFD}"/>
            </c:ext>
          </c:extLst>
        </c:ser>
        <c:ser>
          <c:idx val="1"/>
          <c:order val="1"/>
          <c:tx>
            <c:strRef>
              <c:f>'Pn (d)'!$L$3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90E-A940-93F6-5F1028518EFD}"/>
              </c:ext>
            </c:extLst>
          </c:dPt>
          <c:errBars>
            <c:errBarType val="both"/>
            <c:errValType val="cust"/>
            <c:noEndCap val="0"/>
            <c:plus>
              <c:numRef>
                <c:f>'Pn (d)'!$N$4:$N$7</c:f>
                <c:numCache>
                  <c:formatCode>General</c:formatCode>
                  <c:ptCount val="4"/>
                  <c:pt idx="1">
                    <c:v>0.81222932792695712</c:v>
                  </c:pt>
                  <c:pt idx="2">
                    <c:v>0.15275700410303644</c:v>
                  </c:pt>
                  <c:pt idx="3">
                    <c:v>0.38443002993530001</c:v>
                  </c:pt>
                </c:numCache>
              </c:numRef>
            </c:plus>
            <c:minus>
              <c:numRef>
                <c:f>'Pn (d)'!$N$4:$N$7</c:f>
                <c:numCache>
                  <c:formatCode>General</c:formatCode>
                  <c:ptCount val="4"/>
                  <c:pt idx="1">
                    <c:v>0.81222932792695712</c:v>
                  </c:pt>
                  <c:pt idx="2">
                    <c:v>0.15275700410303644</c:v>
                  </c:pt>
                  <c:pt idx="3">
                    <c:v>0.38443002993530001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'Pn (d)'!$J$4:$J$7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'Pn (d)'!$L$4:$L$7</c:f>
              <c:numCache>
                <c:formatCode>General</c:formatCode>
                <c:ptCount val="4"/>
                <c:pt idx="1">
                  <c:v>10.963333333333333</c:v>
                </c:pt>
                <c:pt idx="2">
                  <c:v>11.700000000000001</c:v>
                </c:pt>
                <c:pt idx="3">
                  <c:v>11.733333333333334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0E-A940-93F6-5F1028518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3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81714785651793"/>
          <c:y val="5.0925925925925923E-2"/>
          <c:w val="0.85662729658792647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'Pn (d)'!$D$3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75-724A-B97A-05D5F4DE1968}"/>
              </c:ext>
            </c:extLst>
          </c:dPt>
          <c:errBars>
            <c:errBarType val="both"/>
            <c:errValType val="cust"/>
            <c:noEndCap val="0"/>
            <c:plus>
              <c:numRef>
                <c:f>'Pn (d)'!$F$4:$F$7</c:f>
                <c:numCache>
                  <c:formatCode>General</c:formatCode>
                  <c:ptCount val="4"/>
                  <c:pt idx="0">
                    <c:v>0.55077321097976084</c:v>
                  </c:pt>
                  <c:pt idx="1">
                    <c:v>1.8155911337319661</c:v>
                  </c:pt>
                  <c:pt idx="2">
                    <c:v>0.84200648841266867</c:v>
                  </c:pt>
                  <c:pt idx="3">
                    <c:v>1.5581464019458329</c:v>
                  </c:pt>
                </c:numCache>
              </c:numRef>
            </c:plus>
            <c:minus>
              <c:numRef>
                <c:f>'Pn (d)'!$F$4:$F$7</c:f>
                <c:numCache>
                  <c:formatCode>General</c:formatCode>
                  <c:ptCount val="4"/>
                  <c:pt idx="0">
                    <c:v>0.55077321097976084</c:v>
                  </c:pt>
                  <c:pt idx="1">
                    <c:v>1.8155911337319661</c:v>
                  </c:pt>
                  <c:pt idx="2">
                    <c:v>0.84200648841266867</c:v>
                  </c:pt>
                  <c:pt idx="3">
                    <c:v>1.5581464019458329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'Pn (d)'!$C$4:$C$7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'Pn (d)'!$D$4:$D$7</c:f>
              <c:numCache>
                <c:formatCode>General</c:formatCode>
                <c:ptCount val="4"/>
                <c:pt idx="0">
                  <c:v>11.5</c:v>
                </c:pt>
                <c:pt idx="1">
                  <c:v>10.653333333333332</c:v>
                </c:pt>
                <c:pt idx="2">
                  <c:v>9.26</c:v>
                </c:pt>
                <c:pt idx="3">
                  <c:v>9.7233333333333345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75-724A-B97A-05D5F4DE1968}"/>
            </c:ext>
          </c:extLst>
        </c:ser>
        <c:ser>
          <c:idx val="1"/>
          <c:order val="1"/>
          <c:tx>
            <c:strRef>
              <c:f>'Pn (d)'!$E$3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E75-724A-B97A-05D5F4DE1968}"/>
              </c:ext>
            </c:extLst>
          </c:dPt>
          <c:errBars>
            <c:errBarType val="both"/>
            <c:errValType val="cust"/>
            <c:noEndCap val="0"/>
            <c:plus>
              <c:numRef>
                <c:f>'Pn (d)'!$G$4:$G$7</c:f>
                <c:numCache>
                  <c:formatCode>General</c:formatCode>
                  <c:ptCount val="4"/>
                  <c:pt idx="0">
                    <c:v>1.7655611714126476</c:v>
                  </c:pt>
                  <c:pt idx="1">
                    <c:v>0.98576609102696189</c:v>
                  </c:pt>
                  <c:pt idx="2">
                    <c:v>0.44338393184390146</c:v>
                  </c:pt>
                  <c:pt idx="3">
                    <c:v>0.61432883586317255</c:v>
                  </c:pt>
                </c:numCache>
              </c:numRef>
            </c:plus>
            <c:minus>
              <c:numRef>
                <c:f>'Pn (d)'!$G$4:$G$7</c:f>
                <c:numCache>
                  <c:formatCode>General</c:formatCode>
                  <c:ptCount val="4"/>
                  <c:pt idx="0">
                    <c:v>1.7655611714126476</c:v>
                  </c:pt>
                  <c:pt idx="1">
                    <c:v>0.98576609102696189</c:v>
                  </c:pt>
                  <c:pt idx="2">
                    <c:v>0.44338393184390146</c:v>
                  </c:pt>
                  <c:pt idx="3">
                    <c:v>0.61432883586317255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'Pn (d)'!$C$4:$C$7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'Pn (d)'!$E$4:$E$7</c:f>
              <c:numCache>
                <c:formatCode>General</c:formatCode>
                <c:ptCount val="4"/>
                <c:pt idx="0" formatCode="0.0000">
                  <c:v>6.5575000000000001</c:v>
                </c:pt>
                <c:pt idx="1">
                  <c:v>10.096666666666666</c:v>
                </c:pt>
                <c:pt idx="2">
                  <c:v>9.6133333333333333</c:v>
                </c:pt>
                <c:pt idx="3">
                  <c:v>9.2733333333333334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75-724A-B97A-05D5F4DE1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3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26159230096241"/>
          <c:y val="5.0925925925925923E-2"/>
          <c:w val="0.8371828521434822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'Pn (d)'!$D$3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686-EE45-BB2F-7F59C96BFACF}"/>
              </c:ext>
            </c:extLst>
          </c:dPt>
          <c:dPt>
            <c:idx val="4"/>
            <c:invertIfNegative val="0"/>
            <c:bubble3D val="0"/>
            <c:spPr>
              <a:solidFill>
                <a:srgbClr val="942092">
                  <a:alpha val="50196"/>
                </a:srgbClr>
              </a:solidFill>
              <a:ln w="25400">
                <a:solidFill>
                  <a:srgbClr val="94209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686-EE45-BB2F-7F59C96BFACF}"/>
              </c:ext>
            </c:extLst>
          </c:dPt>
          <c:errBars>
            <c:errBarType val="both"/>
            <c:errValType val="cust"/>
            <c:noEndCap val="0"/>
            <c:plus>
              <c:numRef>
                <c:f>'Pn (d)'!$F$4:$F$8</c:f>
                <c:numCache>
                  <c:formatCode>General</c:formatCode>
                  <c:ptCount val="5"/>
                  <c:pt idx="0">
                    <c:v>0.55077321097976084</c:v>
                  </c:pt>
                  <c:pt idx="1">
                    <c:v>1.8155911337319661</c:v>
                  </c:pt>
                  <c:pt idx="2">
                    <c:v>0.84200648841266867</c:v>
                  </c:pt>
                  <c:pt idx="3">
                    <c:v>1.5581464019458329</c:v>
                  </c:pt>
                  <c:pt idx="4">
                    <c:v>0.8227296973985645</c:v>
                  </c:pt>
                </c:numCache>
              </c:numRef>
            </c:plus>
            <c:minus>
              <c:numRef>
                <c:f>'Pn (d)'!$F$4:$F$8</c:f>
                <c:numCache>
                  <c:formatCode>General</c:formatCode>
                  <c:ptCount val="5"/>
                  <c:pt idx="0">
                    <c:v>0.55077321097976084</c:v>
                  </c:pt>
                  <c:pt idx="1">
                    <c:v>1.8155911337319661</c:v>
                  </c:pt>
                  <c:pt idx="2">
                    <c:v>0.84200648841266867</c:v>
                  </c:pt>
                  <c:pt idx="3">
                    <c:v>1.5581464019458329</c:v>
                  </c:pt>
                  <c:pt idx="4">
                    <c:v>0.8227296973985645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'Pn (d)'!$C$4:$C$8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'Pn (d)'!$D$4:$D$8</c:f>
              <c:numCache>
                <c:formatCode>General</c:formatCode>
                <c:ptCount val="5"/>
                <c:pt idx="0">
                  <c:v>11.5</c:v>
                </c:pt>
                <c:pt idx="1">
                  <c:v>10.653333333333332</c:v>
                </c:pt>
                <c:pt idx="2">
                  <c:v>9.26</c:v>
                </c:pt>
                <c:pt idx="3">
                  <c:v>9.7233333333333345</c:v>
                </c:pt>
                <c:pt idx="4">
                  <c:v>4.7833333333333341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86-EE45-BB2F-7F59C96BFACF}"/>
            </c:ext>
          </c:extLst>
        </c:ser>
        <c:ser>
          <c:idx val="1"/>
          <c:order val="1"/>
          <c:tx>
            <c:strRef>
              <c:f>'Pn (d)'!$E$3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686-EE45-BB2F-7F59C96BFACF}"/>
              </c:ext>
            </c:extLst>
          </c:dPt>
          <c:dPt>
            <c:idx val="4"/>
            <c:invertIfNegative val="0"/>
            <c:bubble3D val="0"/>
            <c:spPr>
              <a:solidFill>
                <a:srgbClr val="ED7D31">
                  <a:lumMod val="75000"/>
                  <a:alpha val="50000"/>
                </a:srgbClr>
              </a:solidFill>
              <a:ln w="25400">
                <a:solidFill>
                  <a:srgbClr val="ED7D31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686-EE45-BB2F-7F59C96BFACF}"/>
              </c:ext>
            </c:extLst>
          </c:dPt>
          <c:errBars>
            <c:errBarType val="both"/>
            <c:errValType val="cust"/>
            <c:noEndCap val="0"/>
            <c:plus>
              <c:numRef>
                <c:f>'Pn (d)'!$G$4:$G$8</c:f>
                <c:numCache>
                  <c:formatCode>General</c:formatCode>
                  <c:ptCount val="5"/>
                  <c:pt idx="0">
                    <c:v>1.7655611714126476</c:v>
                  </c:pt>
                  <c:pt idx="1">
                    <c:v>0.98576609102696189</c:v>
                  </c:pt>
                  <c:pt idx="2">
                    <c:v>0.44338393184390146</c:v>
                  </c:pt>
                  <c:pt idx="3">
                    <c:v>0.61432883586317255</c:v>
                  </c:pt>
                  <c:pt idx="4">
                    <c:v>0.54795159280325001</c:v>
                  </c:pt>
                </c:numCache>
              </c:numRef>
            </c:plus>
            <c:minus>
              <c:numRef>
                <c:f>'Pn (d)'!$G$4:$G$8</c:f>
                <c:numCache>
                  <c:formatCode>General</c:formatCode>
                  <c:ptCount val="5"/>
                  <c:pt idx="0">
                    <c:v>1.7655611714126476</c:v>
                  </c:pt>
                  <c:pt idx="1">
                    <c:v>0.98576609102696189</c:v>
                  </c:pt>
                  <c:pt idx="2">
                    <c:v>0.44338393184390146</c:v>
                  </c:pt>
                  <c:pt idx="3">
                    <c:v>0.61432883586317255</c:v>
                  </c:pt>
                  <c:pt idx="4">
                    <c:v>0.54795159280325001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'Pn (d)'!$C$4:$C$8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'Pn (d)'!$E$4:$E$8</c:f>
              <c:numCache>
                <c:formatCode>General</c:formatCode>
                <c:ptCount val="5"/>
                <c:pt idx="0" formatCode="0.0000">
                  <c:v>6.5575000000000001</c:v>
                </c:pt>
                <c:pt idx="1">
                  <c:v>10.096666666666666</c:v>
                </c:pt>
                <c:pt idx="2">
                  <c:v>9.6133333333333333</c:v>
                </c:pt>
                <c:pt idx="3">
                  <c:v>9.2733333333333334</c:v>
                </c:pt>
                <c:pt idx="4">
                  <c:v>10.63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86-EE45-BB2F-7F59C96BF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1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81714785651793"/>
          <c:y val="5.0925925925925923E-2"/>
          <c:w val="0.85662729658792647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'Pn (d)'!$K$3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DB-894A-BCBB-305422131A7A}"/>
              </c:ext>
            </c:extLst>
          </c:dPt>
          <c:dPt>
            <c:idx val="4"/>
            <c:invertIfNegative val="0"/>
            <c:bubble3D val="0"/>
            <c:spPr>
              <a:solidFill>
                <a:srgbClr val="AFFA00">
                  <a:alpha val="50000"/>
                </a:srgbClr>
              </a:solidFill>
              <a:ln w="25400">
                <a:solidFill>
                  <a:srgbClr val="AFFA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8DB-894A-BCBB-305422131A7A}"/>
              </c:ext>
            </c:extLst>
          </c:dPt>
          <c:errBars>
            <c:errBarType val="both"/>
            <c:errValType val="cust"/>
            <c:noEndCap val="0"/>
            <c:plus>
              <c:numRef>
                <c:f>'Pn (d)'!$M$4:$M$8</c:f>
                <c:numCache>
                  <c:formatCode>General</c:formatCode>
                  <c:ptCount val="5"/>
                  <c:pt idx="0">
                    <c:v>0.55077321097976084</c:v>
                  </c:pt>
                  <c:pt idx="1">
                    <c:v>0.60094284049253255</c:v>
                  </c:pt>
                  <c:pt idx="2">
                    <c:v>0.75057736720554313</c:v>
                  </c:pt>
                  <c:pt idx="3">
                    <c:v>0.15275700410303644</c:v>
                  </c:pt>
                  <c:pt idx="4">
                    <c:v>0.32065112357540554</c:v>
                  </c:pt>
                </c:numCache>
              </c:numRef>
            </c:plus>
            <c:minus>
              <c:numRef>
                <c:f>'Pn (d)'!$M$4:$M$8</c:f>
                <c:numCache>
                  <c:formatCode>General</c:formatCode>
                  <c:ptCount val="5"/>
                  <c:pt idx="0">
                    <c:v>0.55077321097976084</c:v>
                  </c:pt>
                  <c:pt idx="1">
                    <c:v>0.60094284049253255</c:v>
                  </c:pt>
                  <c:pt idx="2">
                    <c:v>0.75057736720554313</c:v>
                  </c:pt>
                  <c:pt idx="3">
                    <c:v>0.15275700410303644</c:v>
                  </c:pt>
                  <c:pt idx="4">
                    <c:v>0.32065112357540554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'Pn (d)'!$J$4:$J$8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'Pn (d)'!$K$4:$K$8</c:f>
              <c:numCache>
                <c:formatCode>General</c:formatCode>
                <c:ptCount val="5"/>
                <c:pt idx="0">
                  <c:v>11.5</c:v>
                </c:pt>
                <c:pt idx="1">
                  <c:v>11.566666666666668</c:v>
                </c:pt>
                <c:pt idx="2">
                  <c:v>12.5</c:v>
                </c:pt>
                <c:pt idx="3">
                  <c:v>12.299999999999999</c:v>
                </c:pt>
                <c:pt idx="4">
                  <c:v>4.8233333333333333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DB-894A-BCBB-305422131A7A}"/>
            </c:ext>
          </c:extLst>
        </c:ser>
        <c:ser>
          <c:idx val="1"/>
          <c:order val="1"/>
          <c:tx>
            <c:strRef>
              <c:f>'Pn (d)'!$L$3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8DB-894A-BCBB-305422131A7A}"/>
              </c:ext>
            </c:extLst>
          </c:dPt>
          <c:dPt>
            <c:idx val="4"/>
            <c:invertIfNegative val="0"/>
            <c:bubble3D val="0"/>
            <c:spPr>
              <a:solidFill>
                <a:srgbClr val="161DFF">
                  <a:alpha val="50196"/>
                </a:srgbClr>
              </a:solidFill>
              <a:ln w="25400">
                <a:solidFill>
                  <a:srgbClr val="161D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8DB-894A-BCBB-305422131A7A}"/>
              </c:ext>
            </c:extLst>
          </c:dPt>
          <c:errBars>
            <c:errBarType val="both"/>
            <c:errValType val="cust"/>
            <c:noEndCap val="0"/>
            <c:plus>
              <c:numRef>
                <c:f>'Pn (d)'!$N$4:$N$8</c:f>
                <c:numCache>
                  <c:formatCode>General</c:formatCode>
                  <c:ptCount val="5"/>
                  <c:pt idx="1">
                    <c:v>0.81222932792695712</c:v>
                  </c:pt>
                  <c:pt idx="2">
                    <c:v>0.15275700410303644</c:v>
                  </c:pt>
                  <c:pt idx="3">
                    <c:v>0.38443002993530001</c:v>
                  </c:pt>
                  <c:pt idx="4">
                    <c:v>0.45093820299691956</c:v>
                  </c:pt>
                </c:numCache>
              </c:numRef>
            </c:plus>
            <c:minus>
              <c:numRef>
                <c:f>'Pn (d)'!$N$4:$N$8</c:f>
                <c:numCache>
                  <c:formatCode>General</c:formatCode>
                  <c:ptCount val="5"/>
                  <c:pt idx="1">
                    <c:v>0.81222932792695712</c:v>
                  </c:pt>
                  <c:pt idx="2">
                    <c:v>0.15275700410303644</c:v>
                  </c:pt>
                  <c:pt idx="3">
                    <c:v>0.38443002993530001</c:v>
                  </c:pt>
                  <c:pt idx="4">
                    <c:v>0.45093820299691956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'Pn (d)'!$J$4:$J$8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'Pn (d)'!$L$4:$L$8</c:f>
              <c:numCache>
                <c:formatCode>General</c:formatCode>
                <c:ptCount val="5"/>
                <c:pt idx="1">
                  <c:v>10.963333333333333</c:v>
                </c:pt>
                <c:pt idx="2">
                  <c:v>11.700000000000001</c:v>
                </c:pt>
                <c:pt idx="3">
                  <c:v>11.733333333333334</c:v>
                </c:pt>
                <c:pt idx="4">
                  <c:v>12.200000000000001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8DB-894A-BCBB-305422131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912144813420059"/>
          <c:y val="5.0925925925925923E-2"/>
          <c:w val="0.84032287743923317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 (e)'!$L$3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A9A-964B-AF3C-07CCEF263C96}"/>
              </c:ext>
            </c:extLst>
          </c:dPt>
          <c:errBars>
            <c:errBarType val="both"/>
            <c:errValType val="cust"/>
            <c:noEndCap val="0"/>
            <c:plus>
              <c:numRef>
                <c:f>'Sc (e)'!$N$4:$N$7</c:f>
                <c:numCache>
                  <c:formatCode>General</c:formatCode>
                  <c:ptCount val="4"/>
                  <c:pt idx="0">
                    <c:v>2.1858769614319781E-3</c:v>
                  </c:pt>
                  <c:pt idx="1">
                    <c:v>8.8383083165550751E-3</c:v>
                  </c:pt>
                  <c:pt idx="2">
                    <c:v>2.4504686747339421E-2</c:v>
                  </c:pt>
                  <c:pt idx="3">
                    <c:v>3.7860499562944539E-3</c:v>
                  </c:pt>
                </c:numCache>
              </c:numRef>
            </c:plus>
            <c:minus>
              <c:numRef>
                <c:f>'Sc (e)'!$N$4:$N$7</c:f>
                <c:numCache>
                  <c:formatCode>General</c:formatCode>
                  <c:ptCount val="4"/>
                  <c:pt idx="0">
                    <c:v>2.1858769614319781E-3</c:v>
                  </c:pt>
                  <c:pt idx="1">
                    <c:v>8.8383083165550751E-3</c:v>
                  </c:pt>
                  <c:pt idx="2">
                    <c:v>2.4504686747339421E-2</c:v>
                  </c:pt>
                  <c:pt idx="3">
                    <c:v>3.7860499562944539E-3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'Sc (e)'!$K$4:$K$7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'Sc (e)'!$L$4:$L$7</c:f>
              <c:numCache>
                <c:formatCode>General</c:formatCode>
                <c:ptCount val="4"/>
                <c:pt idx="0">
                  <c:v>0.22733333333333336</c:v>
                </c:pt>
                <c:pt idx="1">
                  <c:v>0.29933333333333328</c:v>
                </c:pt>
                <c:pt idx="2">
                  <c:v>0.22566666666666668</c:v>
                </c:pt>
                <c:pt idx="3">
                  <c:v>0.20099999999999998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9A-964B-AF3C-07CCEF263C96}"/>
            </c:ext>
          </c:extLst>
        </c:ser>
        <c:ser>
          <c:idx val="1"/>
          <c:order val="1"/>
          <c:tx>
            <c:strRef>
              <c:f>'Sc (e)'!$M$3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A9A-964B-AF3C-07CCEF263C96}"/>
              </c:ext>
            </c:extLst>
          </c:dPt>
          <c:errBars>
            <c:errBarType val="both"/>
            <c:errValType val="cust"/>
            <c:noEndCap val="0"/>
            <c:plus>
              <c:numRef>
                <c:f>'Sc (e)'!$O$4:$O$7</c:f>
                <c:numCache>
                  <c:formatCode>General</c:formatCode>
                  <c:ptCount val="4"/>
                  <c:pt idx="1">
                    <c:v>3.3809274762026262E-2</c:v>
                  </c:pt>
                  <c:pt idx="2">
                    <c:v>1.356915299235744E-2</c:v>
                  </c:pt>
                  <c:pt idx="3">
                    <c:v>8.8383083165550665E-3</c:v>
                  </c:pt>
                </c:numCache>
              </c:numRef>
            </c:plus>
            <c:minus>
              <c:numRef>
                <c:f>'Sc (e)'!$O$4:$O$7</c:f>
                <c:numCache>
                  <c:formatCode>General</c:formatCode>
                  <c:ptCount val="4"/>
                  <c:pt idx="1">
                    <c:v>3.3809274762026262E-2</c:v>
                  </c:pt>
                  <c:pt idx="2">
                    <c:v>1.356915299235744E-2</c:v>
                  </c:pt>
                  <c:pt idx="3">
                    <c:v>8.8383083165550665E-3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'Sc (e)'!$K$4:$K$7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'Sc (e)'!$M$4:$M$7</c:f>
              <c:numCache>
                <c:formatCode>General</c:formatCode>
                <c:ptCount val="4"/>
                <c:pt idx="1">
                  <c:v>0.20399999999999999</c:v>
                </c:pt>
                <c:pt idx="2">
                  <c:v>0.22433333333333336</c:v>
                </c:pt>
                <c:pt idx="3">
                  <c:v>0.19766666666666666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9A-964B-AF3C-07CCEF263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0.3500000000000000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7.0000000000000007E-2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4784217546577"/>
          <c:y val="5.0925925925925923E-2"/>
          <c:w val="0.84296609440213421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 (e)'!$E$3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DC2-2E4F-8CD4-4CE3554B9462}"/>
              </c:ext>
            </c:extLst>
          </c:dPt>
          <c:errBars>
            <c:errBarType val="both"/>
            <c:errValType val="cust"/>
            <c:noEndCap val="0"/>
            <c:plus>
              <c:numRef>
                <c:f>'Sc (e)'!$G$4:$G$7</c:f>
                <c:numCache>
                  <c:formatCode>General</c:formatCode>
                  <c:ptCount val="4"/>
                  <c:pt idx="0">
                    <c:v>2.1858769614319781E-3</c:v>
                  </c:pt>
                  <c:pt idx="1">
                    <c:v>6.5302077202591943E-2</c:v>
                  </c:pt>
                  <c:pt idx="2">
                    <c:v>9.0187640599383983E-3</c:v>
                  </c:pt>
                  <c:pt idx="3">
                    <c:v>3.420048340688002E-2</c:v>
                  </c:pt>
                </c:numCache>
              </c:numRef>
            </c:plus>
            <c:minus>
              <c:numRef>
                <c:f>'Sc (e)'!$G$4:$G$7</c:f>
                <c:numCache>
                  <c:formatCode>General</c:formatCode>
                  <c:ptCount val="4"/>
                  <c:pt idx="0">
                    <c:v>2.1858769614319781E-3</c:v>
                  </c:pt>
                  <c:pt idx="1">
                    <c:v>6.5302077202591943E-2</c:v>
                  </c:pt>
                  <c:pt idx="2">
                    <c:v>9.0187640599383983E-3</c:v>
                  </c:pt>
                  <c:pt idx="3">
                    <c:v>3.420048340688002E-2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'Sc (e)'!$D$4:$D$7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'Sc (e)'!$E$4:$E$7</c:f>
              <c:numCache>
                <c:formatCode>General</c:formatCode>
                <c:ptCount val="4"/>
                <c:pt idx="0">
                  <c:v>0.22733333333333336</c:v>
                </c:pt>
                <c:pt idx="1">
                  <c:v>0.19233333333333333</c:v>
                </c:pt>
                <c:pt idx="2">
                  <c:v>0.14800000000000002</c:v>
                </c:pt>
                <c:pt idx="3">
                  <c:v>0.15973333333333331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C2-2E4F-8CD4-4CE3554B9462}"/>
            </c:ext>
          </c:extLst>
        </c:ser>
        <c:ser>
          <c:idx val="1"/>
          <c:order val="1"/>
          <c:tx>
            <c:strRef>
              <c:f>'Sc (e)'!$F$3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DC2-2E4F-8CD4-4CE3554B9462}"/>
              </c:ext>
            </c:extLst>
          </c:dPt>
          <c:errBars>
            <c:errBarType val="both"/>
            <c:errValType val="cust"/>
            <c:noEndCap val="0"/>
            <c:plus>
              <c:numRef>
                <c:f>'Sc (e)'!$H$4:$H$7</c:f>
                <c:numCache>
                  <c:formatCode>General</c:formatCode>
                  <c:ptCount val="4"/>
                  <c:pt idx="0">
                    <c:v>3.5212722606088452E-2</c:v>
                  </c:pt>
                  <c:pt idx="1">
                    <c:v>3.819506989689235E-2</c:v>
                  </c:pt>
                  <c:pt idx="2">
                    <c:v>1.8095956886707489E-2</c:v>
                  </c:pt>
                  <c:pt idx="3">
                    <c:v>1.5169858659690932E-2</c:v>
                  </c:pt>
                </c:numCache>
              </c:numRef>
            </c:plus>
            <c:minus>
              <c:numRef>
                <c:f>'Sc (e)'!$H$4:$H$7</c:f>
                <c:numCache>
                  <c:formatCode>General</c:formatCode>
                  <c:ptCount val="4"/>
                  <c:pt idx="0">
                    <c:v>3.5212722606088452E-2</c:v>
                  </c:pt>
                  <c:pt idx="1">
                    <c:v>3.819506989689235E-2</c:v>
                  </c:pt>
                  <c:pt idx="2">
                    <c:v>1.8095956886707489E-2</c:v>
                  </c:pt>
                  <c:pt idx="3">
                    <c:v>1.5169858659690932E-2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'Sc (e)'!$D$4:$D$7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'Sc (e)'!$F$4:$F$7</c:f>
              <c:numCache>
                <c:formatCode>General</c:formatCode>
                <c:ptCount val="4"/>
                <c:pt idx="0" formatCode="0.0000">
                  <c:v>0.15104999999999999</c:v>
                </c:pt>
                <c:pt idx="1">
                  <c:v>0.16866666666666666</c:v>
                </c:pt>
                <c:pt idx="2">
                  <c:v>0.14133333333333334</c:v>
                </c:pt>
                <c:pt idx="3">
                  <c:v>0.13133333333333333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C2-2E4F-8CD4-4CE3554B9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0.3500000000000000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7.0000000000000007E-2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26159230096241"/>
          <c:y val="5.0925925925925923E-2"/>
          <c:w val="0.8371828521434822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 (e)'!$E$3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0AF-134C-9B81-844C154C2FAA}"/>
              </c:ext>
            </c:extLst>
          </c:dPt>
          <c:dPt>
            <c:idx val="4"/>
            <c:invertIfNegative val="0"/>
            <c:bubble3D val="0"/>
            <c:spPr>
              <a:solidFill>
                <a:srgbClr val="942092">
                  <a:alpha val="50196"/>
                </a:srgbClr>
              </a:solidFill>
              <a:ln w="25400">
                <a:solidFill>
                  <a:srgbClr val="94209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0AF-134C-9B81-844C154C2FAA}"/>
              </c:ext>
            </c:extLst>
          </c:dPt>
          <c:errBars>
            <c:errBarType val="both"/>
            <c:errValType val="cust"/>
            <c:noEndCap val="0"/>
            <c:plus>
              <c:numRef>
                <c:f>'Sc (e)'!$G$4:$G$8</c:f>
                <c:numCache>
                  <c:formatCode>General</c:formatCode>
                  <c:ptCount val="5"/>
                  <c:pt idx="0">
                    <c:v>2.1858769614319781E-3</c:v>
                  </c:pt>
                  <c:pt idx="1">
                    <c:v>6.5302077202591943E-2</c:v>
                  </c:pt>
                  <c:pt idx="2">
                    <c:v>9.0187640599383983E-3</c:v>
                  </c:pt>
                  <c:pt idx="3">
                    <c:v>3.420048340688002E-2</c:v>
                  </c:pt>
                  <c:pt idx="4">
                    <c:v>1.6127090127563477E-2</c:v>
                  </c:pt>
                </c:numCache>
              </c:numRef>
            </c:plus>
            <c:minus>
              <c:numRef>
                <c:f>'Sc (e)'!$G$4:$G$8</c:f>
                <c:numCache>
                  <c:formatCode>General</c:formatCode>
                  <c:ptCount val="5"/>
                  <c:pt idx="0">
                    <c:v>2.1858769614319781E-3</c:v>
                  </c:pt>
                  <c:pt idx="1">
                    <c:v>6.5302077202591943E-2</c:v>
                  </c:pt>
                  <c:pt idx="2">
                    <c:v>9.0187640599383983E-3</c:v>
                  </c:pt>
                  <c:pt idx="3">
                    <c:v>3.420048340688002E-2</c:v>
                  </c:pt>
                  <c:pt idx="4">
                    <c:v>1.6127090127563477E-2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'Sc (e)'!$D$4:$D$8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'Sc (e)'!$E$4:$E$8</c:f>
              <c:numCache>
                <c:formatCode>General</c:formatCode>
                <c:ptCount val="5"/>
                <c:pt idx="0">
                  <c:v>0.22733333333333336</c:v>
                </c:pt>
                <c:pt idx="1">
                  <c:v>0.19233333333333333</c:v>
                </c:pt>
                <c:pt idx="2">
                  <c:v>0.14800000000000002</c:v>
                </c:pt>
                <c:pt idx="3">
                  <c:v>0.15973333333333331</c:v>
                </c:pt>
                <c:pt idx="4">
                  <c:v>9.6966666666666659E-2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AF-134C-9B81-844C154C2FAA}"/>
            </c:ext>
          </c:extLst>
        </c:ser>
        <c:ser>
          <c:idx val="1"/>
          <c:order val="1"/>
          <c:tx>
            <c:strRef>
              <c:f>'Sc (e)'!$F$3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50AF-134C-9B81-844C154C2FAA}"/>
              </c:ext>
            </c:extLst>
          </c:dPt>
          <c:dPt>
            <c:idx val="4"/>
            <c:invertIfNegative val="0"/>
            <c:bubble3D val="0"/>
            <c:spPr>
              <a:solidFill>
                <a:srgbClr val="ED7D31">
                  <a:lumMod val="75000"/>
                  <a:alpha val="50000"/>
                </a:srgbClr>
              </a:solidFill>
              <a:ln w="25400">
                <a:solidFill>
                  <a:srgbClr val="ED7D31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50AF-134C-9B81-844C154C2FAA}"/>
              </c:ext>
            </c:extLst>
          </c:dPt>
          <c:errBars>
            <c:errBarType val="both"/>
            <c:errValType val="cust"/>
            <c:noEndCap val="0"/>
            <c:plus>
              <c:numRef>
                <c:f>'Sc (e)'!$H$4:$H$8</c:f>
                <c:numCache>
                  <c:formatCode>General</c:formatCode>
                  <c:ptCount val="5"/>
                  <c:pt idx="0">
                    <c:v>3.5212722606088452E-2</c:v>
                  </c:pt>
                  <c:pt idx="1">
                    <c:v>3.819506989689235E-2</c:v>
                  </c:pt>
                  <c:pt idx="2">
                    <c:v>1.8095956886707489E-2</c:v>
                  </c:pt>
                  <c:pt idx="3">
                    <c:v>1.5169858659690932E-2</c:v>
                  </c:pt>
                  <c:pt idx="4">
                    <c:v>2.593015193173849E-2</c:v>
                  </c:pt>
                </c:numCache>
              </c:numRef>
            </c:plus>
            <c:minus>
              <c:numRef>
                <c:f>'Sc (e)'!$H$4:$H$8</c:f>
                <c:numCache>
                  <c:formatCode>General</c:formatCode>
                  <c:ptCount val="5"/>
                  <c:pt idx="0">
                    <c:v>3.5212722606088452E-2</c:v>
                  </c:pt>
                  <c:pt idx="1">
                    <c:v>3.819506989689235E-2</c:v>
                  </c:pt>
                  <c:pt idx="2">
                    <c:v>1.8095956886707489E-2</c:v>
                  </c:pt>
                  <c:pt idx="3">
                    <c:v>1.5169858659690932E-2</c:v>
                  </c:pt>
                  <c:pt idx="4">
                    <c:v>2.593015193173849E-2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'Sc (e)'!$D$4:$D$8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'Sc (e)'!$F$4:$F$8</c:f>
              <c:numCache>
                <c:formatCode>General</c:formatCode>
                <c:ptCount val="5"/>
                <c:pt idx="0" formatCode="0.0000">
                  <c:v>0.15104999999999999</c:v>
                </c:pt>
                <c:pt idx="1">
                  <c:v>0.16866666666666666</c:v>
                </c:pt>
                <c:pt idx="2">
                  <c:v>0.14133333333333334</c:v>
                </c:pt>
                <c:pt idx="3">
                  <c:v>0.13133333333333333</c:v>
                </c:pt>
                <c:pt idx="4">
                  <c:v>0.18600000000000003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0AF-134C-9B81-844C154C2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0.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81714785651793"/>
          <c:y val="5.0925925925925923E-2"/>
          <c:w val="0.85662729658792647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'shoot biomass (a)'!$L$4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errBars>
            <c:errBarType val="both"/>
            <c:errValType val="cust"/>
            <c:noEndCap val="0"/>
            <c:plus>
              <c:numRef>
                <c:f>'shoot biomass (a)'!$N$5:$N$8</c:f>
                <c:numCache>
                  <c:formatCode>General</c:formatCode>
                  <c:ptCount val="4"/>
                  <c:pt idx="0">
                    <c:v>0.14038581345101642</c:v>
                  </c:pt>
                  <c:pt idx="1">
                    <c:v>0.19445184455316319</c:v>
                  </c:pt>
                  <c:pt idx="2">
                    <c:v>0.28412684599059601</c:v>
                  </c:pt>
                  <c:pt idx="3">
                    <c:v>0.25180167835029599</c:v>
                  </c:pt>
                </c:numCache>
              </c:numRef>
            </c:plus>
            <c:minus>
              <c:numRef>
                <c:f>'shoot biomass (a)'!$N$5:$N$8</c:f>
                <c:numCache>
                  <c:formatCode>General</c:formatCode>
                  <c:ptCount val="4"/>
                  <c:pt idx="0">
                    <c:v>0.14038581345101642</c:v>
                  </c:pt>
                  <c:pt idx="1">
                    <c:v>0.19445184455316319</c:v>
                  </c:pt>
                  <c:pt idx="2">
                    <c:v>0.28412684599059601</c:v>
                  </c:pt>
                  <c:pt idx="3">
                    <c:v>0.25180167835029599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'shoot biomass (a)'!$K$5:$K$8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'shoot biomass (a)'!$L$5:$L$8</c:f>
              <c:numCache>
                <c:formatCode>General</c:formatCode>
                <c:ptCount val="4"/>
                <c:pt idx="0">
                  <c:v>4.5819199999999993</c:v>
                </c:pt>
                <c:pt idx="1">
                  <c:v>4.2302200000000001</c:v>
                </c:pt>
                <c:pt idx="2">
                  <c:v>4.3110200000000001</c:v>
                </c:pt>
                <c:pt idx="3">
                  <c:v>4.7473399999999994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'shoot biomass (a)'!$M$4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errBars>
            <c:errBarType val="both"/>
            <c:errValType val="cust"/>
            <c:noEndCap val="0"/>
            <c:plus>
              <c:numRef>
                <c:f>'shoot biomass (a)'!$O$5:$O$8</c:f>
                <c:numCache>
                  <c:formatCode>General</c:formatCode>
                  <c:ptCount val="4"/>
                  <c:pt idx="1">
                    <c:v>0.32259404064395414</c:v>
                  </c:pt>
                  <c:pt idx="2">
                    <c:v>0.1770694771239642</c:v>
                  </c:pt>
                  <c:pt idx="3">
                    <c:v>0.16656382396475758</c:v>
                  </c:pt>
                </c:numCache>
              </c:numRef>
            </c:plus>
            <c:minus>
              <c:numRef>
                <c:f>'shoot biomass (a)'!$O$5:$O$8</c:f>
                <c:numCache>
                  <c:formatCode>General</c:formatCode>
                  <c:ptCount val="4"/>
                  <c:pt idx="1">
                    <c:v>0.32259404064395414</c:v>
                  </c:pt>
                  <c:pt idx="2">
                    <c:v>0.1770694771239642</c:v>
                  </c:pt>
                  <c:pt idx="3">
                    <c:v>0.16656382396475758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'shoot biomass (a)'!$K$5:$K$8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'shoot biomass (a)'!$M$5:$M$8</c:f>
              <c:numCache>
                <c:formatCode>General</c:formatCode>
                <c:ptCount val="4"/>
                <c:pt idx="1">
                  <c:v>4.1486599999999996</c:v>
                </c:pt>
                <c:pt idx="2">
                  <c:v>4.1848200000000002</c:v>
                </c:pt>
                <c:pt idx="3">
                  <c:v>4.29284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Shoot</a:t>
                </a:r>
                <a:r>
                  <a:rPr lang="en-US" baseline="0"/>
                  <a:t> weight (g)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81714785651793"/>
          <c:y val="5.0925925925925923E-2"/>
          <c:w val="0.85662729658792647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 (e)'!$L$3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B9C-B846-93DE-3B60790D40A0}"/>
              </c:ext>
            </c:extLst>
          </c:dPt>
          <c:dPt>
            <c:idx val="4"/>
            <c:invertIfNegative val="0"/>
            <c:bubble3D val="0"/>
            <c:spPr>
              <a:solidFill>
                <a:srgbClr val="AFFA00">
                  <a:alpha val="50000"/>
                </a:srgbClr>
              </a:solidFill>
              <a:ln w="25400">
                <a:solidFill>
                  <a:srgbClr val="AFFA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B9C-B846-93DE-3B60790D40A0}"/>
              </c:ext>
            </c:extLst>
          </c:dPt>
          <c:errBars>
            <c:errBarType val="both"/>
            <c:errValType val="cust"/>
            <c:noEndCap val="0"/>
            <c:plus>
              <c:numRef>
                <c:f>'Sc (e)'!$N$4:$N$8</c:f>
                <c:numCache>
                  <c:formatCode>General</c:formatCode>
                  <c:ptCount val="5"/>
                  <c:pt idx="0">
                    <c:v>2.1858769614319781E-3</c:v>
                  </c:pt>
                  <c:pt idx="1">
                    <c:v>8.8383083165550751E-3</c:v>
                  </c:pt>
                  <c:pt idx="2">
                    <c:v>2.4504686747339421E-2</c:v>
                  </c:pt>
                  <c:pt idx="3">
                    <c:v>3.7860499562944539E-3</c:v>
                  </c:pt>
                  <c:pt idx="4">
                    <c:v>5.8266430727811295E-3</c:v>
                  </c:pt>
                </c:numCache>
              </c:numRef>
            </c:plus>
            <c:minus>
              <c:numRef>
                <c:f>'Sc (e)'!$N$4:$N$8</c:f>
                <c:numCache>
                  <c:formatCode>General</c:formatCode>
                  <c:ptCount val="5"/>
                  <c:pt idx="0">
                    <c:v>2.1858769614319781E-3</c:v>
                  </c:pt>
                  <c:pt idx="1">
                    <c:v>8.8383083165550751E-3</c:v>
                  </c:pt>
                  <c:pt idx="2">
                    <c:v>2.4504686747339421E-2</c:v>
                  </c:pt>
                  <c:pt idx="3">
                    <c:v>3.7860499562944539E-3</c:v>
                  </c:pt>
                  <c:pt idx="4">
                    <c:v>5.8266430727811295E-3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'Sc (e)'!$K$4:$K$8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'Sc (e)'!$L$4:$L$8</c:f>
              <c:numCache>
                <c:formatCode>General</c:formatCode>
                <c:ptCount val="5"/>
                <c:pt idx="0">
                  <c:v>0.22733333333333336</c:v>
                </c:pt>
                <c:pt idx="1">
                  <c:v>0.29933333333333328</c:v>
                </c:pt>
                <c:pt idx="2">
                  <c:v>0.22566666666666668</c:v>
                </c:pt>
                <c:pt idx="3">
                  <c:v>0.20099999999999998</c:v>
                </c:pt>
                <c:pt idx="4">
                  <c:v>9.856666666666665E-2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9C-B846-93DE-3B60790D40A0}"/>
            </c:ext>
          </c:extLst>
        </c:ser>
        <c:ser>
          <c:idx val="1"/>
          <c:order val="1"/>
          <c:tx>
            <c:strRef>
              <c:f>'Sc (e)'!$M$3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B9C-B846-93DE-3B60790D40A0}"/>
              </c:ext>
            </c:extLst>
          </c:dPt>
          <c:dPt>
            <c:idx val="4"/>
            <c:invertIfNegative val="0"/>
            <c:bubble3D val="0"/>
            <c:spPr>
              <a:solidFill>
                <a:srgbClr val="161DFF">
                  <a:alpha val="50196"/>
                </a:srgbClr>
              </a:solidFill>
              <a:ln w="25400">
                <a:solidFill>
                  <a:srgbClr val="161D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B9C-B846-93DE-3B60790D40A0}"/>
              </c:ext>
            </c:extLst>
          </c:dPt>
          <c:errBars>
            <c:errBarType val="both"/>
            <c:errValType val="cust"/>
            <c:noEndCap val="0"/>
            <c:plus>
              <c:numRef>
                <c:f>'Sc (e)'!$O$4:$O$8</c:f>
                <c:numCache>
                  <c:formatCode>General</c:formatCode>
                  <c:ptCount val="5"/>
                  <c:pt idx="1">
                    <c:v>3.3809274762026262E-2</c:v>
                  </c:pt>
                  <c:pt idx="2">
                    <c:v>1.356915299235744E-2</c:v>
                  </c:pt>
                  <c:pt idx="3">
                    <c:v>8.8383083165550665E-3</c:v>
                  </c:pt>
                  <c:pt idx="4">
                    <c:v>1.6283938944727339E-2</c:v>
                  </c:pt>
                </c:numCache>
              </c:numRef>
            </c:plus>
            <c:minus>
              <c:numRef>
                <c:f>'Sc (e)'!$O$4:$O$8</c:f>
                <c:numCache>
                  <c:formatCode>General</c:formatCode>
                  <c:ptCount val="5"/>
                  <c:pt idx="1">
                    <c:v>3.3809274762026262E-2</c:v>
                  </c:pt>
                  <c:pt idx="2">
                    <c:v>1.356915299235744E-2</c:v>
                  </c:pt>
                  <c:pt idx="3">
                    <c:v>8.8383083165550665E-3</c:v>
                  </c:pt>
                  <c:pt idx="4">
                    <c:v>1.6283938944727339E-2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'Sc (e)'!$K$4:$K$8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'Sc (e)'!$M$4:$M$8</c:f>
              <c:numCache>
                <c:formatCode>General</c:formatCode>
                <c:ptCount val="5"/>
                <c:pt idx="1">
                  <c:v>0.20399999999999999</c:v>
                </c:pt>
                <c:pt idx="2">
                  <c:v>0.22433333333333336</c:v>
                </c:pt>
                <c:pt idx="3">
                  <c:v>0.19766666666666666</c:v>
                </c:pt>
                <c:pt idx="4">
                  <c:v>0.23953333333333335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B9C-B846-93DE-3B60790D4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0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0.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81714785651793"/>
          <c:y val="5.0925925925925923E-2"/>
          <c:w val="0.85662729658792647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'Tr (f)'!$E$3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D65-2C42-8D0F-F99F1C4E2B6D}"/>
              </c:ext>
            </c:extLst>
          </c:dPt>
          <c:errBars>
            <c:errBarType val="both"/>
            <c:errValType val="cust"/>
            <c:noEndCap val="0"/>
            <c:plus>
              <c:numRef>
                <c:f>'Tr (f)'!$G$4:$G$7</c:f>
                <c:numCache>
                  <c:formatCode>General</c:formatCode>
                  <c:ptCount val="4"/>
                  <c:pt idx="0">
                    <c:v>0.10171062557139184</c:v>
                  </c:pt>
                  <c:pt idx="1">
                    <c:v>6.5302077202591943E-2</c:v>
                  </c:pt>
                  <c:pt idx="2">
                    <c:v>9.0187640599383983E-3</c:v>
                  </c:pt>
                  <c:pt idx="3">
                    <c:v>3.420048340688002E-2</c:v>
                  </c:pt>
                </c:numCache>
              </c:numRef>
            </c:plus>
            <c:minus>
              <c:numRef>
                <c:f>'Tr (f)'!$G$4:$G$7</c:f>
                <c:numCache>
                  <c:formatCode>General</c:formatCode>
                  <c:ptCount val="4"/>
                  <c:pt idx="0">
                    <c:v>0.10171062557139184</c:v>
                  </c:pt>
                  <c:pt idx="1">
                    <c:v>6.5302077202591943E-2</c:v>
                  </c:pt>
                  <c:pt idx="2">
                    <c:v>9.0187640599383983E-3</c:v>
                  </c:pt>
                  <c:pt idx="3">
                    <c:v>3.420048340688002E-2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'Tr (f)'!$D$4:$D$7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'Tr (f)'!$E$4:$E$7</c:f>
              <c:numCache>
                <c:formatCode>General</c:formatCode>
                <c:ptCount val="4"/>
                <c:pt idx="0">
                  <c:v>2.3266666666666667</c:v>
                </c:pt>
                <c:pt idx="1">
                  <c:v>2.3166666666666669</c:v>
                </c:pt>
                <c:pt idx="2">
                  <c:v>2.1066666666666669</c:v>
                </c:pt>
                <c:pt idx="3">
                  <c:v>2.0966666666666667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65-2C42-8D0F-F99F1C4E2B6D}"/>
            </c:ext>
          </c:extLst>
        </c:ser>
        <c:ser>
          <c:idx val="1"/>
          <c:order val="1"/>
          <c:tx>
            <c:strRef>
              <c:f>'Tr (f)'!$F$3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D65-2C42-8D0F-F99F1C4E2B6D}"/>
              </c:ext>
            </c:extLst>
          </c:dPt>
          <c:errBars>
            <c:errBarType val="both"/>
            <c:errValType val="cust"/>
            <c:noEndCap val="0"/>
            <c:plus>
              <c:numRef>
                <c:f>'Tr (f)'!$H$4:$H$7</c:f>
                <c:numCache>
                  <c:formatCode>General</c:formatCode>
                  <c:ptCount val="4"/>
                  <c:pt idx="0">
                    <c:v>0.36158770259325296</c:v>
                  </c:pt>
                  <c:pt idx="1">
                    <c:v>3.819506989689235E-2</c:v>
                  </c:pt>
                  <c:pt idx="2">
                    <c:v>1.8095956886707489E-2</c:v>
                  </c:pt>
                  <c:pt idx="3">
                    <c:v>1.5169858659690932E-2</c:v>
                  </c:pt>
                </c:numCache>
              </c:numRef>
            </c:plus>
            <c:minus>
              <c:numRef>
                <c:f>'Tr (f)'!$H$4:$H$7</c:f>
                <c:numCache>
                  <c:formatCode>General</c:formatCode>
                  <c:ptCount val="4"/>
                  <c:pt idx="0">
                    <c:v>0.36158770259325296</c:v>
                  </c:pt>
                  <c:pt idx="1">
                    <c:v>3.819506989689235E-2</c:v>
                  </c:pt>
                  <c:pt idx="2">
                    <c:v>1.8095956886707489E-2</c:v>
                  </c:pt>
                  <c:pt idx="3">
                    <c:v>1.5169858659690932E-2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'Tr (f)'!$D$4:$D$7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'Tr (f)'!$F$4:$F$7</c:f>
              <c:numCache>
                <c:formatCode>General</c:formatCode>
                <c:ptCount val="4"/>
                <c:pt idx="0">
                  <c:v>1.4229999999999998</c:v>
                </c:pt>
                <c:pt idx="1">
                  <c:v>2.2566666666666668</c:v>
                </c:pt>
                <c:pt idx="2">
                  <c:v>2.0166666666666666</c:v>
                </c:pt>
                <c:pt idx="3">
                  <c:v>1.9133333333333333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65-2C42-8D0F-F99F1C4E2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Tr (mmol)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81714785651793"/>
          <c:y val="5.0925925925925923E-2"/>
          <c:w val="0.85662729658792647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'Tr (f)'!$L$3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E8-7840-9A09-2B6267B20600}"/>
              </c:ext>
            </c:extLst>
          </c:dPt>
          <c:errBars>
            <c:errBarType val="both"/>
            <c:errValType val="cust"/>
            <c:noEndCap val="0"/>
            <c:plus>
              <c:numRef>
                <c:f>'Tr (f)'!$N$4:$N$7</c:f>
                <c:numCache>
                  <c:formatCode>General</c:formatCode>
                  <c:ptCount val="4"/>
                  <c:pt idx="0">
                    <c:v>0.10171062557139184</c:v>
                  </c:pt>
                  <c:pt idx="1">
                    <c:v>5.2916578463693353E-2</c:v>
                  </c:pt>
                  <c:pt idx="2">
                    <c:v>0.16374579115785814</c:v>
                  </c:pt>
                  <c:pt idx="3">
                    <c:v>2.4037713619701181E-2</c:v>
                  </c:pt>
                </c:numCache>
              </c:numRef>
            </c:plus>
            <c:minus>
              <c:numRef>
                <c:f>'Tr (f)'!$N$4:$N$7</c:f>
                <c:numCache>
                  <c:formatCode>General</c:formatCode>
                  <c:ptCount val="4"/>
                  <c:pt idx="0">
                    <c:v>0.10171062557139184</c:v>
                  </c:pt>
                  <c:pt idx="1">
                    <c:v>5.2916578463693353E-2</c:v>
                  </c:pt>
                  <c:pt idx="2">
                    <c:v>0.16374579115785814</c:v>
                  </c:pt>
                  <c:pt idx="3">
                    <c:v>2.4037713619701181E-2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'Tr (f)'!$K$4:$K$7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'Tr (f)'!$L$4:$L$7</c:f>
              <c:numCache>
                <c:formatCode>General</c:formatCode>
                <c:ptCount val="4"/>
                <c:pt idx="0">
                  <c:v>2.3266666666666667</c:v>
                </c:pt>
                <c:pt idx="1">
                  <c:v>3.1300000000000003</c:v>
                </c:pt>
                <c:pt idx="2">
                  <c:v>2.6966666666666668</c:v>
                </c:pt>
                <c:pt idx="3">
                  <c:v>2.4633333333333334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E8-7840-9A09-2B6267B20600}"/>
            </c:ext>
          </c:extLst>
        </c:ser>
        <c:ser>
          <c:idx val="1"/>
          <c:order val="1"/>
          <c:tx>
            <c:strRef>
              <c:f>'Tr (f)'!$M$3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8E8-7840-9A09-2B6267B20600}"/>
              </c:ext>
            </c:extLst>
          </c:dPt>
          <c:errBars>
            <c:errBarType val="both"/>
            <c:errValType val="cust"/>
            <c:noEndCap val="0"/>
            <c:plus>
              <c:numRef>
                <c:f>'Tr (f)'!$O$4:$O$7</c:f>
                <c:numCache>
                  <c:formatCode>General</c:formatCode>
                  <c:ptCount val="4"/>
                  <c:pt idx="1">
                    <c:v>0.25983662558487552</c:v>
                  </c:pt>
                  <c:pt idx="2">
                    <c:v>7.5353240763864043E-2</c:v>
                  </c:pt>
                  <c:pt idx="3">
                    <c:v>6.1736008207642183E-2</c:v>
                  </c:pt>
                </c:numCache>
              </c:numRef>
            </c:plus>
            <c:minus>
              <c:numRef>
                <c:f>'Tr (f)'!$O$4:$O$7</c:f>
                <c:numCache>
                  <c:formatCode>General</c:formatCode>
                  <c:ptCount val="4"/>
                  <c:pt idx="1">
                    <c:v>0.25983662558487552</c:v>
                  </c:pt>
                  <c:pt idx="2">
                    <c:v>7.5353240763864043E-2</c:v>
                  </c:pt>
                  <c:pt idx="3">
                    <c:v>6.1736008207642183E-2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'Tr (f)'!$K$4:$K$7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'Tr (f)'!$M$4:$M$7</c:f>
              <c:numCache>
                <c:formatCode>General</c:formatCode>
                <c:ptCount val="4"/>
                <c:pt idx="1">
                  <c:v>2.5733333333333333</c:v>
                </c:pt>
                <c:pt idx="2">
                  <c:v>2.7033333333333331</c:v>
                </c:pt>
                <c:pt idx="3">
                  <c:v>2.4566666666666666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E8-7840-9A09-2B6267B2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Tr (mmol)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26159230096241"/>
          <c:y val="5.0925925925925923E-2"/>
          <c:w val="0.8371828521434822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'Tr (f)'!$E$3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07-8E42-84BE-3A7837A4D453}"/>
              </c:ext>
            </c:extLst>
          </c:dPt>
          <c:dPt>
            <c:idx val="4"/>
            <c:invertIfNegative val="0"/>
            <c:bubble3D val="0"/>
            <c:spPr>
              <a:solidFill>
                <a:srgbClr val="942092">
                  <a:alpha val="50196"/>
                </a:srgbClr>
              </a:solidFill>
              <a:ln w="25400">
                <a:solidFill>
                  <a:srgbClr val="94209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07-8E42-84BE-3A7837A4D453}"/>
              </c:ext>
            </c:extLst>
          </c:dPt>
          <c:errBars>
            <c:errBarType val="both"/>
            <c:errValType val="cust"/>
            <c:noEndCap val="0"/>
            <c:plus>
              <c:numRef>
                <c:f>'Tr (f)'!$G$4:$G$8</c:f>
                <c:numCache>
                  <c:formatCode>General</c:formatCode>
                  <c:ptCount val="5"/>
                  <c:pt idx="0">
                    <c:v>0.10171062557139184</c:v>
                  </c:pt>
                  <c:pt idx="1">
                    <c:v>6.5302077202591943E-2</c:v>
                  </c:pt>
                  <c:pt idx="2">
                    <c:v>9.0187640599383983E-3</c:v>
                  </c:pt>
                  <c:pt idx="3">
                    <c:v>3.420048340688002E-2</c:v>
                  </c:pt>
                  <c:pt idx="4">
                    <c:v>1.6127090127563477E-2</c:v>
                  </c:pt>
                </c:numCache>
              </c:numRef>
            </c:plus>
            <c:minus>
              <c:numRef>
                <c:f>'Tr (f)'!$G$4:$G$8</c:f>
                <c:numCache>
                  <c:formatCode>General</c:formatCode>
                  <c:ptCount val="5"/>
                  <c:pt idx="0">
                    <c:v>0.10171062557139184</c:v>
                  </c:pt>
                  <c:pt idx="1">
                    <c:v>6.5302077202591943E-2</c:v>
                  </c:pt>
                  <c:pt idx="2">
                    <c:v>9.0187640599383983E-3</c:v>
                  </c:pt>
                  <c:pt idx="3">
                    <c:v>3.420048340688002E-2</c:v>
                  </c:pt>
                  <c:pt idx="4">
                    <c:v>1.6127090127563477E-2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'Tr (f)'!$D$4:$D$8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'Tr (f)'!$E$4:$E$8</c:f>
              <c:numCache>
                <c:formatCode>General</c:formatCode>
                <c:ptCount val="5"/>
                <c:pt idx="0">
                  <c:v>2.3266666666666667</c:v>
                </c:pt>
                <c:pt idx="1">
                  <c:v>2.3166666666666669</c:v>
                </c:pt>
                <c:pt idx="2">
                  <c:v>2.1066666666666669</c:v>
                </c:pt>
                <c:pt idx="3">
                  <c:v>2.0966666666666667</c:v>
                </c:pt>
                <c:pt idx="4">
                  <c:v>1.63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07-8E42-84BE-3A7837A4D453}"/>
            </c:ext>
          </c:extLst>
        </c:ser>
        <c:ser>
          <c:idx val="1"/>
          <c:order val="1"/>
          <c:tx>
            <c:strRef>
              <c:f>'Tr (f)'!$F$3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5D07-8E42-84BE-3A7837A4D453}"/>
              </c:ext>
            </c:extLst>
          </c:dPt>
          <c:dPt>
            <c:idx val="4"/>
            <c:invertIfNegative val="0"/>
            <c:bubble3D val="0"/>
            <c:spPr>
              <a:solidFill>
                <a:srgbClr val="ED7D31">
                  <a:lumMod val="75000"/>
                  <a:alpha val="50000"/>
                </a:srgbClr>
              </a:solidFill>
              <a:ln w="25400">
                <a:solidFill>
                  <a:srgbClr val="ED7D31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5D07-8E42-84BE-3A7837A4D453}"/>
              </c:ext>
            </c:extLst>
          </c:dPt>
          <c:errBars>
            <c:errBarType val="both"/>
            <c:errValType val="cust"/>
            <c:noEndCap val="0"/>
            <c:plus>
              <c:numRef>
                <c:f>'Tr (f)'!$H$4:$H$8</c:f>
                <c:numCache>
                  <c:formatCode>General</c:formatCode>
                  <c:ptCount val="5"/>
                  <c:pt idx="0">
                    <c:v>0.36158770259325296</c:v>
                  </c:pt>
                  <c:pt idx="1">
                    <c:v>3.819506989689235E-2</c:v>
                  </c:pt>
                  <c:pt idx="2">
                    <c:v>1.8095956886707489E-2</c:v>
                  </c:pt>
                  <c:pt idx="3">
                    <c:v>1.5169858659690932E-2</c:v>
                  </c:pt>
                  <c:pt idx="4">
                    <c:v>2.593015193173849E-2</c:v>
                  </c:pt>
                </c:numCache>
              </c:numRef>
            </c:plus>
            <c:minus>
              <c:numRef>
                <c:f>'Tr (f)'!$H$4:$H$8</c:f>
                <c:numCache>
                  <c:formatCode>General</c:formatCode>
                  <c:ptCount val="5"/>
                  <c:pt idx="0">
                    <c:v>0.36158770259325296</c:v>
                  </c:pt>
                  <c:pt idx="1">
                    <c:v>3.819506989689235E-2</c:v>
                  </c:pt>
                  <c:pt idx="2">
                    <c:v>1.8095956886707489E-2</c:v>
                  </c:pt>
                  <c:pt idx="3">
                    <c:v>1.5169858659690932E-2</c:v>
                  </c:pt>
                  <c:pt idx="4">
                    <c:v>2.593015193173849E-2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'Tr (f)'!$D$4:$D$8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'Tr (f)'!$F$4:$F$8</c:f>
              <c:numCache>
                <c:formatCode>General</c:formatCode>
                <c:ptCount val="5"/>
                <c:pt idx="0">
                  <c:v>1.4229999999999998</c:v>
                </c:pt>
                <c:pt idx="1">
                  <c:v>2.2566666666666668</c:v>
                </c:pt>
                <c:pt idx="2">
                  <c:v>2.0166666666666666</c:v>
                </c:pt>
                <c:pt idx="3">
                  <c:v>1.9133333333333333</c:v>
                </c:pt>
                <c:pt idx="4">
                  <c:v>2.36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D07-8E42-84BE-3A7837A4D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Tr (mmol)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81714785651793"/>
          <c:y val="5.0925925925925923E-2"/>
          <c:w val="0.85662729658792647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'Tr (f)'!$L$3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901-FB4D-BD71-6F01F06A755B}"/>
              </c:ext>
            </c:extLst>
          </c:dPt>
          <c:dPt>
            <c:idx val="4"/>
            <c:invertIfNegative val="0"/>
            <c:bubble3D val="0"/>
            <c:spPr>
              <a:solidFill>
                <a:srgbClr val="AFFA00">
                  <a:alpha val="50000"/>
                </a:srgbClr>
              </a:solidFill>
              <a:ln w="25400">
                <a:solidFill>
                  <a:srgbClr val="AFFA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901-FB4D-BD71-6F01F06A755B}"/>
              </c:ext>
            </c:extLst>
          </c:dPt>
          <c:errBars>
            <c:errBarType val="both"/>
            <c:errValType val="cust"/>
            <c:noEndCap val="0"/>
            <c:plus>
              <c:numRef>
                <c:f>'Tr (f)'!$N$4:$N$8</c:f>
                <c:numCache>
                  <c:formatCode>General</c:formatCode>
                  <c:ptCount val="5"/>
                  <c:pt idx="0">
                    <c:v>0.10171062557139184</c:v>
                  </c:pt>
                  <c:pt idx="1">
                    <c:v>5.2916578463693353E-2</c:v>
                  </c:pt>
                  <c:pt idx="2">
                    <c:v>0.16374579115785814</c:v>
                  </c:pt>
                  <c:pt idx="3">
                    <c:v>2.4037713619701181E-2</c:v>
                  </c:pt>
                  <c:pt idx="4">
                    <c:v>9.849146714337173E-2</c:v>
                  </c:pt>
                </c:numCache>
              </c:numRef>
            </c:plus>
            <c:minus>
              <c:numRef>
                <c:f>'Tr (f)'!$N$4:$N$8</c:f>
                <c:numCache>
                  <c:formatCode>General</c:formatCode>
                  <c:ptCount val="5"/>
                  <c:pt idx="0">
                    <c:v>0.10171062557139184</c:v>
                  </c:pt>
                  <c:pt idx="1">
                    <c:v>5.2916578463693353E-2</c:v>
                  </c:pt>
                  <c:pt idx="2">
                    <c:v>0.16374579115785814</c:v>
                  </c:pt>
                  <c:pt idx="3">
                    <c:v>2.4037713619701181E-2</c:v>
                  </c:pt>
                  <c:pt idx="4">
                    <c:v>9.849146714337173E-2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'Tr (f)'!$K$4:$K$8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'Tr (f)'!$L$4:$L$8</c:f>
              <c:numCache>
                <c:formatCode>General</c:formatCode>
                <c:ptCount val="5"/>
                <c:pt idx="0">
                  <c:v>2.3266666666666667</c:v>
                </c:pt>
                <c:pt idx="1">
                  <c:v>3.1300000000000003</c:v>
                </c:pt>
                <c:pt idx="2">
                  <c:v>2.6966666666666668</c:v>
                </c:pt>
                <c:pt idx="3">
                  <c:v>2.4633333333333334</c:v>
                </c:pt>
                <c:pt idx="4">
                  <c:v>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01-FB4D-BD71-6F01F06A755B}"/>
            </c:ext>
          </c:extLst>
        </c:ser>
        <c:ser>
          <c:idx val="1"/>
          <c:order val="1"/>
          <c:tx>
            <c:strRef>
              <c:f>'Tr (f)'!$M$3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901-FB4D-BD71-6F01F06A755B}"/>
              </c:ext>
            </c:extLst>
          </c:dPt>
          <c:dPt>
            <c:idx val="4"/>
            <c:invertIfNegative val="0"/>
            <c:bubble3D val="0"/>
            <c:spPr>
              <a:solidFill>
                <a:srgbClr val="161DFF">
                  <a:alpha val="50196"/>
                </a:srgbClr>
              </a:solidFill>
              <a:ln w="25400">
                <a:solidFill>
                  <a:srgbClr val="161D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6901-FB4D-BD71-6F01F06A755B}"/>
              </c:ext>
            </c:extLst>
          </c:dPt>
          <c:errBars>
            <c:errBarType val="both"/>
            <c:errValType val="cust"/>
            <c:noEndCap val="0"/>
            <c:plus>
              <c:numRef>
                <c:f>'Tr (f)'!$O$4:$O$8</c:f>
                <c:numCache>
                  <c:formatCode>General</c:formatCode>
                  <c:ptCount val="5"/>
                  <c:pt idx="1">
                    <c:v>0.25983662558487552</c:v>
                  </c:pt>
                  <c:pt idx="2">
                    <c:v>7.5353240763864043E-2</c:v>
                  </c:pt>
                  <c:pt idx="3">
                    <c:v>6.1736008207642183E-2</c:v>
                  </c:pt>
                  <c:pt idx="4">
                    <c:v>5.6961695869702525E-2</c:v>
                  </c:pt>
                </c:numCache>
              </c:numRef>
            </c:plus>
            <c:minus>
              <c:numRef>
                <c:f>'Tr (f)'!$O$4:$O$8</c:f>
                <c:numCache>
                  <c:formatCode>General</c:formatCode>
                  <c:ptCount val="5"/>
                  <c:pt idx="1">
                    <c:v>0.25983662558487552</c:v>
                  </c:pt>
                  <c:pt idx="2">
                    <c:v>7.5353240763864043E-2</c:v>
                  </c:pt>
                  <c:pt idx="3">
                    <c:v>6.1736008207642183E-2</c:v>
                  </c:pt>
                  <c:pt idx="4">
                    <c:v>5.6961695869702525E-2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'Tr (f)'!$K$4:$K$8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'Tr (f)'!$M$4:$M$8</c:f>
              <c:numCache>
                <c:formatCode>General</c:formatCode>
                <c:ptCount val="5"/>
                <c:pt idx="1">
                  <c:v>2.5733333333333333</c:v>
                </c:pt>
                <c:pt idx="2">
                  <c:v>2.7033333333333331</c:v>
                </c:pt>
                <c:pt idx="3">
                  <c:v>2.4566666666666666</c:v>
                </c:pt>
                <c:pt idx="4">
                  <c:v>2.7733333333333334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901-FB4D-BD71-6F01F06A7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Tr (mmol)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26159230096241"/>
          <c:y val="5.0925925925925923E-2"/>
          <c:w val="0.8371828521434822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'shoot biomass (a)'!$E$4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942092">
                  <a:alpha val="50196"/>
                </a:srgbClr>
              </a:solidFill>
              <a:ln w="25400">
                <a:solidFill>
                  <a:srgbClr val="94209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'shoot biomass (a)'!$G$5:$G$9</c:f>
                <c:numCache>
                  <c:formatCode>General</c:formatCode>
                  <c:ptCount val="5"/>
                  <c:pt idx="0">
                    <c:v>0.14038581345101642</c:v>
                  </c:pt>
                  <c:pt idx="1">
                    <c:v>0.26948926968990344</c:v>
                  </c:pt>
                  <c:pt idx="2">
                    <c:v>0.19513708806720767</c:v>
                  </c:pt>
                  <c:pt idx="3">
                    <c:v>0.48693742722829864</c:v>
                  </c:pt>
                  <c:pt idx="4">
                    <c:v>0.19340870460478313</c:v>
                  </c:pt>
                </c:numCache>
              </c:numRef>
            </c:plus>
            <c:minus>
              <c:numRef>
                <c:f>'shoot biomass (a)'!$G$5:$G$9</c:f>
                <c:numCache>
                  <c:formatCode>General</c:formatCode>
                  <c:ptCount val="5"/>
                  <c:pt idx="0">
                    <c:v>0.14038581345101642</c:v>
                  </c:pt>
                  <c:pt idx="1">
                    <c:v>0.26948926968990344</c:v>
                  </c:pt>
                  <c:pt idx="2">
                    <c:v>0.19513708806720767</c:v>
                  </c:pt>
                  <c:pt idx="3">
                    <c:v>0.48693742722829864</c:v>
                  </c:pt>
                  <c:pt idx="4">
                    <c:v>0.19340870460478313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'shoot biomass (a)'!$D$5:$D$9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'shoot biomass (a)'!$E$5:$E$9</c:f>
              <c:numCache>
                <c:formatCode>General</c:formatCode>
                <c:ptCount val="5"/>
                <c:pt idx="0">
                  <c:v>4.5819199999999993</c:v>
                </c:pt>
                <c:pt idx="1">
                  <c:v>3.3533599999999999</c:v>
                </c:pt>
                <c:pt idx="2">
                  <c:v>3.1123799999999999</c:v>
                </c:pt>
                <c:pt idx="3">
                  <c:v>2.8763199999999998</c:v>
                </c:pt>
                <c:pt idx="4">
                  <c:v>1.5820800000000002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'shoot biomass (a)'!$F$4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ED7D31">
                  <a:lumMod val="75000"/>
                  <a:alpha val="50000"/>
                </a:srgbClr>
              </a:solidFill>
              <a:ln w="25400">
                <a:solidFill>
                  <a:srgbClr val="ED7D31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'shoot biomass (a)'!$H$5:$H$9</c:f>
                <c:numCache>
                  <c:formatCode>General</c:formatCode>
                  <c:ptCount val="5"/>
                  <c:pt idx="0">
                    <c:v>0.38304478921775609</c:v>
                  </c:pt>
                  <c:pt idx="1">
                    <c:v>0.53213904769280052</c:v>
                  </c:pt>
                  <c:pt idx="2">
                    <c:v>0.37326244135668274</c:v>
                  </c:pt>
                  <c:pt idx="3">
                    <c:v>0.30733371581178892</c:v>
                  </c:pt>
                  <c:pt idx="4">
                    <c:v>0.20644665707584903</c:v>
                  </c:pt>
                </c:numCache>
              </c:numRef>
            </c:plus>
            <c:minus>
              <c:numRef>
                <c:f>'shoot biomass (a)'!$H$5:$H$9</c:f>
                <c:numCache>
                  <c:formatCode>General</c:formatCode>
                  <c:ptCount val="5"/>
                  <c:pt idx="0">
                    <c:v>0.38304478921775609</c:v>
                  </c:pt>
                  <c:pt idx="1">
                    <c:v>0.53213904769280052</c:v>
                  </c:pt>
                  <c:pt idx="2">
                    <c:v>0.37326244135668274</c:v>
                  </c:pt>
                  <c:pt idx="3">
                    <c:v>0.30733371581178892</c:v>
                  </c:pt>
                  <c:pt idx="4">
                    <c:v>0.20644665707584903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'shoot biomass (a)'!$D$5:$D$9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'shoot biomass (a)'!$F$5:$F$9</c:f>
              <c:numCache>
                <c:formatCode>General</c:formatCode>
                <c:ptCount val="5"/>
                <c:pt idx="0">
                  <c:v>1.9409599999999998</c:v>
                </c:pt>
                <c:pt idx="1">
                  <c:v>2.6362199999999998</c:v>
                </c:pt>
                <c:pt idx="2">
                  <c:v>3.17564</c:v>
                </c:pt>
                <c:pt idx="3">
                  <c:v>2.6581000000000001</c:v>
                </c:pt>
                <c:pt idx="4">
                  <c:v>3.4075200000000003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Shoot weight (g)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81714785651793"/>
          <c:y val="5.0925925925925923E-2"/>
          <c:w val="0.85662729658792647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'shoot biomass (a)'!$L$4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AFFA00">
                  <a:alpha val="50000"/>
                </a:srgbClr>
              </a:solidFill>
              <a:ln w="25400">
                <a:solidFill>
                  <a:srgbClr val="AFFA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'shoot biomass (a)'!$N$5:$N$9</c:f>
                <c:numCache>
                  <c:formatCode>General</c:formatCode>
                  <c:ptCount val="5"/>
                  <c:pt idx="0">
                    <c:v>0.14038581345101642</c:v>
                  </c:pt>
                  <c:pt idx="1">
                    <c:v>0.19445184455316319</c:v>
                  </c:pt>
                  <c:pt idx="2">
                    <c:v>0.28412684599059601</c:v>
                  </c:pt>
                  <c:pt idx="3">
                    <c:v>0.25180167835029599</c:v>
                  </c:pt>
                  <c:pt idx="4">
                    <c:v>0.14698190855110951</c:v>
                  </c:pt>
                </c:numCache>
              </c:numRef>
            </c:plus>
            <c:minus>
              <c:numRef>
                <c:f>'shoot biomass (a)'!$N$5:$N$9</c:f>
                <c:numCache>
                  <c:formatCode>General</c:formatCode>
                  <c:ptCount val="5"/>
                  <c:pt idx="0">
                    <c:v>0.14038581345101642</c:v>
                  </c:pt>
                  <c:pt idx="1">
                    <c:v>0.19445184455316319</c:v>
                  </c:pt>
                  <c:pt idx="2">
                    <c:v>0.28412684599059601</c:v>
                  </c:pt>
                  <c:pt idx="3">
                    <c:v>0.25180167835029599</c:v>
                  </c:pt>
                  <c:pt idx="4">
                    <c:v>0.14698190855110951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'shoot biomass (a)'!$K$5:$K$9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'shoot biomass (a)'!$L$5:$L$9</c:f>
              <c:numCache>
                <c:formatCode>General</c:formatCode>
                <c:ptCount val="5"/>
                <c:pt idx="0">
                  <c:v>4.5819199999999993</c:v>
                </c:pt>
                <c:pt idx="1">
                  <c:v>4.2302200000000001</c:v>
                </c:pt>
                <c:pt idx="2">
                  <c:v>4.3110200000000001</c:v>
                </c:pt>
                <c:pt idx="3">
                  <c:v>4.7473399999999994</c:v>
                </c:pt>
                <c:pt idx="4">
                  <c:v>2.1653799999999999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'shoot biomass (a)'!$M$4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161DFF">
                  <a:alpha val="50196"/>
                </a:srgbClr>
              </a:solidFill>
              <a:ln w="25400">
                <a:solidFill>
                  <a:srgbClr val="161D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'shoot biomass (a)'!$O$5:$O$9</c:f>
                <c:numCache>
                  <c:formatCode>General</c:formatCode>
                  <c:ptCount val="5"/>
                  <c:pt idx="1">
                    <c:v>0.32259404064395414</c:v>
                  </c:pt>
                  <c:pt idx="2">
                    <c:v>0.1770694771239642</c:v>
                  </c:pt>
                  <c:pt idx="3">
                    <c:v>0.16656382396475758</c:v>
                  </c:pt>
                  <c:pt idx="4">
                    <c:v>0.31793569799509741</c:v>
                  </c:pt>
                </c:numCache>
              </c:numRef>
            </c:plus>
            <c:minus>
              <c:numRef>
                <c:f>'shoot biomass (a)'!$O$5:$O$9</c:f>
                <c:numCache>
                  <c:formatCode>General</c:formatCode>
                  <c:ptCount val="5"/>
                  <c:pt idx="1">
                    <c:v>0.32259404064395414</c:v>
                  </c:pt>
                  <c:pt idx="2">
                    <c:v>0.1770694771239642</c:v>
                  </c:pt>
                  <c:pt idx="3">
                    <c:v>0.16656382396475758</c:v>
                  </c:pt>
                  <c:pt idx="4">
                    <c:v>0.31793569799509741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'shoot biomass (a)'!$K$5:$K$9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'shoot biomass (a)'!$M$5:$M$9</c:f>
              <c:numCache>
                <c:formatCode>General</c:formatCode>
                <c:ptCount val="5"/>
                <c:pt idx="1">
                  <c:v>4.1486599999999996</c:v>
                </c:pt>
                <c:pt idx="2">
                  <c:v>4.1848200000000002</c:v>
                </c:pt>
                <c:pt idx="3">
                  <c:v>4.29284</c:v>
                </c:pt>
                <c:pt idx="4">
                  <c:v>4.3636400000000002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Shoot weight (g)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2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81714785651793"/>
          <c:y val="5.0925925925925923E-2"/>
          <c:w val="0.85662729658792647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'root biomass (b)'!$E$2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errBars>
            <c:errBarType val="both"/>
            <c:errValType val="cust"/>
            <c:noEndCap val="0"/>
            <c:plus>
              <c:numRef>
                <c:f>'root biomass (b)'!$G$3:$G$6</c:f>
                <c:numCache>
                  <c:formatCode>General</c:formatCode>
                  <c:ptCount val="4"/>
                  <c:pt idx="0">
                    <c:v>6.8234507859431859E-2</c:v>
                  </c:pt>
                  <c:pt idx="1">
                    <c:v>0.12694528674782371</c:v>
                  </c:pt>
                  <c:pt idx="2">
                    <c:v>0.19790092820300223</c:v>
                  </c:pt>
                  <c:pt idx="3">
                    <c:v>0.24756641384684488</c:v>
                  </c:pt>
                </c:numCache>
              </c:numRef>
            </c:plus>
            <c:minus>
              <c:numRef>
                <c:f>'root biomass (b)'!$G$3:$G$6</c:f>
                <c:numCache>
                  <c:formatCode>General</c:formatCode>
                  <c:ptCount val="4"/>
                  <c:pt idx="0">
                    <c:v>6.8234507859431859E-2</c:v>
                  </c:pt>
                  <c:pt idx="1">
                    <c:v>0.12694528674782371</c:v>
                  </c:pt>
                  <c:pt idx="2">
                    <c:v>0.19790092820300223</c:v>
                  </c:pt>
                  <c:pt idx="3">
                    <c:v>0.24756641384684488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'root biomass (b)'!$D$3:$D$6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'root biomass (b)'!$E$3:$E$6</c:f>
              <c:numCache>
                <c:formatCode>General</c:formatCode>
                <c:ptCount val="4"/>
                <c:pt idx="0">
                  <c:v>3.1801000000000004</c:v>
                </c:pt>
                <c:pt idx="1">
                  <c:v>2.3243999999999998</c:v>
                </c:pt>
                <c:pt idx="2">
                  <c:v>2.6635199999999997</c:v>
                </c:pt>
                <c:pt idx="3">
                  <c:v>2.4012000000000002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'root biomass (b)'!$F$2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errBars>
            <c:errBarType val="both"/>
            <c:errValType val="cust"/>
            <c:noEndCap val="0"/>
            <c:plus>
              <c:numRef>
                <c:f>'root biomass (b)'!$H$3:$H$6</c:f>
                <c:numCache>
                  <c:formatCode>General</c:formatCode>
                  <c:ptCount val="4"/>
                  <c:pt idx="0">
                    <c:v>0.23955286301543202</c:v>
                  </c:pt>
                  <c:pt idx="1">
                    <c:v>0.21532761352498339</c:v>
                  </c:pt>
                  <c:pt idx="2">
                    <c:v>0.16591059260012925</c:v>
                  </c:pt>
                  <c:pt idx="3">
                    <c:v>0.31589482776933164</c:v>
                  </c:pt>
                </c:numCache>
              </c:numRef>
            </c:plus>
            <c:minus>
              <c:numRef>
                <c:f>'root biomass (b)'!$H$3:$H$6</c:f>
                <c:numCache>
                  <c:formatCode>General</c:formatCode>
                  <c:ptCount val="4"/>
                  <c:pt idx="0">
                    <c:v>0.23955286301543202</c:v>
                  </c:pt>
                  <c:pt idx="1">
                    <c:v>0.21532761352498339</c:v>
                  </c:pt>
                  <c:pt idx="2">
                    <c:v>0.16591059260012925</c:v>
                  </c:pt>
                  <c:pt idx="3">
                    <c:v>0.31589482776933164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'root biomass (b)'!$D$3:$D$6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'root biomass (b)'!$F$3:$F$6</c:f>
              <c:numCache>
                <c:formatCode>General</c:formatCode>
                <c:ptCount val="4"/>
                <c:pt idx="0">
                  <c:v>1.9841200000000001</c:v>
                </c:pt>
                <c:pt idx="1">
                  <c:v>1.8349800000000003</c:v>
                </c:pt>
                <c:pt idx="2">
                  <c:v>2.5947800000000001</c:v>
                </c:pt>
                <c:pt idx="3">
                  <c:v>2.22132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Root weight (g)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81714785651793"/>
          <c:y val="5.0925925925925923E-2"/>
          <c:w val="0.85662729658792647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'root biomass (b)'!$L$2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errBars>
            <c:errBarType val="both"/>
            <c:errValType val="cust"/>
            <c:noEndCap val="0"/>
            <c:plus>
              <c:numRef>
                <c:f>'root biomass (b)'!$N$3:$N$6</c:f>
                <c:numCache>
                  <c:formatCode>General</c:formatCode>
                  <c:ptCount val="4"/>
                  <c:pt idx="0">
                    <c:v>6.8234507859431859E-2</c:v>
                  </c:pt>
                  <c:pt idx="1">
                    <c:v>0.20050710483970124</c:v>
                  </c:pt>
                  <c:pt idx="2">
                    <c:v>0.18513085941684163</c:v>
                  </c:pt>
                  <c:pt idx="3">
                    <c:v>0.13272315572292204</c:v>
                  </c:pt>
                </c:numCache>
              </c:numRef>
            </c:plus>
            <c:minus>
              <c:numRef>
                <c:f>'root biomass (b)'!$N$3:$N$6</c:f>
                <c:numCache>
                  <c:formatCode>General</c:formatCode>
                  <c:ptCount val="4"/>
                  <c:pt idx="0">
                    <c:v>6.8234507859431859E-2</c:v>
                  </c:pt>
                  <c:pt idx="1">
                    <c:v>0.20050710483970124</c:v>
                  </c:pt>
                  <c:pt idx="2">
                    <c:v>0.18513085941684163</c:v>
                  </c:pt>
                  <c:pt idx="3">
                    <c:v>0.13272315572292204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'root biomass (b)'!$K$3:$K$6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'root biomass (b)'!$L$3:$L$6</c:f>
              <c:numCache>
                <c:formatCode>General</c:formatCode>
                <c:ptCount val="4"/>
                <c:pt idx="0">
                  <c:v>3.1801000000000004</c:v>
                </c:pt>
                <c:pt idx="1">
                  <c:v>2.9215</c:v>
                </c:pt>
                <c:pt idx="2">
                  <c:v>2.93736</c:v>
                </c:pt>
                <c:pt idx="3">
                  <c:v>3.2952199999999996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'root biomass (b)'!$M$2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errBars>
            <c:errBarType val="both"/>
            <c:errValType val="cust"/>
            <c:noEndCap val="0"/>
            <c:plus>
              <c:numRef>
                <c:f>'root biomass (b)'!$O$3:$O$6</c:f>
                <c:numCache>
                  <c:formatCode>General</c:formatCode>
                  <c:ptCount val="4"/>
                  <c:pt idx="1">
                    <c:v>0.16134686086355465</c:v>
                  </c:pt>
                  <c:pt idx="2">
                    <c:v>7.7390846437061858E-2</c:v>
                  </c:pt>
                  <c:pt idx="3">
                    <c:v>6.9301025496634569E-2</c:v>
                  </c:pt>
                </c:numCache>
              </c:numRef>
            </c:plus>
            <c:minus>
              <c:numRef>
                <c:f>'root biomass (b)'!$O$3:$O$6</c:f>
                <c:numCache>
                  <c:formatCode>General</c:formatCode>
                  <c:ptCount val="4"/>
                  <c:pt idx="1">
                    <c:v>0.16134686086355465</c:v>
                  </c:pt>
                  <c:pt idx="2">
                    <c:v>7.7390846437061858E-2</c:v>
                  </c:pt>
                  <c:pt idx="3">
                    <c:v>6.9301025496634569E-2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'root biomass (b)'!$K$3:$K$6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'root biomass (b)'!$M$3:$M$6</c:f>
              <c:numCache>
                <c:formatCode>General</c:formatCode>
                <c:ptCount val="4"/>
                <c:pt idx="1">
                  <c:v>2.5759999999999996</c:v>
                </c:pt>
                <c:pt idx="2">
                  <c:v>2.8218400000000003</c:v>
                </c:pt>
                <c:pt idx="3">
                  <c:v>2.7362799999999998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Root weight (g)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26159230096241"/>
          <c:y val="5.0925925925925923E-2"/>
          <c:w val="0.8371828521434822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'root biomass (b)'!$E$2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942092">
                  <a:alpha val="50196"/>
                </a:srgbClr>
              </a:solidFill>
              <a:ln w="25400">
                <a:solidFill>
                  <a:srgbClr val="94209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'root biomass (b)'!$G$3:$G$7</c:f>
                <c:numCache>
                  <c:formatCode>General</c:formatCode>
                  <c:ptCount val="5"/>
                  <c:pt idx="0">
                    <c:v>6.8234507859431859E-2</c:v>
                  </c:pt>
                  <c:pt idx="1">
                    <c:v>0.12694528674782371</c:v>
                  </c:pt>
                  <c:pt idx="2">
                    <c:v>0.19790092820300223</c:v>
                  </c:pt>
                  <c:pt idx="3">
                    <c:v>0.24756641384684488</c:v>
                  </c:pt>
                  <c:pt idx="4">
                    <c:v>8.1346234217870475E-2</c:v>
                  </c:pt>
                </c:numCache>
              </c:numRef>
            </c:plus>
            <c:minus>
              <c:numRef>
                <c:f>'root biomass (b)'!$G$3:$G$7</c:f>
                <c:numCache>
                  <c:formatCode>General</c:formatCode>
                  <c:ptCount val="5"/>
                  <c:pt idx="0">
                    <c:v>6.8234507859431859E-2</c:v>
                  </c:pt>
                  <c:pt idx="1">
                    <c:v>0.12694528674782371</c:v>
                  </c:pt>
                  <c:pt idx="2">
                    <c:v>0.19790092820300223</c:v>
                  </c:pt>
                  <c:pt idx="3">
                    <c:v>0.24756641384684488</c:v>
                  </c:pt>
                  <c:pt idx="4">
                    <c:v>8.1346234217870475E-2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'root biomass (b)'!$D$3:$D$7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'root biomass (b)'!$E$3:$E$7</c:f>
              <c:numCache>
                <c:formatCode>General</c:formatCode>
                <c:ptCount val="5"/>
                <c:pt idx="0">
                  <c:v>3.1801000000000004</c:v>
                </c:pt>
                <c:pt idx="1">
                  <c:v>2.3243999999999998</c:v>
                </c:pt>
                <c:pt idx="2">
                  <c:v>2.6635199999999997</c:v>
                </c:pt>
                <c:pt idx="3">
                  <c:v>2.4012000000000002</c:v>
                </c:pt>
                <c:pt idx="4">
                  <c:v>1.29752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'root biomass (b)'!$F$2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ED7D31">
                  <a:lumMod val="75000"/>
                  <a:alpha val="50000"/>
                </a:srgbClr>
              </a:solidFill>
              <a:ln w="25400">
                <a:solidFill>
                  <a:srgbClr val="ED7D31">
                    <a:lumMod val="7500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56-6F49-AC2A-67A50BD9199E}"/>
              </c:ext>
            </c:extLst>
          </c:dPt>
          <c:errBars>
            <c:errBarType val="both"/>
            <c:errValType val="cust"/>
            <c:noEndCap val="0"/>
            <c:plus>
              <c:numRef>
                <c:f>'root biomass (b)'!$H$3:$H$7</c:f>
                <c:numCache>
                  <c:formatCode>General</c:formatCode>
                  <c:ptCount val="5"/>
                  <c:pt idx="0">
                    <c:v>0.23955286301543202</c:v>
                  </c:pt>
                  <c:pt idx="1">
                    <c:v>0.21532761352498339</c:v>
                  </c:pt>
                  <c:pt idx="2">
                    <c:v>0.16591059260012925</c:v>
                  </c:pt>
                  <c:pt idx="3">
                    <c:v>0.31589482776933164</c:v>
                  </c:pt>
                  <c:pt idx="4">
                    <c:v>0.21929626445144904</c:v>
                  </c:pt>
                </c:numCache>
              </c:numRef>
            </c:plus>
            <c:minus>
              <c:numRef>
                <c:f>'root biomass (b)'!$H$3:$H$7</c:f>
                <c:numCache>
                  <c:formatCode>General</c:formatCode>
                  <c:ptCount val="5"/>
                  <c:pt idx="0">
                    <c:v>0.23955286301543202</c:v>
                  </c:pt>
                  <c:pt idx="1">
                    <c:v>0.21532761352498339</c:v>
                  </c:pt>
                  <c:pt idx="2">
                    <c:v>0.16591059260012925</c:v>
                  </c:pt>
                  <c:pt idx="3">
                    <c:v>0.31589482776933164</c:v>
                  </c:pt>
                  <c:pt idx="4">
                    <c:v>0.21929626445144904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'root biomass (b)'!$D$3:$D$7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'root biomass (b)'!$F$3:$F$7</c:f>
              <c:numCache>
                <c:formatCode>General</c:formatCode>
                <c:ptCount val="5"/>
                <c:pt idx="0">
                  <c:v>1.9841200000000001</c:v>
                </c:pt>
                <c:pt idx="1">
                  <c:v>1.8349800000000003</c:v>
                </c:pt>
                <c:pt idx="2">
                  <c:v>2.5947800000000001</c:v>
                </c:pt>
                <c:pt idx="3">
                  <c:v>2.22132</c:v>
                </c:pt>
                <c:pt idx="4">
                  <c:v>2.4703200000000001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Root weight (g)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81714785651793"/>
          <c:y val="5.0925925925925923E-2"/>
          <c:w val="0.85662729658792647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'root biomass (b)'!$L$2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87E299">
                <a:alpha val="75000"/>
              </a:srgbClr>
            </a:solidFill>
            <a:ln w="25400">
              <a:solidFill>
                <a:srgbClr val="00B05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D06E2">
                  <a:alpha val="50196"/>
                </a:srgbClr>
              </a:solidFill>
              <a:ln w="25400">
                <a:solidFill>
                  <a:srgbClr val="BD06E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AFFA00">
                  <a:alpha val="50000"/>
                </a:srgbClr>
              </a:solidFill>
              <a:ln w="25400">
                <a:solidFill>
                  <a:srgbClr val="AFFA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'root biomass (b)'!$N$3:$N$7</c:f>
                <c:numCache>
                  <c:formatCode>General</c:formatCode>
                  <c:ptCount val="5"/>
                  <c:pt idx="0">
                    <c:v>6.8234507859431859E-2</c:v>
                  </c:pt>
                  <c:pt idx="1">
                    <c:v>0.20050710483970124</c:v>
                  </c:pt>
                  <c:pt idx="2">
                    <c:v>0.18513085941684163</c:v>
                  </c:pt>
                  <c:pt idx="3">
                    <c:v>0.13272315572292204</c:v>
                  </c:pt>
                  <c:pt idx="4">
                    <c:v>4.566579153918731E-2</c:v>
                  </c:pt>
                </c:numCache>
              </c:numRef>
            </c:plus>
            <c:minus>
              <c:numRef>
                <c:f>'root biomass (b)'!$N$3:$N$7</c:f>
                <c:numCache>
                  <c:formatCode>General</c:formatCode>
                  <c:ptCount val="5"/>
                  <c:pt idx="0">
                    <c:v>6.8234507859431859E-2</c:v>
                  </c:pt>
                  <c:pt idx="1">
                    <c:v>0.20050710483970124</c:v>
                  </c:pt>
                  <c:pt idx="2">
                    <c:v>0.18513085941684163</c:v>
                  </c:pt>
                  <c:pt idx="3">
                    <c:v>0.13272315572292204</c:v>
                  </c:pt>
                  <c:pt idx="4">
                    <c:v>4.566579153918731E-2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'root biomass (b)'!$K$3:$K$7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'root biomass (b)'!$L$3:$L$7</c:f>
              <c:numCache>
                <c:formatCode>General</c:formatCode>
                <c:ptCount val="5"/>
                <c:pt idx="0">
                  <c:v>3.1801000000000004</c:v>
                </c:pt>
                <c:pt idx="1">
                  <c:v>2.9215</c:v>
                </c:pt>
                <c:pt idx="2">
                  <c:v>2.93736</c:v>
                </c:pt>
                <c:pt idx="3">
                  <c:v>3.2952199999999996</c:v>
                </c:pt>
                <c:pt idx="4">
                  <c:v>1.3359000000000001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'root biomass (b)'!$M$2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0070C0">
                <a:alpha val="50196"/>
              </a:srgbClr>
            </a:solidFill>
            <a:ln w="25400">
              <a:solidFill>
                <a:srgbClr val="0070C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>
                  <a:alpha val="50196"/>
                </a:srgbClr>
              </a:solidFill>
              <a:ln w="25400">
                <a:solidFill>
                  <a:srgbClr val="0070C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dPt>
            <c:idx val="4"/>
            <c:invertIfNegative val="0"/>
            <c:bubble3D val="0"/>
            <c:spPr>
              <a:solidFill>
                <a:srgbClr val="161DFF">
                  <a:alpha val="50196"/>
                </a:srgbClr>
              </a:solidFill>
              <a:ln w="25400">
                <a:solidFill>
                  <a:srgbClr val="161D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ADC-5046-AC90-01BDAA287784}"/>
              </c:ext>
            </c:extLst>
          </c:dPt>
          <c:errBars>
            <c:errBarType val="both"/>
            <c:errValType val="cust"/>
            <c:noEndCap val="0"/>
            <c:plus>
              <c:numRef>
                <c:f>'root biomass (b)'!$O$3:$O$7</c:f>
                <c:numCache>
                  <c:formatCode>General</c:formatCode>
                  <c:ptCount val="5"/>
                  <c:pt idx="1">
                    <c:v>0.16134686086355465</c:v>
                  </c:pt>
                  <c:pt idx="2">
                    <c:v>7.7390846437061858E-2</c:v>
                  </c:pt>
                  <c:pt idx="3">
                    <c:v>6.9301025496634569E-2</c:v>
                  </c:pt>
                  <c:pt idx="4">
                    <c:v>0.22609730875123879</c:v>
                  </c:pt>
                </c:numCache>
              </c:numRef>
            </c:plus>
            <c:minus>
              <c:numRef>
                <c:f>'root biomass (b)'!$O$3:$O$7</c:f>
                <c:numCache>
                  <c:formatCode>General</c:formatCode>
                  <c:ptCount val="5"/>
                  <c:pt idx="1">
                    <c:v>0.16134686086355465</c:v>
                  </c:pt>
                  <c:pt idx="2">
                    <c:v>7.7390846437061858E-2</c:v>
                  </c:pt>
                  <c:pt idx="3">
                    <c:v>6.9301025496634569E-2</c:v>
                  </c:pt>
                  <c:pt idx="4">
                    <c:v>0.22609730875123879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'root biomass (b)'!$K$3:$K$7</c:f>
              <c:strCache>
                <c:ptCount val="5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  <c:pt idx="4">
                  <c:v>Ions</c:v>
                </c:pt>
              </c:strCache>
            </c:strRef>
          </c:cat>
          <c:val>
            <c:numRef>
              <c:f>'root biomass (b)'!$M$3:$M$7</c:f>
              <c:numCache>
                <c:formatCode>General</c:formatCode>
                <c:ptCount val="5"/>
                <c:pt idx="1">
                  <c:v>2.5759999999999996</c:v>
                </c:pt>
                <c:pt idx="2">
                  <c:v>2.8218400000000003</c:v>
                </c:pt>
                <c:pt idx="3">
                  <c:v>2.7362799999999998</c:v>
                </c:pt>
                <c:pt idx="4">
                  <c:v>2.9608200000000005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  <c:max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Root weight</a:t>
                </a:r>
                <a:r>
                  <a:rPr lang="en-US" baseline="0"/>
                  <a:t> (g)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47348928258967626"/>
          <c:y val="6.5392971711869349E-2"/>
          <c:w val="0.344687882764654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503937007874015"/>
          <c:y val="5.0925925925925923E-2"/>
          <c:w val="0.83440507436570432"/>
          <c:h val="0.8329935841353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'nodule biomass (c)'!$E$2</c:f>
              <c:strCache>
                <c:ptCount val="1"/>
                <c:pt idx="0">
                  <c:v>50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5400">
              <a:solidFill>
                <a:srgbClr val="00B0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>
                  <a:alpha val="50000"/>
                </a:srgbClr>
              </a:solidFill>
              <a:ln w="25400"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615-CB4F-9316-390701EFFA98}"/>
              </c:ext>
            </c:extLst>
          </c:dPt>
          <c:errBars>
            <c:errBarType val="both"/>
            <c:errValType val="cust"/>
            <c:noEndCap val="0"/>
            <c:plus>
              <c:numRef>
                <c:f>'nodule biomass (c)'!$G$3:$G$6</c:f>
                <c:numCache>
                  <c:formatCode>General</c:formatCode>
                  <c:ptCount val="4"/>
                  <c:pt idx="0">
                    <c:v>3.2765418116701035E-2</c:v>
                  </c:pt>
                  <c:pt idx="1">
                    <c:v>2.6281250379164744E-2</c:v>
                  </c:pt>
                  <c:pt idx="2">
                    <c:v>1.0019482377078759E-2</c:v>
                  </c:pt>
                  <c:pt idx="3">
                    <c:v>5.1109643622678932E-2</c:v>
                  </c:pt>
                </c:numCache>
              </c:numRef>
            </c:plus>
            <c:minus>
              <c:numRef>
                <c:f>'nodule biomass (c)'!$G$3:$G$6</c:f>
                <c:numCache>
                  <c:formatCode>General</c:formatCode>
                  <c:ptCount val="4"/>
                  <c:pt idx="0">
                    <c:v>3.2765418116701035E-2</c:v>
                  </c:pt>
                  <c:pt idx="1">
                    <c:v>2.6281250379164744E-2</c:v>
                  </c:pt>
                  <c:pt idx="2">
                    <c:v>1.0019482377078759E-2</c:v>
                  </c:pt>
                  <c:pt idx="3">
                    <c:v>5.1109643622678932E-2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'nodule biomass (c)'!$D$3:$D$6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'nodule biomass (c)'!$E$3:$E$6</c:f>
              <c:numCache>
                <c:formatCode>General</c:formatCode>
                <c:ptCount val="4"/>
                <c:pt idx="0">
                  <c:v>0.31484000000000001</c:v>
                </c:pt>
                <c:pt idx="1">
                  <c:v>0.29868</c:v>
                </c:pt>
                <c:pt idx="2">
                  <c:v>0.22471999999999998</c:v>
                </c:pt>
                <c:pt idx="3">
                  <c:v>0.25284000000000001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5-CB4F-9316-390701EFFA98}"/>
            </c:ext>
          </c:extLst>
        </c:ser>
        <c:ser>
          <c:idx val="1"/>
          <c:order val="1"/>
          <c:tx>
            <c:strRef>
              <c:f>'nodule biomass (c)'!$F$2</c:f>
              <c:strCache>
                <c:ptCount val="1"/>
                <c:pt idx="0">
                  <c:v>250 mg/L</c:v>
                </c:pt>
              </c:strCache>
            </c:strRef>
          </c:tx>
          <c:spPr>
            <a:solidFill>
              <a:srgbClr val="2856F0">
                <a:alpha val="50000"/>
              </a:srgbClr>
            </a:solidFill>
            <a:ln w="25400">
              <a:solidFill>
                <a:srgbClr val="2856F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>
                  <a:alpha val="50000"/>
                </a:srgbClr>
              </a:solidFill>
              <a:ln w="25400"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15-CB4F-9316-390701EFFA98}"/>
              </c:ext>
            </c:extLst>
          </c:dPt>
          <c:errBars>
            <c:errBarType val="both"/>
            <c:errValType val="cust"/>
            <c:noEndCap val="0"/>
            <c:plus>
              <c:numRef>
                <c:f>'nodule biomass (c)'!$H$3:$H$6</c:f>
                <c:numCache>
                  <c:formatCode>General</c:formatCode>
                  <c:ptCount val="4"/>
                  <c:pt idx="0">
                    <c:v>4.1831805509305542E-2</c:v>
                  </c:pt>
                  <c:pt idx="1">
                    <c:v>5.7066323608399472E-2</c:v>
                  </c:pt>
                  <c:pt idx="2">
                    <c:v>4.1138246308164622E-2</c:v>
                  </c:pt>
                  <c:pt idx="3">
                    <c:v>1.5587435712925746E-2</c:v>
                  </c:pt>
                </c:numCache>
              </c:numRef>
            </c:plus>
            <c:minus>
              <c:numRef>
                <c:f>'nodule biomass (c)'!$H$3:$H$6</c:f>
                <c:numCache>
                  <c:formatCode>General</c:formatCode>
                  <c:ptCount val="4"/>
                  <c:pt idx="0">
                    <c:v>4.1831805509305542E-2</c:v>
                  </c:pt>
                  <c:pt idx="1">
                    <c:v>5.7066323608399472E-2</c:v>
                  </c:pt>
                  <c:pt idx="2">
                    <c:v>4.1138246308164622E-2</c:v>
                  </c:pt>
                  <c:pt idx="3">
                    <c:v>1.5587435712925746E-2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'nodule biomass (c)'!$D$3:$D$6</c:f>
              <c:strCache>
                <c:ptCount val="4"/>
                <c:pt idx="0">
                  <c:v>Control</c:v>
                </c:pt>
                <c:pt idx="1">
                  <c:v>Cu3(PO4)2 NS</c:v>
                </c:pt>
                <c:pt idx="2">
                  <c:v>CuO NS</c:v>
                </c:pt>
                <c:pt idx="3">
                  <c:v>CuO NP</c:v>
                </c:pt>
              </c:strCache>
            </c:strRef>
          </c:cat>
          <c:val>
            <c:numRef>
              <c:f>'nodule biomass (c)'!$F$3:$F$6</c:f>
              <c:numCache>
                <c:formatCode>General</c:formatCode>
                <c:ptCount val="4"/>
                <c:pt idx="0">
                  <c:v>0.15945999999999999</c:v>
                </c:pt>
                <c:pt idx="1">
                  <c:v>0.18881999999999999</c:v>
                </c:pt>
                <c:pt idx="2">
                  <c:v>0.26792000000000005</c:v>
                </c:pt>
                <c:pt idx="3">
                  <c:v>0.26122000000000001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5-CB4F-9316-390701EFF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5314976"/>
        <c:axId val="1528038016"/>
      </c:barChart>
      <c:catAx>
        <c:axId val="15053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8038016"/>
        <c:crosses val="autoZero"/>
        <c:auto val="1"/>
        <c:lblAlgn val="ctr"/>
        <c:lblOffset val="100"/>
        <c:noMultiLvlLbl val="0"/>
      </c:catAx>
      <c:valAx>
        <c:axId val="15280380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Nodule weight (g)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05314976"/>
        <c:crosses val="autoZero"/>
        <c:crossBetween val="between"/>
        <c:majorUnit val="0.2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3182261592300972"/>
          <c:y val="0.10243000874890641"/>
          <c:w val="0.3002434383202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635000</xdr:colOff>
      <xdr:row>9</xdr:row>
      <xdr:rowOff>158750</xdr:rowOff>
    </xdr:from>
    <xdr:to>
      <xdr:col>8</xdr:col>
      <xdr:colOff>254000</xdr:colOff>
      <xdr:row>23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6B998BB-15EC-6348-879C-24CCAC47EE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342900</xdr:colOff>
      <xdr:row>10</xdr:row>
      <xdr:rowOff>44450</xdr:rowOff>
    </xdr:from>
    <xdr:to>
      <xdr:col>14</xdr:col>
      <xdr:colOff>787400</xdr:colOff>
      <xdr:row>23</xdr:row>
      <xdr:rowOff>146050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88E82DB-C9A0-8E46-9483-B77B32DB91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463550</xdr:colOff>
      <xdr:row>25</xdr:row>
      <xdr:rowOff>6350</xdr:rowOff>
    </xdr:from>
    <xdr:to>
      <xdr:col>8</xdr:col>
      <xdr:colOff>82550</xdr:colOff>
      <xdr:row>38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5E0561-AF3B-C544-96B2-842BEEE558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266700</xdr:colOff>
      <xdr:row>24</xdr:row>
      <xdr:rowOff>57150</xdr:rowOff>
    </xdr:from>
    <xdr:to>
      <xdr:col>14</xdr:col>
      <xdr:colOff>711200</xdr:colOff>
      <xdr:row>37</xdr:row>
      <xdr:rowOff>158750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0F7A089-13D8-B040-9112-2EE48BE8B7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508000</xdr:colOff>
      <xdr:row>9</xdr:row>
      <xdr:rowOff>184150</xdr:rowOff>
    </xdr:from>
    <xdr:to>
      <xdr:col>8</xdr:col>
      <xdr:colOff>127000</xdr:colOff>
      <xdr:row>23</xdr:row>
      <xdr:rowOff>82550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51448D-7185-F04C-B43C-544FFD12AC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590550</xdr:colOff>
      <xdr:row>9</xdr:row>
      <xdr:rowOff>69850</xdr:rowOff>
    </xdr:from>
    <xdr:to>
      <xdr:col>15</xdr:col>
      <xdr:colOff>209550</xdr:colOff>
      <xdr:row>22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264DB12-2D46-A14D-82F7-BC0D2180BB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495300</xdr:colOff>
      <xdr:row>25</xdr:row>
      <xdr:rowOff>196850</xdr:rowOff>
    </xdr:from>
    <xdr:to>
      <xdr:col>8</xdr:col>
      <xdr:colOff>114300</xdr:colOff>
      <xdr:row>39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DDA992-BF54-3E48-8A43-2E5C07BCA3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711200</xdr:colOff>
      <xdr:row>26</xdr:row>
      <xdr:rowOff>6350</xdr:rowOff>
    </xdr:from>
    <xdr:to>
      <xdr:col>15</xdr:col>
      <xdr:colOff>330200</xdr:colOff>
      <xdr:row>39</xdr:row>
      <xdr:rowOff>107950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7019C7D-7190-0C4E-B95C-3761DEA299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14</xdr:row>
      <xdr:rowOff>44450</xdr:rowOff>
    </xdr:from>
    <xdr:to>
      <xdr:col>7</xdr:col>
      <xdr:colOff>558800</xdr:colOff>
      <xdr:row>27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F6F5C5-4B91-C042-A7D3-3715C5D4ED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412750</xdr:colOff>
      <xdr:row>14</xdr:row>
      <xdr:rowOff>95250</xdr:rowOff>
    </xdr:from>
    <xdr:to>
      <xdr:col>15</xdr:col>
      <xdr:colOff>31750</xdr:colOff>
      <xdr:row>27</xdr:row>
      <xdr:rowOff>196850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71BC7E1-849C-2C40-A021-18B5DE040E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101600</xdr:colOff>
      <xdr:row>29</xdr:row>
      <xdr:rowOff>57150</xdr:rowOff>
    </xdr:from>
    <xdr:to>
      <xdr:col>7</xdr:col>
      <xdr:colOff>546100</xdr:colOff>
      <xdr:row>42</xdr:row>
      <xdr:rowOff>158750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116B8ED-1087-BA43-B2AA-37EB5AE167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355600</xdr:colOff>
      <xdr:row>28</xdr:row>
      <xdr:rowOff>171450</xdr:rowOff>
    </xdr:from>
    <xdr:to>
      <xdr:col>15</xdr:col>
      <xdr:colOff>114300</xdr:colOff>
      <xdr:row>42</xdr:row>
      <xdr:rowOff>69850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22867C9-9BC5-2048-B7B7-C0BED0986E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641350</xdr:colOff>
      <xdr:row>9</xdr:row>
      <xdr:rowOff>38100</xdr:rowOff>
    </xdr:from>
    <xdr:to>
      <xdr:col>14</xdr:col>
      <xdr:colOff>260350</xdr:colOff>
      <xdr:row>22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CA854B-9C6D-884C-8FBE-C1291A9F1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431800</xdr:colOff>
      <xdr:row>8</xdr:row>
      <xdr:rowOff>139700</xdr:rowOff>
    </xdr:from>
    <xdr:to>
      <xdr:col>7</xdr:col>
      <xdr:colOff>50800</xdr:colOff>
      <xdr:row>22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C8806D7-4523-1C4C-816F-C2875F1CB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393700</xdr:colOff>
      <xdr:row>24</xdr:row>
      <xdr:rowOff>76200</xdr:rowOff>
    </xdr:from>
    <xdr:to>
      <xdr:col>7</xdr:col>
      <xdr:colOff>12700</xdr:colOff>
      <xdr:row>37</xdr:row>
      <xdr:rowOff>177800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4AF5AEB-4711-FE42-B1C2-C3EB1C3E8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488950</xdr:colOff>
      <xdr:row>24</xdr:row>
      <xdr:rowOff>12700</xdr:rowOff>
    </xdr:from>
    <xdr:to>
      <xdr:col>14</xdr:col>
      <xdr:colOff>107950</xdr:colOff>
      <xdr:row>37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4A88102-1660-D444-8876-221C7F98B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203200</xdr:colOff>
      <xdr:row>8</xdr:row>
      <xdr:rowOff>50800</xdr:rowOff>
    </xdr:from>
    <xdr:to>
      <xdr:col>14</xdr:col>
      <xdr:colOff>749300</xdr:colOff>
      <xdr:row>21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026C12-DCCA-0440-AA93-1AA017E6E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228600</xdr:colOff>
      <xdr:row>10</xdr:row>
      <xdr:rowOff>25400</xdr:rowOff>
    </xdr:from>
    <xdr:to>
      <xdr:col>7</xdr:col>
      <xdr:colOff>749300</xdr:colOff>
      <xdr:row>23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59E788A-E5E9-0F4E-9B7C-EE3217198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450850</xdr:colOff>
      <xdr:row>24</xdr:row>
      <xdr:rowOff>12700</xdr:rowOff>
    </xdr:from>
    <xdr:to>
      <xdr:col>8</xdr:col>
      <xdr:colOff>69850</xdr:colOff>
      <xdr:row>37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43C42FC-E0FB-164F-BEF4-BC45355DE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336550</xdr:colOff>
      <xdr:row>23</xdr:row>
      <xdr:rowOff>127000</xdr:rowOff>
    </xdr:from>
    <xdr:to>
      <xdr:col>14</xdr:col>
      <xdr:colOff>781050</xdr:colOff>
      <xdr:row>37</xdr:row>
      <xdr:rowOff>25400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71A8D0C-1F8A-3745-A71C-FA42D5DAE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10</xdr:row>
      <xdr:rowOff>12700</xdr:rowOff>
    </xdr:from>
    <xdr:to>
      <xdr:col>7</xdr:col>
      <xdr:colOff>711200</xdr:colOff>
      <xdr:row>23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E29D80-C0EC-654C-A8BF-9C674FDC3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317500</xdr:colOff>
      <xdr:row>9</xdr:row>
      <xdr:rowOff>177800</xdr:rowOff>
    </xdr:from>
    <xdr:to>
      <xdr:col>14</xdr:col>
      <xdr:colOff>762000</xdr:colOff>
      <xdr:row>23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8469F9-87C5-E341-84DE-07C04FD5F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742950</xdr:colOff>
      <xdr:row>25</xdr:row>
      <xdr:rowOff>101600</xdr:rowOff>
    </xdr:from>
    <xdr:to>
      <xdr:col>7</xdr:col>
      <xdr:colOff>361950</xdr:colOff>
      <xdr:row>39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9EC3E4C-8D5C-6048-957C-E5130ABEB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222250</xdr:colOff>
      <xdr:row>24</xdr:row>
      <xdr:rowOff>63500</xdr:rowOff>
    </xdr:from>
    <xdr:to>
      <xdr:col>14</xdr:col>
      <xdr:colOff>666750</xdr:colOff>
      <xdr:row>37</xdr:row>
      <xdr:rowOff>165100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89B8AA6-D1C2-CD4E-AB34-2CACAB93D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anxinma/Desktop/Desktop/desktop/UW-M%202017-2019/Soybean%20experiment%20at%20UMASS/Soybean%20experiment%20at%20UMass%20Amherst%20second%20batch/Photosynthetic%20efficiency/Photosynthetic%20efficiency%20(1218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lthy"/>
      <sheetName val="Diseased"/>
      <sheetName val="Pn "/>
      <sheetName val="Sc"/>
      <sheetName val="Tr"/>
      <sheetName val="eqv molar Cu"/>
      <sheetName val="ionic control"/>
    </sheetNames>
    <sheetDataSet>
      <sheetData sheetId="0" refreshError="1"/>
      <sheetData sheetId="1" refreshError="1"/>
      <sheetData sheetId="2">
        <row r="3">
          <cell r="D3">
            <v>50</v>
          </cell>
          <cell r="E3" t="str">
            <v>250 mg/L</v>
          </cell>
          <cell r="K3">
            <v>50</v>
          </cell>
          <cell r="L3" t="str">
            <v>250 mg/L</v>
          </cell>
        </row>
        <row r="4">
          <cell r="C4" t="str">
            <v>Control</v>
          </cell>
          <cell r="D4">
            <v>11.5</v>
          </cell>
          <cell r="E4">
            <v>6.5575000000000001</v>
          </cell>
          <cell r="F4">
            <v>0.55077321097976084</v>
          </cell>
          <cell r="G4">
            <v>1.7655611714126476</v>
          </cell>
          <cell r="J4" t="str">
            <v>Control</v>
          </cell>
          <cell r="K4">
            <v>11.5</v>
          </cell>
          <cell r="M4">
            <v>0.55077321097976084</v>
          </cell>
        </row>
        <row r="5">
          <cell r="C5" t="str">
            <v>Cu3(PO4)2 NS</v>
          </cell>
          <cell r="D5">
            <v>10.653333333333332</v>
          </cell>
          <cell r="E5">
            <v>10.096666666666666</v>
          </cell>
          <cell r="F5">
            <v>1.8155911337319661</v>
          </cell>
          <cell r="G5">
            <v>0.98576609102696189</v>
          </cell>
          <cell r="J5" t="str">
            <v>Cu3(PO4)2 NS</v>
          </cell>
          <cell r="K5">
            <v>11.566666666666668</v>
          </cell>
          <cell r="L5">
            <v>10.963333333333333</v>
          </cell>
          <cell r="M5">
            <v>0.60094284049253255</v>
          </cell>
          <cell r="N5">
            <v>0.81222932792695712</v>
          </cell>
        </row>
        <row r="6">
          <cell r="C6" t="str">
            <v>CuO NS</v>
          </cell>
          <cell r="D6">
            <v>9.26</v>
          </cell>
          <cell r="E6">
            <v>9.6133333333333333</v>
          </cell>
          <cell r="F6">
            <v>0.84200648841266867</v>
          </cell>
          <cell r="G6">
            <v>0.44338393184390146</v>
          </cell>
          <cell r="J6" t="str">
            <v>CuO NS</v>
          </cell>
          <cell r="K6">
            <v>12.5</v>
          </cell>
          <cell r="L6">
            <v>11.700000000000001</v>
          </cell>
          <cell r="M6">
            <v>0.75057736720554313</v>
          </cell>
          <cell r="N6">
            <v>0.15275700410303644</v>
          </cell>
        </row>
        <row r="7">
          <cell r="C7" t="str">
            <v>CuO NP</v>
          </cell>
          <cell r="D7">
            <v>9.7233333333333345</v>
          </cell>
          <cell r="E7">
            <v>9.2733333333333334</v>
          </cell>
          <cell r="F7">
            <v>1.5581464019458329</v>
          </cell>
          <cell r="G7">
            <v>0.61432883586317255</v>
          </cell>
          <cell r="J7" t="str">
            <v>CuO NP</v>
          </cell>
          <cell r="K7">
            <v>12.299999999999999</v>
          </cell>
          <cell r="L7">
            <v>11.733333333333334</v>
          </cell>
          <cell r="M7">
            <v>0.15275700410303644</v>
          </cell>
          <cell r="N7">
            <v>0.38443002993530001</v>
          </cell>
        </row>
        <row r="8">
          <cell r="C8" t="str">
            <v>Ions</v>
          </cell>
          <cell r="D8">
            <v>4.7833333333333341</v>
          </cell>
          <cell r="E8">
            <v>10.63</v>
          </cell>
          <cell r="F8">
            <v>0.8227296973985645</v>
          </cell>
          <cell r="G8">
            <v>0.54795159280325001</v>
          </cell>
          <cell r="J8" t="str">
            <v>Ions</v>
          </cell>
          <cell r="K8">
            <v>4.8233333333333333</v>
          </cell>
          <cell r="L8">
            <v>12.200000000000001</v>
          </cell>
          <cell r="M8">
            <v>0.32065112357540554</v>
          </cell>
          <cell r="N8">
            <v>0.45093820299691956</v>
          </cell>
        </row>
      </sheetData>
      <sheetData sheetId="3">
        <row r="3">
          <cell r="E3">
            <v>50</v>
          </cell>
          <cell r="F3" t="str">
            <v>250 mg/L</v>
          </cell>
          <cell r="L3">
            <v>50</v>
          </cell>
          <cell r="M3" t="str">
            <v>250 mg/L</v>
          </cell>
        </row>
        <row r="4">
          <cell r="D4" t="str">
            <v>Control</v>
          </cell>
          <cell r="E4">
            <v>0.22733333333333336</v>
          </cell>
          <cell r="F4">
            <v>0.15104999999999999</v>
          </cell>
          <cell r="G4">
            <v>2.1858769614319781E-3</v>
          </cell>
          <cell r="H4">
            <v>3.5212722606088452E-2</v>
          </cell>
          <cell r="K4" t="str">
            <v>Control</v>
          </cell>
          <cell r="L4">
            <v>0.22733333333333336</v>
          </cell>
          <cell r="N4">
            <v>2.1858769614319781E-3</v>
          </cell>
        </row>
        <row r="5">
          <cell r="D5" t="str">
            <v>Cu3(PO4)2 NS</v>
          </cell>
          <cell r="E5">
            <v>0.19233333333333333</v>
          </cell>
          <cell r="F5">
            <v>0.16866666666666666</v>
          </cell>
          <cell r="G5">
            <v>6.5302077202591943E-2</v>
          </cell>
          <cell r="H5">
            <v>3.819506989689235E-2</v>
          </cell>
          <cell r="K5" t="str">
            <v>Cu3(PO4)2 NS</v>
          </cell>
          <cell r="L5">
            <v>0.29933333333333328</v>
          </cell>
          <cell r="M5">
            <v>0.20399999999999999</v>
          </cell>
          <cell r="N5">
            <v>8.8383083165550751E-3</v>
          </cell>
          <cell r="O5">
            <v>3.3809274762026262E-2</v>
          </cell>
        </row>
        <row r="6">
          <cell r="D6" t="str">
            <v>CuO NS</v>
          </cell>
          <cell r="E6">
            <v>0.14800000000000002</v>
          </cell>
          <cell r="F6">
            <v>0.14133333333333334</v>
          </cell>
          <cell r="G6">
            <v>9.0187640599383983E-3</v>
          </cell>
          <cell r="H6">
            <v>1.8095956886707489E-2</v>
          </cell>
          <cell r="K6" t="str">
            <v>CuO NS</v>
          </cell>
          <cell r="L6">
            <v>0.22566666666666668</v>
          </cell>
          <cell r="M6">
            <v>0.22433333333333336</v>
          </cell>
          <cell r="N6">
            <v>2.4504686747339421E-2</v>
          </cell>
          <cell r="O6">
            <v>1.356915299235744E-2</v>
          </cell>
        </row>
        <row r="7">
          <cell r="D7" t="str">
            <v>CuO NP</v>
          </cell>
          <cell r="E7">
            <v>0.15973333333333331</v>
          </cell>
          <cell r="F7">
            <v>0.13133333333333333</v>
          </cell>
          <cell r="G7">
            <v>3.420048340688002E-2</v>
          </cell>
          <cell r="H7">
            <v>1.5169858659690932E-2</v>
          </cell>
          <cell r="K7" t="str">
            <v>CuO NP</v>
          </cell>
          <cell r="L7">
            <v>0.20099999999999998</v>
          </cell>
          <cell r="M7">
            <v>0.19766666666666666</v>
          </cell>
          <cell r="N7">
            <v>3.7860499562944539E-3</v>
          </cell>
          <cell r="O7">
            <v>8.8383083165550665E-3</v>
          </cell>
        </row>
        <row r="8">
          <cell r="D8" t="str">
            <v>Ions</v>
          </cell>
          <cell r="E8">
            <v>9.6966666666666659E-2</v>
          </cell>
          <cell r="F8">
            <v>0.18600000000000003</v>
          </cell>
          <cell r="G8">
            <v>1.6127090127563477E-2</v>
          </cell>
          <cell r="H8">
            <v>2.593015193173849E-2</v>
          </cell>
          <cell r="K8" t="str">
            <v>Ions</v>
          </cell>
          <cell r="L8">
            <v>9.856666666666665E-2</v>
          </cell>
          <cell r="M8">
            <v>0.23953333333333335</v>
          </cell>
          <cell r="N8">
            <v>5.8266430727811295E-3</v>
          </cell>
          <cell r="O8">
            <v>1.6283938944727339E-2</v>
          </cell>
        </row>
      </sheetData>
      <sheetData sheetId="4">
        <row r="3">
          <cell r="E3">
            <v>50</v>
          </cell>
          <cell r="F3" t="str">
            <v>250 mg/L</v>
          </cell>
          <cell r="L3">
            <v>50</v>
          </cell>
          <cell r="M3" t="str">
            <v>250 mg/L</v>
          </cell>
        </row>
        <row r="4">
          <cell r="D4" t="str">
            <v>Control</v>
          </cell>
          <cell r="E4">
            <v>2.3266666666666667</v>
          </cell>
          <cell r="F4">
            <v>1.4229999999999998</v>
          </cell>
          <cell r="G4">
            <v>0.10171062557139184</v>
          </cell>
          <cell r="H4">
            <v>0.36158770259325296</v>
          </cell>
          <cell r="K4" t="str">
            <v>Control</v>
          </cell>
          <cell r="L4">
            <v>2.3266666666666667</v>
          </cell>
          <cell r="N4">
            <v>0.10171062557139184</v>
          </cell>
        </row>
        <row r="5">
          <cell r="D5" t="str">
            <v>Cu3(PO4)2 NS</v>
          </cell>
          <cell r="E5">
            <v>2.3166666666666669</v>
          </cell>
          <cell r="F5">
            <v>2.2566666666666668</v>
          </cell>
          <cell r="G5">
            <v>6.5302077202591943E-2</v>
          </cell>
          <cell r="H5">
            <v>3.819506989689235E-2</v>
          </cell>
          <cell r="K5" t="str">
            <v>Cu3(PO4)2 NS</v>
          </cell>
          <cell r="L5">
            <v>3.1300000000000003</v>
          </cell>
          <cell r="M5">
            <v>2.5733333333333333</v>
          </cell>
          <cell r="N5">
            <v>5.2916578463693353E-2</v>
          </cell>
          <cell r="O5">
            <v>0.25983662558487552</v>
          </cell>
        </row>
        <row r="6">
          <cell r="D6" t="str">
            <v>CuO NS</v>
          </cell>
          <cell r="E6">
            <v>2.1066666666666669</v>
          </cell>
          <cell r="F6">
            <v>2.0166666666666666</v>
          </cell>
          <cell r="G6">
            <v>9.0187640599383983E-3</v>
          </cell>
          <cell r="H6">
            <v>1.8095956886707489E-2</v>
          </cell>
          <cell r="K6" t="str">
            <v>CuO NS</v>
          </cell>
          <cell r="L6">
            <v>2.6966666666666668</v>
          </cell>
          <cell r="M6">
            <v>2.7033333333333331</v>
          </cell>
          <cell r="N6">
            <v>0.16374579115785814</v>
          </cell>
          <cell r="O6">
            <v>7.5353240763864043E-2</v>
          </cell>
        </row>
        <row r="7">
          <cell r="D7" t="str">
            <v>CuO NP</v>
          </cell>
          <cell r="E7">
            <v>2.0966666666666667</v>
          </cell>
          <cell r="F7">
            <v>1.9133333333333333</v>
          </cell>
          <cell r="G7">
            <v>3.420048340688002E-2</v>
          </cell>
          <cell r="H7">
            <v>1.5169858659690932E-2</v>
          </cell>
          <cell r="K7" t="str">
            <v>CuO NP</v>
          </cell>
          <cell r="L7">
            <v>2.4633333333333334</v>
          </cell>
          <cell r="M7">
            <v>2.4566666666666666</v>
          </cell>
          <cell r="N7">
            <v>2.4037713619701181E-2</v>
          </cell>
          <cell r="O7">
            <v>6.1736008207642183E-2</v>
          </cell>
        </row>
        <row r="8">
          <cell r="D8" t="str">
            <v>Ions</v>
          </cell>
          <cell r="E8">
            <v>1.63</v>
          </cell>
          <cell r="F8">
            <v>2.36</v>
          </cell>
          <cell r="G8">
            <v>1.6127090127563477E-2</v>
          </cell>
          <cell r="H8">
            <v>2.593015193173849E-2</v>
          </cell>
          <cell r="K8" t="str">
            <v>Ions</v>
          </cell>
          <cell r="L8">
            <v>1.61</v>
          </cell>
          <cell r="M8">
            <v>2.7733333333333334</v>
          </cell>
          <cell r="N8">
            <v>9.849146714337173E-2</v>
          </cell>
          <cell r="O8">
            <v>5.6961695869702525E-2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8"/>
  <sheetViews>
    <sheetView topLeftCell="A9" workbookViewId="0">
      <selection activeCell="H33" sqref="H33:H42"/>
    </sheetView>
  </sheetViews>
  <sheetFormatPr baseColWidth="10" defaultColWidth="11" defaultRowHeight="16" x14ac:dyDescent="0.2"/>
  <cols>
    <col min="2" max="2" width="28.6640625" customWidth="1"/>
    <col min="3" max="12" width="11" customWidth="1"/>
  </cols>
  <sheetData>
    <row r="1" spans="1:25" ht="22" thickBot="1" x14ac:dyDescent="0.3">
      <c r="A1" s="21" t="s">
        <v>59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25" ht="17" thickTop="1" x14ac:dyDescent="0.2">
      <c r="A2" s="1" t="s">
        <v>57</v>
      </c>
      <c r="B2" s="2" t="s">
        <v>58</v>
      </c>
      <c r="C2" s="3" t="s">
        <v>170</v>
      </c>
      <c r="D2" s="3" t="s">
        <v>172</v>
      </c>
      <c r="E2" s="3" t="s">
        <v>173</v>
      </c>
      <c r="F2" s="3" t="s">
        <v>174</v>
      </c>
      <c r="G2" s="3"/>
      <c r="H2" s="3" t="s">
        <v>169</v>
      </c>
      <c r="I2" s="16" t="s">
        <v>175</v>
      </c>
      <c r="J2" s="16" t="s">
        <v>176</v>
      </c>
      <c r="K2" s="16" t="s">
        <v>177</v>
      </c>
      <c r="L2" s="16"/>
      <c r="M2" s="4" t="s">
        <v>168</v>
      </c>
      <c r="N2" s="16" t="s">
        <v>178</v>
      </c>
      <c r="O2" s="16" t="s">
        <v>179</v>
      </c>
      <c r="P2" s="16" t="s">
        <v>180</v>
      </c>
    </row>
    <row r="3" spans="1:25" x14ac:dyDescent="0.2">
      <c r="A3" s="5" t="s">
        <v>0</v>
      </c>
      <c r="B3" s="6" t="s">
        <v>64</v>
      </c>
      <c r="C3" s="6">
        <v>1.4816</v>
      </c>
      <c r="D3" s="6">
        <f>AVERAGE(C3:C7)</f>
        <v>1.9409599999999998</v>
      </c>
      <c r="E3" s="6">
        <f>STDEV(C3:C7)</f>
        <v>0.85802032784777371</v>
      </c>
      <c r="F3" s="6">
        <f>E3/2.24</f>
        <v>0.38304478921775609</v>
      </c>
      <c r="G3" s="6">
        <f>_xlfn.T.TEST(C3:C7,C8:C12,1,3)</f>
        <v>9.5321909405871215E-3</v>
      </c>
      <c r="H3" s="6">
        <v>1.546</v>
      </c>
      <c r="I3" s="6">
        <f>AVERAGE(H3:H7)</f>
        <v>1.9841200000000001</v>
      </c>
      <c r="J3" s="6">
        <f>STDEV(H3:H7)</f>
        <v>0.5365984131545678</v>
      </c>
      <c r="K3" s="6">
        <f>J3/2.24</f>
        <v>0.23955286301543202</v>
      </c>
      <c r="L3" s="6">
        <f>_xlfn.T.TEST(H3:H7,H8:H12,1,3)</f>
        <v>0.12812278099302871</v>
      </c>
      <c r="M3" s="7">
        <v>0.16009999999999999</v>
      </c>
      <c r="N3" s="6">
        <f>AVERAGE(M3:M7)</f>
        <v>0.15945999999999999</v>
      </c>
      <c r="O3" s="6">
        <f>STDEV(M3:M7)</f>
        <v>9.3703244340844427E-2</v>
      </c>
      <c r="P3" s="6">
        <f>O3/2.24</f>
        <v>4.1831805509305542E-2</v>
      </c>
      <c r="Q3" s="6">
        <f>_xlfn.T.TEST(M3:M7,M8:M12,1,3)</f>
        <v>1.3553509112277585E-2</v>
      </c>
      <c r="S3">
        <v>4.8411999999999997</v>
      </c>
      <c r="T3">
        <v>3.1890999999999998</v>
      </c>
      <c r="U3">
        <v>0.30409999999999998</v>
      </c>
      <c r="W3">
        <v>1.4816</v>
      </c>
      <c r="X3">
        <v>1.546</v>
      </c>
      <c r="Y3">
        <v>0.16009999999999999</v>
      </c>
    </row>
    <row r="4" spans="1:25" x14ac:dyDescent="0.2">
      <c r="A4" s="5" t="s">
        <v>1</v>
      </c>
      <c r="B4" s="6" t="s">
        <v>65</v>
      </c>
      <c r="C4" s="6">
        <v>2.9182000000000001</v>
      </c>
      <c r="D4" s="6"/>
      <c r="E4" s="6"/>
      <c r="F4" s="6"/>
      <c r="G4" s="6">
        <f>_xlfn.T.TEST(C3:C7,C13:C17,1,3)</f>
        <v>0.16186113489767126</v>
      </c>
      <c r="H4" s="6">
        <v>2.6254</v>
      </c>
      <c r="I4" s="6"/>
      <c r="J4" s="6"/>
      <c r="K4" s="6"/>
      <c r="L4" s="6">
        <f>_xlfn.T.TEST(H3:H7,H13:H17,1,3)</f>
        <v>0.32819042394242381</v>
      </c>
      <c r="M4" s="7">
        <v>0.215</v>
      </c>
      <c r="N4" s="6"/>
      <c r="O4" s="6"/>
      <c r="P4" s="6"/>
      <c r="Q4" s="6">
        <f>_xlfn.T.TEST(M3:M7,M13:M17,1,3)</f>
        <v>0.34528010926726677</v>
      </c>
      <c r="S4">
        <v>4.2356999999999996</v>
      </c>
      <c r="T4">
        <v>3.1082000000000001</v>
      </c>
      <c r="U4">
        <v>0.26950000000000002</v>
      </c>
      <c r="W4">
        <v>2.9182000000000001</v>
      </c>
      <c r="X4">
        <v>2.6254</v>
      </c>
      <c r="Y4">
        <v>0.215</v>
      </c>
    </row>
    <row r="5" spans="1:25" x14ac:dyDescent="0.2">
      <c r="A5" s="5" t="s">
        <v>2</v>
      </c>
      <c r="B5" s="6" t="s">
        <v>66</v>
      </c>
      <c r="C5" s="6">
        <v>2.7452999999999999</v>
      </c>
      <c r="D5" s="6"/>
      <c r="E5" s="6"/>
      <c r="F5" s="6"/>
      <c r="G5" s="6">
        <f>_xlfn.T.TEST(C3:C7,C18:C22,1,3)</f>
        <v>1.7478107284371703E-2</v>
      </c>
      <c r="H5" s="6">
        <v>2.4317000000000002</v>
      </c>
      <c r="I5" s="6"/>
      <c r="J5" s="6"/>
      <c r="K5" s="6"/>
      <c r="L5" s="6">
        <f>_xlfn.T.TEST(H3:H7,H18:H22,1,3)</f>
        <v>3.0898563344315257E-2</v>
      </c>
      <c r="M5" s="7">
        <v>0.27500000000000002</v>
      </c>
      <c r="N5" s="6"/>
      <c r="O5" s="6"/>
      <c r="P5" s="6"/>
      <c r="Q5" s="6">
        <f>_xlfn.T.TEST(M3:M7,M18:M22,1,3)</f>
        <v>9.8632772262544161E-2</v>
      </c>
      <c r="S5">
        <v>4.9800000000000004</v>
      </c>
      <c r="T5">
        <v>3.4030999999999998</v>
      </c>
      <c r="U5">
        <v>0.4279</v>
      </c>
      <c r="W5">
        <v>2.7452999999999999</v>
      </c>
      <c r="X5">
        <v>2.4317000000000002</v>
      </c>
      <c r="Y5">
        <v>0.27500000000000002</v>
      </c>
    </row>
    <row r="6" spans="1:25" x14ac:dyDescent="0.2">
      <c r="A6" s="5" t="s">
        <v>154</v>
      </c>
      <c r="B6" s="6" t="s">
        <v>108</v>
      </c>
      <c r="C6" s="6">
        <v>0.92090000000000005</v>
      </c>
      <c r="D6" s="6"/>
      <c r="E6" s="6"/>
      <c r="F6" s="6"/>
      <c r="G6" s="6">
        <f>_xlfn.T.TEST(C3:C7,C23:C27,1,3)</f>
        <v>2.5070273094808661E-2</v>
      </c>
      <c r="H6" s="6">
        <v>1.3975</v>
      </c>
      <c r="I6" s="6"/>
      <c r="J6" s="6"/>
      <c r="K6" s="6"/>
      <c r="L6" s="6">
        <f>_xlfn.T.TEST(H3:H7,H23:H27,1,3)</f>
        <v>3.7043891223395173E-2</v>
      </c>
      <c r="M6" s="7">
        <v>2.92E-2</v>
      </c>
      <c r="N6" s="6"/>
      <c r="O6" s="6"/>
      <c r="P6" s="6"/>
      <c r="Q6" s="6">
        <f>_xlfn.T.TEST(M3:M7,M23:M27,1,3)</f>
        <v>5.1104722316790509E-2</v>
      </c>
      <c r="S6">
        <v>4.3982000000000001</v>
      </c>
      <c r="T6">
        <v>2.9868000000000001</v>
      </c>
      <c r="U6">
        <v>0.23649999999999999</v>
      </c>
      <c r="W6">
        <v>0.92090000000000005</v>
      </c>
      <c r="X6">
        <v>1.3975</v>
      </c>
      <c r="Y6">
        <v>2.92E-2</v>
      </c>
    </row>
    <row r="7" spans="1:25" x14ac:dyDescent="0.2">
      <c r="A7" s="5" t="s">
        <v>155</v>
      </c>
      <c r="B7" s="6" t="s">
        <v>109</v>
      </c>
      <c r="C7" s="6">
        <v>1.6388</v>
      </c>
      <c r="D7" s="6"/>
      <c r="E7" s="6"/>
      <c r="F7" s="6"/>
      <c r="G7" s="6">
        <f>_xlfn.T.TEST(C3:C7,C28:C32,1,3)</f>
        <v>4.6162752985811475E-2</v>
      </c>
      <c r="H7" s="6">
        <v>1.92</v>
      </c>
      <c r="I7" s="6"/>
      <c r="J7" s="6"/>
      <c r="K7" s="6"/>
      <c r="L7" s="6">
        <f>_xlfn.T.TEST(H3:H7,H28:H32,1,3)</f>
        <v>7.9077581006439385E-2</v>
      </c>
      <c r="M7" s="7">
        <v>0.11799999999999999</v>
      </c>
      <c r="N7" s="6"/>
      <c r="O7" s="6"/>
      <c r="P7" s="6"/>
      <c r="Q7" s="6">
        <f>_xlfn.T.TEST(M3:M7,M28:M32,1,3)</f>
        <v>0.23049878793462353</v>
      </c>
      <c r="S7">
        <v>4.4545000000000003</v>
      </c>
      <c r="T7">
        <v>3.2132999999999998</v>
      </c>
      <c r="U7">
        <v>0.3362</v>
      </c>
      <c r="W7">
        <v>1.6388</v>
      </c>
      <c r="X7">
        <v>1.92</v>
      </c>
      <c r="Y7">
        <v>0.11799999999999999</v>
      </c>
    </row>
    <row r="8" spans="1:25" x14ac:dyDescent="0.2">
      <c r="A8" s="5" t="s">
        <v>19</v>
      </c>
      <c r="B8" s="6" t="s">
        <v>3</v>
      </c>
      <c r="C8" s="6">
        <v>3.3325999999999998</v>
      </c>
      <c r="D8" s="6">
        <f>AVERAGE(C8:C12)</f>
        <v>3.3533599999999999</v>
      </c>
      <c r="E8" s="6">
        <f>STDEV(C8:C12)</f>
        <v>0.6036559641053838</v>
      </c>
      <c r="F8" s="6">
        <f>E8/2.24</f>
        <v>0.26948926968990344</v>
      </c>
      <c r="G8" s="6">
        <f>_xlfn.T.TEST(C3:C7,C33:C37,1,3)</f>
        <v>8.6136242875843455E-2</v>
      </c>
      <c r="H8" s="6">
        <v>2.1074999999999999</v>
      </c>
      <c r="I8" s="6">
        <f>AVERAGE(H8:H12)</f>
        <v>2.3243999999999998</v>
      </c>
      <c r="J8" s="6">
        <f>STDEV(H8:H12)</f>
        <v>0.28435744231512516</v>
      </c>
      <c r="K8" s="6">
        <f>J8/2.24</f>
        <v>0.12694528674782371</v>
      </c>
      <c r="L8" s="6">
        <f>_xlfn.T.TEST(H3:H7,H33:H37,1,3)</f>
        <v>0.13068292925401165</v>
      </c>
      <c r="M8" s="7">
        <v>0.32200000000000001</v>
      </c>
      <c r="N8" s="6">
        <f>AVERAGE(M8:M12)</f>
        <v>0.29868</v>
      </c>
      <c r="O8" s="6">
        <f>STDEV(M8:M12)</f>
        <v>5.8870000849329029E-2</v>
      </c>
      <c r="P8" s="6">
        <f>O8/2.24</f>
        <v>2.6281250379164744E-2</v>
      </c>
      <c r="Q8" s="6">
        <f>_xlfn.T.TEST(M3:M7,M33:M37,1,3)</f>
        <v>9.8621315295174761E-2</v>
      </c>
      <c r="S8">
        <v>3.3325999999999998</v>
      </c>
      <c r="T8">
        <v>2.1074999999999999</v>
      </c>
      <c r="U8">
        <v>0.32200000000000001</v>
      </c>
    </row>
    <row r="9" spans="1:25" x14ac:dyDescent="0.2">
      <c r="A9" s="5" t="s">
        <v>20</v>
      </c>
      <c r="B9" s="6" t="s">
        <v>4</v>
      </c>
      <c r="C9" s="6">
        <v>4.1208999999999998</v>
      </c>
      <c r="D9" s="6"/>
      <c r="E9" s="6"/>
      <c r="F9" s="6"/>
      <c r="G9" s="6">
        <f>_xlfn.T.TEST(C3:C7,C38:C42,1,3)</f>
        <v>9.2378712649913416E-2</v>
      </c>
      <c r="H9" s="6">
        <v>2.4839000000000002</v>
      </c>
      <c r="I9" s="6"/>
      <c r="J9" s="6"/>
      <c r="K9" s="6"/>
      <c r="L9" s="6">
        <f>_xlfn.T.TEST(H3:H7,H38:H42,1,3)</f>
        <v>0.2840114096658955</v>
      </c>
      <c r="M9" s="7">
        <v>0.38040000000000002</v>
      </c>
      <c r="N9" s="6"/>
      <c r="O9" s="6"/>
      <c r="P9" s="6"/>
      <c r="Q9" s="6">
        <f>_xlfn.T.TEST(M3:M7,M38:M42,1,3)</f>
        <v>3.5506015900363203E-2</v>
      </c>
      <c r="S9">
        <v>4.1208999999999998</v>
      </c>
      <c r="T9">
        <v>2.4839000000000002</v>
      </c>
      <c r="U9">
        <v>0.38040000000000002</v>
      </c>
    </row>
    <row r="10" spans="1:25" x14ac:dyDescent="0.2">
      <c r="A10" s="5" t="s">
        <v>21</v>
      </c>
      <c r="B10" s="6" t="s">
        <v>5</v>
      </c>
      <c r="C10" s="6">
        <v>3.6404000000000001</v>
      </c>
      <c r="D10" s="6"/>
      <c r="E10" s="6"/>
      <c r="F10" s="6"/>
      <c r="G10" s="6">
        <f>_xlfn.T.TEST(C3:C7,C43:C47,1,3)</f>
        <v>0.12529120442371872</v>
      </c>
      <c r="H10" s="6">
        <v>2.7324000000000002</v>
      </c>
      <c r="I10" s="6"/>
      <c r="J10" s="6"/>
      <c r="K10" s="6"/>
      <c r="L10" s="6">
        <f>_xlfn.T.TEST(H3:H7,H43:H47,1,3)</f>
        <v>0.20349271400672136</v>
      </c>
      <c r="M10" s="7">
        <v>0.29670000000000002</v>
      </c>
      <c r="N10" s="6"/>
      <c r="O10" s="6"/>
      <c r="P10" s="6"/>
      <c r="Q10" s="6">
        <f>_xlfn.T.TEST(M3:M7,M43:M47,1,3)</f>
        <v>0.21193576866140734</v>
      </c>
      <c r="S10">
        <v>3.6404000000000001</v>
      </c>
      <c r="T10">
        <v>2.7324000000000002</v>
      </c>
      <c r="U10">
        <v>0.29670000000000002</v>
      </c>
    </row>
    <row r="11" spans="1:25" x14ac:dyDescent="0.2">
      <c r="A11" s="5" t="s">
        <v>156</v>
      </c>
      <c r="B11" s="6" t="s">
        <v>110</v>
      </c>
      <c r="C11" s="6">
        <v>3.1909000000000001</v>
      </c>
      <c r="D11" s="6"/>
      <c r="E11" s="6"/>
      <c r="F11" s="6"/>
      <c r="G11" s="6">
        <f>_xlfn.T.TEST(C3:C7,C48:C52,1,3)</f>
        <v>0.21810020378239531</v>
      </c>
      <c r="H11" s="6">
        <v>2.0417999999999998</v>
      </c>
      <c r="I11" s="6"/>
      <c r="J11" s="6"/>
      <c r="K11" s="6"/>
      <c r="L11" s="6">
        <f>_xlfn.T.TEST(H3:H7,H48:H52,1,3)</f>
        <v>2.1560126812956684E-2</v>
      </c>
      <c r="M11" s="7">
        <v>0.27289999999999998</v>
      </c>
      <c r="N11" s="6"/>
      <c r="O11" s="6"/>
      <c r="P11" s="6"/>
      <c r="Q11" s="6">
        <f>_xlfn.T.TEST(M3:M7,M48:M52,1,3)</f>
        <v>9.547697354345247E-2</v>
      </c>
      <c r="S11">
        <v>3.1909000000000001</v>
      </c>
      <c r="T11">
        <v>2.0417999999999998</v>
      </c>
      <c r="U11">
        <v>0.27289999999999998</v>
      </c>
    </row>
    <row r="12" spans="1:25" x14ac:dyDescent="0.2">
      <c r="A12" s="5" t="s">
        <v>157</v>
      </c>
      <c r="B12" s="6" t="s">
        <v>111</v>
      </c>
      <c r="C12" s="6">
        <v>2.4820000000000002</v>
      </c>
      <c r="D12" s="6"/>
      <c r="E12" s="6"/>
      <c r="F12" s="6"/>
      <c r="G12" s="6">
        <f>_xlfn.T.TEST(C3:C7,C53:C57,1,3)</f>
        <v>7.3075501804314019E-3</v>
      </c>
      <c r="H12" s="6">
        <v>2.2564000000000002</v>
      </c>
      <c r="I12" s="6"/>
      <c r="J12" s="6"/>
      <c r="K12" s="6"/>
      <c r="L12" s="6">
        <f>_xlfn.T.TEST(H3:H7,H53:H57,1,3)</f>
        <v>8.6855346505497061E-2</v>
      </c>
      <c r="M12" s="7">
        <v>0.22140000000000001</v>
      </c>
      <c r="N12" s="6"/>
      <c r="O12" s="6"/>
      <c r="P12" s="6"/>
      <c r="Q12" s="6">
        <f>_xlfn.T.TEST(M3:M7,M53:M57,1,3)</f>
        <v>1.3335212568098031E-2</v>
      </c>
      <c r="S12">
        <v>2.4820000000000002</v>
      </c>
      <c r="T12">
        <v>2.2564000000000002</v>
      </c>
      <c r="U12">
        <v>0.22140000000000001</v>
      </c>
    </row>
    <row r="13" spans="1:25" x14ac:dyDescent="0.2">
      <c r="A13" s="5" t="s">
        <v>22</v>
      </c>
      <c r="B13" s="6" t="s">
        <v>6</v>
      </c>
      <c r="C13" s="6">
        <v>2.3574999999999999</v>
      </c>
      <c r="D13" s="6">
        <f>AVERAGE(C13:C17)</f>
        <v>2.6362199999999998</v>
      </c>
      <c r="E13" s="6">
        <f>STDEV(C13:C17)</f>
        <v>1.1919914668318732</v>
      </c>
      <c r="F13" s="6">
        <f>E13/2.24</f>
        <v>0.53213904769280052</v>
      </c>
      <c r="G13" s="6"/>
      <c r="H13" s="6">
        <v>1.5399</v>
      </c>
      <c r="I13" s="6">
        <f>AVERAGE(H13:H17)</f>
        <v>1.8349800000000003</v>
      </c>
      <c r="J13" s="6">
        <f>STDEV(H13:H17)</f>
        <v>0.48233385429596282</v>
      </c>
      <c r="K13" s="6">
        <f>J13/2.24</f>
        <v>0.21532761352498339</v>
      </c>
      <c r="L13" s="17"/>
      <c r="M13" s="7">
        <v>0.15659999999999999</v>
      </c>
      <c r="N13" s="6">
        <f>AVERAGE(M13:M17)</f>
        <v>0.18881999999999999</v>
      </c>
      <c r="O13" s="6">
        <f>STDEV(M13:M17)</f>
        <v>0.12782856488281483</v>
      </c>
      <c r="P13" s="6">
        <f>O13/2.24</f>
        <v>5.7066323608399472E-2</v>
      </c>
      <c r="S13">
        <v>2.3574999999999999</v>
      </c>
      <c r="T13">
        <v>1.5399</v>
      </c>
      <c r="U13">
        <v>0.15659999999999999</v>
      </c>
    </row>
    <row r="14" spans="1:25" x14ac:dyDescent="0.2">
      <c r="A14" s="5" t="s">
        <v>23</v>
      </c>
      <c r="B14" s="6" t="s">
        <v>7</v>
      </c>
      <c r="C14" s="6">
        <v>4.6528999999999998</v>
      </c>
      <c r="D14" s="6"/>
      <c r="E14" s="6"/>
      <c r="F14" s="6"/>
      <c r="G14" s="6"/>
      <c r="H14" s="6">
        <v>2.6701999999999999</v>
      </c>
      <c r="I14" s="6"/>
      <c r="J14" s="6"/>
      <c r="K14" s="6"/>
      <c r="L14" s="17"/>
      <c r="M14" s="7">
        <v>0.41099999999999998</v>
      </c>
      <c r="N14" s="6"/>
      <c r="O14" s="6"/>
      <c r="P14" s="6"/>
      <c r="S14">
        <v>4.6528999999999998</v>
      </c>
      <c r="T14">
        <v>2.6701999999999999</v>
      </c>
      <c r="U14">
        <v>0.41099999999999998</v>
      </c>
    </row>
    <row r="15" spans="1:25" x14ac:dyDescent="0.2">
      <c r="A15" s="5" t="s">
        <v>24</v>
      </c>
      <c r="B15" s="6" t="s">
        <v>8</v>
      </c>
      <c r="C15" s="6">
        <v>2.4106000000000001</v>
      </c>
      <c r="D15" s="6"/>
      <c r="E15" s="6"/>
      <c r="F15" s="6"/>
      <c r="G15" s="6"/>
      <c r="H15" s="6">
        <v>1.4862</v>
      </c>
      <c r="I15" s="6"/>
      <c r="J15" s="6"/>
      <c r="K15" s="6"/>
      <c r="L15" s="17"/>
      <c r="M15" s="7">
        <v>0.1366</v>
      </c>
      <c r="N15" s="6"/>
      <c r="O15" s="6"/>
      <c r="P15" s="6"/>
      <c r="S15">
        <v>2.4106000000000001</v>
      </c>
      <c r="T15">
        <v>1.4862</v>
      </c>
      <c r="U15">
        <v>0.1366</v>
      </c>
    </row>
    <row r="16" spans="1:25" x14ac:dyDescent="0.2">
      <c r="A16" s="5" t="s">
        <v>158</v>
      </c>
      <c r="B16" s="6" t="s">
        <v>116</v>
      </c>
      <c r="C16" s="6">
        <v>1.4652000000000001</v>
      </c>
      <c r="D16" s="6"/>
      <c r="E16" s="6"/>
      <c r="F16" s="6"/>
      <c r="G16" s="6"/>
      <c r="H16" s="6">
        <v>1.6847000000000001</v>
      </c>
      <c r="I16" s="6"/>
      <c r="J16" s="6"/>
      <c r="K16" s="6"/>
      <c r="L16" s="17"/>
      <c r="M16" s="7">
        <v>8.2900000000000001E-2</v>
      </c>
      <c r="N16" s="6"/>
      <c r="O16" s="6"/>
      <c r="P16" s="6"/>
      <c r="S16">
        <v>1.4652000000000001</v>
      </c>
      <c r="T16">
        <v>1.6847000000000001</v>
      </c>
      <c r="U16">
        <v>8.2900000000000001E-2</v>
      </c>
    </row>
    <row r="17" spans="1:25" x14ac:dyDescent="0.2">
      <c r="A17" s="5" t="s">
        <v>159</v>
      </c>
      <c r="B17" s="6" t="s">
        <v>117</v>
      </c>
      <c r="C17" s="6">
        <v>2.2949000000000002</v>
      </c>
      <c r="D17" s="6"/>
      <c r="E17" s="6"/>
      <c r="F17" s="6"/>
      <c r="G17" s="6"/>
      <c r="H17" s="6">
        <v>1.7939000000000001</v>
      </c>
      <c r="I17" s="6"/>
      <c r="J17" s="6"/>
      <c r="K17" s="6"/>
      <c r="L17" s="17"/>
      <c r="M17" s="7">
        <v>0.157</v>
      </c>
      <c r="N17" s="6"/>
      <c r="O17" s="6"/>
      <c r="P17" s="6"/>
      <c r="S17">
        <v>2.2949000000000002</v>
      </c>
      <c r="T17">
        <v>1.7939000000000001</v>
      </c>
      <c r="U17">
        <v>0.157</v>
      </c>
    </row>
    <row r="18" spans="1:25" x14ac:dyDescent="0.2">
      <c r="A18" s="5" t="s">
        <v>25</v>
      </c>
      <c r="B18" s="6" t="s">
        <v>9</v>
      </c>
      <c r="C18" s="6">
        <v>2.9344999999999999</v>
      </c>
      <c r="D18" s="6">
        <f>AVERAGE(C18:C22)</f>
        <v>3.1123799999999999</v>
      </c>
      <c r="E18" s="6">
        <f>STDEV(C18:C22)</f>
        <v>0.43710707727054521</v>
      </c>
      <c r="F18" s="6">
        <f>E18/2.24</f>
        <v>0.19513708806720767</v>
      </c>
      <c r="G18" s="6"/>
      <c r="H18" s="6">
        <v>2.3041999999999998</v>
      </c>
      <c r="I18" s="6">
        <f>AVERAGE(H18:H22)</f>
        <v>2.6635199999999997</v>
      </c>
      <c r="J18" s="6">
        <f>STDEV(H18:H22)</f>
        <v>0.44329807917472502</v>
      </c>
      <c r="K18" s="6">
        <f>J18/2.24</f>
        <v>0.19790092820300223</v>
      </c>
      <c r="L18" s="17"/>
      <c r="M18" s="7">
        <v>0.24759999999999999</v>
      </c>
      <c r="N18" s="6">
        <f>AVERAGE(M18:M22)</f>
        <v>0.22471999999999998</v>
      </c>
      <c r="O18" s="6">
        <f>STDEV(M18:M22)</f>
        <v>2.244364052465642E-2</v>
      </c>
      <c r="P18" s="6">
        <f>O18/2.24</f>
        <v>1.0019482377078759E-2</v>
      </c>
      <c r="S18">
        <v>2.9344999999999999</v>
      </c>
      <c r="T18">
        <v>2.3041999999999998</v>
      </c>
      <c r="U18">
        <v>0.24759999999999999</v>
      </c>
    </row>
    <row r="19" spans="1:25" x14ac:dyDescent="0.2">
      <c r="A19" s="5" t="s">
        <v>26</v>
      </c>
      <c r="B19" s="6" t="s">
        <v>10</v>
      </c>
      <c r="C19" s="6">
        <v>3.1295999999999999</v>
      </c>
      <c r="D19" s="6"/>
      <c r="E19" s="6"/>
      <c r="F19" s="6"/>
      <c r="G19" s="6"/>
      <c r="H19" s="6">
        <v>3.1764999999999999</v>
      </c>
      <c r="I19" s="6"/>
      <c r="J19" s="6"/>
      <c r="K19" s="6"/>
      <c r="L19" s="17"/>
      <c r="M19" s="7">
        <v>0.19850000000000001</v>
      </c>
      <c r="N19" s="6"/>
      <c r="O19" s="6"/>
      <c r="P19" s="6"/>
      <c r="S19">
        <v>3.1295999999999999</v>
      </c>
      <c r="T19">
        <v>3.1764999999999999</v>
      </c>
      <c r="U19">
        <v>0.19850000000000001</v>
      </c>
    </row>
    <row r="20" spans="1:25" x14ac:dyDescent="0.2">
      <c r="A20" s="5" t="s">
        <v>27</v>
      </c>
      <c r="B20" s="6" t="s">
        <v>11</v>
      </c>
      <c r="C20" s="6">
        <v>3.8601999999999999</v>
      </c>
      <c r="D20" s="6"/>
      <c r="E20" s="6"/>
      <c r="F20" s="6"/>
      <c r="G20" s="6"/>
      <c r="H20" s="6">
        <v>3.0912000000000002</v>
      </c>
      <c r="I20" s="6"/>
      <c r="J20" s="6"/>
      <c r="K20" s="6"/>
      <c r="L20" s="17"/>
      <c r="M20" s="7">
        <v>0.246</v>
      </c>
      <c r="N20" s="6"/>
      <c r="O20" s="6"/>
      <c r="P20" s="6"/>
      <c r="S20">
        <v>3.8601999999999999</v>
      </c>
      <c r="T20">
        <v>3.0912000000000002</v>
      </c>
      <c r="U20">
        <v>0.246</v>
      </c>
      <c r="W20">
        <v>1.4816</v>
      </c>
      <c r="X20">
        <v>1.546</v>
      </c>
      <c r="Y20">
        <v>0.16009999999999999</v>
      </c>
    </row>
    <row r="21" spans="1:25" x14ac:dyDescent="0.2">
      <c r="A21" s="5" t="s">
        <v>160</v>
      </c>
      <c r="B21" s="6" t="s">
        <v>120</v>
      </c>
      <c r="C21" s="6">
        <v>2.8001</v>
      </c>
      <c r="D21" s="6"/>
      <c r="E21" s="6"/>
      <c r="F21" s="6"/>
      <c r="G21" s="6"/>
      <c r="H21" s="6">
        <v>2.2281</v>
      </c>
      <c r="I21" s="6"/>
      <c r="J21" s="6"/>
      <c r="K21" s="6"/>
      <c r="L21" s="17"/>
      <c r="M21" s="7">
        <v>0.20599999999999999</v>
      </c>
      <c r="N21" s="6"/>
      <c r="O21" s="6"/>
      <c r="P21" s="6"/>
      <c r="S21">
        <v>2.8001</v>
      </c>
      <c r="T21">
        <v>2.2281</v>
      </c>
      <c r="U21">
        <v>0.20599999999999999</v>
      </c>
      <c r="W21">
        <v>2.9182000000000001</v>
      </c>
      <c r="X21">
        <v>2.6254</v>
      </c>
      <c r="Y21">
        <v>0.215</v>
      </c>
    </row>
    <row r="22" spans="1:25" x14ac:dyDescent="0.2">
      <c r="A22" s="5" t="s">
        <v>161</v>
      </c>
      <c r="B22" s="6" t="s">
        <v>121</v>
      </c>
      <c r="C22" s="6">
        <v>2.8374999999999999</v>
      </c>
      <c r="D22" s="6"/>
      <c r="E22" s="6"/>
      <c r="F22" s="6"/>
      <c r="G22" s="6"/>
      <c r="H22" s="6">
        <v>2.5175999999999998</v>
      </c>
      <c r="I22" s="6"/>
      <c r="J22" s="6"/>
      <c r="K22" s="6"/>
      <c r="L22" s="17"/>
      <c r="M22" s="7">
        <v>0.22550000000000001</v>
      </c>
      <c r="N22" s="6"/>
      <c r="O22" s="6"/>
      <c r="P22" s="6"/>
      <c r="S22">
        <v>2.8374999999999999</v>
      </c>
      <c r="T22">
        <v>2.5175999999999998</v>
      </c>
      <c r="U22">
        <v>0.22550000000000001</v>
      </c>
      <c r="W22">
        <v>2.7452999999999999</v>
      </c>
      <c r="X22">
        <v>2.4317000000000002</v>
      </c>
      <c r="Y22">
        <v>0.27500000000000002</v>
      </c>
    </row>
    <row r="23" spans="1:25" x14ac:dyDescent="0.2">
      <c r="A23" s="5" t="s">
        <v>28</v>
      </c>
      <c r="B23" s="6" t="s">
        <v>12</v>
      </c>
      <c r="C23" s="6">
        <v>2.9192999999999998</v>
      </c>
      <c r="D23" s="6">
        <f>AVERAGE(C23:C27)</f>
        <v>3.17564</v>
      </c>
      <c r="E23" s="6">
        <f>STDEV(C23:C27)</f>
        <v>0.83610786863896935</v>
      </c>
      <c r="F23" s="6">
        <f>E23/2.24</f>
        <v>0.37326244135668274</v>
      </c>
      <c r="G23" s="6"/>
      <c r="H23" s="6">
        <v>2.0642999999999998</v>
      </c>
      <c r="I23" s="6">
        <f>AVERAGE(H23:H27)</f>
        <v>2.5947800000000001</v>
      </c>
      <c r="J23" s="6">
        <f>STDEV(H23:H27)</f>
        <v>0.37163972742428952</v>
      </c>
      <c r="K23" s="6">
        <f>J23/2.24</f>
        <v>0.16591059260012925</v>
      </c>
      <c r="L23" s="17"/>
      <c r="M23" s="7">
        <v>0.28389999999999999</v>
      </c>
      <c r="N23" s="6">
        <f>AVERAGE(M23:M27)</f>
        <v>0.26792000000000005</v>
      </c>
      <c r="O23" s="6">
        <f>STDEV(M23:M27)</f>
        <v>9.2149671730288762E-2</v>
      </c>
      <c r="P23" s="6">
        <f>O23/2.24</f>
        <v>4.1138246308164622E-2</v>
      </c>
      <c r="S23">
        <v>2.9192999999999998</v>
      </c>
      <c r="T23">
        <v>2.0642999999999998</v>
      </c>
      <c r="U23">
        <v>0.28389999999999999</v>
      </c>
      <c r="W23">
        <v>0.92090000000000005</v>
      </c>
      <c r="X23">
        <v>1.3975</v>
      </c>
      <c r="Y23">
        <v>2.92E-2</v>
      </c>
    </row>
    <row r="24" spans="1:25" x14ac:dyDescent="0.2">
      <c r="A24" s="5" t="s">
        <v>29</v>
      </c>
      <c r="B24" s="6" t="s">
        <v>13</v>
      </c>
      <c r="C24" s="6">
        <v>3.9428999999999998</v>
      </c>
      <c r="D24" s="6"/>
      <c r="E24" s="6"/>
      <c r="F24" s="6"/>
      <c r="G24" s="6"/>
      <c r="H24" s="6">
        <v>2.6124999999999998</v>
      </c>
      <c r="I24" s="6"/>
      <c r="J24" s="6"/>
      <c r="K24" s="6"/>
      <c r="L24" s="17"/>
      <c r="M24" s="7">
        <v>0.38090000000000002</v>
      </c>
      <c r="N24" s="6"/>
      <c r="O24" s="6"/>
      <c r="P24" s="6"/>
      <c r="S24">
        <v>3.9428999999999998</v>
      </c>
      <c r="T24">
        <v>2.6124999999999998</v>
      </c>
      <c r="U24">
        <v>0.38090000000000002</v>
      </c>
      <c r="W24">
        <v>1.6388</v>
      </c>
      <c r="X24">
        <v>1.92</v>
      </c>
      <c r="Y24">
        <v>0.11799999999999999</v>
      </c>
    </row>
    <row r="25" spans="1:25" x14ac:dyDescent="0.2">
      <c r="A25" s="5" t="s">
        <v>30</v>
      </c>
      <c r="B25" s="6" t="s">
        <v>14</v>
      </c>
      <c r="C25" s="6">
        <v>3.4260000000000002</v>
      </c>
      <c r="D25" s="6"/>
      <c r="E25" s="6"/>
      <c r="F25" s="6"/>
      <c r="G25" s="6"/>
      <c r="H25" s="6">
        <v>3.0920000000000001</v>
      </c>
      <c r="I25" s="6"/>
      <c r="J25" s="6"/>
      <c r="K25" s="6"/>
      <c r="L25" s="17"/>
      <c r="M25" s="7">
        <v>0.27589999999999998</v>
      </c>
      <c r="N25" s="6"/>
      <c r="O25" s="6"/>
      <c r="P25" s="6"/>
      <c r="S25">
        <v>3.4260000000000002</v>
      </c>
      <c r="T25">
        <v>3.0920000000000001</v>
      </c>
      <c r="U25">
        <v>0.27589999999999998</v>
      </c>
      <c r="W25">
        <v>2.3574999999999999</v>
      </c>
      <c r="X25">
        <v>1.5399</v>
      </c>
      <c r="Y25">
        <v>0.15659999999999999</v>
      </c>
    </row>
    <row r="26" spans="1:25" x14ac:dyDescent="0.2">
      <c r="A26" s="5" t="s">
        <v>162</v>
      </c>
      <c r="B26" s="6" t="s">
        <v>124</v>
      </c>
      <c r="C26" s="6">
        <v>3.7408999999999999</v>
      </c>
      <c r="D26" s="6"/>
      <c r="E26" s="6"/>
      <c r="F26" s="6"/>
      <c r="G26" s="6"/>
      <c r="H26" s="6">
        <v>2.4944000000000002</v>
      </c>
      <c r="I26" s="6"/>
      <c r="J26" s="6"/>
      <c r="K26" s="6"/>
      <c r="L26" s="17"/>
      <c r="M26" s="7">
        <v>0.27529999999999999</v>
      </c>
      <c r="N26" s="6"/>
      <c r="O26" s="6"/>
      <c r="P26" s="6"/>
      <c r="S26">
        <v>3.7408999999999999</v>
      </c>
      <c r="T26">
        <v>2.4944000000000002</v>
      </c>
      <c r="U26">
        <v>0.27529999999999999</v>
      </c>
      <c r="W26">
        <v>4.6528999999999998</v>
      </c>
      <c r="X26">
        <v>2.6701999999999999</v>
      </c>
      <c r="Y26">
        <v>0.41099999999999998</v>
      </c>
    </row>
    <row r="27" spans="1:25" x14ac:dyDescent="0.2">
      <c r="A27" s="5" t="s">
        <v>163</v>
      </c>
      <c r="B27" s="6" t="s">
        <v>125</v>
      </c>
      <c r="C27" s="6">
        <v>1.8491</v>
      </c>
      <c r="D27" s="6"/>
      <c r="E27" s="6"/>
      <c r="F27" s="6"/>
      <c r="G27" s="6"/>
      <c r="H27" s="6">
        <v>2.7107000000000001</v>
      </c>
      <c r="I27" s="6"/>
      <c r="J27" s="6"/>
      <c r="K27" s="6"/>
      <c r="L27" s="17"/>
      <c r="M27" s="7">
        <v>0.1236</v>
      </c>
      <c r="N27" s="6"/>
      <c r="O27" s="6"/>
      <c r="P27" s="6"/>
      <c r="S27">
        <v>1.8491</v>
      </c>
      <c r="T27">
        <v>2.7107000000000001</v>
      </c>
      <c r="U27">
        <v>0.1236</v>
      </c>
      <c r="W27">
        <v>2.4106000000000001</v>
      </c>
      <c r="X27">
        <v>1.4862</v>
      </c>
      <c r="Y27">
        <v>0.1366</v>
      </c>
    </row>
    <row r="28" spans="1:25" x14ac:dyDescent="0.2">
      <c r="A28" s="5" t="s">
        <v>31</v>
      </c>
      <c r="B28" s="6" t="s">
        <v>128</v>
      </c>
      <c r="C28" s="6">
        <v>3.0377999999999998</v>
      </c>
      <c r="D28" s="6">
        <f>AVERAGE(C28:C32)</f>
        <v>2.9403199999999998</v>
      </c>
      <c r="E28" s="6">
        <f>STDEV(C28:C32)</f>
        <v>0.79262601017125445</v>
      </c>
      <c r="F28" s="6">
        <f>E28/2.24</f>
        <v>0.35385089739788139</v>
      </c>
      <c r="G28" s="6"/>
      <c r="H28" s="6">
        <v>2.5605000000000002</v>
      </c>
      <c r="I28" s="6">
        <f>AVERAGE(H28:H32)</f>
        <v>2.4861199999999997</v>
      </c>
      <c r="J28" s="6">
        <f>STDEV(H28:H32)</f>
        <v>0.48033637380485888</v>
      </c>
      <c r="K28" s="6">
        <f>J28/2.24</f>
        <v>0.21443588116288342</v>
      </c>
      <c r="L28" s="17"/>
      <c r="M28" s="7">
        <v>0.28720000000000001</v>
      </c>
      <c r="N28" s="6">
        <f>AVERAGE(M28:M32)</f>
        <v>0.22032000000000002</v>
      </c>
      <c r="O28" s="6">
        <f>STDEV(M28:M32)</f>
        <v>0.14683789361060717</v>
      </c>
      <c r="P28" s="6">
        <f>O28/2.24</f>
        <v>6.5552631076163909E-2</v>
      </c>
      <c r="S28">
        <v>4.0347999999999997</v>
      </c>
      <c r="T28">
        <v>3.0211999999999999</v>
      </c>
      <c r="U28">
        <v>0.41830000000000001</v>
      </c>
      <c r="W28">
        <v>1.4652000000000001</v>
      </c>
      <c r="X28">
        <v>1.6847000000000001</v>
      </c>
      <c r="Y28">
        <v>8.2900000000000001E-2</v>
      </c>
    </row>
    <row r="29" spans="1:25" x14ac:dyDescent="0.2">
      <c r="A29" s="5" t="s">
        <v>32</v>
      </c>
      <c r="B29" s="6" t="s">
        <v>129</v>
      </c>
      <c r="C29" s="6">
        <v>4.1954000000000002</v>
      </c>
      <c r="D29" s="6"/>
      <c r="E29" s="6"/>
      <c r="F29" s="6"/>
      <c r="G29" s="6"/>
      <c r="H29" s="6">
        <v>3.2808999999999999</v>
      </c>
      <c r="I29" s="6"/>
      <c r="J29" s="6"/>
      <c r="K29" s="6"/>
      <c r="L29" s="17"/>
      <c r="M29" s="7">
        <v>0.44090000000000001</v>
      </c>
      <c r="N29" s="6"/>
      <c r="O29" s="6"/>
      <c r="P29" s="6"/>
      <c r="S29">
        <v>3.1612</v>
      </c>
      <c r="T29">
        <v>2.5665</v>
      </c>
      <c r="U29">
        <v>0.29699999999999999</v>
      </c>
      <c r="W29">
        <v>2.2949000000000002</v>
      </c>
      <c r="X29">
        <v>1.7939000000000001</v>
      </c>
      <c r="Y29">
        <v>0.157</v>
      </c>
    </row>
    <row r="30" spans="1:25" x14ac:dyDescent="0.2">
      <c r="A30" s="5" t="s">
        <v>33</v>
      </c>
      <c r="B30" s="6" t="s">
        <v>130</v>
      </c>
      <c r="C30" s="6">
        <v>2.7911999999999999</v>
      </c>
      <c r="D30" s="6"/>
      <c r="E30" s="6"/>
      <c r="F30" s="6"/>
      <c r="G30" s="6"/>
      <c r="H30" s="6">
        <v>2.3247</v>
      </c>
      <c r="I30" s="6"/>
      <c r="J30" s="6"/>
      <c r="K30" s="6"/>
      <c r="L30" s="17"/>
      <c r="M30" s="7">
        <v>0.14000000000000001</v>
      </c>
      <c r="N30" s="6"/>
      <c r="O30" s="6"/>
      <c r="P30" s="6"/>
      <c r="S30">
        <v>2.2744</v>
      </c>
      <c r="T30">
        <v>2.2976999999999999</v>
      </c>
      <c r="U30">
        <v>0.17449999999999999</v>
      </c>
      <c r="W30">
        <v>3.0377999999999998</v>
      </c>
      <c r="X30">
        <v>2.5605000000000002</v>
      </c>
      <c r="Y30">
        <v>0.28720000000000001</v>
      </c>
    </row>
    <row r="31" spans="1:25" x14ac:dyDescent="0.2">
      <c r="A31" s="5" t="s">
        <v>164</v>
      </c>
      <c r="B31" s="6" t="s">
        <v>131</v>
      </c>
      <c r="C31" s="6">
        <v>2.0369999999999999</v>
      </c>
      <c r="D31" s="6"/>
      <c r="E31" s="6"/>
      <c r="F31" s="6"/>
      <c r="G31" s="6"/>
      <c r="H31" s="6">
        <v>2.0644999999999998</v>
      </c>
      <c r="I31" s="6"/>
      <c r="J31" s="6"/>
      <c r="K31" s="6"/>
      <c r="L31" s="17"/>
      <c r="M31" s="7">
        <v>0.1678</v>
      </c>
      <c r="N31" s="6"/>
      <c r="O31" s="6"/>
      <c r="P31" s="6"/>
      <c r="S31">
        <v>3.6</v>
      </c>
      <c r="T31">
        <v>2.5966</v>
      </c>
      <c r="U31">
        <v>0.25180000000000002</v>
      </c>
      <c r="W31">
        <v>4.1954000000000002</v>
      </c>
      <c r="X31">
        <v>3.2808999999999999</v>
      </c>
      <c r="Y31">
        <v>0.44090000000000001</v>
      </c>
    </row>
    <row r="32" spans="1:25" x14ac:dyDescent="0.2">
      <c r="A32" s="5" t="s">
        <v>165</v>
      </c>
      <c r="B32" s="6" t="s">
        <v>132</v>
      </c>
      <c r="C32" s="6">
        <v>2.6402000000000001</v>
      </c>
      <c r="D32" s="6"/>
      <c r="E32" s="6"/>
      <c r="F32" s="6"/>
      <c r="G32" s="6"/>
      <c r="H32" s="6">
        <v>2.2000000000000002</v>
      </c>
      <c r="I32" s="6"/>
      <c r="J32" s="6"/>
      <c r="K32" s="6"/>
      <c r="L32" s="17"/>
      <c r="M32" s="7">
        <v>6.5699999999999995E-2</v>
      </c>
      <c r="N32" s="6"/>
      <c r="O32" s="6"/>
      <c r="P32" s="6"/>
      <c r="S32">
        <v>1.3111999999999999</v>
      </c>
      <c r="T32">
        <v>1.524</v>
      </c>
      <c r="U32">
        <v>0.1226</v>
      </c>
      <c r="W32">
        <v>2.7911999999999999</v>
      </c>
      <c r="X32">
        <v>2.3247</v>
      </c>
      <c r="Y32">
        <v>0.14000000000000001</v>
      </c>
    </row>
    <row r="33" spans="1:25" x14ac:dyDescent="0.2">
      <c r="A33" s="5" t="s">
        <v>34</v>
      </c>
      <c r="B33" s="6" t="s">
        <v>15</v>
      </c>
      <c r="C33" s="6">
        <v>4.0347999999999997</v>
      </c>
      <c r="D33" s="6">
        <f>AVERAGE(C33:C37)</f>
        <v>2.8763199999999998</v>
      </c>
      <c r="E33" s="6">
        <f>STDEV(C33:C37)</f>
        <v>1.090739836991389</v>
      </c>
      <c r="F33" s="6">
        <f>E33/2.24</f>
        <v>0.48693742722829864</v>
      </c>
      <c r="G33" s="6"/>
      <c r="H33" s="6">
        <v>3.0211999999999999</v>
      </c>
      <c r="I33" s="6">
        <f>AVERAGE(H33:H37)</f>
        <v>2.4012000000000002</v>
      </c>
      <c r="J33" s="6">
        <f>STDEV(H33:H37)</f>
        <v>0.55454876701693256</v>
      </c>
      <c r="K33" s="6">
        <f>J33/2.24</f>
        <v>0.24756641384684488</v>
      </c>
      <c r="L33" s="17"/>
      <c r="M33" s="7">
        <v>0.41830000000000001</v>
      </c>
      <c r="N33" s="6">
        <f>AVERAGE(M33:M37)</f>
        <v>0.25284000000000001</v>
      </c>
      <c r="O33" s="6">
        <f>STDEV(M33:M37)</f>
        <v>0.11448560171480082</v>
      </c>
      <c r="P33" s="6">
        <f>O33/2.24</f>
        <v>5.1109643622678932E-2</v>
      </c>
      <c r="S33">
        <v>3.7713999999999999</v>
      </c>
      <c r="T33">
        <v>3.3487</v>
      </c>
      <c r="U33">
        <v>0.31680000000000003</v>
      </c>
      <c r="W33">
        <v>2.0369999999999999</v>
      </c>
      <c r="X33">
        <v>2.0644999999999998</v>
      </c>
      <c r="Y33">
        <v>0.1678</v>
      </c>
    </row>
    <row r="34" spans="1:25" x14ac:dyDescent="0.2">
      <c r="A34" s="5" t="s">
        <v>35</v>
      </c>
      <c r="B34" s="6" t="s">
        <v>16</v>
      </c>
      <c r="C34" s="6">
        <v>3.1612</v>
      </c>
      <c r="D34" s="6"/>
      <c r="E34" s="6"/>
      <c r="F34" s="6"/>
      <c r="G34" s="6"/>
      <c r="H34" s="6">
        <v>2.5665</v>
      </c>
      <c r="I34" s="6"/>
      <c r="J34" s="6"/>
      <c r="K34" s="6"/>
      <c r="L34" s="17"/>
      <c r="M34" s="7">
        <v>0.29699999999999999</v>
      </c>
      <c r="N34" s="6"/>
      <c r="O34" s="6"/>
      <c r="P34" s="6"/>
      <c r="S34">
        <v>2.3498999999999999</v>
      </c>
      <c r="T34">
        <v>1.6568000000000001</v>
      </c>
      <c r="U34">
        <v>0.25990000000000002</v>
      </c>
      <c r="W34">
        <v>2.6402000000000001</v>
      </c>
      <c r="X34">
        <v>2.2000000000000002</v>
      </c>
      <c r="Y34">
        <v>6.5699999999999995E-2</v>
      </c>
    </row>
    <row r="35" spans="1:25" x14ac:dyDescent="0.2">
      <c r="A35" s="5" t="s">
        <v>36</v>
      </c>
      <c r="B35" s="6" t="s">
        <v>17</v>
      </c>
      <c r="C35" s="6">
        <v>2.2744</v>
      </c>
      <c r="D35" s="6"/>
      <c r="E35" s="6"/>
      <c r="F35" s="6"/>
      <c r="G35" s="6"/>
      <c r="H35" s="6">
        <v>2.2976999999999999</v>
      </c>
      <c r="I35" s="6"/>
      <c r="J35" s="6"/>
      <c r="K35" s="6"/>
      <c r="L35" s="17"/>
      <c r="M35" s="7">
        <v>0.17449999999999999</v>
      </c>
      <c r="N35" s="6"/>
      <c r="O35" s="6"/>
      <c r="P35" s="6"/>
      <c r="S35">
        <v>2.5474000000000001</v>
      </c>
      <c r="T35">
        <v>2.3395000000000001</v>
      </c>
      <c r="U35">
        <v>0.26300000000000001</v>
      </c>
      <c r="W35">
        <v>2.956</v>
      </c>
      <c r="X35">
        <v>1.7555000000000001</v>
      </c>
      <c r="Y35">
        <v>0.27960000000000002</v>
      </c>
    </row>
    <row r="36" spans="1:25" x14ac:dyDescent="0.2">
      <c r="A36" s="5" t="s">
        <v>166</v>
      </c>
      <c r="B36" s="6" t="s">
        <v>135</v>
      </c>
      <c r="C36" s="6">
        <v>3.6</v>
      </c>
      <c r="D36" s="6"/>
      <c r="E36" s="6"/>
      <c r="F36" s="6"/>
      <c r="G36" s="6"/>
      <c r="H36" s="6">
        <v>2.5966</v>
      </c>
      <c r="I36" s="6"/>
      <c r="J36" s="6"/>
      <c r="K36" s="6"/>
      <c r="L36" s="17"/>
      <c r="M36" s="7">
        <v>0.25180000000000002</v>
      </c>
      <c r="N36" s="6"/>
      <c r="O36" s="6"/>
      <c r="P36" s="6"/>
      <c r="S36">
        <v>1.9185000000000001</v>
      </c>
      <c r="T36">
        <v>1.5915999999999999</v>
      </c>
      <c r="U36">
        <v>0.22289999999999999</v>
      </c>
      <c r="W36">
        <v>2.3553999999999999</v>
      </c>
      <c r="X36">
        <v>2.3485999999999998</v>
      </c>
      <c r="Y36">
        <v>0.06</v>
      </c>
    </row>
    <row r="37" spans="1:25" x14ac:dyDescent="0.2">
      <c r="A37" s="5" t="s">
        <v>167</v>
      </c>
      <c r="B37" s="6" t="s">
        <v>136</v>
      </c>
      <c r="C37" s="6">
        <v>1.3111999999999999</v>
      </c>
      <c r="D37" s="6"/>
      <c r="E37" s="6"/>
      <c r="F37" s="6"/>
      <c r="G37" s="6"/>
      <c r="H37" s="6">
        <v>1.524</v>
      </c>
      <c r="I37" s="6"/>
      <c r="J37" s="6"/>
      <c r="K37" s="6"/>
      <c r="L37" s="17"/>
      <c r="M37" s="7">
        <v>0.1226</v>
      </c>
      <c r="N37" s="6"/>
      <c r="O37" s="6"/>
      <c r="P37" s="6"/>
      <c r="S37">
        <v>2.7033</v>
      </c>
      <c r="T37">
        <v>2.17</v>
      </c>
      <c r="U37">
        <v>0.24349999999999999</v>
      </c>
      <c r="W37">
        <v>2.8182999999999998</v>
      </c>
      <c r="X37">
        <v>2.2869999999999999</v>
      </c>
      <c r="Y37">
        <v>0.26440000000000002</v>
      </c>
    </row>
    <row r="38" spans="1:25" x14ac:dyDescent="0.2">
      <c r="A38" s="5" t="s">
        <v>37</v>
      </c>
      <c r="B38" s="6" t="s">
        <v>18</v>
      </c>
      <c r="C38" s="6">
        <v>3.7713999999999999</v>
      </c>
      <c r="D38" s="6">
        <f>AVERAGE(C38:C42)</f>
        <v>2.6581000000000001</v>
      </c>
      <c r="E38" s="6">
        <f>STDEV(C38:C42)</f>
        <v>0.68842752341840729</v>
      </c>
      <c r="F38" s="6">
        <f>E38/2.24</f>
        <v>0.30733371581178892</v>
      </c>
      <c r="G38" s="6"/>
      <c r="H38" s="6">
        <v>3.3487</v>
      </c>
      <c r="I38" s="6">
        <f>AVERAGE(H38:H42)</f>
        <v>2.22132</v>
      </c>
      <c r="J38" s="6">
        <f>STDEV(H38:H42)</f>
        <v>0.70760441420330289</v>
      </c>
      <c r="K38" s="6">
        <f>J38/2.24</f>
        <v>0.31589482776933164</v>
      </c>
      <c r="L38" s="17"/>
      <c r="M38" s="7">
        <v>0.31680000000000003</v>
      </c>
      <c r="N38" s="6">
        <f>AVERAGE(M38:M42)</f>
        <v>0.26122000000000001</v>
      </c>
      <c r="O38" s="6">
        <f>STDEV(M38:M42)</f>
        <v>3.4915855996953675E-2</v>
      </c>
      <c r="P38" s="6">
        <f>O38/2.24</f>
        <v>1.5587435712925746E-2</v>
      </c>
      <c r="S38">
        <v>1.7326999999999999</v>
      </c>
      <c r="T38">
        <v>1.5645</v>
      </c>
      <c r="U38">
        <v>8.5199999999999998E-2</v>
      </c>
      <c r="W38">
        <v>2.4819</v>
      </c>
      <c r="X38">
        <v>2.2915000000000001</v>
      </c>
      <c r="Y38">
        <v>0.1845</v>
      </c>
    </row>
    <row r="39" spans="1:25" x14ac:dyDescent="0.2">
      <c r="A39" s="5" t="s">
        <v>38</v>
      </c>
      <c r="B39" s="6" t="s">
        <v>104</v>
      </c>
      <c r="C39" s="6">
        <v>2.3498999999999999</v>
      </c>
      <c r="D39" s="6"/>
      <c r="E39" s="6"/>
      <c r="F39" s="6"/>
      <c r="G39" s="6"/>
      <c r="H39" s="6">
        <v>1.6568000000000001</v>
      </c>
      <c r="I39" s="6"/>
      <c r="J39" s="6"/>
      <c r="K39" s="6"/>
      <c r="L39" s="17"/>
      <c r="M39" s="7">
        <v>0.25990000000000002</v>
      </c>
      <c r="N39" s="6"/>
      <c r="O39" s="6"/>
      <c r="P39" s="6"/>
      <c r="S39">
        <v>0.88200000000000001</v>
      </c>
      <c r="T39">
        <v>1.139</v>
      </c>
      <c r="U39">
        <v>3.4099999999999998E-2</v>
      </c>
      <c r="W39">
        <v>1.8357000000000001</v>
      </c>
      <c r="X39">
        <v>2.4359000000000002</v>
      </c>
      <c r="Y39">
        <v>0.25459999999999999</v>
      </c>
    </row>
    <row r="40" spans="1:25" x14ac:dyDescent="0.2">
      <c r="A40" s="5" t="s">
        <v>39</v>
      </c>
      <c r="B40" s="6" t="s">
        <v>105</v>
      </c>
      <c r="C40" s="6">
        <v>2.5474000000000001</v>
      </c>
      <c r="D40" s="6"/>
      <c r="E40" s="6"/>
      <c r="F40" s="6"/>
      <c r="G40" s="6"/>
      <c r="H40" s="6">
        <v>2.3395000000000001</v>
      </c>
      <c r="I40" s="6"/>
      <c r="J40" s="6"/>
      <c r="K40" s="6"/>
      <c r="L40" s="17"/>
      <c r="M40" s="7">
        <v>0.26300000000000001</v>
      </c>
      <c r="N40" s="6"/>
      <c r="O40" s="6"/>
      <c r="P40" s="6"/>
      <c r="S40">
        <v>1.8604000000000001</v>
      </c>
      <c r="T40">
        <v>1.3815</v>
      </c>
      <c r="U40">
        <v>9.7799999999999998E-2</v>
      </c>
    </row>
    <row r="41" spans="1:25" x14ac:dyDescent="0.2">
      <c r="A41" s="5" t="s">
        <v>40</v>
      </c>
      <c r="B41" s="6" t="s">
        <v>137</v>
      </c>
      <c r="C41" s="6">
        <v>1.9185000000000001</v>
      </c>
      <c r="D41" s="6"/>
      <c r="E41" s="6"/>
      <c r="F41" s="6"/>
      <c r="G41" s="6"/>
      <c r="H41" s="6">
        <v>1.5915999999999999</v>
      </c>
      <c r="I41" s="6"/>
      <c r="J41" s="6"/>
      <c r="K41" s="6"/>
      <c r="L41" s="17"/>
      <c r="M41" s="7">
        <v>0.22289999999999999</v>
      </c>
      <c r="N41" s="6"/>
      <c r="O41" s="6"/>
      <c r="P41" s="6"/>
      <c r="S41">
        <v>1.9663999999999999</v>
      </c>
      <c r="T41">
        <v>1.2748999999999999</v>
      </c>
      <c r="U41">
        <v>0.1409</v>
      </c>
    </row>
    <row r="42" spans="1:25" x14ac:dyDescent="0.2">
      <c r="A42" s="5" t="s">
        <v>41</v>
      </c>
      <c r="B42" s="6" t="s">
        <v>138</v>
      </c>
      <c r="C42" s="6">
        <v>2.7033</v>
      </c>
      <c r="D42" s="6"/>
      <c r="E42" s="6"/>
      <c r="F42" s="6"/>
      <c r="G42" s="6"/>
      <c r="H42" s="6">
        <v>2.17</v>
      </c>
      <c r="I42" s="6"/>
      <c r="J42" s="6"/>
      <c r="K42" s="6"/>
      <c r="L42" s="17"/>
      <c r="M42" s="7">
        <v>0.24349999999999999</v>
      </c>
      <c r="N42" s="6"/>
      <c r="O42" s="6"/>
      <c r="P42" s="6"/>
      <c r="S42">
        <v>1.4689000000000001</v>
      </c>
      <c r="T42">
        <v>1.1276999999999999</v>
      </c>
      <c r="U42">
        <v>0.1</v>
      </c>
    </row>
    <row r="43" spans="1:25" x14ac:dyDescent="0.2">
      <c r="A43" s="5" t="s">
        <v>42</v>
      </c>
      <c r="B43" s="6" t="s">
        <v>139</v>
      </c>
      <c r="C43" s="6">
        <v>2.956</v>
      </c>
      <c r="D43" s="6">
        <f>AVERAGE(C43:C47)</f>
        <v>2.4894599999999998</v>
      </c>
      <c r="E43" s="6">
        <f>STDEV(C43:C47)</f>
        <v>0.43909756660678678</v>
      </c>
      <c r="F43" s="6">
        <f>E43/2.24</f>
        <v>0.1960256993780298</v>
      </c>
      <c r="G43" s="6"/>
      <c r="H43" s="6">
        <v>1.7555000000000001</v>
      </c>
      <c r="I43" s="6">
        <f>AVERAGE(H43:H47)</f>
        <v>2.2237</v>
      </c>
      <c r="J43" s="6">
        <f>STDEV(H43:H47)</f>
        <v>0.26853483014313118</v>
      </c>
      <c r="K43" s="6">
        <f>J43/2.24</f>
        <v>0.11988162059961212</v>
      </c>
      <c r="L43" s="17"/>
      <c r="M43" s="7">
        <v>0.27960000000000002</v>
      </c>
      <c r="N43" s="6">
        <f>AVERAGE(M43:M47)</f>
        <v>0.20862000000000003</v>
      </c>
      <c r="O43" s="6">
        <f>STDEV(M43:M47)</f>
        <v>9.0737820119286453E-2</v>
      </c>
      <c r="P43" s="6">
        <f>O43/2.24</f>
        <v>4.0507955410395736E-2</v>
      </c>
      <c r="S43">
        <v>3.7284000000000002</v>
      </c>
      <c r="T43">
        <v>2.9300999999999999</v>
      </c>
      <c r="U43">
        <v>0.25109999999999999</v>
      </c>
    </row>
    <row r="44" spans="1:25" x14ac:dyDescent="0.2">
      <c r="A44" s="5" t="s">
        <v>43</v>
      </c>
      <c r="B44" s="6" t="s">
        <v>140</v>
      </c>
      <c r="C44" s="6">
        <v>2.3553999999999999</v>
      </c>
      <c r="D44" s="6"/>
      <c r="E44" s="6"/>
      <c r="F44" s="6"/>
      <c r="G44" s="6"/>
      <c r="H44" s="6">
        <v>2.3485999999999998</v>
      </c>
      <c r="I44" s="6"/>
      <c r="J44" s="6"/>
      <c r="K44" s="6"/>
      <c r="L44" s="17"/>
      <c r="M44" s="7">
        <v>0.06</v>
      </c>
      <c r="N44" s="6"/>
      <c r="O44" s="6"/>
      <c r="P44" s="6"/>
      <c r="S44">
        <v>3.2675000000000001</v>
      </c>
      <c r="T44">
        <v>2.3660000000000001</v>
      </c>
      <c r="U44">
        <v>0.33040000000000003</v>
      </c>
    </row>
    <row r="45" spans="1:25" x14ac:dyDescent="0.2">
      <c r="A45" s="5" t="s">
        <v>44</v>
      </c>
      <c r="B45" s="6" t="s">
        <v>141</v>
      </c>
      <c r="C45" s="6">
        <v>2.8182999999999998</v>
      </c>
      <c r="D45" s="6"/>
      <c r="E45" s="6"/>
      <c r="F45" s="6"/>
      <c r="G45" s="6"/>
      <c r="H45" s="6">
        <v>2.2869999999999999</v>
      </c>
      <c r="I45" s="6"/>
      <c r="J45" s="6"/>
      <c r="K45" s="6"/>
      <c r="L45" s="17"/>
      <c r="M45" s="7">
        <v>0.26440000000000002</v>
      </c>
      <c r="N45" s="6"/>
      <c r="O45" s="6"/>
      <c r="P45" s="6"/>
      <c r="S45">
        <v>2.6558000000000002</v>
      </c>
      <c r="T45">
        <v>1.9975000000000001</v>
      </c>
      <c r="U45">
        <v>0.25569999999999998</v>
      </c>
    </row>
    <row r="46" spans="1:25" x14ac:dyDescent="0.2">
      <c r="A46" s="5" t="s">
        <v>45</v>
      </c>
      <c r="B46" s="6" t="s">
        <v>142</v>
      </c>
      <c r="C46" s="6">
        <v>2.4819</v>
      </c>
      <c r="D46" s="6"/>
      <c r="E46" s="6"/>
      <c r="F46" s="6"/>
      <c r="G46" s="6"/>
      <c r="H46" s="6">
        <v>2.2915000000000001</v>
      </c>
      <c r="I46" s="6"/>
      <c r="J46" s="6"/>
      <c r="K46" s="6"/>
      <c r="L46" s="17"/>
      <c r="M46" s="7">
        <v>0.1845</v>
      </c>
      <c r="N46" s="6"/>
      <c r="O46" s="6"/>
      <c r="P46" s="6"/>
      <c r="S46">
        <v>3.6438999999999999</v>
      </c>
      <c r="T46">
        <v>3.0352000000000001</v>
      </c>
      <c r="U46">
        <v>0.29899999999999999</v>
      </c>
    </row>
    <row r="47" spans="1:25" x14ac:dyDescent="0.2">
      <c r="A47" s="5" t="s">
        <v>46</v>
      </c>
      <c r="B47" s="6" t="s">
        <v>143</v>
      </c>
      <c r="C47" s="6">
        <v>1.8357000000000001</v>
      </c>
      <c r="D47" s="6"/>
      <c r="E47" s="6"/>
      <c r="F47" s="6"/>
      <c r="G47" s="6"/>
      <c r="H47" s="6">
        <v>2.4359000000000002</v>
      </c>
      <c r="I47" s="6"/>
      <c r="J47" s="6"/>
      <c r="K47" s="6"/>
      <c r="L47" s="17"/>
      <c r="M47" s="7">
        <v>0.25459999999999999</v>
      </c>
      <c r="N47" s="6"/>
      <c r="O47" s="6"/>
      <c r="P47" s="6"/>
      <c r="S47">
        <v>3.742</v>
      </c>
      <c r="T47">
        <v>2.0228000000000002</v>
      </c>
      <c r="U47">
        <v>0.34839999999999999</v>
      </c>
    </row>
    <row r="48" spans="1:25" x14ac:dyDescent="0.2">
      <c r="A48" s="5" t="s">
        <v>47</v>
      </c>
      <c r="B48" s="6" t="s">
        <v>144</v>
      </c>
      <c r="C48" s="6">
        <v>1.7326999999999999</v>
      </c>
      <c r="D48" s="6">
        <f>AVERAGE(C48:C52)</f>
        <v>1.5820800000000002</v>
      </c>
      <c r="E48" s="6">
        <f>STDEV(C48:C52)</f>
        <v>0.43323549831471425</v>
      </c>
      <c r="F48" s="6">
        <f>E48/2.24</f>
        <v>0.19340870460478313</v>
      </c>
      <c r="G48" s="6"/>
      <c r="H48" s="6">
        <v>1.5645</v>
      </c>
      <c r="I48" s="6">
        <f>AVERAGE(H48:H52)</f>
        <v>1.29752</v>
      </c>
      <c r="J48" s="6">
        <f>STDEV(H48:H52)</f>
        <v>0.18221556464802988</v>
      </c>
      <c r="K48" s="6">
        <f>J48/2.24</f>
        <v>8.1346234217870475E-2</v>
      </c>
      <c r="L48" s="17"/>
      <c r="M48" s="7">
        <v>8.5199999999999998E-2</v>
      </c>
      <c r="N48" s="6">
        <f>AVERAGE(M48:M52)</f>
        <v>9.1599999999999987E-2</v>
      </c>
      <c r="O48" s="6">
        <f>STDEV(M48:M52)</f>
        <v>3.8362416503656287E-2</v>
      </c>
      <c r="P48" s="6">
        <f>O48/2.24</f>
        <v>1.7126078796275125E-2</v>
      </c>
    </row>
    <row r="49" spans="1:16" x14ac:dyDescent="0.2">
      <c r="A49" s="5" t="s">
        <v>48</v>
      </c>
      <c r="B49" s="6" t="s">
        <v>145</v>
      </c>
      <c r="C49" s="6">
        <v>0.88200000000000001</v>
      </c>
      <c r="D49" s="6"/>
      <c r="E49" s="6"/>
      <c r="F49" s="6"/>
      <c r="G49" s="6"/>
      <c r="H49" s="6">
        <v>1.139</v>
      </c>
      <c r="I49" s="6"/>
      <c r="J49" s="6"/>
      <c r="K49" s="6"/>
      <c r="L49" s="17"/>
      <c r="M49" s="7">
        <v>3.4099999999999998E-2</v>
      </c>
      <c r="N49" s="6"/>
      <c r="O49" s="6"/>
      <c r="P49" s="6"/>
    </row>
    <row r="50" spans="1:16" x14ac:dyDescent="0.2">
      <c r="A50" s="5" t="s">
        <v>49</v>
      </c>
      <c r="B50" s="6" t="s">
        <v>146</v>
      </c>
      <c r="C50" s="6">
        <v>1.8604000000000001</v>
      </c>
      <c r="D50" s="6"/>
      <c r="E50" s="6"/>
      <c r="F50" s="6"/>
      <c r="G50" s="6"/>
      <c r="H50" s="6">
        <v>1.3815</v>
      </c>
      <c r="I50" s="6"/>
      <c r="J50" s="6"/>
      <c r="K50" s="6"/>
      <c r="L50" s="17"/>
      <c r="M50" s="7">
        <v>9.7799999999999998E-2</v>
      </c>
      <c r="N50" s="6"/>
      <c r="O50" s="6"/>
      <c r="P50" s="6"/>
    </row>
    <row r="51" spans="1:16" x14ac:dyDescent="0.2">
      <c r="A51" s="5" t="s">
        <v>50</v>
      </c>
      <c r="B51" s="6" t="s">
        <v>147</v>
      </c>
      <c r="C51" s="6">
        <v>1.9663999999999999</v>
      </c>
      <c r="D51" s="6"/>
      <c r="E51" s="6"/>
      <c r="F51" s="6"/>
      <c r="G51" s="6"/>
      <c r="H51" s="6">
        <v>1.2748999999999999</v>
      </c>
      <c r="I51" s="6"/>
      <c r="J51" s="6"/>
      <c r="K51" s="6"/>
      <c r="L51" s="17"/>
      <c r="M51" s="7">
        <v>0.1409</v>
      </c>
      <c r="N51" s="6"/>
      <c r="O51" s="6"/>
      <c r="P51" s="6"/>
    </row>
    <row r="52" spans="1:16" x14ac:dyDescent="0.2">
      <c r="A52" s="5" t="s">
        <v>51</v>
      </c>
      <c r="B52" s="6" t="s">
        <v>148</v>
      </c>
      <c r="C52" s="6">
        <v>1.4689000000000001</v>
      </c>
      <c r="D52" s="6"/>
      <c r="E52" s="6"/>
      <c r="F52" s="6"/>
      <c r="G52" s="6"/>
      <c r="H52" s="6">
        <v>1.1276999999999999</v>
      </c>
      <c r="I52" s="6"/>
      <c r="J52" s="6"/>
      <c r="K52" s="6"/>
      <c r="L52" s="17"/>
      <c r="M52" s="7">
        <v>0.1</v>
      </c>
      <c r="N52" s="6"/>
      <c r="O52" s="6"/>
      <c r="P52" s="6"/>
    </row>
    <row r="53" spans="1:16" x14ac:dyDescent="0.2">
      <c r="A53" s="5" t="s">
        <v>52</v>
      </c>
      <c r="B53" s="6" t="s">
        <v>149</v>
      </c>
      <c r="C53" s="6">
        <v>3.7284000000000002</v>
      </c>
      <c r="D53" s="6">
        <f>AVERAGE(C53:C57)</f>
        <v>3.4075200000000003</v>
      </c>
      <c r="E53" s="6">
        <f>STDEV(C53:C57)</f>
        <v>0.46244051184990187</v>
      </c>
      <c r="F53" s="6">
        <f>E53/2.24</f>
        <v>0.20644665707584903</v>
      </c>
      <c r="G53" s="6"/>
      <c r="H53" s="6">
        <v>2.9300999999999999</v>
      </c>
      <c r="I53" s="6">
        <f>AVERAGE(H53:H57)</f>
        <v>2.4703200000000001</v>
      </c>
      <c r="J53" s="6">
        <f>STDEV(H53:H57)</f>
        <v>0.49122363237124589</v>
      </c>
      <c r="K53" s="6">
        <f>J53/2.24</f>
        <v>0.21929626445144904</v>
      </c>
      <c r="L53" s="17"/>
      <c r="M53" s="7">
        <v>0.25109999999999999</v>
      </c>
      <c r="N53" s="6">
        <f>AVERAGE(M53:M57)</f>
        <v>0.29691999999999996</v>
      </c>
      <c r="O53" s="6">
        <f>STDEV(M53:M57)</f>
        <v>4.3514330972680641E-2</v>
      </c>
      <c r="P53" s="6">
        <f>O53/2.24</f>
        <v>1.9426040612803855E-2</v>
      </c>
    </row>
    <row r="54" spans="1:16" x14ac:dyDescent="0.2">
      <c r="A54" s="5" t="s">
        <v>53</v>
      </c>
      <c r="B54" s="6" t="s">
        <v>150</v>
      </c>
      <c r="C54" s="6">
        <v>3.2675000000000001</v>
      </c>
      <c r="D54" s="6"/>
      <c r="E54" s="6"/>
      <c r="F54" s="6"/>
      <c r="G54" s="6"/>
      <c r="H54" s="6">
        <v>2.3660000000000001</v>
      </c>
      <c r="I54" s="17"/>
      <c r="J54" s="17"/>
      <c r="K54" s="17"/>
      <c r="L54" s="17"/>
      <c r="M54" s="7">
        <v>0.33040000000000003</v>
      </c>
    </row>
    <row r="55" spans="1:16" x14ac:dyDescent="0.2">
      <c r="A55" s="5" t="s">
        <v>54</v>
      </c>
      <c r="B55" s="6" t="s">
        <v>151</v>
      </c>
      <c r="C55" s="6">
        <v>2.6558000000000002</v>
      </c>
      <c r="D55" s="6"/>
      <c r="E55" s="6"/>
      <c r="F55" s="6"/>
      <c r="G55" s="6"/>
      <c r="H55" s="6">
        <v>1.9975000000000001</v>
      </c>
      <c r="I55" s="17"/>
      <c r="J55" s="17"/>
      <c r="K55" s="17"/>
      <c r="L55" s="17"/>
      <c r="M55" s="7">
        <v>0.25569999999999998</v>
      </c>
    </row>
    <row r="56" spans="1:16" x14ac:dyDescent="0.2">
      <c r="A56" s="5" t="s">
        <v>55</v>
      </c>
      <c r="B56" s="6" t="s">
        <v>152</v>
      </c>
      <c r="C56" s="6">
        <v>3.6438999999999999</v>
      </c>
      <c r="D56" s="6"/>
      <c r="E56" s="6"/>
      <c r="F56" s="6"/>
      <c r="G56" s="6"/>
      <c r="H56" s="6">
        <v>3.0352000000000001</v>
      </c>
      <c r="I56" s="17"/>
      <c r="J56" s="17"/>
      <c r="K56" s="17"/>
      <c r="L56" s="17"/>
      <c r="M56" s="7">
        <v>0.29899999999999999</v>
      </c>
    </row>
    <row r="57" spans="1:16" ht="17" thickBot="1" x14ac:dyDescent="0.25">
      <c r="A57" s="8" t="s">
        <v>56</v>
      </c>
      <c r="B57" s="9" t="s">
        <v>153</v>
      </c>
      <c r="C57" s="9">
        <v>3.742</v>
      </c>
      <c r="D57" s="9"/>
      <c r="E57" s="9"/>
      <c r="F57" s="9"/>
      <c r="G57" s="9"/>
      <c r="H57" s="9">
        <v>2.0228000000000002</v>
      </c>
      <c r="I57" s="20"/>
      <c r="J57" s="20"/>
      <c r="K57" s="20"/>
      <c r="L57" s="20"/>
      <c r="M57" s="10">
        <v>0.34839999999999999</v>
      </c>
    </row>
    <row r="58" spans="1:16" ht="17" thickTop="1" x14ac:dyDescent="0.2"/>
  </sheetData>
  <mergeCells count="1">
    <mergeCell ref="A1:M1"/>
  </mergeCells>
  <pageMargins left="0.75" right="0.75" top="1" bottom="1" header="0.5" footer="0.5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8"/>
  <sheetViews>
    <sheetView topLeftCell="A18" workbookViewId="0">
      <selection activeCell="D43" sqref="D43"/>
    </sheetView>
  </sheetViews>
  <sheetFormatPr baseColWidth="10" defaultColWidth="11" defaultRowHeight="16" x14ac:dyDescent="0.2"/>
  <cols>
    <col min="1" max="1" width="18.33203125" customWidth="1"/>
    <col min="2" max="2" width="27" customWidth="1"/>
    <col min="3" max="12" width="11" customWidth="1"/>
  </cols>
  <sheetData>
    <row r="1" spans="1:25" ht="22" thickBot="1" x14ac:dyDescent="0.3">
      <c r="A1" s="21" t="s">
        <v>60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25" ht="17" thickTop="1" x14ac:dyDescent="0.2">
      <c r="A2" s="1" t="s">
        <v>57</v>
      </c>
      <c r="B2" s="2" t="s">
        <v>58</v>
      </c>
      <c r="C2" s="3" t="s">
        <v>170</v>
      </c>
      <c r="D2" s="3" t="s">
        <v>172</v>
      </c>
      <c r="E2" s="3" t="s">
        <v>173</v>
      </c>
      <c r="F2" s="3" t="s">
        <v>174</v>
      </c>
      <c r="G2" s="3"/>
      <c r="H2" s="3" t="s">
        <v>169</v>
      </c>
      <c r="I2" s="16" t="s">
        <v>175</v>
      </c>
      <c r="J2" s="16" t="s">
        <v>176</v>
      </c>
      <c r="K2" s="16" t="s">
        <v>177</v>
      </c>
      <c r="L2" s="16"/>
      <c r="M2" s="4" t="s">
        <v>168</v>
      </c>
    </row>
    <row r="3" spans="1:25" x14ac:dyDescent="0.2">
      <c r="A3" s="5" t="s">
        <v>61</v>
      </c>
      <c r="B3" s="6" t="s">
        <v>64</v>
      </c>
      <c r="C3" s="6">
        <v>4.8411999999999997</v>
      </c>
      <c r="D3" s="6">
        <f>AVERAGE(C3:C7)</f>
        <v>4.5819199999999993</v>
      </c>
      <c r="E3" s="6">
        <f>STDEV(C3:C7)</f>
        <v>0.3144642221302768</v>
      </c>
      <c r="F3" s="6">
        <f>E3/2.24</f>
        <v>0.14038581345101642</v>
      </c>
      <c r="G3" s="6"/>
      <c r="H3" s="6">
        <v>3.1890999999999998</v>
      </c>
      <c r="I3" s="6">
        <f>AVERAGE(H3:H7)</f>
        <v>3.1801000000000004</v>
      </c>
      <c r="J3" s="6">
        <f>STDEV(H3:H7)</f>
        <v>0.15284529760512738</v>
      </c>
      <c r="K3" s="6">
        <f>J3/2.24</f>
        <v>6.8234507859431859E-2</v>
      </c>
      <c r="L3" s="17"/>
      <c r="M3" s="7">
        <v>0.30409999999999998</v>
      </c>
      <c r="N3" s="6">
        <f>AVERAGE(M3:M7)</f>
        <v>0.31484000000000001</v>
      </c>
      <c r="O3" s="6">
        <f>STDEV(M3:M7)</f>
        <v>7.3394536581410319E-2</v>
      </c>
      <c r="P3" s="6">
        <f>O3/2.24</f>
        <v>3.2765418116701035E-2</v>
      </c>
    </row>
    <row r="4" spans="1:25" x14ac:dyDescent="0.2">
      <c r="A4" s="5" t="s">
        <v>62</v>
      </c>
      <c r="B4" s="6" t="s">
        <v>65</v>
      </c>
      <c r="C4" s="6">
        <v>4.2356999999999996</v>
      </c>
      <c r="D4" s="6"/>
      <c r="E4" s="6"/>
      <c r="F4" s="6"/>
      <c r="G4" s="6"/>
      <c r="H4" s="6">
        <v>3.1082000000000001</v>
      </c>
      <c r="I4" s="6"/>
      <c r="J4" s="6"/>
      <c r="K4" s="6"/>
      <c r="L4" s="17"/>
      <c r="M4" s="7">
        <v>0.26950000000000002</v>
      </c>
      <c r="N4" s="6"/>
      <c r="O4" s="6"/>
      <c r="P4" s="6"/>
    </row>
    <row r="5" spans="1:25" x14ac:dyDescent="0.2">
      <c r="A5" s="5" t="s">
        <v>63</v>
      </c>
      <c r="B5" s="6" t="s">
        <v>66</v>
      </c>
      <c r="C5" s="6">
        <v>4.9800000000000004</v>
      </c>
      <c r="D5" s="6"/>
      <c r="E5" s="6"/>
      <c r="F5" s="6"/>
      <c r="G5" s="6"/>
      <c r="H5" s="6">
        <v>3.4030999999999998</v>
      </c>
      <c r="I5" s="6"/>
      <c r="J5" s="6"/>
      <c r="K5" s="6"/>
      <c r="L5" s="17"/>
      <c r="M5" s="7">
        <v>0.4279</v>
      </c>
      <c r="N5" s="6"/>
      <c r="O5" s="6"/>
      <c r="P5" s="6"/>
    </row>
    <row r="6" spans="1:25" x14ac:dyDescent="0.2">
      <c r="A6" s="5" t="s">
        <v>106</v>
      </c>
      <c r="B6" s="6" t="s">
        <v>108</v>
      </c>
      <c r="C6" s="6">
        <v>4.3982000000000001</v>
      </c>
      <c r="D6" s="6"/>
      <c r="E6" s="6"/>
      <c r="F6" s="6"/>
      <c r="G6" s="6"/>
      <c r="H6" s="6">
        <v>2.9868000000000001</v>
      </c>
      <c r="I6" s="6"/>
      <c r="J6" s="6"/>
      <c r="K6" s="6"/>
      <c r="L6" s="17"/>
      <c r="M6" s="7">
        <v>0.23649999999999999</v>
      </c>
      <c r="N6" s="6"/>
      <c r="O6" s="6"/>
      <c r="P6" s="6"/>
    </row>
    <row r="7" spans="1:25" x14ac:dyDescent="0.2">
      <c r="A7" s="5" t="s">
        <v>107</v>
      </c>
      <c r="B7" s="6" t="s">
        <v>109</v>
      </c>
      <c r="C7" s="6">
        <v>4.4545000000000003</v>
      </c>
      <c r="D7" s="6"/>
      <c r="E7" s="6"/>
      <c r="F7" s="6"/>
      <c r="G7" s="6"/>
      <c r="H7" s="6">
        <v>3.2132999999999998</v>
      </c>
      <c r="I7" s="6"/>
      <c r="J7" s="6"/>
      <c r="K7" s="6"/>
      <c r="L7" s="17"/>
      <c r="M7" s="7">
        <v>0.3362</v>
      </c>
      <c r="N7" s="6"/>
      <c r="O7" s="6"/>
      <c r="P7" s="6"/>
    </row>
    <row r="8" spans="1:25" x14ac:dyDescent="0.2">
      <c r="A8" s="5" t="s">
        <v>67</v>
      </c>
      <c r="B8" s="6" t="s">
        <v>3</v>
      </c>
      <c r="C8" s="6">
        <v>3.5165999999999999</v>
      </c>
      <c r="D8" s="6">
        <f>AVERAGE(C8:C12)</f>
        <v>4.2302200000000001</v>
      </c>
      <c r="E8" s="6">
        <f>STDEV(C8:C12)</f>
        <v>0.4355721317990856</v>
      </c>
      <c r="F8" s="6">
        <f>E8/2.24</f>
        <v>0.19445184455316319</v>
      </c>
      <c r="G8" s="6"/>
      <c r="H8" s="6">
        <v>2.367</v>
      </c>
      <c r="I8" s="6">
        <f>AVERAGE(H8:H12)</f>
        <v>2.9215</v>
      </c>
      <c r="J8" s="6">
        <f>STDEV(H8:H12)</f>
        <v>0.44913591484093085</v>
      </c>
      <c r="K8" s="6">
        <f>J8/2.24</f>
        <v>0.20050710483970124</v>
      </c>
      <c r="L8" s="17"/>
      <c r="M8" s="7">
        <v>0.25609999999999999</v>
      </c>
      <c r="N8" s="6">
        <f>AVERAGE(M8:M12)</f>
        <v>0.19197999999999998</v>
      </c>
      <c r="O8" s="6">
        <f>STDEV(M8:M12)</f>
        <v>0.13696560517151743</v>
      </c>
      <c r="P8" s="6">
        <f>O8/2.24</f>
        <v>6.1145359451570278E-2</v>
      </c>
      <c r="S8">
        <v>3.5165999999999999</v>
      </c>
      <c r="T8">
        <v>2.367</v>
      </c>
      <c r="U8">
        <v>0.25609999999999999</v>
      </c>
    </row>
    <row r="9" spans="1:25" x14ac:dyDescent="0.2">
      <c r="A9" s="5" t="s">
        <v>68</v>
      </c>
      <c r="B9" s="6" t="s">
        <v>4</v>
      </c>
      <c r="C9" s="6">
        <v>4.3066000000000004</v>
      </c>
      <c r="D9" s="6"/>
      <c r="E9" s="6"/>
      <c r="F9" s="6"/>
      <c r="G9" s="6"/>
      <c r="H9" s="6">
        <v>2.6911999999999998</v>
      </c>
      <c r="I9" s="6"/>
      <c r="J9" s="6"/>
      <c r="K9" s="6"/>
      <c r="L9" s="17"/>
      <c r="M9" s="7">
        <v>0.15870000000000001</v>
      </c>
      <c r="N9" s="6"/>
      <c r="O9" s="6"/>
      <c r="P9" s="6"/>
      <c r="S9">
        <v>4.3066000000000004</v>
      </c>
      <c r="T9">
        <v>2.6911999999999998</v>
      </c>
      <c r="U9">
        <v>0.15870000000000001</v>
      </c>
    </row>
    <row r="10" spans="1:25" x14ac:dyDescent="0.2">
      <c r="A10" s="5" t="s">
        <v>69</v>
      </c>
      <c r="B10" s="6" t="s">
        <v>5</v>
      </c>
      <c r="C10" s="6">
        <v>4.4450000000000003</v>
      </c>
      <c r="D10" s="6"/>
      <c r="E10" s="6"/>
      <c r="F10" s="6"/>
      <c r="G10" s="6"/>
      <c r="H10" s="6">
        <v>3.4478</v>
      </c>
      <c r="I10" s="6"/>
      <c r="J10" s="6"/>
      <c r="K10" s="6"/>
      <c r="L10" s="17"/>
      <c r="M10" s="7">
        <v>0</v>
      </c>
      <c r="N10" s="6"/>
      <c r="O10" s="6"/>
      <c r="P10" s="6"/>
      <c r="S10">
        <v>4.4450000000000003</v>
      </c>
      <c r="T10">
        <v>3.4478</v>
      </c>
      <c r="U10">
        <v>0</v>
      </c>
    </row>
    <row r="11" spans="1:25" x14ac:dyDescent="0.2">
      <c r="A11" s="5" t="s">
        <v>112</v>
      </c>
      <c r="B11" s="6" t="s">
        <v>110</v>
      </c>
      <c r="C11" s="6">
        <v>4.2085999999999997</v>
      </c>
      <c r="D11" s="6"/>
      <c r="E11" s="6"/>
      <c r="F11" s="6"/>
      <c r="G11" s="6"/>
      <c r="H11" s="6">
        <v>2.79</v>
      </c>
      <c r="I11" s="6"/>
      <c r="J11" s="6"/>
      <c r="K11" s="6"/>
      <c r="L11" s="17"/>
      <c r="M11" s="7">
        <v>0.3725</v>
      </c>
      <c r="N11" s="6"/>
      <c r="O11" s="6"/>
      <c r="P11" s="6"/>
      <c r="S11">
        <v>4.2085999999999997</v>
      </c>
      <c r="T11">
        <v>2.79</v>
      </c>
      <c r="U11">
        <v>0.3725</v>
      </c>
    </row>
    <row r="12" spans="1:25" x14ac:dyDescent="0.2">
      <c r="A12" s="5" t="s">
        <v>113</v>
      </c>
      <c r="B12" s="6" t="s">
        <v>111</v>
      </c>
      <c r="C12" s="6">
        <v>4.6742999999999997</v>
      </c>
      <c r="D12" s="6"/>
      <c r="E12" s="6"/>
      <c r="F12" s="6"/>
      <c r="G12" s="6"/>
      <c r="H12" s="6">
        <v>3.3115000000000001</v>
      </c>
      <c r="I12" s="6"/>
      <c r="J12" s="6"/>
      <c r="K12" s="6"/>
      <c r="L12" s="17"/>
      <c r="M12" s="7">
        <v>0.1726</v>
      </c>
      <c r="N12" s="6"/>
      <c r="O12" s="6"/>
      <c r="P12" s="6"/>
      <c r="S12">
        <v>4.6742999999999997</v>
      </c>
      <c r="T12">
        <v>3.3115000000000001</v>
      </c>
      <c r="U12">
        <v>0.1726</v>
      </c>
    </row>
    <row r="13" spans="1:25" x14ac:dyDescent="0.2">
      <c r="A13" s="5" t="s">
        <v>70</v>
      </c>
      <c r="B13" s="6" t="s">
        <v>6</v>
      </c>
      <c r="C13" s="6">
        <v>5.0168999999999997</v>
      </c>
      <c r="D13" s="6">
        <f>AVERAGE(C13:C17)</f>
        <v>4.1486599999999996</v>
      </c>
      <c r="E13" s="6">
        <f>STDEV(C13:C17)</f>
        <v>0.72261065104245736</v>
      </c>
      <c r="F13" s="6">
        <f>E13/2.24</f>
        <v>0.32259404064395414</v>
      </c>
      <c r="G13" s="6"/>
      <c r="H13" s="6">
        <v>2.8212000000000002</v>
      </c>
      <c r="I13" s="6">
        <f>AVERAGE(H13:H17)</f>
        <v>2.5759999999999996</v>
      </c>
      <c r="J13" s="6">
        <f>STDEV(H13:H17)</f>
        <v>0.36141696833436243</v>
      </c>
      <c r="K13" s="6">
        <f>J13/2.24</f>
        <v>0.16134686086355465</v>
      </c>
      <c r="L13" s="17"/>
      <c r="M13" s="7">
        <v>0.41299999999999998</v>
      </c>
      <c r="N13" s="6">
        <f>AVERAGE(M13:M17)</f>
        <v>0.24058000000000002</v>
      </c>
      <c r="O13" s="6">
        <f>STDEV(M13:M17)</f>
        <v>0.13834125198219069</v>
      </c>
      <c r="P13" s="6">
        <f>O13/2.24</f>
        <v>6.175948749204941E-2</v>
      </c>
      <c r="S13">
        <v>5.0168999999999997</v>
      </c>
      <c r="T13">
        <v>2.8212000000000002</v>
      </c>
      <c r="U13">
        <v>0.41299999999999998</v>
      </c>
      <c r="W13">
        <v>5.0168999999999997</v>
      </c>
      <c r="X13">
        <v>2.8212000000000002</v>
      </c>
      <c r="Y13">
        <v>0.41299999999999998</v>
      </c>
    </row>
    <row r="14" spans="1:25" x14ac:dyDescent="0.2">
      <c r="A14" s="5" t="s">
        <v>71</v>
      </c>
      <c r="B14" s="6" t="s">
        <v>7</v>
      </c>
      <c r="C14" s="6">
        <v>4.3685999999999998</v>
      </c>
      <c r="D14" s="6"/>
      <c r="E14" s="6"/>
      <c r="F14" s="6"/>
      <c r="G14" s="6"/>
      <c r="H14" s="6">
        <v>2.641</v>
      </c>
      <c r="I14" s="6"/>
      <c r="J14" s="6"/>
      <c r="K14" s="6"/>
      <c r="L14" s="17"/>
      <c r="M14" s="7">
        <v>0.24440000000000001</v>
      </c>
      <c r="N14" s="6"/>
      <c r="O14" s="6"/>
      <c r="P14" s="6"/>
      <c r="S14">
        <v>4.3685999999999998</v>
      </c>
      <c r="T14">
        <v>2.641</v>
      </c>
      <c r="U14">
        <v>0.24440000000000001</v>
      </c>
      <c r="W14">
        <v>4.3685999999999998</v>
      </c>
      <c r="X14">
        <v>2.641</v>
      </c>
      <c r="Y14">
        <v>0.24440000000000001</v>
      </c>
    </row>
    <row r="15" spans="1:25" x14ac:dyDescent="0.2">
      <c r="A15" s="5" t="s">
        <v>72</v>
      </c>
      <c r="B15" s="6" t="s">
        <v>8</v>
      </c>
      <c r="C15" s="6">
        <v>4.5168999999999997</v>
      </c>
      <c r="D15" s="6"/>
      <c r="E15" s="6"/>
      <c r="F15" s="6"/>
      <c r="G15" s="6"/>
      <c r="H15" s="6">
        <v>2.9903</v>
      </c>
      <c r="I15" s="6"/>
      <c r="J15" s="6"/>
      <c r="K15" s="6"/>
      <c r="L15" s="17"/>
      <c r="M15" s="7">
        <v>0.23019999999999999</v>
      </c>
      <c r="N15" s="6"/>
      <c r="O15" s="6"/>
      <c r="P15" s="6"/>
      <c r="S15">
        <v>4.5168999999999997</v>
      </c>
      <c r="T15">
        <v>2.9903</v>
      </c>
      <c r="U15">
        <v>0.23019999999999999</v>
      </c>
      <c r="W15">
        <v>4.5168999999999997</v>
      </c>
      <c r="X15">
        <v>2.9903</v>
      </c>
      <c r="Y15">
        <v>0.23019999999999999</v>
      </c>
    </row>
    <row r="16" spans="1:25" x14ac:dyDescent="0.2">
      <c r="A16" s="5" t="s">
        <v>114</v>
      </c>
      <c r="B16" s="6" t="s">
        <v>116</v>
      </c>
      <c r="C16" s="6">
        <v>3.2080000000000002</v>
      </c>
      <c r="D16" s="6"/>
      <c r="E16" s="6"/>
      <c r="F16" s="6"/>
      <c r="G16" s="6"/>
      <c r="H16" s="6">
        <v>2.1040999999999999</v>
      </c>
      <c r="I16" s="6"/>
      <c r="J16" s="6"/>
      <c r="K16" s="6"/>
      <c r="L16" s="17"/>
      <c r="M16" s="7">
        <v>0.28599999999999998</v>
      </c>
      <c r="N16" s="6"/>
      <c r="O16" s="6"/>
      <c r="P16" s="6"/>
      <c r="S16">
        <v>3.2080000000000002</v>
      </c>
      <c r="T16">
        <v>2.1040999999999999</v>
      </c>
      <c r="U16">
        <v>0.28599999999999998</v>
      </c>
      <c r="W16">
        <v>3.2080000000000002</v>
      </c>
      <c r="X16">
        <v>2.1040999999999999</v>
      </c>
      <c r="Y16">
        <v>0.28599999999999998</v>
      </c>
    </row>
    <row r="17" spans="1:25" x14ac:dyDescent="0.2">
      <c r="A17" s="5" t="s">
        <v>115</v>
      </c>
      <c r="B17" s="6" t="s">
        <v>117</v>
      </c>
      <c r="C17" s="6">
        <v>3.6328999999999998</v>
      </c>
      <c r="D17" s="6"/>
      <c r="E17" s="6"/>
      <c r="F17" s="6"/>
      <c r="G17" s="6"/>
      <c r="H17" s="6">
        <v>2.3233999999999999</v>
      </c>
      <c r="I17" s="6"/>
      <c r="J17" s="6"/>
      <c r="K17" s="6"/>
      <c r="L17" s="17"/>
      <c r="M17" s="7">
        <v>2.93E-2</v>
      </c>
      <c r="N17" s="6"/>
      <c r="O17" s="6"/>
      <c r="P17" s="6"/>
      <c r="S17">
        <v>3.6328999999999998</v>
      </c>
      <c r="T17">
        <v>2.3233999999999999</v>
      </c>
      <c r="U17">
        <v>2.93E-2</v>
      </c>
      <c r="W17">
        <v>3.6328999999999998</v>
      </c>
      <c r="X17">
        <v>2.3233999999999999</v>
      </c>
      <c r="Y17">
        <v>2.93E-2</v>
      </c>
    </row>
    <row r="18" spans="1:25" x14ac:dyDescent="0.2">
      <c r="A18" s="5" t="s">
        <v>73</v>
      </c>
      <c r="B18" s="6" t="s">
        <v>9</v>
      </c>
      <c r="C18" s="6">
        <v>4.7828999999999997</v>
      </c>
      <c r="D18" s="6">
        <f>AVERAGE(C18:C22)</f>
        <v>4.3110200000000001</v>
      </c>
      <c r="E18" s="6">
        <f>STDEV(C18:C22)</f>
        <v>0.63644413501893515</v>
      </c>
      <c r="F18" s="6">
        <f>E18/2.24</f>
        <v>0.28412684599059601</v>
      </c>
      <c r="G18" s="6"/>
      <c r="H18" s="6">
        <v>3.4203999999999999</v>
      </c>
      <c r="I18" s="6">
        <f>AVERAGE(H18:H22)</f>
        <v>2.93736</v>
      </c>
      <c r="J18" s="6">
        <f>STDEV(H18:H22)</f>
        <v>0.4146931250937253</v>
      </c>
      <c r="K18" s="6">
        <f>J18/2.24</f>
        <v>0.18513085941684163</v>
      </c>
      <c r="L18" s="17"/>
      <c r="M18" s="7">
        <v>0.45710000000000001</v>
      </c>
      <c r="N18" s="6">
        <f>AVERAGE(M18:M22)</f>
        <v>0.39222000000000001</v>
      </c>
      <c r="O18" s="6">
        <f>STDEV(M18:M22)</f>
        <v>8.0756064787729495E-2</v>
      </c>
      <c r="P18" s="6">
        <f>O18/2.24</f>
        <v>3.6051814637379234E-2</v>
      </c>
      <c r="S18">
        <v>4.7828999999999997</v>
      </c>
      <c r="T18">
        <v>3.4203999999999999</v>
      </c>
      <c r="U18">
        <v>0.45710000000000001</v>
      </c>
      <c r="W18">
        <v>4.5105000000000004</v>
      </c>
      <c r="X18">
        <v>3.6474000000000002</v>
      </c>
      <c r="Y18">
        <v>0.38990000000000002</v>
      </c>
    </row>
    <row r="19" spans="1:25" x14ac:dyDescent="0.2">
      <c r="A19" s="5" t="s">
        <v>74</v>
      </c>
      <c r="B19" s="6" t="s">
        <v>10</v>
      </c>
      <c r="C19" s="6">
        <v>3.8610000000000002</v>
      </c>
      <c r="D19" s="6"/>
      <c r="E19" s="6"/>
      <c r="F19" s="6"/>
      <c r="G19" s="6"/>
      <c r="H19" s="6">
        <v>2.5861999999999998</v>
      </c>
      <c r="I19" s="6"/>
      <c r="J19" s="6"/>
      <c r="K19" s="6"/>
      <c r="L19" s="17"/>
      <c r="M19" s="7">
        <v>0.32740000000000002</v>
      </c>
      <c r="N19" s="6"/>
      <c r="O19" s="6"/>
      <c r="P19" s="6"/>
      <c r="S19">
        <v>3.8610000000000002</v>
      </c>
      <c r="T19">
        <v>2.5861999999999998</v>
      </c>
      <c r="U19">
        <v>0.32740000000000002</v>
      </c>
      <c r="W19">
        <v>4.3693</v>
      </c>
      <c r="X19">
        <v>2.7597</v>
      </c>
      <c r="Y19">
        <v>0.3402</v>
      </c>
    </row>
    <row r="20" spans="1:25" x14ac:dyDescent="0.2">
      <c r="A20" s="5" t="s">
        <v>75</v>
      </c>
      <c r="B20" s="6" t="s">
        <v>11</v>
      </c>
      <c r="C20" s="6">
        <v>5.1704999999999997</v>
      </c>
      <c r="D20" s="6"/>
      <c r="E20" s="6"/>
      <c r="F20" s="6"/>
      <c r="G20" s="6"/>
      <c r="H20" s="6">
        <v>3.3359999999999999</v>
      </c>
      <c r="I20" s="6"/>
      <c r="J20" s="6"/>
      <c r="K20" s="6"/>
      <c r="L20" s="17"/>
      <c r="M20" s="7">
        <v>0.47420000000000001</v>
      </c>
      <c r="N20" s="6"/>
      <c r="O20" s="6"/>
      <c r="P20" s="6"/>
      <c r="S20">
        <v>5.1704999999999997</v>
      </c>
      <c r="T20">
        <v>3.3359999999999999</v>
      </c>
      <c r="U20">
        <v>0.47420000000000001</v>
      </c>
      <c r="W20">
        <v>4.2473999999999998</v>
      </c>
      <c r="X20">
        <v>2.7275999999999998</v>
      </c>
      <c r="Y20">
        <v>0.33050000000000002</v>
      </c>
    </row>
    <row r="21" spans="1:25" x14ac:dyDescent="0.2">
      <c r="A21" s="5" t="s">
        <v>118</v>
      </c>
      <c r="B21" s="6" t="s">
        <v>120</v>
      </c>
      <c r="C21" s="6">
        <v>4.0547000000000004</v>
      </c>
      <c r="D21" s="6"/>
      <c r="E21" s="6"/>
      <c r="F21" s="6"/>
      <c r="G21" s="6"/>
      <c r="H21" s="6">
        <v>2.5464000000000002</v>
      </c>
      <c r="I21" s="6"/>
      <c r="J21" s="6"/>
      <c r="K21" s="6"/>
      <c r="L21" s="17"/>
      <c r="M21" s="7">
        <v>0.4128</v>
      </c>
      <c r="N21" s="6"/>
      <c r="O21" s="6"/>
      <c r="P21" s="6"/>
      <c r="S21">
        <v>4.0547000000000004</v>
      </c>
      <c r="T21">
        <v>2.5464000000000002</v>
      </c>
      <c r="U21">
        <v>0.4128</v>
      </c>
      <c r="W21">
        <v>4.2548000000000004</v>
      </c>
      <c r="X21">
        <v>2.7904</v>
      </c>
      <c r="Y21">
        <v>0.38569999999999999</v>
      </c>
    </row>
    <row r="22" spans="1:25" x14ac:dyDescent="0.2">
      <c r="A22" s="5" t="s">
        <v>119</v>
      </c>
      <c r="B22" s="6" t="s">
        <v>121</v>
      </c>
      <c r="C22" s="6">
        <v>3.6859999999999999</v>
      </c>
      <c r="D22" s="6"/>
      <c r="E22" s="6"/>
      <c r="F22" s="6"/>
      <c r="G22" s="6"/>
      <c r="H22" s="6">
        <v>2.7978000000000001</v>
      </c>
      <c r="I22" s="6"/>
      <c r="J22" s="6"/>
      <c r="K22" s="6"/>
      <c r="L22" s="17"/>
      <c r="M22" s="7">
        <v>0.28960000000000002</v>
      </c>
      <c r="N22" s="6"/>
      <c r="O22" s="6"/>
      <c r="P22" s="6"/>
      <c r="S22">
        <v>3.6859999999999999</v>
      </c>
      <c r="T22">
        <v>2.7978000000000001</v>
      </c>
      <c r="U22">
        <v>0.28960000000000002</v>
      </c>
      <c r="W22">
        <v>5.3442999999999996</v>
      </c>
      <c r="X22">
        <v>3.0543</v>
      </c>
      <c r="Y22">
        <v>0.44579999999999997</v>
      </c>
    </row>
    <row r="23" spans="1:25" x14ac:dyDescent="0.2">
      <c r="A23" s="5" t="s">
        <v>76</v>
      </c>
      <c r="B23" s="6" t="s">
        <v>12</v>
      </c>
      <c r="C23" s="6">
        <v>3.9152</v>
      </c>
      <c r="D23" s="6">
        <f>AVERAGE(C23:C27)</f>
        <v>4.1848200000000002</v>
      </c>
      <c r="E23" s="6">
        <f>STDEV(C23:C27)</f>
        <v>0.39663562875767988</v>
      </c>
      <c r="F23" s="6">
        <f>E23/2.24</f>
        <v>0.1770694771239642</v>
      </c>
      <c r="G23" s="6"/>
      <c r="H23" s="6">
        <v>2.6095000000000002</v>
      </c>
      <c r="I23" s="6">
        <f>AVERAGE(H23:H27)</f>
        <v>2.8218400000000003</v>
      </c>
      <c r="J23" s="6">
        <f>STDEV(H23:H27)</f>
        <v>0.17335549601901859</v>
      </c>
      <c r="K23" s="6">
        <f>J23/2.24</f>
        <v>7.7390846437061858E-2</v>
      </c>
      <c r="L23" s="17"/>
      <c r="M23" s="7">
        <v>0.34310000000000002</v>
      </c>
      <c r="N23" s="6">
        <f>AVERAGE(M23:M27)</f>
        <v>0.33360000000000001</v>
      </c>
      <c r="O23" s="6">
        <f>STDEV(M23:M27)</f>
        <v>5.7216343818877601E-2</v>
      </c>
      <c r="P23" s="6">
        <f>O23/2.24</f>
        <v>2.5543010633427499E-2</v>
      </c>
      <c r="S23">
        <v>3.9152</v>
      </c>
      <c r="T23">
        <v>2.6095000000000002</v>
      </c>
      <c r="U23">
        <v>0.34310000000000002</v>
      </c>
      <c r="W23">
        <v>5.3733000000000004</v>
      </c>
      <c r="X23">
        <v>3.2433000000000001</v>
      </c>
      <c r="Y23">
        <v>0.44969999999999999</v>
      </c>
    </row>
    <row r="24" spans="1:25" x14ac:dyDescent="0.2">
      <c r="A24" s="5" t="s">
        <v>77</v>
      </c>
      <c r="B24" s="6" t="s">
        <v>13</v>
      </c>
      <c r="C24" s="6">
        <v>4.056</v>
      </c>
      <c r="D24" s="6"/>
      <c r="E24" s="6"/>
      <c r="F24" s="6"/>
      <c r="G24" s="6"/>
      <c r="H24" s="6">
        <v>2.7854999999999999</v>
      </c>
      <c r="I24" s="6"/>
      <c r="J24" s="6"/>
      <c r="K24" s="6"/>
      <c r="L24" s="17"/>
      <c r="M24" s="7">
        <v>0.36209999999999998</v>
      </c>
      <c r="N24" s="6"/>
      <c r="O24" s="6"/>
      <c r="P24" s="6"/>
      <c r="S24">
        <v>4.056</v>
      </c>
      <c r="T24">
        <v>2.7854999999999999</v>
      </c>
      <c r="U24">
        <v>0.36209999999999998</v>
      </c>
      <c r="W24">
        <v>3.9756</v>
      </c>
      <c r="X24">
        <v>2.5289999999999999</v>
      </c>
      <c r="Y24">
        <v>0.34160000000000001</v>
      </c>
    </row>
    <row r="25" spans="1:25" x14ac:dyDescent="0.2">
      <c r="A25" s="5" t="s">
        <v>78</v>
      </c>
      <c r="B25" s="6" t="s">
        <v>14</v>
      </c>
      <c r="C25" s="6">
        <v>4.75</v>
      </c>
      <c r="D25" s="6"/>
      <c r="E25" s="6"/>
      <c r="F25" s="6"/>
      <c r="G25" s="6"/>
      <c r="H25" s="6">
        <v>3.0257999999999998</v>
      </c>
      <c r="I25" s="6"/>
      <c r="J25" s="6"/>
      <c r="K25" s="6"/>
      <c r="L25" s="17"/>
      <c r="M25" s="7">
        <v>0.40350000000000003</v>
      </c>
      <c r="N25" s="6"/>
      <c r="O25" s="6"/>
      <c r="P25" s="6"/>
      <c r="S25">
        <v>4.75</v>
      </c>
      <c r="T25">
        <v>3.0257999999999998</v>
      </c>
      <c r="U25">
        <v>0.40350000000000003</v>
      </c>
      <c r="W25">
        <v>4.2731000000000003</v>
      </c>
      <c r="X25">
        <v>2.65</v>
      </c>
      <c r="Y25">
        <v>0.32640000000000002</v>
      </c>
    </row>
    <row r="26" spans="1:25" x14ac:dyDescent="0.2">
      <c r="A26" s="5" t="s">
        <v>122</v>
      </c>
      <c r="B26" s="6" t="s">
        <v>124</v>
      </c>
      <c r="C26" s="6">
        <v>4.4229000000000003</v>
      </c>
      <c r="D26" s="6"/>
      <c r="E26" s="6"/>
      <c r="F26" s="6"/>
      <c r="G26" s="6"/>
      <c r="H26" s="6">
        <v>2.9691000000000001</v>
      </c>
      <c r="I26" s="6"/>
      <c r="J26" s="6"/>
      <c r="K26" s="6"/>
      <c r="L26" s="17"/>
      <c r="M26" s="7">
        <v>0.25240000000000001</v>
      </c>
      <c r="N26" s="6"/>
      <c r="O26" s="6"/>
      <c r="P26" s="6"/>
      <c r="S26">
        <v>4.4229000000000003</v>
      </c>
      <c r="T26">
        <v>2.9691000000000001</v>
      </c>
      <c r="U26">
        <v>0.25240000000000001</v>
      </c>
      <c r="W26">
        <v>2.7826</v>
      </c>
      <c r="X26">
        <v>2.3146</v>
      </c>
      <c r="Y26">
        <v>0.14810000000000001</v>
      </c>
    </row>
    <row r="27" spans="1:25" x14ac:dyDescent="0.2">
      <c r="A27" s="5" t="s">
        <v>123</v>
      </c>
      <c r="B27" s="6" t="s">
        <v>125</v>
      </c>
      <c r="C27" s="6">
        <v>3.78</v>
      </c>
      <c r="D27" s="6"/>
      <c r="E27" s="6"/>
      <c r="F27" s="6"/>
      <c r="G27" s="6"/>
      <c r="H27" s="6">
        <v>2.7193000000000001</v>
      </c>
      <c r="I27" s="6"/>
      <c r="J27" s="6"/>
      <c r="K27" s="6"/>
      <c r="L27" s="6"/>
      <c r="M27" s="6">
        <v>0.30690000000000001</v>
      </c>
      <c r="N27" s="6"/>
      <c r="O27" s="6"/>
      <c r="P27" s="6"/>
      <c r="S27">
        <v>3.78</v>
      </c>
      <c r="T27">
        <v>2.7193000000000001</v>
      </c>
      <c r="U27">
        <v>0.30690000000000001</v>
      </c>
    </row>
    <row r="28" spans="1:25" x14ac:dyDescent="0.2">
      <c r="A28" s="5" t="s">
        <v>79</v>
      </c>
      <c r="B28" s="6" t="s">
        <v>128</v>
      </c>
      <c r="C28" s="6">
        <v>4.5105000000000004</v>
      </c>
      <c r="D28" s="6">
        <f>AVERAGE(C28:C32)</f>
        <v>4.5452599999999999</v>
      </c>
      <c r="E28" s="6">
        <f>STDEV(C28:C32)</f>
        <v>0.45927189441549737</v>
      </c>
      <c r="F28" s="6">
        <f>E28/2.24</f>
        <v>0.20503209572120418</v>
      </c>
      <c r="G28" s="15"/>
      <c r="H28" s="11">
        <v>3.6474000000000002</v>
      </c>
      <c r="I28" s="6">
        <f>AVERAGE(H28:H32)</f>
        <v>2.9958799999999997</v>
      </c>
      <c r="J28" s="6">
        <f>STDEV(H28:H32)</f>
        <v>0.38660974767845968</v>
      </c>
      <c r="K28" s="6">
        <f>J28/2.24</f>
        <v>0.17259363735645519</v>
      </c>
      <c r="L28" s="11"/>
      <c r="M28" s="6">
        <v>0.38990000000000002</v>
      </c>
      <c r="N28" s="6">
        <f>AVERAGE(M28:M32)</f>
        <v>0.37841999999999998</v>
      </c>
      <c r="O28" s="6">
        <f>STDEV(M28:M32)</f>
        <v>4.6048745911262685E-2</v>
      </c>
      <c r="P28" s="6">
        <f>O28/2.24</f>
        <v>2.0557475853242267E-2</v>
      </c>
      <c r="S28">
        <v>5.2484000000000002</v>
      </c>
      <c r="T28">
        <v>3.7292000000000001</v>
      </c>
      <c r="U28">
        <v>0.39479999999999998</v>
      </c>
    </row>
    <row r="29" spans="1:25" x14ac:dyDescent="0.2">
      <c r="A29" s="5" t="s">
        <v>80</v>
      </c>
      <c r="B29" s="6" t="s">
        <v>129</v>
      </c>
      <c r="C29" s="6">
        <v>4.3693</v>
      </c>
      <c r="D29" s="6"/>
      <c r="E29" s="6"/>
      <c r="F29" s="6"/>
      <c r="G29" s="15"/>
      <c r="H29" s="11">
        <v>2.7597</v>
      </c>
      <c r="I29" s="6"/>
      <c r="J29" s="6"/>
      <c r="K29" s="6"/>
      <c r="L29" s="18"/>
      <c r="M29" s="7">
        <v>0.3402</v>
      </c>
      <c r="N29" s="6"/>
      <c r="O29" s="6"/>
      <c r="P29" s="6"/>
      <c r="S29">
        <v>4.6159999999999997</v>
      </c>
      <c r="T29">
        <v>3.0950000000000002</v>
      </c>
      <c r="U29">
        <v>0.47170000000000001</v>
      </c>
    </row>
    <row r="30" spans="1:25" x14ac:dyDescent="0.2">
      <c r="A30" s="5" t="s">
        <v>81</v>
      </c>
      <c r="B30" s="6" t="s">
        <v>130</v>
      </c>
      <c r="C30" s="6">
        <v>4.2473999999999998</v>
      </c>
      <c r="D30" s="6"/>
      <c r="E30" s="6"/>
      <c r="F30" s="6"/>
      <c r="G30" s="6"/>
      <c r="H30" s="6">
        <v>2.7275999999999998</v>
      </c>
      <c r="I30" s="6"/>
      <c r="J30" s="6"/>
      <c r="K30" s="6"/>
      <c r="L30" s="17"/>
      <c r="M30" s="7">
        <v>0.33050000000000002</v>
      </c>
      <c r="N30" s="6"/>
      <c r="O30" s="6"/>
      <c r="P30" s="6"/>
      <c r="S30">
        <v>5.4223999999999997</v>
      </c>
      <c r="T30">
        <v>3.4407999999999999</v>
      </c>
      <c r="U30">
        <v>0.48</v>
      </c>
    </row>
    <row r="31" spans="1:25" x14ac:dyDescent="0.2">
      <c r="A31" s="5" t="s">
        <v>126</v>
      </c>
      <c r="B31" s="6" t="s">
        <v>131</v>
      </c>
      <c r="C31" s="6">
        <v>4.2548000000000004</v>
      </c>
      <c r="D31" s="6"/>
      <c r="E31" s="6"/>
      <c r="F31" s="6"/>
      <c r="G31" s="6"/>
      <c r="H31" s="6">
        <v>2.7904</v>
      </c>
      <c r="I31" s="6"/>
      <c r="J31" s="6"/>
      <c r="K31" s="6"/>
      <c r="L31" s="17"/>
      <c r="M31" s="7">
        <v>0.38569999999999999</v>
      </c>
      <c r="N31" s="6"/>
      <c r="O31" s="6"/>
      <c r="P31" s="6"/>
      <c r="S31">
        <v>4.2619999999999996</v>
      </c>
      <c r="T31">
        <v>3.2320000000000002</v>
      </c>
      <c r="U31">
        <v>0.1789</v>
      </c>
    </row>
    <row r="32" spans="1:25" x14ac:dyDescent="0.2">
      <c r="A32" s="5" t="s">
        <v>127</v>
      </c>
      <c r="B32" s="6" t="s">
        <v>132</v>
      </c>
      <c r="C32" s="6">
        <v>5.3442999999999996</v>
      </c>
      <c r="D32" s="6"/>
      <c r="E32" s="6"/>
      <c r="F32" s="6"/>
      <c r="G32" s="6"/>
      <c r="H32" s="6">
        <v>3.0543</v>
      </c>
      <c r="I32" s="6"/>
      <c r="J32" s="6"/>
      <c r="K32" s="6"/>
      <c r="L32" s="17"/>
      <c r="M32" s="7">
        <v>0.44579999999999997</v>
      </c>
      <c r="N32" s="6"/>
      <c r="O32" s="6"/>
      <c r="P32" s="6"/>
      <c r="S32">
        <v>4.1879</v>
      </c>
      <c r="T32">
        <v>2.9790999999999999</v>
      </c>
      <c r="U32">
        <v>0.28889999999999999</v>
      </c>
    </row>
    <row r="33" spans="1:21" x14ac:dyDescent="0.2">
      <c r="A33" s="5" t="s">
        <v>82</v>
      </c>
      <c r="B33" s="6" t="s">
        <v>15</v>
      </c>
      <c r="C33" s="6">
        <v>5.2484000000000002</v>
      </c>
      <c r="D33" s="6">
        <f>AVERAGE(C33:C37)</f>
        <v>4.7473399999999994</v>
      </c>
      <c r="E33" s="6">
        <f>STDEV(C33:C37)</f>
        <v>0.56403575950466311</v>
      </c>
      <c r="F33" s="6">
        <f>E33/2.24</f>
        <v>0.25180167835029599</v>
      </c>
      <c r="G33" s="6"/>
      <c r="H33" s="6">
        <v>3.7292000000000001</v>
      </c>
      <c r="I33" s="6">
        <f>AVERAGE(H33:H37)</f>
        <v>3.2952199999999996</v>
      </c>
      <c r="J33" s="6">
        <f>STDEV(H33:H37)</f>
        <v>0.29729986881934539</v>
      </c>
      <c r="K33" s="6">
        <f>J33/2.24</f>
        <v>0.13272315572292204</v>
      </c>
      <c r="L33" s="17"/>
      <c r="M33" s="7">
        <v>0.39479999999999998</v>
      </c>
      <c r="N33" s="6">
        <f>AVERAGE(M33:M37)</f>
        <v>0.36286000000000002</v>
      </c>
      <c r="O33" s="6">
        <f>STDEV(M33:M37)</f>
        <v>0.12835444285259462</v>
      </c>
      <c r="P33" s="6">
        <f>O33/2.24</f>
        <v>5.7301090559194023E-2</v>
      </c>
      <c r="S33">
        <v>4.0918000000000001</v>
      </c>
      <c r="T33">
        <v>2.5632000000000001</v>
      </c>
      <c r="U33">
        <v>0.3211</v>
      </c>
    </row>
    <row r="34" spans="1:21" x14ac:dyDescent="0.2">
      <c r="A34" s="5" t="s">
        <v>83</v>
      </c>
      <c r="B34" s="6" t="s">
        <v>16</v>
      </c>
      <c r="C34" s="6">
        <v>4.6159999999999997</v>
      </c>
      <c r="D34" s="6"/>
      <c r="E34" s="6"/>
      <c r="F34" s="6"/>
      <c r="G34" s="6"/>
      <c r="H34" s="6">
        <v>3.0950000000000002</v>
      </c>
      <c r="I34" s="6"/>
      <c r="J34" s="6"/>
      <c r="K34" s="6"/>
      <c r="L34" s="17"/>
      <c r="M34" s="7">
        <v>0.47170000000000001</v>
      </c>
      <c r="N34" s="6"/>
      <c r="O34" s="6"/>
      <c r="P34" s="6"/>
      <c r="S34">
        <v>4.9573</v>
      </c>
      <c r="T34">
        <v>2.9468999999999999</v>
      </c>
      <c r="U34">
        <v>0.3422</v>
      </c>
    </row>
    <row r="35" spans="1:21" x14ac:dyDescent="0.2">
      <c r="A35" s="5" t="s">
        <v>84</v>
      </c>
      <c r="B35" s="6" t="s">
        <v>17</v>
      </c>
      <c r="C35" s="6">
        <v>5.4223999999999997</v>
      </c>
      <c r="D35" s="6"/>
      <c r="E35" s="6"/>
      <c r="F35" s="6"/>
      <c r="G35" s="6"/>
      <c r="H35" s="6">
        <v>3.4407999999999999</v>
      </c>
      <c r="I35" s="6"/>
      <c r="J35" s="6"/>
      <c r="K35" s="6"/>
      <c r="L35" s="17"/>
      <c r="M35" s="7">
        <v>0.48</v>
      </c>
      <c r="N35" s="6"/>
      <c r="O35" s="6"/>
      <c r="P35" s="6"/>
      <c r="S35">
        <v>4.1791999999999998</v>
      </c>
      <c r="T35">
        <v>2.7549999999999999</v>
      </c>
      <c r="U35">
        <v>0.2591</v>
      </c>
    </row>
    <row r="36" spans="1:21" x14ac:dyDescent="0.2">
      <c r="A36" s="5" t="s">
        <v>133</v>
      </c>
      <c r="B36" s="6" t="s">
        <v>135</v>
      </c>
      <c r="C36" s="6">
        <v>4.2619999999999996</v>
      </c>
      <c r="D36" s="6"/>
      <c r="E36" s="6"/>
      <c r="F36" s="6"/>
      <c r="G36" s="6"/>
      <c r="H36" s="6">
        <v>3.2320000000000002</v>
      </c>
      <c r="I36" s="6"/>
      <c r="J36" s="6"/>
      <c r="K36" s="6"/>
      <c r="L36" s="17"/>
      <c r="M36" s="7">
        <v>0.1789</v>
      </c>
      <c r="N36" s="6"/>
      <c r="O36" s="6"/>
      <c r="P36" s="6"/>
      <c r="S36">
        <v>4.1380999999999997</v>
      </c>
      <c r="T36">
        <v>2.8085</v>
      </c>
      <c r="U36">
        <v>0.32719999999999999</v>
      </c>
    </row>
    <row r="37" spans="1:21" x14ac:dyDescent="0.2">
      <c r="A37" s="5" t="s">
        <v>134</v>
      </c>
      <c r="B37" s="6" t="s">
        <v>136</v>
      </c>
      <c r="C37" s="6">
        <v>4.1879</v>
      </c>
      <c r="D37" s="6"/>
      <c r="E37" s="6"/>
      <c r="F37" s="6"/>
      <c r="G37" s="6"/>
      <c r="H37" s="6">
        <v>2.9790999999999999</v>
      </c>
      <c r="I37" s="6"/>
      <c r="J37" s="6"/>
      <c r="K37" s="6"/>
      <c r="L37" s="17"/>
      <c r="M37" s="7">
        <v>0.28889999999999999</v>
      </c>
      <c r="N37" s="6"/>
      <c r="O37" s="6"/>
      <c r="P37" s="6"/>
      <c r="S37">
        <v>4.0978000000000003</v>
      </c>
      <c r="T37">
        <v>2.6078000000000001</v>
      </c>
      <c r="U37">
        <v>0.33050000000000002</v>
      </c>
    </row>
    <row r="38" spans="1:21" x14ac:dyDescent="0.2">
      <c r="A38" s="5" t="s">
        <v>85</v>
      </c>
      <c r="B38" s="6" t="s">
        <v>18</v>
      </c>
      <c r="C38" s="6">
        <v>4.0918000000000001</v>
      </c>
      <c r="D38" s="6">
        <f>AVERAGE(C38:C42)</f>
        <v>4.29284</v>
      </c>
      <c r="E38" s="6">
        <f>STDEV(C38:C42)</f>
        <v>0.373102965681057</v>
      </c>
      <c r="F38" s="6">
        <f>E38/2.24</f>
        <v>0.16656382396475758</v>
      </c>
      <c r="G38" s="6"/>
      <c r="H38" s="6">
        <v>2.5632000000000001</v>
      </c>
      <c r="I38" s="6">
        <f>AVERAGE(H38:H42)</f>
        <v>2.7362799999999998</v>
      </c>
      <c r="J38" s="6">
        <f>STDEV(H38:H42)</f>
        <v>0.15523429711246145</v>
      </c>
      <c r="K38" s="6">
        <f>J38/2.24</f>
        <v>6.9301025496634569E-2</v>
      </c>
      <c r="L38" s="17"/>
      <c r="M38" s="7">
        <v>0.3211</v>
      </c>
      <c r="N38" s="6">
        <f>AVERAGE(M38:M42)</f>
        <v>0.31602000000000002</v>
      </c>
      <c r="O38" s="6">
        <f>STDEV(M38:M42)</f>
        <v>3.2732812283700896E-2</v>
      </c>
      <c r="P38" s="6">
        <f>O38/2.24</f>
        <v>1.4612862626652184E-2</v>
      </c>
      <c r="S38">
        <v>2.0087999999999999</v>
      </c>
      <c r="T38">
        <v>1.3743000000000001</v>
      </c>
      <c r="U38">
        <v>0.11890000000000001</v>
      </c>
    </row>
    <row r="39" spans="1:21" x14ac:dyDescent="0.2">
      <c r="A39" s="5" t="s">
        <v>86</v>
      </c>
      <c r="B39" s="6" t="s">
        <v>104</v>
      </c>
      <c r="C39" s="6">
        <v>4.9573</v>
      </c>
      <c r="D39" s="6"/>
      <c r="E39" s="6"/>
      <c r="F39" s="6"/>
      <c r="G39" s="6"/>
      <c r="H39" s="6">
        <v>2.9468999999999999</v>
      </c>
      <c r="I39" s="6"/>
      <c r="J39" s="6"/>
      <c r="K39" s="6"/>
      <c r="L39" s="17"/>
      <c r="M39" s="7">
        <v>0.3422</v>
      </c>
      <c r="N39" s="6"/>
      <c r="O39" s="6"/>
      <c r="P39" s="6"/>
      <c r="S39">
        <v>1.7022999999999999</v>
      </c>
      <c r="T39">
        <v>1.3579000000000001</v>
      </c>
      <c r="U39">
        <v>0.10539999999999999</v>
      </c>
    </row>
    <row r="40" spans="1:21" x14ac:dyDescent="0.2">
      <c r="A40" s="5" t="s">
        <v>87</v>
      </c>
      <c r="B40" s="6" t="s">
        <v>105</v>
      </c>
      <c r="C40" s="6">
        <v>4.1791999999999998</v>
      </c>
      <c r="D40" s="6"/>
      <c r="E40" s="6"/>
      <c r="F40" s="6"/>
      <c r="G40" s="6"/>
      <c r="H40" s="6">
        <v>2.7549999999999999</v>
      </c>
      <c r="I40" s="6"/>
      <c r="J40" s="6"/>
      <c r="K40" s="6"/>
      <c r="L40" s="17"/>
      <c r="M40" s="7">
        <v>0.2591</v>
      </c>
      <c r="N40" s="6"/>
      <c r="O40" s="6"/>
      <c r="P40" s="6"/>
      <c r="S40">
        <v>2.3317999999999999</v>
      </c>
      <c r="T40">
        <v>1.4046000000000001</v>
      </c>
      <c r="U40">
        <v>0.12909999999999999</v>
      </c>
    </row>
    <row r="41" spans="1:21" x14ac:dyDescent="0.2">
      <c r="A41" s="5" t="s">
        <v>88</v>
      </c>
      <c r="B41" s="6" t="s">
        <v>137</v>
      </c>
      <c r="C41" s="6">
        <v>4.1380999999999997</v>
      </c>
      <c r="D41" s="6"/>
      <c r="E41" s="6"/>
      <c r="F41" s="6"/>
      <c r="G41" s="6"/>
      <c r="H41" s="6">
        <v>2.8085</v>
      </c>
      <c r="I41" s="6"/>
      <c r="J41" s="6"/>
      <c r="K41" s="6"/>
      <c r="L41" s="17"/>
      <c r="M41" s="7">
        <v>0.32719999999999999</v>
      </c>
      <c r="N41" s="6"/>
      <c r="O41" s="6"/>
      <c r="P41" s="6"/>
      <c r="S41">
        <v>2.2128000000000001</v>
      </c>
      <c r="T41">
        <v>1.3872</v>
      </c>
      <c r="U41">
        <v>0.1709</v>
      </c>
    </row>
    <row r="42" spans="1:21" x14ac:dyDescent="0.2">
      <c r="A42" s="5" t="s">
        <v>89</v>
      </c>
      <c r="B42" s="6" t="s">
        <v>138</v>
      </c>
      <c r="C42" s="6">
        <v>4.0978000000000003</v>
      </c>
      <c r="D42" s="6"/>
      <c r="E42" s="6"/>
      <c r="F42" s="6"/>
      <c r="G42" s="6"/>
      <c r="H42" s="6">
        <v>2.6078000000000001</v>
      </c>
      <c r="I42" s="6"/>
      <c r="J42" s="6"/>
      <c r="K42" s="6"/>
      <c r="L42" s="17"/>
      <c r="M42" s="7">
        <v>0.33050000000000002</v>
      </c>
      <c r="N42" s="6"/>
      <c r="O42" s="6"/>
      <c r="P42" s="6"/>
      <c r="S42">
        <v>2.5712000000000002</v>
      </c>
      <c r="T42">
        <v>1.1555</v>
      </c>
      <c r="U42">
        <v>0.1021</v>
      </c>
    </row>
    <row r="43" spans="1:21" x14ac:dyDescent="0.2">
      <c r="A43" s="5" t="s">
        <v>90</v>
      </c>
      <c r="B43" s="6" t="s">
        <v>139</v>
      </c>
      <c r="C43" s="6">
        <v>5.3733000000000004</v>
      </c>
      <c r="D43" s="6">
        <f>AVERAGE(C43:C46)</f>
        <v>4.1011499999999996</v>
      </c>
      <c r="E43" s="6">
        <f>STDEV(C43:C46)</f>
        <v>1.0649365129746797</v>
      </c>
      <c r="F43" s="6">
        <f>E43/2</f>
        <v>0.53246825648733986</v>
      </c>
      <c r="G43" s="6"/>
      <c r="H43" s="6">
        <v>3.2433000000000001</v>
      </c>
      <c r="I43" s="6">
        <f>AVERAGE(H43:H46)</f>
        <v>2.6842250000000001</v>
      </c>
      <c r="J43" s="6">
        <f>STDEV(H43:H46)</f>
        <v>0.39768230515492264</v>
      </c>
      <c r="K43" s="6">
        <f>J43/2</f>
        <v>0.19884115257746132</v>
      </c>
      <c r="L43" s="17"/>
      <c r="M43" s="7">
        <v>0.44969999999999999</v>
      </c>
      <c r="N43" s="6">
        <f>AVERAGE(M43:M46)</f>
        <v>0.31645000000000001</v>
      </c>
      <c r="O43" s="6">
        <f>STDEV(M43:M46)</f>
        <v>0.1249383981541837</v>
      </c>
      <c r="P43" s="6">
        <f>O43/2</f>
        <v>6.246919907709185E-2</v>
      </c>
      <c r="S43">
        <v>4.5408999999999997</v>
      </c>
      <c r="T43">
        <v>2.6221000000000001</v>
      </c>
      <c r="U43">
        <v>0.4259</v>
      </c>
    </row>
    <row r="44" spans="1:21" x14ac:dyDescent="0.2">
      <c r="A44" s="5" t="s">
        <v>91</v>
      </c>
      <c r="B44" s="6" t="s">
        <v>140</v>
      </c>
      <c r="C44" s="6">
        <v>3.9756</v>
      </c>
      <c r="D44" s="6"/>
      <c r="E44" s="6"/>
      <c r="F44" s="6"/>
      <c r="G44" s="6"/>
      <c r="H44" s="6">
        <v>2.5289999999999999</v>
      </c>
      <c r="I44" s="6"/>
      <c r="J44" s="6"/>
      <c r="K44" s="6"/>
      <c r="L44" s="17"/>
      <c r="M44" s="7">
        <v>0.34160000000000001</v>
      </c>
      <c r="N44" s="6"/>
      <c r="O44" s="6"/>
      <c r="P44" s="6"/>
      <c r="S44">
        <v>5.2706</v>
      </c>
      <c r="T44">
        <v>3.5863999999999998</v>
      </c>
      <c r="U44">
        <v>0.41739999999999999</v>
      </c>
    </row>
    <row r="45" spans="1:21" x14ac:dyDescent="0.2">
      <c r="A45" s="5" t="s">
        <v>92</v>
      </c>
      <c r="B45" s="6" t="s">
        <v>141</v>
      </c>
      <c r="C45" s="6">
        <v>4.2731000000000003</v>
      </c>
      <c r="D45" s="6"/>
      <c r="E45" s="6"/>
      <c r="F45" s="6"/>
      <c r="G45" s="6"/>
      <c r="H45" s="6">
        <v>2.65</v>
      </c>
      <c r="I45" s="6"/>
      <c r="J45" s="6"/>
      <c r="K45" s="6"/>
      <c r="L45" s="17"/>
      <c r="M45" s="7">
        <v>0.32640000000000002</v>
      </c>
      <c r="N45" s="6"/>
      <c r="O45" s="6"/>
      <c r="P45" s="6"/>
      <c r="S45">
        <v>3.3285</v>
      </c>
      <c r="T45">
        <v>2.4902000000000002</v>
      </c>
      <c r="U45">
        <v>0.248</v>
      </c>
    </row>
    <row r="46" spans="1:21" x14ac:dyDescent="0.2">
      <c r="A46" s="5" t="s">
        <v>93</v>
      </c>
      <c r="B46" s="6" t="s">
        <v>142</v>
      </c>
      <c r="C46" s="6">
        <v>2.7826</v>
      </c>
      <c r="D46" s="6"/>
      <c r="E46" s="6"/>
      <c r="F46" s="6"/>
      <c r="G46" s="6"/>
      <c r="H46" s="6">
        <v>2.3146</v>
      </c>
      <c r="I46" s="6"/>
      <c r="J46" s="6"/>
      <c r="K46" s="6"/>
      <c r="L46" s="17"/>
      <c r="M46" s="7">
        <v>0.14810000000000001</v>
      </c>
      <c r="N46" s="6"/>
      <c r="O46" s="6"/>
      <c r="P46" s="6"/>
      <c r="S46">
        <v>4.1132</v>
      </c>
      <c r="T46">
        <v>2.6775000000000002</v>
      </c>
      <c r="U46">
        <v>0.42199999999999999</v>
      </c>
    </row>
    <row r="47" spans="1:21" x14ac:dyDescent="0.2">
      <c r="A47" s="12" t="s">
        <v>171</v>
      </c>
      <c r="B47" s="13" t="s">
        <v>143</v>
      </c>
      <c r="C47" s="13">
        <v>1.9823999999999999</v>
      </c>
      <c r="D47" s="6"/>
      <c r="E47" s="6"/>
      <c r="F47" s="6"/>
      <c r="G47" s="13"/>
      <c r="H47" s="13">
        <v>2.9226999999999999</v>
      </c>
      <c r="I47" s="6"/>
      <c r="J47" s="6"/>
      <c r="K47" s="6"/>
      <c r="L47" s="19"/>
      <c r="M47" s="14">
        <v>0.20219999999999999</v>
      </c>
      <c r="N47" s="6"/>
      <c r="O47" s="6"/>
      <c r="P47" s="6"/>
      <c r="S47">
        <v>4.5650000000000004</v>
      </c>
      <c r="T47">
        <v>3.4279000000000002</v>
      </c>
      <c r="U47">
        <v>0.42570000000000002</v>
      </c>
    </row>
    <row r="48" spans="1:21" x14ac:dyDescent="0.2">
      <c r="A48" s="5" t="s">
        <v>94</v>
      </c>
      <c r="B48" s="6" t="s">
        <v>144</v>
      </c>
      <c r="C48" s="6">
        <v>2.0087999999999999</v>
      </c>
      <c r="D48" s="6">
        <f>AVERAGE(C48:C52)</f>
        <v>2.1653799999999999</v>
      </c>
      <c r="E48" s="6">
        <f>STDEV(C48:C52)</f>
        <v>0.32923947515448537</v>
      </c>
      <c r="F48" s="6">
        <f>E48/2.24</f>
        <v>0.14698190855110951</v>
      </c>
      <c r="G48" s="6"/>
      <c r="H48" s="6">
        <v>1.3743000000000001</v>
      </c>
      <c r="I48" s="6">
        <f>AVERAGE(H48:H52)</f>
        <v>1.3359000000000001</v>
      </c>
      <c r="J48" s="6">
        <f>STDEV(H48:H52)</f>
        <v>0.10229137304777959</v>
      </c>
      <c r="K48" s="6">
        <f>J48/2.24</f>
        <v>4.566579153918731E-2</v>
      </c>
      <c r="L48" s="17"/>
      <c r="M48" s="7">
        <v>0.11890000000000001</v>
      </c>
      <c r="N48" s="6">
        <f>AVERAGE(M48:M52)</f>
        <v>0.12528</v>
      </c>
      <c r="O48" s="6">
        <f>STDEV(M48:M52)</f>
        <v>2.7699314070929619E-2</v>
      </c>
      <c r="P48" s="6">
        <f>O48/2.24</f>
        <v>1.2365765210236437E-2</v>
      </c>
    </row>
    <row r="49" spans="1:16" x14ac:dyDescent="0.2">
      <c r="A49" s="5" t="s">
        <v>95</v>
      </c>
      <c r="B49" s="6" t="s">
        <v>145</v>
      </c>
      <c r="C49" s="6">
        <v>1.7022999999999999</v>
      </c>
      <c r="D49" s="6"/>
      <c r="E49" s="6"/>
      <c r="F49" s="6"/>
      <c r="G49" s="6"/>
      <c r="H49" s="6">
        <v>1.3579000000000001</v>
      </c>
      <c r="I49" s="6"/>
      <c r="J49" s="6"/>
      <c r="K49" s="6"/>
      <c r="L49" s="17"/>
      <c r="M49" s="7">
        <v>0.10539999999999999</v>
      </c>
      <c r="N49" s="6"/>
      <c r="O49" s="6"/>
      <c r="P49" s="6"/>
    </row>
    <row r="50" spans="1:16" x14ac:dyDescent="0.2">
      <c r="A50" s="5" t="s">
        <v>96</v>
      </c>
      <c r="B50" s="6" t="s">
        <v>146</v>
      </c>
      <c r="C50" s="6">
        <v>2.3317999999999999</v>
      </c>
      <c r="D50" s="6"/>
      <c r="E50" s="6"/>
      <c r="F50" s="6"/>
      <c r="G50" s="6"/>
      <c r="H50" s="6">
        <v>1.4046000000000001</v>
      </c>
      <c r="I50" s="6"/>
      <c r="J50" s="6"/>
      <c r="K50" s="6"/>
      <c r="L50" s="17"/>
      <c r="M50" s="7">
        <v>0.12909999999999999</v>
      </c>
      <c r="N50" s="6"/>
      <c r="O50" s="6"/>
      <c r="P50" s="6"/>
    </row>
    <row r="51" spans="1:16" x14ac:dyDescent="0.2">
      <c r="A51" s="5" t="s">
        <v>97</v>
      </c>
      <c r="B51" s="6" t="s">
        <v>147</v>
      </c>
      <c r="C51" s="6">
        <v>2.2128000000000001</v>
      </c>
      <c r="D51" s="6"/>
      <c r="E51" s="6"/>
      <c r="F51" s="6"/>
      <c r="G51" s="6"/>
      <c r="H51" s="6">
        <v>1.3872</v>
      </c>
      <c r="I51" s="6"/>
      <c r="J51" s="6"/>
      <c r="K51" s="6"/>
      <c r="L51" s="17"/>
      <c r="M51" s="7">
        <v>0.1709</v>
      </c>
      <c r="N51" s="6"/>
      <c r="O51" s="6"/>
      <c r="P51" s="6"/>
    </row>
    <row r="52" spans="1:16" x14ac:dyDescent="0.2">
      <c r="A52" s="5" t="s">
        <v>98</v>
      </c>
      <c r="B52" s="6" t="s">
        <v>148</v>
      </c>
      <c r="C52" s="6">
        <v>2.5712000000000002</v>
      </c>
      <c r="D52" s="6"/>
      <c r="E52" s="6"/>
      <c r="F52" s="6"/>
      <c r="G52" s="6"/>
      <c r="H52" s="6">
        <v>1.1555</v>
      </c>
      <c r="I52" s="6"/>
      <c r="J52" s="6"/>
      <c r="K52" s="6"/>
      <c r="L52" s="17"/>
      <c r="M52" s="7">
        <v>0.1021</v>
      </c>
      <c r="N52" s="6"/>
      <c r="O52" s="6"/>
      <c r="P52" s="6"/>
    </row>
    <row r="53" spans="1:16" x14ac:dyDescent="0.2">
      <c r="A53" s="5" t="s">
        <v>99</v>
      </c>
      <c r="B53" s="6" t="s">
        <v>149</v>
      </c>
      <c r="C53" s="6">
        <v>4.5408999999999997</v>
      </c>
      <c r="D53" s="6">
        <f>AVERAGE(C53:C57)</f>
        <v>4.3636400000000002</v>
      </c>
      <c r="E53" s="6">
        <f>STDEV(C53:C57)</f>
        <v>0.71217596350901824</v>
      </c>
      <c r="F53" s="6">
        <f>E53/2.24</f>
        <v>0.31793569799509741</v>
      </c>
      <c r="G53" s="6"/>
      <c r="H53" s="6">
        <v>2.6221000000000001</v>
      </c>
      <c r="I53" s="6">
        <f>AVERAGE(H53:H57)</f>
        <v>2.9608200000000005</v>
      </c>
      <c r="J53" s="6">
        <f>STDEV(H53:H57)</f>
        <v>0.50645797160277495</v>
      </c>
      <c r="K53" s="6">
        <f>J53/2.24</f>
        <v>0.22609730875123879</v>
      </c>
      <c r="L53" s="17"/>
      <c r="M53" s="7">
        <v>0.4259</v>
      </c>
      <c r="N53" s="6">
        <f>AVERAGE(M53:M57)</f>
        <v>0.38779999999999998</v>
      </c>
      <c r="O53" s="6">
        <f>STDEV(M53:M57)</f>
        <v>7.822700940212432E-2</v>
      </c>
      <c r="P53" s="6">
        <f>O53/2.24</f>
        <v>3.4922772054519782E-2</v>
      </c>
    </row>
    <row r="54" spans="1:16" x14ac:dyDescent="0.2">
      <c r="A54" s="5" t="s">
        <v>100</v>
      </c>
      <c r="B54" s="6" t="s">
        <v>150</v>
      </c>
      <c r="C54" s="6">
        <v>5.2706</v>
      </c>
      <c r="D54" s="6"/>
      <c r="E54" s="6"/>
      <c r="F54" s="6"/>
      <c r="G54" s="6"/>
      <c r="H54" s="6">
        <v>3.5863999999999998</v>
      </c>
      <c r="I54" s="17"/>
      <c r="J54" s="17"/>
      <c r="K54" s="17"/>
      <c r="L54" s="17"/>
      <c r="M54" s="7">
        <v>0.41739999999999999</v>
      </c>
    </row>
    <row r="55" spans="1:16" x14ac:dyDescent="0.2">
      <c r="A55" s="5" t="s">
        <v>101</v>
      </c>
      <c r="B55" s="6" t="s">
        <v>151</v>
      </c>
      <c r="C55" s="6">
        <v>3.3285</v>
      </c>
      <c r="D55" s="6"/>
      <c r="E55" s="6"/>
      <c r="F55" s="6"/>
      <c r="G55" s="6"/>
      <c r="H55" s="6">
        <v>2.4902000000000002</v>
      </c>
      <c r="I55" s="17"/>
      <c r="J55" s="17"/>
      <c r="K55" s="17"/>
      <c r="L55" s="17"/>
      <c r="M55" s="7">
        <v>0.248</v>
      </c>
    </row>
    <row r="56" spans="1:16" x14ac:dyDescent="0.2">
      <c r="A56" s="5" t="s">
        <v>102</v>
      </c>
      <c r="B56" s="6" t="s">
        <v>152</v>
      </c>
      <c r="C56" s="6">
        <v>4.1132</v>
      </c>
      <c r="D56" s="6"/>
      <c r="E56" s="6"/>
      <c r="F56" s="6"/>
      <c r="G56" s="6"/>
      <c r="H56" s="6">
        <v>2.6775000000000002</v>
      </c>
      <c r="I56" s="17"/>
      <c r="J56" s="17"/>
      <c r="K56" s="17"/>
      <c r="L56" s="17"/>
      <c r="M56" s="7">
        <v>0.42199999999999999</v>
      </c>
    </row>
    <row r="57" spans="1:16" ht="17" thickBot="1" x14ac:dyDescent="0.25">
      <c r="A57" s="8" t="s">
        <v>103</v>
      </c>
      <c r="B57" s="9" t="s">
        <v>153</v>
      </c>
      <c r="C57" s="9">
        <v>4.5650000000000004</v>
      </c>
      <c r="D57" s="9"/>
      <c r="E57" s="9"/>
      <c r="F57" s="9"/>
      <c r="G57" s="9"/>
      <c r="H57" s="9">
        <v>3.4279000000000002</v>
      </c>
      <c r="I57" s="20"/>
      <c r="J57" s="20"/>
      <c r="K57" s="20"/>
      <c r="L57" s="20"/>
      <c r="M57" s="10">
        <v>0.42570000000000002</v>
      </c>
    </row>
    <row r="58" spans="1:16" ht="17" thickTop="1" x14ac:dyDescent="0.2"/>
  </sheetData>
  <mergeCells count="1">
    <mergeCell ref="A1:M1"/>
  </mergeCells>
  <pageMargins left="0.75" right="0.75" top="1" bottom="1" header="0.5" footer="0.5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2D1B2-22EF-8243-8E82-A7601B57D28F}">
  <dimension ref="C3:O9"/>
  <sheetViews>
    <sheetView workbookViewId="0">
      <selection activeCell="I42" sqref="I42"/>
    </sheetView>
  </sheetViews>
  <sheetFormatPr baseColWidth="10" defaultRowHeight="16" x14ac:dyDescent="0.2"/>
  <sheetData>
    <row r="3" spans="3:15" x14ac:dyDescent="0.2">
      <c r="C3" t="s">
        <v>186</v>
      </c>
      <c r="K3" t="s">
        <v>187</v>
      </c>
    </row>
    <row r="4" spans="3:15" x14ac:dyDescent="0.2">
      <c r="E4">
        <v>50</v>
      </c>
      <c r="F4" t="s">
        <v>189</v>
      </c>
      <c r="G4" t="s">
        <v>183</v>
      </c>
      <c r="H4" t="s">
        <v>184</v>
      </c>
      <c r="L4">
        <v>50</v>
      </c>
      <c r="M4" t="s">
        <v>189</v>
      </c>
      <c r="N4" t="s">
        <v>183</v>
      </c>
      <c r="O4" t="s">
        <v>184</v>
      </c>
    </row>
    <row r="5" spans="3:15" x14ac:dyDescent="0.2">
      <c r="D5" t="s">
        <v>185</v>
      </c>
      <c r="E5">
        <v>4.5819199999999993</v>
      </c>
      <c r="F5">
        <v>1.9409599999999998</v>
      </c>
      <c r="G5">
        <v>0.14038581345101642</v>
      </c>
      <c r="H5">
        <v>0.38304478921775609</v>
      </c>
      <c r="K5" t="s">
        <v>185</v>
      </c>
      <c r="L5">
        <v>4.5819199999999993</v>
      </c>
      <c r="N5">
        <v>0.14038581345101642</v>
      </c>
    </row>
    <row r="6" spans="3:15" x14ac:dyDescent="0.2">
      <c r="D6" t="s">
        <v>181</v>
      </c>
      <c r="E6">
        <v>3.3533599999999999</v>
      </c>
      <c r="F6">
        <v>2.6362199999999998</v>
      </c>
      <c r="G6">
        <v>0.26948926968990344</v>
      </c>
      <c r="H6">
        <v>0.53213904769280052</v>
      </c>
      <c r="K6" t="s">
        <v>181</v>
      </c>
      <c r="L6">
        <v>4.2302200000000001</v>
      </c>
      <c r="M6">
        <v>4.1486599999999996</v>
      </c>
      <c r="N6">
        <v>0.19445184455316319</v>
      </c>
      <c r="O6">
        <v>0.32259404064395414</v>
      </c>
    </row>
    <row r="7" spans="3:15" x14ac:dyDescent="0.2">
      <c r="D7" t="s">
        <v>182</v>
      </c>
      <c r="E7">
        <v>3.1123799999999999</v>
      </c>
      <c r="F7">
        <v>3.17564</v>
      </c>
      <c r="G7">
        <v>0.19513708806720767</v>
      </c>
      <c r="H7">
        <v>0.37326244135668274</v>
      </c>
      <c r="K7" t="s">
        <v>182</v>
      </c>
      <c r="L7">
        <v>4.3110200000000001</v>
      </c>
      <c r="M7">
        <v>4.1848200000000002</v>
      </c>
      <c r="N7">
        <v>0.28412684599059601</v>
      </c>
      <c r="O7">
        <v>0.1770694771239642</v>
      </c>
    </row>
    <row r="8" spans="3:15" x14ac:dyDescent="0.2">
      <c r="D8" t="s">
        <v>188</v>
      </c>
      <c r="E8">
        <v>2.8763199999999998</v>
      </c>
      <c r="F8">
        <v>2.6581000000000001</v>
      </c>
      <c r="G8">
        <v>0.48693742722829864</v>
      </c>
      <c r="H8">
        <v>0.30733371581178892</v>
      </c>
      <c r="K8" t="s">
        <v>188</v>
      </c>
      <c r="L8">
        <v>4.7473399999999994</v>
      </c>
      <c r="M8">
        <v>4.29284</v>
      </c>
      <c r="N8">
        <v>0.25180167835029599</v>
      </c>
      <c r="O8">
        <v>0.16656382396475758</v>
      </c>
    </row>
    <row r="9" spans="3:15" x14ac:dyDescent="0.2">
      <c r="D9" t="s">
        <v>190</v>
      </c>
      <c r="E9">
        <v>1.5820800000000002</v>
      </c>
      <c r="F9">
        <v>3.4075200000000003</v>
      </c>
      <c r="G9">
        <v>0.19340870460478313</v>
      </c>
      <c r="H9">
        <v>0.20644665707584903</v>
      </c>
      <c r="K9" t="s">
        <v>190</v>
      </c>
      <c r="L9">
        <v>2.1653799999999999</v>
      </c>
      <c r="M9">
        <v>4.3636400000000002</v>
      </c>
      <c r="N9">
        <v>0.14698190855110951</v>
      </c>
      <c r="O9">
        <v>0.31793569799509741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929D4-62D2-5F4A-B78B-888448D7D6E3}">
  <dimension ref="C1:O7"/>
  <sheetViews>
    <sheetView workbookViewId="0">
      <selection activeCell="J38" sqref="J38"/>
    </sheetView>
  </sheetViews>
  <sheetFormatPr baseColWidth="10" defaultRowHeight="16" x14ac:dyDescent="0.2"/>
  <sheetData>
    <row r="1" spans="3:15" x14ac:dyDescent="0.2">
      <c r="C1" t="s">
        <v>186</v>
      </c>
      <c r="K1" t="s">
        <v>187</v>
      </c>
    </row>
    <row r="2" spans="3:15" x14ac:dyDescent="0.2">
      <c r="E2">
        <v>50</v>
      </c>
      <c r="F2" t="s">
        <v>189</v>
      </c>
      <c r="G2" t="s">
        <v>183</v>
      </c>
      <c r="H2" t="s">
        <v>184</v>
      </c>
      <c r="L2">
        <v>50</v>
      </c>
      <c r="M2" t="s">
        <v>189</v>
      </c>
      <c r="N2" t="s">
        <v>183</v>
      </c>
      <c r="O2" t="s">
        <v>184</v>
      </c>
    </row>
    <row r="3" spans="3:15" x14ac:dyDescent="0.2">
      <c r="D3" t="s">
        <v>185</v>
      </c>
      <c r="E3">
        <v>3.1801000000000004</v>
      </c>
      <c r="F3">
        <v>1.9841200000000001</v>
      </c>
      <c r="G3">
        <v>6.8234507859431859E-2</v>
      </c>
      <c r="H3">
        <v>0.23955286301543202</v>
      </c>
      <c r="K3" t="s">
        <v>185</v>
      </c>
      <c r="L3">
        <v>3.1801000000000004</v>
      </c>
      <c r="N3">
        <v>6.8234507859431859E-2</v>
      </c>
    </row>
    <row r="4" spans="3:15" x14ac:dyDescent="0.2">
      <c r="D4" t="s">
        <v>181</v>
      </c>
      <c r="E4">
        <v>2.3243999999999998</v>
      </c>
      <c r="F4">
        <v>1.8349800000000003</v>
      </c>
      <c r="G4">
        <v>0.12694528674782371</v>
      </c>
      <c r="H4">
        <v>0.21532761352498339</v>
      </c>
      <c r="K4" t="s">
        <v>181</v>
      </c>
      <c r="L4">
        <v>2.9215</v>
      </c>
      <c r="M4">
        <v>2.5759999999999996</v>
      </c>
      <c r="N4">
        <v>0.20050710483970124</v>
      </c>
      <c r="O4">
        <v>0.16134686086355465</v>
      </c>
    </row>
    <row r="5" spans="3:15" x14ac:dyDescent="0.2">
      <c r="D5" t="s">
        <v>182</v>
      </c>
      <c r="E5">
        <v>2.6635199999999997</v>
      </c>
      <c r="F5">
        <v>2.5947800000000001</v>
      </c>
      <c r="G5">
        <v>0.19790092820300223</v>
      </c>
      <c r="H5">
        <v>0.16591059260012925</v>
      </c>
      <c r="K5" t="s">
        <v>182</v>
      </c>
      <c r="L5">
        <v>2.93736</v>
      </c>
      <c r="M5">
        <v>2.8218400000000003</v>
      </c>
      <c r="N5">
        <v>0.18513085941684163</v>
      </c>
      <c r="O5">
        <v>7.7390846437061858E-2</v>
      </c>
    </row>
    <row r="6" spans="3:15" x14ac:dyDescent="0.2">
      <c r="D6" t="s">
        <v>188</v>
      </c>
      <c r="E6">
        <v>2.4012000000000002</v>
      </c>
      <c r="F6">
        <v>2.22132</v>
      </c>
      <c r="G6">
        <v>0.24756641384684488</v>
      </c>
      <c r="H6">
        <v>0.31589482776933164</v>
      </c>
      <c r="K6" t="s">
        <v>188</v>
      </c>
      <c r="L6">
        <v>3.2952199999999996</v>
      </c>
      <c r="M6">
        <v>2.7362799999999998</v>
      </c>
      <c r="N6">
        <v>0.13272315572292204</v>
      </c>
      <c r="O6">
        <v>6.9301025496634569E-2</v>
      </c>
    </row>
    <row r="7" spans="3:15" x14ac:dyDescent="0.2">
      <c r="D7" t="s">
        <v>190</v>
      </c>
      <c r="E7">
        <v>1.29752</v>
      </c>
      <c r="F7">
        <v>2.4703200000000001</v>
      </c>
      <c r="G7">
        <v>8.1346234217870475E-2</v>
      </c>
      <c r="H7">
        <v>0.21929626445144904</v>
      </c>
      <c r="K7" t="s">
        <v>190</v>
      </c>
      <c r="L7">
        <v>1.3359000000000001</v>
      </c>
      <c r="M7">
        <v>2.9608200000000005</v>
      </c>
      <c r="N7">
        <v>4.566579153918731E-2</v>
      </c>
      <c r="O7">
        <v>0.22609730875123879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A068E-15E8-C647-8346-D2B92AD576FF}">
  <dimension ref="C1:O7"/>
  <sheetViews>
    <sheetView tabSelected="1" workbookViewId="0">
      <selection activeCell="J45" sqref="J45"/>
    </sheetView>
  </sheetViews>
  <sheetFormatPr baseColWidth="10" defaultRowHeight="16" x14ac:dyDescent="0.2"/>
  <sheetData>
    <row r="1" spans="3:15" x14ac:dyDescent="0.2">
      <c r="C1" t="s">
        <v>186</v>
      </c>
      <c r="K1" t="s">
        <v>187</v>
      </c>
    </row>
    <row r="2" spans="3:15" x14ac:dyDescent="0.2">
      <c r="E2">
        <v>50</v>
      </c>
      <c r="F2" t="s">
        <v>189</v>
      </c>
      <c r="G2" t="s">
        <v>183</v>
      </c>
      <c r="H2" t="s">
        <v>184</v>
      </c>
      <c r="L2">
        <v>50</v>
      </c>
      <c r="M2" t="s">
        <v>189</v>
      </c>
      <c r="N2" t="s">
        <v>183</v>
      </c>
      <c r="O2" t="s">
        <v>184</v>
      </c>
    </row>
    <row r="3" spans="3:15" x14ac:dyDescent="0.2">
      <c r="D3" t="s">
        <v>185</v>
      </c>
      <c r="E3">
        <v>0.31484000000000001</v>
      </c>
      <c r="F3">
        <v>0.15945999999999999</v>
      </c>
      <c r="G3">
        <v>3.2765418116701035E-2</v>
      </c>
      <c r="H3">
        <v>4.1831805509305542E-2</v>
      </c>
      <c r="K3" t="s">
        <v>185</v>
      </c>
      <c r="L3">
        <v>0.31484000000000001</v>
      </c>
      <c r="N3">
        <v>3.2765418116701035E-2</v>
      </c>
    </row>
    <row r="4" spans="3:15" x14ac:dyDescent="0.2">
      <c r="D4" t="s">
        <v>181</v>
      </c>
      <c r="E4">
        <v>0.29868</v>
      </c>
      <c r="F4">
        <v>0.18881999999999999</v>
      </c>
      <c r="G4">
        <v>2.6281250379164744E-2</v>
      </c>
      <c r="H4">
        <v>5.7066323608399472E-2</v>
      </c>
      <c r="K4" t="s">
        <v>181</v>
      </c>
      <c r="L4">
        <v>0.19197999999999998</v>
      </c>
      <c r="M4">
        <v>0.24058000000000002</v>
      </c>
      <c r="N4">
        <v>6.1145359451570278E-2</v>
      </c>
      <c r="O4">
        <v>6.175948749204941E-2</v>
      </c>
    </row>
    <row r="5" spans="3:15" x14ac:dyDescent="0.2">
      <c r="D5" t="s">
        <v>182</v>
      </c>
      <c r="E5">
        <v>0.22471999999999998</v>
      </c>
      <c r="F5">
        <v>0.26792000000000005</v>
      </c>
      <c r="G5">
        <v>1.0019482377078759E-2</v>
      </c>
      <c r="H5">
        <v>4.1138246308164622E-2</v>
      </c>
      <c r="K5" t="s">
        <v>182</v>
      </c>
      <c r="L5">
        <v>0.39222000000000001</v>
      </c>
      <c r="M5">
        <v>0.33360000000000001</v>
      </c>
      <c r="N5">
        <v>3.6051814637379234E-2</v>
      </c>
      <c r="O5">
        <v>2.5543010633427499E-2</v>
      </c>
    </row>
    <row r="6" spans="3:15" x14ac:dyDescent="0.2">
      <c r="D6" t="s">
        <v>188</v>
      </c>
      <c r="E6">
        <v>0.25284000000000001</v>
      </c>
      <c r="F6">
        <v>0.26122000000000001</v>
      </c>
      <c r="G6">
        <v>5.1109643622678932E-2</v>
      </c>
      <c r="H6">
        <v>1.5587435712925746E-2</v>
      </c>
      <c r="K6" t="s">
        <v>188</v>
      </c>
      <c r="L6">
        <v>0.36286000000000002</v>
      </c>
      <c r="M6">
        <v>0.31602000000000002</v>
      </c>
      <c r="N6">
        <v>5.7301090559194023E-2</v>
      </c>
      <c r="O6">
        <v>1.4612862626652184E-2</v>
      </c>
    </row>
    <row r="7" spans="3:15" x14ac:dyDescent="0.2">
      <c r="D7" t="s">
        <v>190</v>
      </c>
      <c r="E7">
        <v>9.1599999999999987E-2</v>
      </c>
      <c r="F7">
        <v>0.29691999999999996</v>
      </c>
      <c r="G7">
        <v>1.7126078796275125E-2</v>
      </c>
      <c r="H7">
        <v>1.9426040612803855E-2</v>
      </c>
      <c r="K7" t="s">
        <v>190</v>
      </c>
      <c r="L7">
        <v>0.12528</v>
      </c>
      <c r="M7">
        <v>0.38779999999999998</v>
      </c>
      <c r="N7">
        <v>1.2365765210236437E-2</v>
      </c>
      <c r="O7">
        <v>3.4922772054519782E-2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72BB-1BA9-454C-A2E3-94D68EEDB133}">
  <dimension ref="B2:N8"/>
  <sheetViews>
    <sheetView workbookViewId="0">
      <selection activeCell="H42" sqref="H42"/>
    </sheetView>
  </sheetViews>
  <sheetFormatPr baseColWidth="10" defaultRowHeight="16" x14ac:dyDescent="0.2"/>
  <sheetData>
    <row r="2" spans="2:14" x14ac:dyDescent="0.2">
      <c r="B2" t="s">
        <v>186</v>
      </c>
      <c r="J2" t="s">
        <v>187</v>
      </c>
    </row>
    <row r="3" spans="2:14" x14ac:dyDescent="0.2">
      <c r="D3">
        <v>50</v>
      </c>
      <c r="E3" t="s">
        <v>189</v>
      </c>
      <c r="F3" t="s">
        <v>183</v>
      </c>
      <c r="G3" t="s">
        <v>184</v>
      </c>
      <c r="K3">
        <v>50</v>
      </c>
      <c r="L3" t="s">
        <v>189</v>
      </c>
      <c r="M3" t="s">
        <v>183</v>
      </c>
      <c r="N3" t="s">
        <v>184</v>
      </c>
    </row>
    <row r="4" spans="2:14" x14ac:dyDescent="0.2">
      <c r="C4" t="s">
        <v>185</v>
      </c>
      <c r="D4">
        <v>11.5</v>
      </c>
      <c r="E4" s="22">
        <v>6.5575000000000001</v>
      </c>
      <c r="F4">
        <v>0.55077321097976084</v>
      </c>
      <c r="G4">
        <v>1.7655611714126476</v>
      </c>
      <c r="J4" t="s">
        <v>185</v>
      </c>
      <c r="K4">
        <v>11.5</v>
      </c>
      <c r="M4">
        <v>0.55077321097976084</v>
      </c>
    </row>
    <row r="5" spans="2:14" x14ac:dyDescent="0.2">
      <c r="C5" t="s">
        <v>181</v>
      </c>
      <c r="D5">
        <v>10.653333333333332</v>
      </c>
      <c r="E5">
        <v>10.096666666666666</v>
      </c>
      <c r="F5">
        <v>1.8155911337319661</v>
      </c>
      <c r="G5">
        <v>0.98576609102696189</v>
      </c>
      <c r="J5" t="s">
        <v>181</v>
      </c>
      <c r="K5">
        <v>11.566666666666668</v>
      </c>
      <c r="L5">
        <v>10.963333333333333</v>
      </c>
      <c r="M5">
        <v>0.60094284049253255</v>
      </c>
      <c r="N5">
        <v>0.81222932792695712</v>
      </c>
    </row>
    <row r="6" spans="2:14" x14ac:dyDescent="0.2">
      <c r="C6" t="s">
        <v>182</v>
      </c>
      <c r="D6">
        <v>9.26</v>
      </c>
      <c r="E6">
        <v>9.6133333333333333</v>
      </c>
      <c r="F6">
        <v>0.84200648841266867</v>
      </c>
      <c r="G6">
        <v>0.44338393184390146</v>
      </c>
      <c r="J6" t="s">
        <v>182</v>
      </c>
      <c r="K6">
        <v>12.5</v>
      </c>
      <c r="L6">
        <v>11.700000000000001</v>
      </c>
      <c r="M6">
        <v>0.75057736720554313</v>
      </c>
      <c r="N6">
        <v>0.15275700410303644</v>
      </c>
    </row>
    <row r="7" spans="2:14" x14ac:dyDescent="0.2">
      <c r="C7" t="s">
        <v>188</v>
      </c>
      <c r="D7">
        <v>9.7233333333333345</v>
      </c>
      <c r="E7">
        <v>9.2733333333333334</v>
      </c>
      <c r="F7">
        <v>1.5581464019458329</v>
      </c>
      <c r="G7">
        <v>0.61432883586317255</v>
      </c>
      <c r="J7" t="s">
        <v>188</v>
      </c>
      <c r="K7">
        <v>12.299999999999999</v>
      </c>
      <c r="L7">
        <v>11.733333333333334</v>
      </c>
      <c r="M7">
        <v>0.15275700410303644</v>
      </c>
      <c r="N7">
        <v>0.38443002993530001</v>
      </c>
    </row>
    <row r="8" spans="2:14" x14ac:dyDescent="0.2">
      <c r="C8" t="s">
        <v>190</v>
      </c>
      <c r="D8">
        <v>4.7833333333333341</v>
      </c>
      <c r="E8">
        <v>10.63</v>
      </c>
      <c r="F8">
        <v>0.8227296973985645</v>
      </c>
      <c r="G8">
        <v>0.54795159280325001</v>
      </c>
      <c r="J8" t="s">
        <v>190</v>
      </c>
      <c r="K8">
        <v>4.8233333333333333</v>
      </c>
      <c r="L8">
        <v>12.200000000000001</v>
      </c>
      <c r="M8">
        <v>0.32065112357540554</v>
      </c>
      <c r="N8">
        <v>0.45093820299691956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98092-3082-724D-92E6-BFD68784DDF1}">
  <dimension ref="C2:O8"/>
  <sheetViews>
    <sheetView workbookViewId="0">
      <selection activeCell="L43" sqref="L43"/>
    </sheetView>
  </sheetViews>
  <sheetFormatPr baseColWidth="10" defaultRowHeight="16" x14ac:dyDescent="0.2"/>
  <sheetData>
    <row r="2" spans="3:15" x14ac:dyDescent="0.2">
      <c r="C2" t="s">
        <v>186</v>
      </c>
      <c r="K2" t="s">
        <v>187</v>
      </c>
    </row>
    <row r="3" spans="3:15" x14ac:dyDescent="0.2">
      <c r="E3">
        <v>50</v>
      </c>
      <c r="F3" t="s">
        <v>189</v>
      </c>
      <c r="G3" t="s">
        <v>183</v>
      </c>
      <c r="H3" t="s">
        <v>184</v>
      </c>
      <c r="L3">
        <v>50</v>
      </c>
      <c r="M3" t="s">
        <v>189</v>
      </c>
      <c r="N3" t="s">
        <v>183</v>
      </c>
      <c r="O3" t="s">
        <v>184</v>
      </c>
    </row>
    <row r="4" spans="3:15" x14ac:dyDescent="0.2">
      <c r="D4" t="s">
        <v>185</v>
      </c>
      <c r="E4">
        <v>0.22733333333333336</v>
      </c>
      <c r="F4" s="22">
        <v>0.15104999999999999</v>
      </c>
      <c r="G4">
        <v>2.1858769614319781E-3</v>
      </c>
      <c r="H4">
        <v>3.5212722606088452E-2</v>
      </c>
      <c r="K4" t="s">
        <v>185</v>
      </c>
      <c r="L4">
        <v>0.22733333333333336</v>
      </c>
      <c r="N4">
        <v>2.1858769614319781E-3</v>
      </c>
    </row>
    <row r="5" spans="3:15" x14ac:dyDescent="0.2">
      <c r="D5" t="s">
        <v>181</v>
      </c>
      <c r="E5">
        <v>0.19233333333333333</v>
      </c>
      <c r="F5">
        <v>0.16866666666666666</v>
      </c>
      <c r="G5">
        <v>6.5302077202591943E-2</v>
      </c>
      <c r="H5">
        <v>3.819506989689235E-2</v>
      </c>
      <c r="K5" t="s">
        <v>181</v>
      </c>
      <c r="L5">
        <v>0.29933333333333328</v>
      </c>
      <c r="M5">
        <v>0.20399999999999999</v>
      </c>
      <c r="N5">
        <v>8.8383083165550751E-3</v>
      </c>
      <c r="O5">
        <v>3.3809274762026262E-2</v>
      </c>
    </row>
    <row r="6" spans="3:15" x14ac:dyDescent="0.2">
      <c r="D6" t="s">
        <v>182</v>
      </c>
      <c r="E6">
        <v>0.14800000000000002</v>
      </c>
      <c r="F6">
        <v>0.14133333333333334</v>
      </c>
      <c r="G6">
        <v>9.0187640599383983E-3</v>
      </c>
      <c r="H6">
        <v>1.8095956886707489E-2</v>
      </c>
      <c r="K6" t="s">
        <v>182</v>
      </c>
      <c r="L6">
        <v>0.22566666666666668</v>
      </c>
      <c r="M6">
        <v>0.22433333333333336</v>
      </c>
      <c r="N6">
        <v>2.4504686747339421E-2</v>
      </c>
      <c r="O6">
        <v>1.356915299235744E-2</v>
      </c>
    </row>
    <row r="7" spans="3:15" x14ac:dyDescent="0.2">
      <c r="D7" t="s">
        <v>188</v>
      </c>
      <c r="E7">
        <v>0.15973333333333331</v>
      </c>
      <c r="F7">
        <v>0.13133333333333333</v>
      </c>
      <c r="G7">
        <v>3.420048340688002E-2</v>
      </c>
      <c r="H7">
        <v>1.5169858659690932E-2</v>
      </c>
      <c r="K7" t="s">
        <v>188</v>
      </c>
      <c r="L7">
        <v>0.20099999999999998</v>
      </c>
      <c r="M7">
        <v>0.19766666666666666</v>
      </c>
      <c r="N7">
        <v>3.7860499562944539E-3</v>
      </c>
      <c r="O7">
        <v>8.8383083165550665E-3</v>
      </c>
    </row>
    <row r="8" spans="3:15" x14ac:dyDescent="0.2">
      <c r="D8" t="s">
        <v>190</v>
      </c>
      <c r="E8">
        <v>9.6966666666666659E-2</v>
      </c>
      <c r="F8">
        <v>0.18600000000000003</v>
      </c>
      <c r="G8">
        <v>1.6127090127563477E-2</v>
      </c>
      <c r="H8">
        <v>2.593015193173849E-2</v>
      </c>
      <c r="K8" t="s">
        <v>190</v>
      </c>
      <c r="L8">
        <v>9.856666666666665E-2</v>
      </c>
      <c r="M8">
        <v>0.23953333333333335</v>
      </c>
      <c r="N8">
        <v>5.8266430727811295E-3</v>
      </c>
      <c r="O8">
        <v>1.6283938944727339E-2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2B4A-EBF4-A644-A8DB-153A026E5F37}">
  <dimension ref="C2:O8"/>
  <sheetViews>
    <sheetView workbookViewId="0">
      <selection activeCell="M42" sqref="M42"/>
    </sheetView>
  </sheetViews>
  <sheetFormatPr baseColWidth="10" defaultRowHeight="16" x14ac:dyDescent="0.2"/>
  <sheetData>
    <row r="2" spans="3:15" x14ac:dyDescent="0.2">
      <c r="C2" t="s">
        <v>186</v>
      </c>
      <c r="K2" t="s">
        <v>187</v>
      </c>
    </row>
    <row r="3" spans="3:15" x14ac:dyDescent="0.2">
      <c r="E3">
        <v>50</v>
      </c>
      <c r="F3" t="s">
        <v>189</v>
      </c>
      <c r="G3" t="s">
        <v>183</v>
      </c>
      <c r="H3" t="s">
        <v>184</v>
      </c>
      <c r="L3">
        <v>50</v>
      </c>
      <c r="M3" t="s">
        <v>189</v>
      </c>
      <c r="N3" t="s">
        <v>183</v>
      </c>
      <c r="O3" t="s">
        <v>184</v>
      </c>
    </row>
    <row r="4" spans="3:15" x14ac:dyDescent="0.2">
      <c r="D4" t="s">
        <v>185</v>
      </c>
      <c r="E4">
        <v>2.3266666666666667</v>
      </c>
      <c r="F4">
        <v>1.4229999999999998</v>
      </c>
      <c r="G4">
        <v>0.10171062557139184</v>
      </c>
      <c r="H4">
        <v>0.36158770259325296</v>
      </c>
      <c r="K4" t="s">
        <v>185</v>
      </c>
      <c r="L4">
        <v>2.3266666666666667</v>
      </c>
      <c r="N4">
        <v>0.10171062557139184</v>
      </c>
    </row>
    <row r="5" spans="3:15" x14ac:dyDescent="0.2">
      <c r="D5" t="s">
        <v>181</v>
      </c>
      <c r="E5">
        <v>2.3166666666666669</v>
      </c>
      <c r="F5">
        <v>2.2566666666666668</v>
      </c>
      <c r="G5">
        <v>6.5302077202591943E-2</v>
      </c>
      <c r="H5">
        <v>3.819506989689235E-2</v>
      </c>
      <c r="K5" t="s">
        <v>181</v>
      </c>
      <c r="L5">
        <v>3.1300000000000003</v>
      </c>
      <c r="M5">
        <v>2.5733333333333333</v>
      </c>
      <c r="N5">
        <v>5.2916578463693353E-2</v>
      </c>
      <c r="O5">
        <v>0.25983662558487552</v>
      </c>
    </row>
    <row r="6" spans="3:15" x14ac:dyDescent="0.2">
      <c r="D6" t="s">
        <v>182</v>
      </c>
      <c r="E6">
        <v>2.1066666666666669</v>
      </c>
      <c r="F6">
        <v>2.0166666666666666</v>
      </c>
      <c r="G6">
        <v>9.0187640599383983E-3</v>
      </c>
      <c r="H6">
        <v>1.8095956886707489E-2</v>
      </c>
      <c r="K6" t="s">
        <v>182</v>
      </c>
      <c r="L6">
        <v>2.6966666666666668</v>
      </c>
      <c r="M6">
        <v>2.7033333333333331</v>
      </c>
      <c r="N6">
        <v>0.16374579115785814</v>
      </c>
      <c r="O6">
        <v>7.5353240763864043E-2</v>
      </c>
    </row>
    <row r="7" spans="3:15" x14ac:dyDescent="0.2">
      <c r="D7" t="s">
        <v>188</v>
      </c>
      <c r="E7">
        <v>2.0966666666666667</v>
      </c>
      <c r="F7">
        <v>1.9133333333333333</v>
      </c>
      <c r="G7">
        <v>3.420048340688002E-2</v>
      </c>
      <c r="H7">
        <v>1.5169858659690932E-2</v>
      </c>
      <c r="K7" t="s">
        <v>188</v>
      </c>
      <c r="L7">
        <v>2.4633333333333334</v>
      </c>
      <c r="M7">
        <v>2.4566666666666666</v>
      </c>
      <c r="N7">
        <v>2.4037713619701181E-2</v>
      </c>
      <c r="O7">
        <v>6.1736008207642183E-2</v>
      </c>
    </row>
    <row r="8" spans="3:15" x14ac:dyDescent="0.2">
      <c r="D8" t="s">
        <v>190</v>
      </c>
      <c r="E8">
        <v>1.63</v>
      </c>
      <c r="F8">
        <v>2.36</v>
      </c>
      <c r="G8">
        <v>1.6127090127563477E-2</v>
      </c>
      <c r="H8">
        <v>2.593015193173849E-2</v>
      </c>
      <c r="K8" t="s">
        <v>190</v>
      </c>
      <c r="L8">
        <v>1.61</v>
      </c>
      <c r="M8">
        <v>2.7733333333333334</v>
      </c>
      <c r="N8">
        <v>9.849146714337173E-2</v>
      </c>
      <c r="O8">
        <v>5.6961695869702525E-2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Infested trt</vt:lpstr>
      <vt:lpstr>non-infested trt</vt:lpstr>
      <vt:lpstr>shoot biomass (a)</vt:lpstr>
      <vt:lpstr>root biomass (b)</vt:lpstr>
      <vt:lpstr>nodule biomass (c)</vt:lpstr>
      <vt:lpstr>Pn (d)</vt:lpstr>
      <vt:lpstr>Sc (e)</vt:lpstr>
      <vt:lpstr>Tr (f)</vt:lpstr>
    </vt:vector>
  </TitlesOfParts>
  <Company>UMASS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CHUANXIN MA</dc:creator>
  <cp:lastModifiedBy>Chuanxin Ma</cp:lastModifiedBy>
  <cp:lastPrinted>2018-12-19T19:03:11Z</cp:lastPrinted>
  <dcterms:created xsi:type="dcterms:W3CDTF">2018-07-29T13:23:11Z</dcterms:created>
  <dcterms:modified xsi:type="dcterms:W3CDTF">2020-07-27T19:12:00Z</dcterms:modified>
</cp:coreProperties>
</file>