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 Panel d" sheetId="3" r:id="rId1"/>
    <sheet name="Panel f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H25" i="3" l="1"/>
  <c r="H26" i="3" s="1"/>
  <c r="G25" i="3"/>
  <c r="G26" i="3" s="1"/>
  <c r="E25" i="3"/>
  <c r="E26" i="3" s="1"/>
  <c r="D25" i="3"/>
  <c r="D26" i="3" s="1"/>
  <c r="Q6" i="3"/>
  <c r="P6" i="3"/>
  <c r="O6" i="3"/>
  <c r="N6" i="3"/>
  <c r="M6" i="3"/>
  <c r="L6" i="3"/>
  <c r="K6" i="3"/>
  <c r="J6" i="3"/>
  <c r="H6" i="3"/>
  <c r="G6" i="3"/>
  <c r="F6" i="3"/>
  <c r="E6" i="3"/>
  <c r="D6" i="3"/>
</calcChain>
</file>

<file path=xl/sharedStrings.xml><?xml version="1.0" encoding="utf-8"?>
<sst xmlns="http://schemas.openxmlformats.org/spreadsheetml/2006/main" count="97" uniqueCount="34">
  <si>
    <t>Emerin</t>
  </si>
  <si>
    <t>LAP2</t>
  </si>
  <si>
    <t>Lamin A</t>
  </si>
  <si>
    <t>BAF</t>
  </si>
  <si>
    <t>LBR</t>
  </si>
  <si>
    <t>Nup133</t>
  </si>
  <si>
    <t>Mab414</t>
  </si>
  <si>
    <t>Elys</t>
  </si>
  <si>
    <t>Tpr</t>
  </si>
  <si>
    <t>Nup153</t>
  </si>
  <si>
    <t>Nup358</t>
  </si>
  <si>
    <t>SUMO1</t>
  </si>
  <si>
    <t>total</t>
  </si>
  <si>
    <t>Negative</t>
  </si>
  <si>
    <t>combined</t>
  </si>
  <si>
    <t>LAP2β</t>
  </si>
  <si>
    <t>ratio</t>
  </si>
  <si>
    <t>approx ratio</t>
  </si>
  <si>
    <t>from Noco</t>
  </si>
  <si>
    <t>Laggards number</t>
  </si>
  <si>
    <t>MPS1i</t>
  </si>
  <si>
    <t>Positive</t>
  </si>
  <si>
    <t>emerin</t>
  </si>
  <si>
    <t>Positive (&gt;50%)</t>
  </si>
  <si>
    <t>Negative (&lt;10%)</t>
  </si>
  <si>
    <t>Reduced (&gt;10% but &lt;50%)</t>
  </si>
  <si>
    <t>RPE-1 NE recruitment</t>
  </si>
  <si>
    <t>U2OS recruitment</t>
  </si>
  <si>
    <t>HeLa K NE recruitment</t>
  </si>
  <si>
    <t>LAP2α</t>
  </si>
  <si>
    <t>%</t>
  </si>
  <si>
    <t>total n</t>
  </si>
  <si>
    <t>Ext Fig. 1d</t>
  </si>
  <si>
    <t>Ext Fig. 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</si>
</sst>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trike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zoomScale="68" zoomScaleNormal="68" workbookViewId="0"/>
  </sheetViews>
  <sheetFormatPr defaultRowHeight="14.25" x14ac:dyDescent="0.2"/>
  <cols>
    <col min="1" max="1" width="17.85546875" style="2" customWidth="1"/>
    <col min="2" max="2" width="27.85546875" style="2" customWidth="1"/>
    <col min="3" max="3" width="12.85546875" style="2" customWidth="1"/>
    <col min="4" max="16384" width="9.140625" style="2"/>
  </cols>
  <sheetData>
    <row r="1" spans="1:17" ht="15" x14ac:dyDescent="0.25">
      <c r="A1" s="1" t="s">
        <v>32</v>
      </c>
      <c r="B1" s="1" t="s">
        <v>26</v>
      </c>
      <c r="C1" s="2" t="s">
        <v>18</v>
      </c>
    </row>
    <row r="3" spans="1:17" x14ac:dyDescent="0.2">
      <c r="B3" s="2" t="s">
        <v>19</v>
      </c>
      <c r="D3" s="2" t="s">
        <v>29</v>
      </c>
      <c r="E3" s="2" t="s">
        <v>0</v>
      </c>
      <c r="F3" s="2" t="s">
        <v>1</v>
      </c>
      <c r="G3" s="2" t="s">
        <v>2</v>
      </c>
      <c r="H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  <c r="P3" s="2" t="s">
        <v>10</v>
      </c>
      <c r="Q3" s="2" t="s">
        <v>11</v>
      </c>
    </row>
    <row r="4" spans="1:17" x14ac:dyDescent="0.2">
      <c r="B4" s="2" t="s">
        <v>12</v>
      </c>
      <c r="C4" s="2" t="s">
        <v>21</v>
      </c>
      <c r="D4" s="2">
        <v>64</v>
      </c>
      <c r="E4" s="2">
        <v>118</v>
      </c>
      <c r="F4" s="2">
        <v>151</v>
      </c>
      <c r="G4" s="2">
        <v>124</v>
      </c>
      <c r="H4" s="2">
        <v>151</v>
      </c>
      <c r="J4" s="2">
        <v>4</v>
      </c>
      <c r="K4" s="2">
        <v>5</v>
      </c>
      <c r="L4" s="2">
        <v>1</v>
      </c>
      <c r="M4" s="2">
        <v>0</v>
      </c>
      <c r="N4" s="2">
        <v>0</v>
      </c>
      <c r="O4" s="2">
        <v>0</v>
      </c>
      <c r="P4" s="2">
        <v>2</v>
      </c>
      <c r="Q4" s="2">
        <v>2</v>
      </c>
    </row>
    <row r="5" spans="1:17" x14ac:dyDescent="0.2">
      <c r="C5" s="2" t="s">
        <v>13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J5" s="2">
        <v>141</v>
      </c>
      <c r="K5" s="2">
        <v>145</v>
      </c>
      <c r="L5" s="2">
        <v>68</v>
      </c>
      <c r="M5" s="2">
        <v>90</v>
      </c>
      <c r="N5" s="2">
        <v>65</v>
      </c>
      <c r="O5" s="2">
        <v>70</v>
      </c>
      <c r="P5" s="2">
        <v>58</v>
      </c>
      <c r="Q5" s="2">
        <v>62</v>
      </c>
    </row>
    <row r="6" spans="1:17" x14ac:dyDescent="0.2">
      <c r="C6" s="2" t="s">
        <v>16</v>
      </c>
      <c r="D6" s="2">
        <f>D4/(D4+D5)</f>
        <v>1</v>
      </c>
      <c r="E6" s="2">
        <f>E4/(E4+E5)</f>
        <v>1</v>
      </c>
      <c r="F6" s="2">
        <f>F4/(F4+F5)</f>
        <v>1</v>
      </c>
      <c r="G6" s="2">
        <f>G4/(G4+G5)</f>
        <v>1</v>
      </c>
      <c r="H6" s="2">
        <f>H4/(H4+H5)</f>
        <v>1</v>
      </c>
      <c r="J6" s="2">
        <f t="shared" ref="J6:Q6" si="0">J4/(J4+J5)</f>
        <v>2.7586206896551724E-2</v>
      </c>
      <c r="K6" s="2">
        <f t="shared" si="0"/>
        <v>3.3333333333333333E-2</v>
      </c>
      <c r="L6" s="2">
        <f t="shared" si="0"/>
        <v>1.4492753623188406E-2</v>
      </c>
      <c r="M6" s="2">
        <f t="shared" si="0"/>
        <v>0</v>
      </c>
      <c r="N6" s="2">
        <f t="shared" si="0"/>
        <v>0</v>
      </c>
      <c r="O6" s="2">
        <f t="shared" si="0"/>
        <v>0</v>
      </c>
      <c r="P6" s="2">
        <f t="shared" si="0"/>
        <v>3.3333333333333333E-2</v>
      </c>
      <c r="Q6" s="2">
        <f t="shared" si="0"/>
        <v>3.125E-2</v>
      </c>
    </row>
    <row r="7" spans="1:17" x14ac:dyDescent="0.2">
      <c r="C7" s="2" t="s">
        <v>17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J7" s="2">
        <v>0.03</v>
      </c>
      <c r="K7" s="2">
        <v>0.03</v>
      </c>
      <c r="L7" s="2">
        <v>0.01</v>
      </c>
      <c r="M7" s="2">
        <v>0</v>
      </c>
      <c r="N7" s="2">
        <v>0</v>
      </c>
      <c r="O7" s="2">
        <v>0</v>
      </c>
      <c r="P7" s="2">
        <v>0.03</v>
      </c>
      <c r="Q7" s="2">
        <v>0.03</v>
      </c>
    </row>
    <row r="10" spans="1:17" x14ac:dyDescent="0.2">
      <c r="D10" s="2" t="s">
        <v>14</v>
      </c>
    </row>
    <row r="11" spans="1:17" x14ac:dyDescent="0.2">
      <c r="D11" s="2" t="s">
        <v>29</v>
      </c>
      <c r="E11" s="2" t="s">
        <v>15</v>
      </c>
      <c r="F11" s="2" t="s">
        <v>0</v>
      </c>
      <c r="G11" s="2" t="s">
        <v>2</v>
      </c>
      <c r="H11" s="2" t="s">
        <v>3</v>
      </c>
      <c r="J11" s="2" t="s">
        <v>4</v>
      </c>
      <c r="K11" s="2" t="s">
        <v>5</v>
      </c>
      <c r="L11" s="2" t="s">
        <v>6</v>
      </c>
      <c r="M11" s="2" t="s">
        <v>7</v>
      </c>
      <c r="N11" s="2" t="s">
        <v>8</v>
      </c>
      <c r="O11" s="2" t="s">
        <v>9</v>
      </c>
      <c r="P11" s="2" t="s">
        <v>10</v>
      </c>
      <c r="Q11" s="2" t="s">
        <v>11</v>
      </c>
    </row>
    <row r="12" spans="1:17" x14ac:dyDescent="0.2">
      <c r="B12" s="2" t="s">
        <v>30</v>
      </c>
      <c r="C12" s="2" t="s">
        <v>21</v>
      </c>
      <c r="D12" s="2">
        <v>100</v>
      </c>
      <c r="E12" s="2">
        <v>100</v>
      </c>
      <c r="F12" s="2">
        <v>100</v>
      </c>
      <c r="G12" s="2">
        <v>100</v>
      </c>
      <c r="H12" s="2">
        <v>100</v>
      </c>
      <c r="J12" s="2">
        <v>3</v>
      </c>
      <c r="K12" s="2">
        <v>3</v>
      </c>
      <c r="L12" s="2">
        <v>1</v>
      </c>
      <c r="M12" s="2">
        <v>0</v>
      </c>
      <c r="N12" s="2">
        <v>0</v>
      </c>
      <c r="O12" s="2">
        <v>0</v>
      </c>
      <c r="P12" s="2">
        <v>3</v>
      </c>
      <c r="Q12" s="2">
        <v>3</v>
      </c>
    </row>
    <row r="13" spans="1:17" x14ac:dyDescent="0.2">
      <c r="C13" s="2" t="s">
        <v>13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J13" s="2">
        <v>97</v>
      </c>
      <c r="K13" s="2">
        <v>97</v>
      </c>
      <c r="L13" s="2">
        <v>99</v>
      </c>
      <c r="M13" s="2">
        <v>100</v>
      </c>
      <c r="N13" s="2">
        <v>100</v>
      </c>
      <c r="O13" s="2">
        <v>100</v>
      </c>
      <c r="P13" s="2">
        <v>97</v>
      </c>
      <c r="Q13" s="2">
        <v>97</v>
      </c>
    </row>
    <row r="15" spans="1:17" x14ac:dyDescent="0.2">
      <c r="C15" s="2" t="s">
        <v>31</v>
      </c>
      <c r="D15" s="2">
        <v>64</v>
      </c>
      <c r="E15" s="2">
        <v>118</v>
      </c>
      <c r="F15" s="2">
        <v>151</v>
      </c>
      <c r="G15" s="2">
        <v>124</v>
      </c>
      <c r="H15" s="2">
        <v>151</v>
      </c>
      <c r="J15" s="2">
        <v>145</v>
      </c>
      <c r="K15" s="2">
        <v>150</v>
      </c>
      <c r="L15" s="2">
        <v>69</v>
      </c>
      <c r="M15" s="2">
        <v>90</v>
      </c>
      <c r="N15" s="2">
        <v>65</v>
      </c>
      <c r="O15" s="2">
        <v>70</v>
      </c>
      <c r="P15" s="2">
        <v>60</v>
      </c>
      <c r="Q15" s="2">
        <v>64</v>
      </c>
    </row>
    <row r="19" spans="2:8" ht="15" x14ac:dyDescent="0.25">
      <c r="B19" s="1" t="s">
        <v>28</v>
      </c>
      <c r="C19" s="2" t="s">
        <v>18</v>
      </c>
    </row>
    <row r="22" spans="2:8" x14ac:dyDescent="0.2">
      <c r="B22" s="2" t="s">
        <v>19</v>
      </c>
      <c r="D22" s="2" t="s">
        <v>29</v>
      </c>
      <c r="E22" s="2" t="s">
        <v>0</v>
      </c>
      <c r="G22" s="2" t="s">
        <v>4</v>
      </c>
      <c r="H22" s="2" t="s">
        <v>5</v>
      </c>
    </row>
    <row r="23" spans="2:8" x14ac:dyDescent="0.2">
      <c r="C23" s="2" t="s">
        <v>21</v>
      </c>
      <c r="D23" s="2">
        <v>149</v>
      </c>
      <c r="E23" s="2">
        <v>91</v>
      </c>
      <c r="G23" s="2">
        <v>15</v>
      </c>
      <c r="H23" s="2">
        <v>24</v>
      </c>
    </row>
    <row r="24" spans="2:8" x14ac:dyDescent="0.2">
      <c r="C24" s="2" t="s">
        <v>13</v>
      </c>
      <c r="D24" s="2">
        <v>0</v>
      </c>
      <c r="E24" s="2">
        <v>19</v>
      </c>
      <c r="G24" s="2">
        <v>109</v>
      </c>
      <c r="H24" s="2">
        <v>108</v>
      </c>
    </row>
    <row r="25" spans="2:8" x14ac:dyDescent="0.2">
      <c r="C25" s="2" t="s">
        <v>31</v>
      </c>
      <c r="D25" s="2">
        <f>SUM(D23:D24)</f>
        <v>149</v>
      </c>
      <c r="E25" s="2">
        <f t="shared" ref="E25:H25" si="1">SUM(E23:E24)</f>
        <v>110</v>
      </c>
      <c r="G25" s="2">
        <f t="shared" si="1"/>
        <v>124</v>
      </c>
      <c r="H25" s="2">
        <f t="shared" si="1"/>
        <v>132</v>
      </c>
    </row>
    <row r="26" spans="2:8" x14ac:dyDescent="0.2">
      <c r="B26" s="2" t="s">
        <v>30</v>
      </c>
      <c r="D26" s="3">
        <f t="shared" ref="D26:E26" si="2">D23/D25*100</f>
        <v>100</v>
      </c>
      <c r="E26" s="3">
        <f t="shared" si="2"/>
        <v>82.727272727272734</v>
      </c>
      <c r="F26" s="3"/>
      <c r="G26" s="3">
        <f t="shared" ref="G26:H26" si="3">G23/G25*100</f>
        <v>12.096774193548388</v>
      </c>
      <c r="H26" s="3">
        <f t="shared" si="3"/>
        <v>18.181818181818183</v>
      </c>
    </row>
    <row r="31" spans="2:8" ht="15" x14ac:dyDescent="0.25">
      <c r="B31" s="1" t="s">
        <v>27</v>
      </c>
      <c r="C31" s="2" t="s">
        <v>18</v>
      </c>
    </row>
    <row r="33" spans="2:5" x14ac:dyDescent="0.2">
      <c r="B33" s="2" t="s">
        <v>19</v>
      </c>
      <c r="D33" s="2" t="s">
        <v>22</v>
      </c>
      <c r="E33" s="2" t="s">
        <v>4</v>
      </c>
    </row>
    <row r="34" spans="2:5" x14ac:dyDescent="0.2">
      <c r="C34" s="2" t="s">
        <v>21</v>
      </c>
      <c r="D34" s="2">
        <v>41</v>
      </c>
      <c r="E34" s="2">
        <v>4</v>
      </c>
    </row>
    <row r="35" spans="2:5" x14ac:dyDescent="0.2">
      <c r="C35" s="2" t="s">
        <v>13</v>
      </c>
      <c r="D35" s="2">
        <v>3</v>
      </c>
      <c r="E35" s="2">
        <v>72</v>
      </c>
    </row>
    <row r="36" spans="2:5" x14ac:dyDescent="0.2">
      <c r="C36" s="2" t="s">
        <v>31</v>
      </c>
      <c r="D36" s="2">
        <v>44</v>
      </c>
      <c r="E36" s="2">
        <v>76</v>
      </c>
    </row>
    <row r="38" spans="2:5" x14ac:dyDescent="0.2">
      <c r="B38" s="4" t="s">
        <v>30</v>
      </c>
      <c r="D38" s="2" t="s">
        <v>22</v>
      </c>
      <c r="E38" s="2" t="s">
        <v>4</v>
      </c>
    </row>
    <row r="39" spans="2:5" x14ac:dyDescent="0.2">
      <c r="C39" s="2" t="s">
        <v>21</v>
      </c>
      <c r="D39" s="2">
        <v>93</v>
      </c>
      <c r="E39" s="2">
        <v>5</v>
      </c>
    </row>
    <row r="40" spans="2:5" x14ac:dyDescent="0.2">
      <c r="C40" s="2" t="s">
        <v>13</v>
      </c>
      <c r="D40" s="2">
        <v>7</v>
      </c>
      <c r="E40" s="2">
        <v>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7" zoomScaleNormal="87" workbookViewId="0">
      <selection activeCell="K19" sqref="K19"/>
    </sheetView>
  </sheetViews>
  <sheetFormatPr defaultRowHeight="14.25" x14ac:dyDescent="0.2"/>
  <cols>
    <col min="1" max="1" width="11.5703125" style="2" customWidth="1"/>
    <col min="2" max="2" width="9.140625" style="2"/>
    <col min="3" max="3" width="27.42578125" style="2" customWidth="1"/>
    <col min="4" max="4" width="10.7109375" style="2" customWidth="1"/>
    <col min="5" max="5" width="20" style="2" customWidth="1"/>
    <col min="6" max="9" width="9.140625" style="2"/>
    <col min="10" max="10" width="32" style="2" customWidth="1"/>
    <col min="11" max="11" width="20.5703125" style="2" customWidth="1"/>
    <col min="12" max="12" width="9.7109375" style="2" customWidth="1"/>
    <col min="13" max="13" width="27.28515625" style="2" customWidth="1"/>
    <col min="14" max="16384" width="9.140625" style="2"/>
  </cols>
  <sheetData>
    <row r="1" spans="1:14" ht="15" x14ac:dyDescent="0.25">
      <c r="A1" s="1" t="s">
        <v>33</v>
      </c>
    </row>
    <row r="3" spans="1:14" ht="15" x14ac:dyDescent="0.25">
      <c r="C3" s="1" t="s">
        <v>26</v>
      </c>
      <c r="D3" s="2" t="s">
        <v>20</v>
      </c>
      <c r="J3" s="1" t="s">
        <v>28</v>
      </c>
      <c r="K3" s="2" t="s">
        <v>20</v>
      </c>
    </row>
    <row r="5" spans="1:14" x14ac:dyDescent="0.2">
      <c r="E5" s="2" t="s">
        <v>19</v>
      </c>
      <c r="F5" s="2" t="s">
        <v>22</v>
      </c>
      <c r="G5" s="2" t="s">
        <v>4</v>
      </c>
      <c r="K5" s="2" t="s">
        <v>19</v>
      </c>
      <c r="L5" s="2" t="s">
        <v>29</v>
      </c>
      <c r="N5" s="2" t="s">
        <v>5</v>
      </c>
    </row>
    <row r="6" spans="1:14" x14ac:dyDescent="0.2">
      <c r="E6" s="2" t="s">
        <v>21</v>
      </c>
      <c r="F6" s="2">
        <v>56</v>
      </c>
      <c r="G6" s="2">
        <v>4</v>
      </c>
      <c r="K6" s="2" t="s">
        <v>21</v>
      </c>
      <c r="L6" s="2">
        <v>75</v>
      </c>
      <c r="M6" s="2" t="s">
        <v>23</v>
      </c>
      <c r="N6" s="2">
        <v>42</v>
      </c>
    </row>
    <row r="7" spans="1:14" x14ac:dyDescent="0.2">
      <c r="E7" s="2" t="s">
        <v>13</v>
      </c>
      <c r="F7" s="2">
        <v>0</v>
      </c>
      <c r="G7" s="2">
        <v>74</v>
      </c>
      <c r="K7" s="2" t="s">
        <v>13</v>
      </c>
      <c r="L7" s="2">
        <v>0</v>
      </c>
      <c r="M7" s="2" t="s">
        <v>25</v>
      </c>
      <c r="N7" s="2">
        <v>27</v>
      </c>
    </row>
    <row r="8" spans="1:14" x14ac:dyDescent="0.2">
      <c r="E8" s="2" t="s">
        <v>12</v>
      </c>
      <c r="F8" s="2">
        <v>56</v>
      </c>
      <c r="G8" s="2">
        <v>78</v>
      </c>
      <c r="M8" s="2" t="s">
        <v>24</v>
      </c>
      <c r="N8" s="2">
        <v>105</v>
      </c>
    </row>
    <row r="9" spans="1:14" x14ac:dyDescent="0.2">
      <c r="K9" s="2" t="s">
        <v>12</v>
      </c>
      <c r="L9" s="2">
        <v>75</v>
      </c>
      <c r="N9" s="2">
        <v>174</v>
      </c>
    </row>
    <row r="10" spans="1:14" x14ac:dyDescent="0.2">
      <c r="E10" s="2" t="s">
        <v>30</v>
      </c>
      <c r="F10" s="2" t="s">
        <v>22</v>
      </c>
      <c r="G10" s="2" t="s">
        <v>4</v>
      </c>
    </row>
    <row r="11" spans="1:14" x14ac:dyDescent="0.2">
      <c r="E11" s="2" t="s">
        <v>21</v>
      </c>
      <c r="F11" s="2">
        <v>100</v>
      </c>
      <c r="G11" s="2">
        <v>5</v>
      </c>
      <c r="K11" s="2" t="s">
        <v>30</v>
      </c>
      <c r="L11" s="2" t="s">
        <v>29</v>
      </c>
      <c r="N11" s="2" t="s">
        <v>5</v>
      </c>
    </row>
    <row r="12" spans="1:14" x14ac:dyDescent="0.2">
      <c r="E12" s="2" t="s">
        <v>13</v>
      </c>
      <c r="F12" s="2">
        <v>0</v>
      </c>
      <c r="G12" s="2">
        <v>95</v>
      </c>
      <c r="K12" s="2" t="s">
        <v>21</v>
      </c>
      <c r="L12" s="2">
        <v>100</v>
      </c>
      <c r="M12" s="2" t="s">
        <v>23</v>
      </c>
      <c r="N12" s="5">
        <f>42/174*100</f>
        <v>24.137931034482758</v>
      </c>
    </row>
    <row r="13" spans="1:14" x14ac:dyDescent="0.2">
      <c r="K13" s="2" t="s">
        <v>13</v>
      </c>
      <c r="L13" s="2">
        <v>0</v>
      </c>
      <c r="M13" s="2" t="s">
        <v>25</v>
      </c>
      <c r="N13" s="5">
        <v>15.517241379310301</v>
      </c>
    </row>
    <row r="14" spans="1:14" x14ac:dyDescent="0.2">
      <c r="M14" s="2" t="s">
        <v>24</v>
      </c>
      <c r="N14" s="5">
        <v>60.344827586206897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Panel d</vt:lpstr>
      <vt:lpstr>Panel 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2018-07-25T18:50:18Z</dcterms:modified>
</cp:coreProperties>
</file>