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Panel c" sheetId="1" r:id="rId1"/>
    <sheet name="Panel d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0" i="1" l="1"/>
  <c r="P20" i="1"/>
  <c r="U24" i="1"/>
  <c r="U25" i="1"/>
  <c r="R24" i="1"/>
  <c r="R25" i="1"/>
  <c r="U23" i="1"/>
  <c r="R23" i="1"/>
  <c r="K24" i="1"/>
  <c r="K25" i="1"/>
  <c r="K26" i="1"/>
  <c r="K27" i="1"/>
  <c r="K28" i="1"/>
  <c r="K23" i="1"/>
  <c r="H24" i="1"/>
  <c r="H25" i="1"/>
  <c r="H26" i="1"/>
  <c r="H27" i="1"/>
  <c r="H28" i="1"/>
  <c r="H23" i="1"/>
  <c r="I20" i="1"/>
  <c r="F20" i="1"/>
  <c r="U9" i="1" l="1"/>
  <c r="U10" i="1"/>
  <c r="U11" i="1"/>
  <c r="R9" i="1"/>
  <c r="R10" i="1"/>
  <c r="R11" i="1"/>
  <c r="U8" i="1"/>
  <c r="R8" i="1"/>
  <c r="K9" i="1"/>
  <c r="K10" i="1"/>
  <c r="K11" i="1"/>
  <c r="K8" i="1"/>
  <c r="H9" i="1"/>
  <c r="H10" i="1"/>
  <c r="H11" i="1"/>
  <c r="H8" i="1"/>
  <c r="J8" i="1" l="1"/>
  <c r="G8" i="1"/>
  <c r="I5" i="1"/>
  <c r="F5" i="1"/>
  <c r="U4" i="1"/>
  <c r="S5" i="1" s="1"/>
  <c r="R4" i="1"/>
  <c r="P5" i="1" s="1"/>
  <c r="K4" i="1"/>
  <c r="H4" i="1"/>
  <c r="U19" i="1" l="1"/>
  <c r="R19" i="1"/>
  <c r="K19" i="1"/>
  <c r="H19" i="1"/>
</calcChain>
</file>

<file path=xl/sharedStrings.xml><?xml version="1.0" encoding="utf-8"?>
<sst xmlns="http://schemas.openxmlformats.org/spreadsheetml/2006/main" count="176" uniqueCount="43">
  <si>
    <t>Peripheral</t>
  </si>
  <si>
    <t>DMSO</t>
  </si>
  <si>
    <t>LatA</t>
  </si>
  <si>
    <t>Lamin B1</t>
  </si>
  <si>
    <t xml:space="preserve">Combined </t>
  </si>
  <si>
    <t>Central MN</t>
  </si>
  <si>
    <t>Peripheral MN</t>
  </si>
  <si>
    <t>MN number</t>
  </si>
  <si>
    <t>Disrupted</t>
  </si>
  <si>
    <t>Intact</t>
  </si>
  <si>
    <t>exp1</t>
  </si>
  <si>
    <t>exp2</t>
  </si>
  <si>
    <t>exp3</t>
  </si>
  <si>
    <t>exp4</t>
  </si>
  <si>
    <t>GFP-BAF enrichment</t>
  </si>
  <si>
    <t>Raw data</t>
  </si>
  <si>
    <t>γH2AX</t>
  </si>
  <si>
    <t>exp5</t>
  </si>
  <si>
    <t>exp6</t>
  </si>
  <si>
    <t>γH2AX negative</t>
  </si>
  <si>
    <t>γH2AX positive</t>
  </si>
  <si>
    <t>for DNA damage</t>
  </si>
  <si>
    <t>DNA damage</t>
  </si>
  <si>
    <t>NE disruption</t>
  </si>
  <si>
    <t>Mean+ 3-SD of PN</t>
  </si>
  <si>
    <t>ratio damaged</t>
  </si>
  <si>
    <t>ratio disrupted</t>
  </si>
  <si>
    <t>total</t>
  </si>
  <si>
    <t>positive</t>
  </si>
  <si>
    <t>negative</t>
  </si>
  <si>
    <t>DNA damage &gt; Mean + 3 SD (PN)</t>
  </si>
  <si>
    <t>DNA damage&gt; Mean + 3 SD (PN)</t>
  </si>
  <si>
    <t>Central</t>
  </si>
  <si>
    <t>DNA damage-positive (&gt;mean+3-SD of PN) MN were highlighted in red</t>
  </si>
  <si>
    <t>Ext Fig. 10c</t>
  </si>
  <si>
    <t>GFP-BAF</t>
  </si>
  <si>
    <t>Ext Fig. 10d</t>
  </si>
  <si>
    <t>Bar graphs show the frequency from the combined data (so frequencies from each experiment were not overlaid but were shown as source data)</t>
  </si>
  <si>
    <t>PLOTTED data</t>
  </si>
  <si>
    <t>Accordingly, fisher exact tests were performed based on the combined number of each categories (e.g., disrupted MN and intact MN).</t>
  </si>
  <si>
    <t xml:space="preserve">Note that bar graphs shown in ExtFig.10c represent the % NE disruption (or DNA damage) of total MN combined from 3-5 independent experiments. </t>
  </si>
  <si>
    <t>We also provided data for from each experiment (highlighted in beige)</t>
  </si>
  <si>
    <t>Therefore, we did not overlay each data point (% NE disruption or DNA damge from each experiment) because the bars do not represent the distribution of %NE disruption from each experiment.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</si>
</sst>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9C0006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10" fillId="6" borderId="2" applyNumberFormat="0" applyFont="0" applyAlignment="0" applyProtection="0"/>
  </cellStyleXfs>
  <cellXfs count="25">
    <xf numFmtId="0" fontId="0" fillId="0" borderId="0" xfId="0"/>
    <xf numFmtId="0" fontId="1" fillId="0" borderId="0" xfId="0" applyFont="1"/>
    <xf numFmtId="0" fontId="0" fillId="0" borderId="0" xfId="0" applyAlignment="1"/>
    <xf numFmtId="0" fontId="2" fillId="0" borderId="0" xfId="0" applyFont="1"/>
    <xf numFmtId="0" fontId="4" fillId="3" borderId="0" xfId="2"/>
    <xf numFmtId="0" fontId="5" fillId="4" borderId="0" xfId="3"/>
    <xf numFmtId="0" fontId="0" fillId="0" borderId="0" xfId="0"/>
    <xf numFmtId="0" fontId="4" fillId="3" borderId="0" xfId="2"/>
    <xf numFmtId="0" fontId="6" fillId="0" borderId="0" xfId="0" applyFont="1"/>
    <xf numFmtId="0" fontId="1" fillId="0" borderId="0" xfId="0" applyFont="1" applyAlignment="1">
      <alignment horizontal="center"/>
    </xf>
    <xf numFmtId="0" fontId="8" fillId="0" borderId="0" xfId="0" applyFont="1" applyAlignment="1"/>
    <xf numFmtId="0" fontId="6" fillId="0" borderId="1" xfId="0" applyFont="1" applyBorder="1"/>
    <xf numFmtId="0" fontId="0" fillId="0" borderId="1" xfId="0" applyBorder="1"/>
    <xf numFmtId="0" fontId="9" fillId="5" borderId="1" xfId="0" applyFont="1" applyFill="1" applyBorder="1"/>
    <xf numFmtId="0" fontId="3" fillId="2" borderId="1" xfId="1" applyBorder="1"/>
    <xf numFmtId="0" fontId="2" fillId="0" borderId="1" xfId="0" applyFont="1" applyBorder="1"/>
    <xf numFmtId="0" fontId="0" fillId="0" borderId="1" xfId="0" applyBorder="1" applyAlignment="1"/>
    <xf numFmtId="0" fontId="5" fillId="6" borderId="2" xfId="4" applyFont="1"/>
    <xf numFmtId="0" fontId="0" fillId="6" borderId="2" xfId="4" applyFont="1"/>
    <xf numFmtId="0" fontId="8" fillId="0" borderId="0" xfId="0" applyFont="1"/>
    <xf numFmtId="0" fontId="8" fillId="0" borderId="0" xfId="0" applyFont="1" applyAlignment="1">
      <alignment horizontal="left"/>
    </xf>
    <xf numFmtId="0" fontId="5" fillId="4" borderId="0" xfId="3" applyAlignment="1">
      <alignment horizontal="center"/>
    </xf>
    <xf numFmtId="0" fontId="7" fillId="3" borderId="0" xfId="2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ont="1" applyAlignment="1">
      <alignment horizontal="center"/>
    </xf>
  </cellXfs>
  <cellStyles count="5">
    <cellStyle name="Bad" xfId="2" builtinId="27"/>
    <cellStyle name="Good" xfId="1" builtinId="26"/>
    <cellStyle name="Neutral" xfId="3" builtinId="28"/>
    <cellStyle name="Normal" xfId="0" builtinId="0"/>
    <cellStyle name="Note" xfId="4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7"/>
  <sheetViews>
    <sheetView tabSelected="1" topLeftCell="I1" zoomScale="78" zoomScaleNormal="78" workbookViewId="0">
      <selection activeCell="AK13" sqref="AK13"/>
    </sheetView>
  </sheetViews>
  <sheetFormatPr defaultRowHeight="15" x14ac:dyDescent="0.25"/>
  <cols>
    <col min="1" max="1" width="13" style="6" customWidth="1"/>
    <col min="2" max="2" width="19.85546875" customWidth="1"/>
    <col min="5" max="5" width="13.5703125" customWidth="1"/>
    <col min="8" max="8" width="14.140625" customWidth="1"/>
  </cols>
  <sheetData>
    <row r="1" spans="1:35" x14ac:dyDescent="0.25">
      <c r="A1" s="8" t="s">
        <v>34</v>
      </c>
      <c r="B1" s="8" t="s">
        <v>23</v>
      </c>
      <c r="D1" s="11" t="s">
        <v>1</v>
      </c>
      <c r="E1" s="12" t="s">
        <v>14</v>
      </c>
      <c r="F1" s="12"/>
      <c r="G1" s="12"/>
      <c r="H1" s="12"/>
      <c r="I1" s="12"/>
      <c r="J1" s="12"/>
      <c r="K1" s="12"/>
      <c r="N1" s="11" t="s">
        <v>2</v>
      </c>
      <c r="O1" s="12" t="s">
        <v>14</v>
      </c>
      <c r="P1" s="12"/>
      <c r="Q1" s="12"/>
      <c r="R1" s="12"/>
      <c r="S1" s="12"/>
      <c r="T1" s="12"/>
      <c r="U1" s="12"/>
    </row>
    <row r="2" spans="1:35" x14ac:dyDescent="0.25">
      <c r="B2" s="8" t="s">
        <v>35</v>
      </c>
      <c r="D2" s="13" t="s">
        <v>38</v>
      </c>
      <c r="E2" s="12"/>
      <c r="F2" s="23" t="s">
        <v>5</v>
      </c>
      <c r="G2" s="23"/>
      <c r="H2" s="12"/>
      <c r="I2" s="23" t="s">
        <v>6</v>
      </c>
      <c r="J2" s="23"/>
      <c r="K2" s="12"/>
      <c r="N2" s="13" t="s">
        <v>38</v>
      </c>
      <c r="O2" s="12"/>
      <c r="P2" s="23" t="s">
        <v>5</v>
      </c>
      <c r="Q2" s="23"/>
      <c r="R2" s="12"/>
      <c r="S2" s="23" t="s">
        <v>6</v>
      </c>
      <c r="T2" s="23"/>
      <c r="U2" s="12"/>
    </row>
    <row r="3" spans="1:35" x14ac:dyDescent="0.25">
      <c r="D3" s="12"/>
      <c r="E3" s="12"/>
      <c r="F3" s="12" t="s">
        <v>8</v>
      </c>
      <c r="G3" s="12" t="s">
        <v>9</v>
      </c>
      <c r="H3" s="12" t="s">
        <v>27</v>
      </c>
      <c r="I3" s="12" t="s">
        <v>8</v>
      </c>
      <c r="J3" s="12" t="s">
        <v>9</v>
      </c>
      <c r="K3" s="12" t="s">
        <v>27</v>
      </c>
      <c r="N3" s="12"/>
      <c r="O3" s="12"/>
      <c r="P3" s="12" t="s">
        <v>8</v>
      </c>
      <c r="Q3" s="12" t="s">
        <v>9</v>
      </c>
      <c r="R3" s="12" t="s">
        <v>27</v>
      </c>
      <c r="S3" s="12" t="s">
        <v>8</v>
      </c>
      <c r="T3" s="12" t="s">
        <v>9</v>
      </c>
      <c r="U3" s="12" t="s">
        <v>27</v>
      </c>
    </row>
    <row r="4" spans="1:35" x14ac:dyDescent="0.25">
      <c r="D4" s="12" t="s">
        <v>4</v>
      </c>
      <c r="E4" s="12" t="s">
        <v>7</v>
      </c>
      <c r="F4" s="12">
        <v>144</v>
      </c>
      <c r="G4" s="12">
        <v>114</v>
      </c>
      <c r="H4" s="12">
        <f>F4+G4</f>
        <v>258</v>
      </c>
      <c r="I4" s="12">
        <v>61</v>
      </c>
      <c r="J4" s="12">
        <v>115</v>
      </c>
      <c r="K4" s="12">
        <f>I4+J4</f>
        <v>176</v>
      </c>
      <c r="N4" s="12" t="s">
        <v>4</v>
      </c>
      <c r="O4" s="12" t="s">
        <v>7</v>
      </c>
      <c r="P4" s="12">
        <v>82</v>
      </c>
      <c r="Q4" s="12">
        <v>91</v>
      </c>
      <c r="R4" s="12">
        <f>P4+Q4</f>
        <v>173</v>
      </c>
      <c r="S4" s="12">
        <v>16</v>
      </c>
      <c r="T4" s="12">
        <v>109</v>
      </c>
      <c r="U4" s="12">
        <f>S4+T4</f>
        <v>125</v>
      </c>
      <c r="X4" s="19" t="s">
        <v>40</v>
      </c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</row>
    <row r="5" spans="1:35" x14ac:dyDescent="0.25">
      <c r="D5" s="12"/>
      <c r="E5" s="12" t="s">
        <v>26</v>
      </c>
      <c r="F5" s="14">
        <f>F4/H4</f>
        <v>0.55813953488372092</v>
      </c>
      <c r="G5" s="12"/>
      <c r="H5" s="12"/>
      <c r="I5" s="14">
        <f>I4/K4</f>
        <v>0.34659090909090912</v>
      </c>
      <c r="J5" s="12"/>
      <c r="K5" s="12"/>
      <c r="N5" s="12"/>
      <c r="O5" s="12" t="s">
        <v>26</v>
      </c>
      <c r="P5" s="14">
        <f>P4/R4</f>
        <v>0.47398843930635837</v>
      </c>
      <c r="Q5" s="12"/>
      <c r="R5" s="12"/>
      <c r="S5" s="14">
        <f>S4/U4</f>
        <v>0.128</v>
      </c>
      <c r="T5" s="12"/>
      <c r="U5" s="12"/>
      <c r="X5" s="20" t="s">
        <v>39</v>
      </c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</row>
    <row r="6" spans="1:35" x14ac:dyDescent="0.25">
      <c r="X6" s="10" t="s">
        <v>42</v>
      </c>
      <c r="Y6" s="10"/>
      <c r="Z6" s="10"/>
      <c r="AA6" s="10"/>
      <c r="AB6" s="10"/>
      <c r="AC6" s="10"/>
      <c r="AD6" s="10"/>
      <c r="AE6" s="10"/>
      <c r="AF6" s="10"/>
      <c r="AG6" s="10"/>
      <c r="AH6" s="19"/>
      <c r="AI6" s="19"/>
    </row>
    <row r="7" spans="1:35" x14ac:dyDescent="0.25">
      <c r="D7" s="6"/>
      <c r="E7" s="6"/>
      <c r="F7" s="6" t="s">
        <v>8</v>
      </c>
      <c r="G7" s="6" t="s">
        <v>9</v>
      </c>
      <c r="H7" s="6" t="s">
        <v>26</v>
      </c>
      <c r="I7" s="6" t="s">
        <v>8</v>
      </c>
      <c r="J7" s="6" t="s">
        <v>9</v>
      </c>
      <c r="K7" s="6" t="s">
        <v>26</v>
      </c>
      <c r="L7" s="6"/>
      <c r="M7" s="6"/>
      <c r="N7" s="6"/>
      <c r="O7" s="6"/>
      <c r="P7" s="6" t="s">
        <v>8</v>
      </c>
      <c r="Q7" s="6" t="s">
        <v>9</v>
      </c>
      <c r="R7" s="6" t="s">
        <v>26</v>
      </c>
      <c r="S7" s="6" t="s">
        <v>8</v>
      </c>
      <c r="T7" s="6" t="s">
        <v>9</v>
      </c>
      <c r="U7" s="6" t="s">
        <v>26</v>
      </c>
    </row>
    <row r="8" spans="1:35" x14ac:dyDescent="0.25">
      <c r="D8" s="6" t="s">
        <v>10</v>
      </c>
      <c r="E8" s="6" t="s">
        <v>7</v>
      </c>
      <c r="F8" s="6">
        <v>59</v>
      </c>
      <c r="G8" s="6">
        <f>93-56</f>
        <v>37</v>
      </c>
      <c r="H8" s="17">
        <f>F8/(F8+G8)</f>
        <v>0.61458333333333337</v>
      </c>
      <c r="I8" s="6">
        <v>19</v>
      </c>
      <c r="J8" s="6">
        <f>64-19</f>
        <v>45</v>
      </c>
      <c r="K8" s="18">
        <f>I8/(I8+J8)</f>
        <v>0.296875</v>
      </c>
      <c r="L8" s="6"/>
      <c r="M8" s="6"/>
      <c r="N8" s="6" t="s">
        <v>10</v>
      </c>
      <c r="O8" s="6" t="s">
        <v>7</v>
      </c>
      <c r="P8" s="6">
        <v>22</v>
      </c>
      <c r="Q8" s="6">
        <v>21</v>
      </c>
      <c r="R8" s="17">
        <f>P8/(P8+Q8)</f>
        <v>0.51162790697674421</v>
      </c>
      <c r="S8" s="6">
        <v>6</v>
      </c>
      <c r="T8" s="6">
        <v>25</v>
      </c>
      <c r="U8" s="17">
        <f>S8/(S8+T8)</f>
        <v>0.19354838709677419</v>
      </c>
      <c r="X8" s="19" t="s">
        <v>41</v>
      </c>
    </row>
    <row r="9" spans="1:35" x14ac:dyDescent="0.25">
      <c r="D9" s="6" t="s">
        <v>11</v>
      </c>
      <c r="E9" s="6"/>
      <c r="F9" s="6">
        <v>25</v>
      </c>
      <c r="G9" s="6">
        <v>21</v>
      </c>
      <c r="H9" s="17">
        <f t="shared" ref="H9:H11" si="0">F9/(F9+G9)</f>
        <v>0.54347826086956519</v>
      </c>
      <c r="I9" s="6">
        <v>10</v>
      </c>
      <c r="J9" s="6">
        <v>18</v>
      </c>
      <c r="K9" s="18">
        <f t="shared" ref="K9:K11" si="1">I9/(I9+J9)</f>
        <v>0.35714285714285715</v>
      </c>
      <c r="L9" s="6"/>
      <c r="M9" s="6"/>
      <c r="N9" s="6" t="s">
        <v>11</v>
      </c>
      <c r="O9" s="6"/>
      <c r="P9" s="6">
        <v>31</v>
      </c>
      <c r="Q9" s="6">
        <v>25</v>
      </c>
      <c r="R9" s="17">
        <f t="shared" ref="R9:R11" si="2">P9/(P9+Q9)</f>
        <v>0.5535714285714286</v>
      </c>
      <c r="S9" s="6">
        <v>5</v>
      </c>
      <c r="T9" s="6">
        <v>26</v>
      </c>
      <c r="U9" s="17">
        <f t="shared" ref="U9:U11" si="3">S9/(S9+T9)</f>
        <v>0.16129032258064516</v>
      </c>
    </row>
    <row r="10" spans="1:35" x14ac:dyDescent="0.25">
      <c r="D10" s="6" t="s">
        <v>12</v>
      </c>
      <c r="E10" s="6"/>
      <c r="F10" s="6">
        <v>33</v>
      </c>
      <c r="G10" s="6">
        <v>24</v>
      </c>
      <c r="H10" s="17">
        <f t="shared" si="0"/>
        <v>0.57894736842105265</v>
      </c>
      <c r="I10" s="6">
        <v>21</v>
      </c>
      <c r="J10" s="6">
        <v>23</v>
      </c>
      <c r="K10" s="18">
        <f t="shared" si="1"/>
        <v>0.47727272727272729</v>
      </c>
      <c r="L10" s="6"/>
      <c r="M10" s="6"/>
      <c r="N10" s="6" t="s">
        <v>12</v>
      </c>
      <c r="O10" s="6"/>
      <c r="P10" s="6">
        <v>12</v>
      </c>
      <c r="Q10" s="6">
        <v>20</v>
      </c>
      <c r="R10" s="17">
        <f t="shared" si="2"/>
        <v>0.375</v>
      </c>
      <c r="S10" s="6">
        <v>1</v>
      </c>
      <c r="T10" s="6">
        <v>31</v>
      </c>
      <c r="U10" s="17">
        <f t="shared" si="3"/>
        <v>3.125E-2</v>
      </c>
    </row>
    <row r="11" spans="1:35" x14ac:dyDescent="0.25">
      <c r="D11" s="6" t="s">
        <v>13</v>
      </c>
      <c r="E11" s="6"/>
      <c r="F11" s="6">
        <v>27</v>
      </c>
      <c r="G11" s="6">
        <v>32</v>
      </c>
      <c r="H11" s="17">
        <f t="shared" si="0"/>
        <v>0.4576271186440678</v>
      </c>
      <c r="I11" s="6">
        <v>11</v>
      </c>
      <c r="J11" s="6">
        <v>29</v>
      </c>
      <c r="K11" s="18">
        <f t="shared" si="1"/>
        <v>0.27500000000000002</v>
      </c>
      <c r="L11" s="6"/>
      <c r="M11" s="6"/>
      <c r="N11" s="6" t="s">
        <v>13</v>
      </c>
      <c r="O11" s="6"/>
      <c r="P11" s="6">
        <v>17</v>
      </c>
      <c r="Q11" s="6">
        <v>25</v>
      </c>
      <c r="R11" s="17">
        <f t="shared" si="2"/>
        <v>0.40476190476190477</v>
      </c>
      <c r="S11" s="6">
        <v>4</v>
      </c>
      <c r="T11" s="6">
        <v>27</v>
      </c>
      <c r="U11" s="17">
        <f t="shared" si="3"/>
        <v>0.12903225806451613</v>
      </c>
    </row>
    <row r="13" spans="1:35" x14ac:dyDescent="0.25">
      <c r="B13" s="10" t="s">
        <v>37</v>
      </c>
    </row>
    <row r="14" spans="1:35" x14ac:dyDescent="0.25">
      <c r="E14" s="10"/>
    </row>
    <row r="16" spans="1:35" x14ac:dyDescent="0.25">
      <c r="B16" s="8" t="s">
        <v>22</v>
      </c>
      <c r="D16" s="11" t="s">
        <v>1</v>
      </c>
      <c r="E16" s="12" t="s">
        <v>30</v>
      </c>
      <c r="F16" s="12"/>
      <c r="G16" s="12"/>
      <c r="H16" s="12"/>
      <c r="I16" s="12"/>
      <c r="J16" s="12"/>
      <c r="K16" s="12"/>
      <c r="N16" s="11" t="s">
        <v>2</v>
      </c>
      <c r="O16" s="12" t="s">
        <v>31</v>
      </c>
      <c r="P16" s="12"/>
      <c r="Q16" s="12"/>
      <c r="R16" s="12"/>
      <c r="S16" s="12"/>
      <c r="T16" s="12"/>
      <c r="U16" s="12"/>
    </row>
    <row r="17" spans="2:47" x14ac:dyDescent="0.25">
      <c r="B17" s="8" t="s">
        <v>16</v>
      </c>
      <c r="C17" s="2"/>
      <c r="D17" s="13" t="s">
        <v>38</v>
      </c>
      <c r="E17" s="12"/>
      <c r="F17" s="23" t="s">
        <v>5</v>
      </c>
      <c r="G17" s="23"/>
      <c r="H17" s="12"/>
      <c r="I17" s="23" t="s">
        <v>6</v>
      </c>
      <c r="J17" s="23"/>
      <c r="K17" s="12"/>
      <c r="N17" s="13" t="s">
        <v>38</v>
      </c>
      <c r="O17" s="12"/>
      <c r="P17" s="23" t="s">
        <v>5</v>
      </c>
      <c r="Q17" s="23"/>
      <c r="R17" s="12"/>
      <c r="S17" s="23" t="s">
        <v>6</v>
      </c>
      <c r="T17" s="23"/>
      <c r="U17" s="16"/>
      <c r="V17" s="2"/>
      <c r="W17" s="2"/>
      <c r="X17" s="2"/>
      <c r="Y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N17" s="2"/>
      <c r="AO17" s="2"/>
      <c r="AP17" s="2"/>
      <c r="AQ17" s="2"/>
      <c r="AS17" s="2"/>
      <c r="AT17" s="2"/>
      <c r="AU17" s="2"/>
    </row>
    <row r="18" spans="2:47" x14ac:dyDescent="0.25">
      <c r="C18" s="3"/>
      <c r="D18" s="12"/>
      <c r="E18" s="12" t="s">
        <v>16</v>
      </c>
      <c r="F18" s="15" t="s">
        <v>28</v>
      </c>
      <c r="G18" s="15" t="s">
        <v>29</v>
      </c>
      <c r="H18" s="12" t="s">
        <v>27</v>
      </c>
      <c r="I18" s="15" t="s">
        <v>28</v>
      </c>
      <c r="J18" s="15" t="s">
        <v>29</v>
      </c>
      <c r="K18" s="12" t="s">
        <v>27</v>
      </c>
      <c r="N18" s="12"/>
      <c r="O18" s="12" t="s">
        <v>16</v>
      </c>
      <c r="P18" s="15" t="s">
        <v>28</v>
      </c>
      <c r="Q18" s="15" t="s">
        <v>29</v>
      </c>
      <c r="R18" s="12" t="s">
        <v>27</v>
      </c>
      <c r="S18" s="15" t="s">
        <v>28</v>
      </c>
      <c r="T18" s="15" t="s">
        <v>29</v>
      </c>
      <c r="U18" s="12" t="s">
        <v>27</v>
      </c>
      <c r="V18" s="3"/>
      <c r="X18" s="3"/>
      <c r="AA18" s="3"/>
      <c r="AC18" s="3"/>
      <c r="AD18" s="3"/>
      <c r="AE18" s="3"/>
      <c r="AG18" s="3"/>
      <c r="AI18" s="3"/>
      <c r="AK18" s="3"/>
      <c r="AN18" s="3"/>
      <c r="AP18" s="3"/>
      <c r="AS18" s="3"/>
      <c r="AU18" s="3"/>
    </row>
    <row r="19" spans="2:47" x14ac:dyDescent="0.25">
      <c r="D19" s="12" t="s">
        <v>4</v>
      </c>
      <c r="E19" s="12" t="s">
        <v>7</v>
      </c>
      <c r="F19" s="12">
        <v>81</v>
      </c>
      <c r="G19" s="12">
        <v>225</v>
      </c>
      <c r="H19" s="12">
        <f>F19+G19</f>
        <v>306</v>
      </c>
      <c r="I19" s="12">
        <v>19</v>
      </c>
      <c r="J19" s="12">
        <v>163</v>
      </c>
      <c r="K19" s="12">
        <f>I19+J19</f>
        <v>182</v>
      </c>
      <c r="N19" s="12" t="s">
        <v>4</v>
      </c>
      <c r="O19" s="12" t="s">
        <v>7</v>
      </c>
      <c r="P19" s="12">
        <v>32</v>
      </c>
      <c r="Q19" s="12">
        <v>96</v>
      </c>
      <c r="R19" s="12">
        <f>P19+Q19</f>
        <v>128</v>
      </c>
      <c r="S19" s="12">
        <v>6</v>
      </c>
      <c r="T19" s="12">
        <v>67</v>
      </c>
      <c r="U19" s="12">
        <f>S19+T19</f>
        <v>73</v>
      </c>
    </row>
    <row r="20" spans="2:47" x14ac:dyDescent="0.25">
      <c r="D20" s="12"/>
      <c r="E20" s="12" t="s">
        <v>25</v>
      </c>
      <c r="F20" s="14">
        <f>F19/H19*100</f>
        <v>26.47058823529412</v>
      </c>
      <c r="G20" s="12"/>
      <c r="H20" s="12"/>
      <c r="I20" s="14">
        <f>I19/K19*100</f>
        <v>10.43956043956044</v>
      </c>
      <c r="J20" s="12"/>
      <c r="K20" s="12"/>
      <c r="N20" s="12"/>
      <c r="O20" s="12" t="s">
        <v>25</v>
      </c>
      <c r="P20" s="14">
        <f>P19/R19*100</f>
        <v>25</v>
      </c>
      <c r="Q20" s="12"/>
      <c r="R20" s="12"/>
      <c r="S20" s="14">
        <f>S19/U19*100</f>
        <v>8.2191780821917799</v>
      </c>
      <c r="T20" s="12"/>
      <c r="U20" s="12"/>
    </row>
    <row r="21" spans="2:47" x14ac:dyDescent="0.25">
      <c r="F21" s="3"/>
      <c r="G21" s="3"/>
      <c r="I21" s="3"/>
      <c r="J21" s="3"/>
      <c r="P21" s="3"/>
      <c r="Q21" s="3"/>
      <c r="S21" s="3"/>
      <c r="T21" s="3"/>
    </row>
    <row r="22" spans="2:47" x14ac:dyDescent="0.25">
      <c r="F22" t="s">
        <v>20</v>
      </c>
      <c r="G22" t="s">
        <v>19</v>
      </c>
      <c r="I22" t="s">
        <v>20</v>
      </c>
      <c r="J22" t="s">
        <v>19</v>
      </c>
      <c r="P22" t="s">
        <v>20</v>
      </c>
      <c r="Q22" t="s">
        <v>19</v>
      </c>
      <c r="S22" t="s">
        <v>20</v>
      </c>
      <c r="T22" t="s">
        <v>19</v>
      </c>
    </row>
    <row r="23" spans="2:47" x14ac:dyDescent="0.25">
      <c r="D23" t="s">
        <v>10</v>
      </c>
      <c r="E23" t="s">
        <v>7</v>
      </c>
      <c r="F23">
        <v>6</v>
      </c>
      <c r="G23">
        <v>17</v>
      </c>
      <c r="H23" s="17">
        <f>F23/(F23+G23)*100</f>
        <v>26.086956521739129</v>
      </c>
      <c r="I23">
        <v>1</v>
      </c>
      <c r="J23">
        <v>18</v>
      </c>
      <c r="K23" s="17">
        <f>I23/(I23+J23)*100</f>
        <v>5.2631578947368416</v>
      </c>
      <c r="N23" t="s">
        <v>10</v>
      </c>
      <c r="O23" t="s">
        <v>7</v>
      </c>
      <c r="P23">
        <v>15</v>
      </c>
      <c r="Q23">
        <v>24</v>
      </c>
      <c r="R23" s="17">
        <f>P23/(P23+Q23)*100</f>
        <v>38.461538461538467</v>
      </c>
      <c r="S23">
        <v>4</v>
      </c>
      <c r="T23">
        <v>19</v>
      </c>
      <c r="U23" s="17">
        <f>S23/(S23+T23)*100</f>
        <v>17.391304347826086</v>
      </c>
    </row>
    <row r="24" spans="2:47" x14ac:dyDescent="0.25">
      <c r="D24" t="s">
        <v>11</v>
      </c>
      <c r="F24">
        <v>14</v>
      </c>
      <c r="G24">
        <v>45</v>
      </c>
      <c r="H24" s="17">
        <f t="shared" ref="H24:H28" si="4">F24/(F24+G24)*100</f>
        <v>23.728813559322035</v>
      </c>
      <c r="I24">
        <v>2</v>
      </c>
      <c r="J24">
        <v>26</v>
      </c>
      <c r="K24" s="17">
        <f t="shared" ref="K24:K28" si="5">I24/(I24+J24)*100</f>
        <v>7.1428571428571423</v>
      </c>
      <c r="N24" t="s">
        <v>11</v>
      </c>
      <c r="P24">
        <v>13</v>
      </c>
      <c r="Q24">
        <v>43</v>
      </c>
      <c r="R24" s="17">
        <f t="shared" ref="R24:R25" si="6">P24/(P24+Q24)*100</f>
        <v>23.214285714285715</v>
      </c>
      <c r="S24">
        <v>2</v>
      </c>
      <c r="T24" s="6">
        <v>29</v>
      </c>
      <c r="U24" s="17">
        <f t="shared" ref="U24:U25" si="7">S24/(S24+T24)*100</f>
        <v>6.4516129032258061</v>
      </c>
    </row>
    <row r="25" spans="2:47" x14ac:dyDescent="0.25">
      <c r="D25" t="s">
        <v>12</v>
      </c>
      <c r="F25">
        <v>22</v>
      </c>
      <c r="G25">
        <v>30</v>
      </c>
      <c r="H25" s="17">
        <f t="shared" si="4"/>
        <v>42.307692307692307</v>
      </c>
      <c r="I25">
        <v>2</v>
      </c>
      <c r="J25">
        <v>18</v>
      </c>
      <c r="K25" s="17">
        <f t="shared" si="5"/>
        <v>10</v>
      </c>
      <c r="N25" t="s">
        <v>12</v>
      </c>
      <c r="P25" s="6">
        <v>4</v>
      </c>
      <c r="Q25" s="6">
        <v>29</v>
      </c>
      <c r="R25" s="17">
        <f t="shared" si="6"/>
        <v>12.121212121212121</v>
      </c>
      <c r="S25" s="6">
        <v>0</v>
      </c>
      <c r="T25">
        <v>19</v>
      </c>
      <c r="U25" s="17">
        <f t="shared" si="7"/>
        <v>0</v>
      </c>
    </row>
    <row r="26" spans="2:47" x14ac:dyDescent="0.25">
      <c r="D26" t="s">
        <v>13</v>
      </c>
      <c r="F26">
        <v>9</v>
      </c>
      <c r="G26">
        <v>24</v>
      </c>
      <c r="H26" s="17">
        <f t="shared" si="4"/>
        <v>27.27272727272727</v>
      </c>
      <c r="I26">
        <v>1</v>
      </c>
      <c r="J26">
        <v>22</v>
      </c>
      <c r="K26" s="17">
        <f t="shared" si="5"/>
        <v>4.3478260869565215</v>
      </c>
    </row>
    <row r="27" spans="2:47" x14ac:dyDescent="0.25">
      <c r="D27" t="s">
        <v>17</v>
      </c>
      <c r="F27">
        <v>16</v>
      </c>
      <c r="G27">
        <v>77</v>
      </c>
      <c r="H27" s="17">
        <f t="shared" si="4"/>
        <v>17.20430107526882</v>
      </c>
      <c r="I27">
        <v>6</v>
      </c>
      <c r="J27">
        <v>58</v>
      </c>
      <c r="K27" s="17">
        <f t="shared" si="5"/>
        <v>9.375</v>
      </c>
    </row>
    <row r="28" spans="2:47" x14ac:dyDescent="0.25">
      <c r="C28" s="2"/>
      <c r="D28" t="s">
        <v>18</v>
      </c>
      <c r="F28">
        <v>14</v>
      </c>
      <c r="G28">
        <v>32</v>
      </c>
      <c r="H28" s="17">
        <f t="shared" si="4"/>
        <v>30.434782608695656</v>
      </c>
      <c r="I28">
        <v>7</v>
      </c>
      <c r="J28">
        <v>21</v>
      </c>
      <c r="K28" s="17">
        <f t="shared" si="5"/>
        <v>25</v>
      </c>
      <c r="U28" s="2"/>
      <c r="V28" s="2"/>
      <c r="W28" s="2"/>
      <c r="X28" s="2"/>
      <c r="Y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N28" s="2"/>
      <c r="AO28" s="2"/>
      <c r="AP28" s="2"/>
      <c r="AQ28" s="2"/>
      <c r="AS28" s="2"/>
      <c r="AT28" s="2"/>
      <c r="AU28" s="2"/>
    </row>
    <row r="29" spans="2:47" x14ac:dyDescent="0.25">
      <c r="C29" s="3"/>
      <c r="E29" s="3"/>
      <c r="H29" s="3"/>
      <c r="J29" s="3"/>
      <c r="M29" s="3"/>
      <c r="O29" s="3"/>
      <c r="R29" s="3"/>
      <c r="T29" s="3"/>
      <c r="V29" s="3"/>
      <c r="X29" s="3"/>
      <c r="AA29" s="3"/>
      <c r="AC29" s="3"/>
      <c r="AD29" s="3"/>
      <c r="AE29" s="3"/>
      <c r="AG29" s="3"/>
      <c r="AI29" s="3"/>
      <c r="AK29" s="3"/>
      <c r="AN29" s="3"/>
      <c r="AP29" s="3"/>
      <c r="AS29" s="3"/>
      <c r="AU29" s="3"/>
    </row>
    <row r="30" spans="2:47" x14ac:dyDescent="0.25">
      <c r="B30" t="s">
        <v>15</v>
      </c>
      <c r="C30" t="s">
        <v>21</v>
      </c>
      <c r="F30" s="22" t="s">
        <v>33</v>
      </c>
      <c r="G30" s="22"/>
      <c r="H30" s="22"/>
      <c r="I30" s="22"/>
      <c r="J30" s="22"/>
      <c r="K30" s="22"/>
    </row>
    <row r="31" spans="2:47" x14ac:dyDescent="0.25">
      <c r="C31" t="s">
        <v>1</v>
      </c>
      <c r="D31" s="21" t="s">
        <v>24</v>
      </c>
      <c r="E31" s="21"/>
      <c r="I31" s="5" t="s">
        <v>24</v>
      </c>
      <c r="J31" s="5"/>
      <c r="N31" s="21" t="s">
        <v>24</v>
      </c>
      <c r="O31" s="21"/>
      <c r="S31" s="21" t="s">
        <v>24</v>
      </c>
      <c r="T31" s="21"/>
      <c r="W31" s="21" t="s">
        <v>24</v>
      </c>
      <c r="X31" s="21"/>
      <c r="AB31" s="21" t="s">
        <v>24</v>
      </c>
      <c r="AC31" s="21"/>
      <c r="AI31" t="s">
        <v>2</v>
      </c>
      <c r="AJ31" s="21" t="s">
        <v>24</v>
      </c>
      <c r="AK31" s="21"/>
      <c r="AO31" s="21" t="s">
        <v>24</v>
      </c>
      <c r="AP31" s="21"/>
      <c r="AT31" s="21" t="s">
        <v>24</v>
      </c>
      <c r="AU31" s="21"/>
    </row>
    <row r="32" spans="2:47" x14ac:dyDescent="0.25">
      <c r="C32" t="s">
        <v>10</v>
      </c>
      <c r="D32" s="5">
        <v>160.63</v>
      </c>
      <c r="H32" t="s">
        <v>11</v>
      </c>
      <c r="I32" s="5">
        <v>533.09999999999991</v>
      </c>
      <c r="M32" t="s">
        <v>12</v>
      </c>
      <c r="N32" s="5">
        <v>574.5</v>
      </c>
      <c r="R32" t="s">
        <v>13</v>
      </c>
      <c r="S32" s="5">
        <v>218.28</v>
      </c>
      <c r="V32" t="s">
        <v>17</v>
      </c>
      <c r="W32" s="5">
        <v>1079.7</v>
      </c>
      <c r="AA32" t="s">
        <v>18</v>
      </c>
      <c r="AB32" s="5">
        <v>354.90000000000003</v>
      </c>
      <c r="AI32" t="s">
        <v>10</v>
      </c>
      <c r="AJ32" s="5">
        <v>171.63</v>
      </c>
      <c r="AN32" t="s">
        <v>11</v>
      </c>
      <c r="AO32" s="5">
        <v>112.07000000000001</v>
      </c>
      <c r="AS32" t="s">
        <v>12</v>
      </c>
      <c r="AT32" s="5">
        <v>241.70000000000002</v>
      </c>
    </row>
    <row r="33" spans="3:47" x14ac:dyDescent="0.25">
      <c r="C33" s="2" t="s">
        <v>5</v>
      </c>
      <c r="D33" s="2"/>
      <c r="E33" s="2" t="s">
        <v>6</v>
      </c>
      <c r="F33" s="2"/>
      <c r="H33" s="2" t="s">
        <v>5</v>
      </c>
      <c r="I33" s="2"/>
      <c r="J33" s="2" t="s">
        <v>6</v>
      </c>
      <c r="K33" s="2"/>
      <c r="M33" s="2" t="s">
        <v>5</v>
      </c>
      <c r="N33" s="2"/>
      <c r="O33" s="2" t="s">
        <v>6</v>
      </c>
      <c r="P33" s="2"/>
      <c r="R33" s="2" t="s">
        <v>5</v>
      </c>
      <c r="S33" s="2"/>
      <c r="T33" s="2" t="s">
        <v>6</v>
      </c>
      <c r="U33" s="2"/>
      <c r="V33" s="2" t="s">
        <v>5</v>
      </c>
      <c r="W33" s="2"/>
      <c r="X33" s="2" t="s">
        <v>6</v>
      </c>
      <c r="Y33" s="2"/>
      <c r="AA33" s="2" t="s">
        <v>5</v>
      </c>
      <c r="AB33" s="2"/>
      <c r="AC33" s="2" t="s">
        <v>6</v>
      </c>
      <c r="AD33" s="2"/>
      <c r="AE33" s="2"/>
      <c r="AF33" s="2"/>
      <c r="AG33" s="2"/>
      <c r="AH33" s="2"/>
      <c r="AI33" s="2" t="s">
        <v>5</v>
      </c>
      <c r="AJ33" s="2"/>
      <c r="AK33" s="2" t="s">
        <v>6</v>
      </c>
      <c r="AL33" s="2"/>
      <c r="AN33" s="2" t="s">
        <v>5</v>
      </c>
      <c r="AO33" s="2"/>
      <c r="AP33" s="2" t="s">
        <v>6</v>
      </c>
      <c r="AQ33" s="2"/>
      <c r="AS33" s="2" t="s">
        <v>5</v>
      </c>
      <c r="AT33" s="2"/>
      <c r="AU33" s="2" t="s">
        <v>6</v>
      </c>
    </row>
    <row r="34" spans="3:47" x14ac:dyDescent="0.25">
      <c r="C34" s="3" t="s">
        <v>16</v>
      </c>
      <c r="E34" s="3" t="s">
        <v>16</v>
      </c>
      <c r="H34" s="3" t="s">
        <v>16</v>
      </c>
      <c r="J34" s="3" t="s">
        <v>16</v>
      </c>
      <c r="M34" s="3" t="s">
        <v>16</v>
      </c>
      <c r="O34" s="3" t="s">
        <v>16</v>
      </c>
      <c r="R34" s="3" t="s">
        <v>16</v>
      </c>
      <c r="T34" s="3" t="s">
        <v>16</v>
      </c>
      <c r="V34" s="3" t="s">
        <v>16</v>
      </c>
      <c r="X34" s="3" t="s">
        <v>16</v>
      </c>
      <c r="AA34" s="3" t="s">
        <v>16</v>
      </c>
      <c r="AC34" s="3" t="s">
        <v>16</v>
      </c>
      <c r="AD34" s="3"/>
      <c r="AE34" s="3"/>
      <c r="AG34" s="3"/>
      <c r="AI34" s="3" t="s">
        <v>16</v>
      </c>
      <c r="AK34" s="3" t="s">
        <v>16</v>
      </c>
      <c r="AN34" s="3" t="s">
        <v>16</v>
      </c>
      <c r="AP34" s="3" t="s">
        <v>16</v>
      </c>
      <c r="AS34" s="3" t="s">
        <v>16</v>
      </c>
      <c r="AU34" s="3" t="s">
        <v>16</v>
      </c>
    </row>
    <row r="35" spans="3:47" x14ac:dyDescent="0.25">
      <c r="C35">
        <v>0</v>
      </c>
      <c r="E35">
        <v>2.1219999999999857</v>
      </c>
      <c r="H35">
        <v>0</v>
      </c>
      <c r="J35">
        <v>6.5909999999999798</v>
      </c>
      <c r="M35">
        <v>0</v>
      </c>
      <c r="O35">
        <v>0</v>
      </c>
      <c r="R35">
        <v>0</v>
      </c>
      <c r="T35">
        <v>0</v>
      </c>
      <c r="V35">
        <v>0</v>
      </c>
      <c r="X35">
        <v>0</v>
      </c>
      <c r="AA35">
        <v>0</v>
      </c>
      <c r="AC35">
        <v>5.6850000000000023</v>
      </c>
      <c r="AI35">
        <v>6.6479999999999961</v>
      </c>
      <c r="AK35">
        <v>11.944999999999993</v>
      </c>
      <c r="AN35">
        <v>0</v>
      </c>
      <c r="AP35">
        <v>2.3349999999999795</v>
      </c>
      <c r="AS35" s="6">
        <v>0</v>
      </c>
      <c r="AU35" s="6">
        <v>0</v>
      </c>
    </row>
    <row r="36" spans="3:47" x14ac:dyDescent="0.25">
      <c r="C36">
        <v>1.9539999999999793</v>
      </c>
      <c r="E36">
        <v>2.9230000000000018</v>
      </c>
      <c r="H36">
        <v>0.58299999999999841</v>
      </c>
      <c r="J36">
        <v>0</v>
      </c>
      <c r="M36">
        <v>0</v>
      </c>
      <c r="O36">
        <v>6.7999999999983629E-2</v>
      </c>
      <c r="R36">
        <v>0</v>
      </c>
      <c r="T36">
        <v>0</v>
      </c>
      <c r="V36">
        <v>0</v>
      </c>
      <c r="X36">
        <v>0</v>
      </c>
      <c r="AA36">
        <v>3.5970000000000084</v>
      </c>
      <c r="AC36">
        <v>8.2639999999999816</v>
      </c>
      <c r="AI36">
        <v>8.2290000000000134</v>
      </c>
      <c r="AK36">
        <v>14.364000000000004</v>
      </c>
      <c r="AN36">
        <v>0</v>
      </c>
      <c r="AP36">
        <v>3.3569999999999993</v>
      </c>
      <c r="AS36" s="6">
        <v>0</v>
      </c>
      <c r="AU36" s="6">
        <v>0.52599999999998204</v>
      </c>
    </row>
    <row r="37" spans="3:47" x14ac:dyDescent="0.25">
      <c r="C37">
        <v>4.1999999999999886</v>
      </c>
      <c r="E37">
        <v>3.2349999999999852</v>
      </c>
      <c r="H37">
        <v>1.1560000000000059</v>
      </c>
      <c r="J37">
        <v>0.34199999999998454</v>
      </c>
      <c r="M37">
        <v>1.1940000000000168</v>
      </c>
      <c r="O37">
        <v>1.2849999999999966</v>
      </c>
      <c r="R37">
        <v>0</v>
      </c>
      <c r="T37">
        <v>0</v>
      </c>
      <c r="V37">
        <v>0</v>
      </c>
      <c r="X37">
        <v>1.2199999999999989</v>
      </c>
      <c r="AA37">
        <v>5.7600000000000193</v>
      </c>
      <c r="AC37">
        <v>9</v>
      </c>
      <c r="AI37">
        <v>8.48599999999999</v>
      </c>
      <c r="AK37">
        <v>14.481999999999999</v>
      </c>
      <c r="AN37">
        <v>0.58699999999998909</v>
      </c>
      <c r="AP37">
        <v>5.7789999999999964</v>
      </c>
      <c r="AS37" s="6">
        <v>0</v>
      </c>
      <c r="AU37" s="6">
        <v>6.0310000000000059</v>
      </c>
    </row>
    <row r="38" spans="3:47" x14ac:dyDescent="0.25">
      <c r="C38">
        <v>5.4660000000000082</v>
      </c>
      <c r="E38">
        <v>8.125</v>
      </c>
      <c r="H38">
        <v>2.296999999999997</v>
      </c>
      <c r="J38">
        <v>1.1820000000000164</v>
      </c>
      <c r="M38">
        <v>1.6149999999999807</v>
      </c>
      <c r="O38">
        <v>1.9190000000000111</v>
      </c>
      <c r="R38">
        <v>0</v>
      </c>
      <c r="T38">
        <v>0.27899999999999636</v>
      </c>
      <c r="V38">
        <v>0.17300000000000182</v>
      </c>
      <c r="X38">
        <v>2.4729999999999848</v>
      </c>
      <c r="AA38">
        <v>6.5569999999999879</v>
      </c>
      <c r="AC38">
        <v>9.2050000000000125</v>
      </c>
      <c r="AI38">
        <v>9.7119999999999891</v>
      </c>
      <c r="AK38">
        <v>15.298000000000002</v>
      </c>
      <c r="AN38">
        <v>2.1599999999999966</v>
      </c>
      <c r="AP38">
        <v>5.9299999999999784</v>
      </c>
      <c r="AS38" s="6">
        <v>0.63300000000000978</v>
      </c>
      <c r="AU38" s="6">
        <v>6.2599999999999909</v>
      </c>
    </row>
    <row r="39" spans="3:47" x14ac:dyDescent="0.25">
      <c r="C39">
        <v>6.1009999999999991</v>
      </c>
      <c r="E39">
        <v>8.34699999999998</v>
      </c>
      <c r="H39">
        <v>2.728999999999985</v>
      </c>
      <c r="J39">
        <v>2.5229999999999961</v>
      </c>
      <c r="M39">
        <v>3.2270000000000039</v>
      </c>
      <c r="O39">
        <v>1.9619999999999891</v>
      </c>
      <c r="R39">
        <v>0</v>
      </c>
      <c r="T39">
        <v>0.28300000000001546</v>
      </c>
      <c r="V39">
        <v>1.775999999999982</v>
      </c>
      <c r="X39">
        <v>2.8680000000000234</v>
      </c>
      <c r="AA39">
        <v>7.578000000000003</v>
      </c>
      <c r="AC39">
        <v>9.5859999999999843</v>
      </c>
      <c r="AI39">
        <v>10.149000000000001</v>
      </c>
      <c r="AK39">
        <v>15.620999999999981</v>
      </c>
      <c r="AN39">
        <v>3.0270000000000152</v>
      </c>
      <c r="AP39">
        <v>6.4730000000000132</v>
      </c>
      <c r="AS39" s="6">
        <v>1.7270000000000039</v>
      </c>
      <c r="AU39" s="6">
        <v>6.4900000000000091</v>
      </c>
    </row>
    <row r="40" spans="3:47" x14ac:dyDescent="0.25">
      <c r="C40">
        <v>6.2299999999999898</v>
      </c>
      <c r="E40">
        <v>9.4170000000000016</v>
      </c>
      <c r="H40">
        <v>4.0929999999999893</v>
      </c>
      <c r="J40">
        <v>2.5320000000000107</v>
      </c>
      <c r="M40">
        <v>3.5019999999999811</v>
      </c>
      <c r="O40">
        <v>3.2680000000000007</v>
      </c>
      <c r="R40">
        <v>0</v>
      </c>
      <c r="T40">
        <v>0.47100000000000364</v>
      </c>
      <c r="V40">
        <v>1.8180000000000121</v>
      </c>
      <c r="X40">
        <v>5.8389999999999986</v>
      </c>
      <c r="AA40">
        <v>8.4050000000000011</v>
      </c>
      <c r="AC40">
        <v>9.9180000000000064</v>
      </c>
      <c r="AI40">
        <v>10.25</v>
      </c>
      <c r="AK40">
        <v>15.783999999999992</v>
      </c>
      <c r="AN40">
        <v>3.4549999999999841</v>
      </c>
      <c r="AP40">
        <v>6.8689999999999998</v>
      </c>
      <c r="AS40" s="6">
        <v>2.3440000000000225</v>
      </c>
      <c r="AU40" s="6">
        <v>6.8969999999999914</v>
      </c>
    </row>
    <row r="41" spans="3:47" x14ac:dyDescent="0.25">
      <c r="C41">
        <v>7.6459999999999866</v>
      </c>
      <c r="E41">
        <v>9.5160000000000196</v>
      </c>
      <c r="H41">
        <v>4.3180000000000121</v>
      </c>
      <c r="J41">
        <v>3.1089999999999804</v>
      </c>
      <c r="M41">
        <v>3.5900000000000034</v>
      </c>
      <c r="O41">
        <v>4.2949999999999875</v>
      </c>
      <c r="R41">
        <v>4.9999999999982947E-2</v>
      </c>
      <c r="T41">
        <v>0.56699999999997885</v>
      </c>
      <c r="V41">
        <v>2.054000000000002</v>
      </c>
      <c r="X41">
        <v>5.8520000000000039</v>
      </c>
      <c r="AA41">
        <v>8.407999999999987</v>
      </c>
      <c r="AC41">
        <v>10.605999999999995</v>
      </c>
      <c r="AI41">
        <v>10.818999999999988</v>
      </c>
      <c r="AK41">
        <v>16.683000000000021</v>
      </c>
      <c r="AN41">
        <v>4.5589999999999975</v>
      </c>
      <c r="AP41">
        <v>6.8780000000000143</v>
      </c>
      <c r="AS41" s="6">
        <v>2.9010000000000105</v>
      </c>
      <c r="AU41" s="6">
        <v>8.1670000000000016</v>
      </c>
    </row>
    <row r="42" spans="3:47" x14ac:dyDescent="0.25">
      <c r="C42">
        <v>7.9559999999999889</v>
      </c>
      <c r="E42">
        <v>11.701999999999998</v>
      </c>
      <c r="H42">
        <v>4.7809999999999775</v>
      </c>
      <c r="J42">
        <v>3.4300000000000068</v>
      </c>
      <c r="M42">
        <v>4.4660000000000082</v>
      </c>
      <c r="O42">
        <v>4.3959999999999866</v>
      </c>
      <c r="R42">
        <v>7.3000000000007503E-2</v>
      </c>
      <c r="T42">
        <v>1.4310000000000116</v>
      </c>
      <c r="V42">
        <v>2.6210000000000093</v>
      </c>
      <c r="X42">
        <v>7.4949999999999761</v>
      </c>
      <c r="AA42">
        <v>9.632000000000005</v>
      </c>
      <c r="AC42">
        <v>10.975999999999999</v>
      </c>
      <c r="AI42">
        <v>10.957999999999998</v>
      </c>
      <c r="AK42">
        <v>17.941000000000003</v>
      </c>
      <c r="AN42">
        <v>4.6299999999999955</v>
      </c>
      <c r="AP42">
        <v>7.2460000000000093</v>
      </c>
      <c r="AS42" s="6">
        <v>3.132000000000005</v>
      </c>
      <c r="AU42" s="6">
        <v>8.3859999999999957</v>
      </c>
    </row>
    <row r="43" spans="3:47" x14ac:dyDescent="0.25">
      <c r="C43">
        <v>9.3840000000000146</v>
      </c>
      <c r="E43">
        <v>11.731999999999999</v>
      </c>
      <c r="H43">
        <v>5.7309999999999945</v>
      </c>
      <c r="J43">
        <v>4.7659999999999911</v>
      </c>
      <c r="M43">
        <v>5.1260000000000048</v>
      </c>
      <c r="O43">
        <v>4.7340000000000089</v>
      </c>
      <c r="R43">
        <v>0.77100000000001501</v>
      </c>
      <c r="T43">
        <v>1.5789999999999793</v>
      </c>
      <c r="V43">
        <v>3.0500000000000114</v>
      </c>
      <c r="X43">
        <v>7.5799999999999841</v>
      </c>
      <c r="AA43">
        <v>11.483000000000004</v>
      </c>
      <c r="AC43">
        <v>17.132000000000005</v>
      </c>
      <c r="AI43">
        <v>11.424000000000007</v>
      </c>
      <c r="AK43">
        <v>20.723000000000013</v>
      </c>
      <c r="AN43">
        <v>4.7309999999999945</v>
      </c>
      <c r="AP43">
        <v>7.356000000000023</v>
      </c>
      <c r="AS43" s="6">
        <v>3.2349999999999852</v>
      </c>
      <c r="AU43" s="6">
        <v>11.066000000000003</v>
      </c>
    </row>
    <row r="44" spans="3:47" x14ac:dyDescent="0.25">
      <c r="C44">
        <v>10.626000000000005</v>
      </c>
      <c r="E44">
        <v>11.992999999999995</v>
      </c>
      <c r="H44">
        <v>6.7890000000000157</v>
      </c>
      <c r="J44">
        <v>4.8540000000000134</v>
      </c>
      <c r="M44">
        <v>5.4609999999999843</v>
      </c>
      <c r="O44">
        <v>7.2210000000000036</v>
      </c>
      <c r="R44">
        <v>0.93200000000001637</v>
      </c>
      <c r="T44">
        <v>1.710000000000008</v>
      </c>
      <c r="V44">
        <v>3.2860000000000014</v>
      </c>
      <c r="X44">
        <v>8.4739999999999895</v>
      </c>
      <c r="AA44">
        <v>12.030000000000001</v>
      </c>
      <c r="AC44">
        <v>20.10299999999998</v>
      </c>
      <c r="AI44">
        <v>12.582999999999998</v>
      </c>
      <c r="AK44">
        <v>21.594999999999999</v>
      </c>
      <c r="AN44">
        <v>5.0450000000000159</v>
      </c>
      <c r="AP44">
        <v>7.382000000000005</v>
      </c>
      <c r="AS44" s="6">
        <v>3.6670000000000016</v>
      </c>
      <c r="AU44" s="6">
        <v>12.564999999999998</v>
      </c>
    </row>
    <row r="45" spans="3:47" x14ac:dyDescent="0.25">
      <c r="C45">
        <v>11.692999999999984</v>
      </c>
      <c r="E45">
        <v>12.738999999999976</v>
      </c>
      <c r="H45">
        <v>7.8979999999999961</v>
      </c>
      <c r="J45">
        <v>5.4590000000000032</v>
      </c>
      <c r="M45">
        <v>7.2519999999999811</v>
      </c>
      <c r="O45">
        <v>8.4509999999999934</v>
      </c>
      <c r="R45">
        <v>1.6299999999999955</v>
      </c>
      <c r="T45">
        <v>1.8439999999999941</v>
      </c>
      <c r="V45">
        <v>3.7230000000000132</v>
      </c>
      <c r="X45">
        <v>8.5169999999999959</v>
      </c>
      <c r="AA45">
        <v>12.949000000000012</v>
      </c>
      <c r="AC45">
        <v>24.671999999999997</v>
      </c>
      <c r="AI45">
        <v>13.018000000000001</v>
      </c>
      <c r="AK45">
        <v>22.155000000000001</v>
      </c>
      <c r="AN45">
        <v>5.1210000000000093</v>
      </c>
      <c r="AP45">
        <v>7.9579999999999984</v>
      </c>
      <c r="AS45" s="6">
        <v>3.8149999999999977</v>
      </c>
      <c r="AU45" s="6">
        <v>12.63300000000001</v>
      </c>
    </row>
    <row r="46" spans="3:47" x14ac:dyDescent="0.25">
      <c r="C46">
        <v>13.045999999999992</v>
      </c>
      <c r="E46">
        <v>12.828000000000003</v>
      </c>
      <c r="H46">
        <v>8.5010000000000048</v>
      </c>
      <c r="J46">
        <v>5.8839999999999861</v>
      </c>
      <c r="M46">
        <v>8.5240000000000009</v>
      </c>
      <c r="O46">
        <v>9.0609999999999786</v>
      </c>
      <c r="R46">
        <v>1.6870000000000118</v>
      </c>
      <c r="T46">
        <v>2.9110000000000014</v>
      </c>
      <c r="V46">
        <v>3.8019999999999925</v>
      </c>
      <c r="X46">
        <v>9.0569999999999879</v>
      </c>
      <c r="AA46">
        <v>13.472999999999985</v>
      </c>
      <c r="AC46">
        <v>25.657000000000011</v>
      </c>
      <c r="AI46">
        <v>13.187000000000012</v>
      </c>
      <c r="AK46">
        <v>23.695999999999998</v>
      </c>
      <c r="AN46">
        <v>5.3279999999999745</v>
      </c>
      <c r="AP46">
        <v>7.9629999999999939</v>
      </c>
      <c r="AS46" s="6">
        <v>6.9270000000000209</v>
      </c>
      <c r="AU46" s="6">
        <v>12.983000000000004</v>
      </c>
    </row>
    <row r="47" spans="3:47" x14ac:dyDescent="0.25">
      <c r="C47">
        <v>15.804000000000002</v>
      </c>
      <c r="E47">
        <v>14.512</v>
      </c>
      <c r="H47">
        <v>9.1029999999999802</v>
      </c>
      <c r="J47">
        <v>7.8979999999999961</v>
      </c>
      <c r="M47">
        <v>9.9610000000000127</v>
      </c>
      <c r="O47">
        <v>14.774000000000001</v>
      </c>
      <c r="R47">
        <v>2.2369999999999948</v>
      </c>
      <c r="T47">
        <v>3.5949999999999989</v>
      </c>
      <c r="V47">
        <v>4.5879999999999939</v>
      </c>
      <c r="X47">
        <v>9.3520000000000039</v>
      </c>
      <c r="AA47">
        <v>15.329999999999984</v>
      </c>
      <c r="AC47">
        <v>28.02200000000002</v>
      </c>
      <c r="AI47">
        <v>14.897999999999996</v>
      </c>
      <c r="AK47">
        <v>25.805000000000007</v>
      </c>
      <c r="AN47">
        <v>5.5370000000000061</v>
      </c>
      <c r="AP47">
        <v>9.1260000000000048</v>
      </c>
      <c r="AS47" s="6">
        <v>7.6399999999999864</v>
      </c>
      <c r="AU47" s="6">
        <v>13.629999999999995</v>
      </c>
    </row>
    <row r="48" spans="3:47" x14ac:dyDescent="0.25">
      <c r="C48">
        <v>41.88900000000001</v>
      </c>
      <c r="E48">
        <v>15.027999999999992</v>
      </c>
      <c r="H48">
        <v>9.2259999999999991</v>
      </c>
      <c r="J48">
        <v>8.828000000000003</v>
      </c>
      <c r="M48">
        <v>13.72999999999999</v>
      </c>
      <c r="O48">
        <v>50.426999999999992</v>
      </c>
      <c r="R48">
        <v>2.813999999999993</v>
      </c>
      <c r="T48">
        <v>3.6510000000000105</v>
      </c>
      <c r="V48">
        <v>4.8949999999999818</v>
      </c>
      <c r="X48">
        <v>10.038000000000011</v>
      </c>
      <c r="AA48">
        <v>19.548999999999978</v>
      </c>
      <c r="AC48">
        <v>31.103000000000009</v>
      </c>
      <c r="AI48">
        <v>15.838999999999999</v>
      </c>
      <c r="AK48">
        <v>30.004999999999995</v>
      </c>
      <c r="AN48">
        <v>5.5679999999999836</v>
      </c>
      <c r="AP48">
        <v>9.3199999999999932</v>
      </c>
      <c r="AS48" s="6">
        <v>7.7800000000000011</v>
      </c>
      <c r="AU48" s="6">
        <v>14.842999999999989</v>
      </c>
    </row>
    <row r="49" spans="3:47" x14ac:dyDescent="0.25">
      <c r="C49">
        <v>95.868999999999971</v>
      </c>
      <c r="E49">
        <v>15.10499999999999</v>
      </c>
      <c r="H49">
        <v>9.414999999999992</v>
      </c>
      <c r="J49">
        <v>12.049000000000007</v>
      </c>
      <c r="M49">
        <v>18.677999999999997</v>
      </c>
      <c r="O49">
        <v>51.62299999999999</v>
      </c>
      <c r="R49">
        <v>2.9479999999999791</v>
      </c>
      <c r="T49">
        <v>5.0569999999999879</v>
      </c>
      <c r="V49">
        <v>5.6189999999999998</v>
      </c>
      <c r="X49">
        <v>10.194999999999993</v>
      </c>
      <c r="AA49">
        <v>41.331999999999994</v>
      </c>
      <c r="AC49">
        <v>35.608000000000004</v>
      </c>
      <c r="AI49">
        <v>16.642000000000024</v>
      </c>
      <c r="AK49">
        <v>31.781000000000006</v>
      </c>
      <c r="AN49">
        <v>5.7399999999999807</v>
      </c>
      <c r="AP49">
        <v>10.300000000000011</v>
      </c>
      <c r="AS49" s="6">
        <v>8.3269999999999982</v>
      </c>
      <c r="AU49" s="6">
        <v>17.244999999999976</v>
      </c>
    </row>
    <row r="50" spans="3:47" x14ac:dyDescent="0.25">
      <c r="C50">
        <v>98.980000000000018</v>
      </c>
      <c r="E50">
        <v>17.580000000000013</v>
      </c>
      <c r="H50">
        <v>12.663000000000011</v>
      </c>
      <c r="J50">
        <v>13.85899999999998</v>
      </c>
      <c r="M50">
        <v>44.328000000000003</v>
      </c>
      <c r="O50">
        <v>56.925999999999988</v>
      </c>
      <c r="R50">
        <v>3.4710000000000036</v>
      </c>
      <c r="T50">
        <v>5.3880000000000052</v>
      </c>
      <c r="V50">
        <v>5.8699999999999761</v>
      </c>
      <c r="X50">
        <v>10.199999999999989</v>
      </c>
      <c r="AA50">
        <v>47.769999999999982</v>
      </c>
      <c r="AC50">
        <v>40.885000000000019</v>
      </c>
      <c r="AI50">
        <v>17.370999999999981</v>
      </c>
      <c r="AK50">
        <v>33.424000000000007</v>
      </c>
      <c r="AN50">
        <v>6.578000000000003</v>
      </c>
      <c r="AP50">
        <v>10.430999999999983</v>
      </c>
      <c r="AS50" s="6">
        <v>9.0339999999999918</v>
      </c>
      <c r="AU50" s="6">
        <v>24.995000000000005</v>
      </c>
    </row>
    <row r="51" spans="3:47" x14ac:dyDescent="0.25">
      <c r="C51">
        <v>154.05299999999997</v>
      </c>
      <c r="E51">
        <v>18.696999999999974</v>
      </c>
      <c r="H51">
        <v>13.254999999999995</v>
      </c>
      <c r="J51">
        <v>14.865000000000009</v>
      </c>
      <c r="M51">
        <v>55.455999999999989</v>
      </c>
      <c r="O51">
        <v>79.641999999999996</v>
      </c>
      <c r="R51">
        <v>3.4780000000000086</v>
      </c>
      <c r="T51">
        <v>5.5889999999999986</v>
      </c>
      <c r="V51">
        <v>5.8700000000000045</v>
      </c>
      <c r="X51">
        <v>10.358000000000004</v>
      </c>
      <c r="AA51">
        <v>58.332999999999998</v>
      </c>
      <c r="AC51">
        <v>84.632000000000005</v>
      </c>
      <c r="AI51">
        <v>17.968999999999994</v>
      </c>
      <c r="AK51">
        <v>54.660000000000025</v>
      </c>
      <c r="AN51">
        <v>7.7010000000000218</v>
      </c>
      <c r="AP51">
        <v>10.509999999999991</v>
      </c>
      <c r="AS51" s="6">
        <v>13.262</v>
      </c>
      <c r="AU51" s="6">
        <v>29.10499999999999</v>
      </c>
    </row>
    <row r="52" spans="3:47" x14ac:dyDescent="0.25">
      <c r="C52" s="4">
        <v>172.779</v>
      </c>
      <c r="E52">
        <v>41.269000000000005</v>
      </c>
      <c r="H52">
        <v>16.286999999999978</v>
      </c>
      <c r="J52">
        <v>26.920999999999992</v>
      </c>
      <c r="M52">
        <v>64.507999999999981</v>
      </c>
      <c r="O52">
        <v>163.10600000000002</v>
      </c>
      <c r="R52">
        <v>6.4319999999999879</v>
      </c>
      <c r="T52">
        <v>7.2049999999999841</v>
      </c>
      <c r="V52">
        <v>6.179000000000002</v>
      </c>
      <c r="X52">
        <v>12.044000000000011</v>
      </c>
      <c r="AA52">
        <v>68.099999999999994</v>
      </c>
      <c r="AC52">
        <v>108.63800000000001</v>
      </c>
      <c r="AI52">
        <v>18.653999999999996</v>
      </c>
      <c r="AK52">
        <v>71.811000000000035</v>
      </c>
      <c r="AN52">
        <v>8.0420000000000016</v>
      </c>
      <c r="AP52">
        <v>11.283999999999992</v>
      </c>
      <c r="AS52" s="6">
        <v>13.991000000000014</v>
      </c>
      <c r="AU52" s="6">
        <v>36.637</v>
      </c>
    </row>
    <row r="53" spans="3:47" x14ac:dyDescent="0.25">
      <c r="C53" s="4">
        <v>421.58000000000004</v>
      </c>
      <c r="E53" s="4">
        <v>179.95699999999999</v>
      </c>
      <c r="H53">
        <v>17.873999999999995</v>
      </c>
      <c r="J53">
        <v>39.902999999999992</v>
      </c>
      <c r="M53">
        <v>67.173999999999978</v>
      </c>
      <c r="O53" s="4">
        <v>1359.7670000000001</v>
      </c>
      <c r="R53">
        <v>7.6260000000000048</v>
      </c>
      <c r="T53">
        <v>11.906999999999982</v>
      </c>
      <c r="V53">
        <v>6.4010000000000105</v>
      </c>
      <c r="X53">
        <v>12.411000000000001</v>
      </c>
      <c r="AA53">
        <v>77.450000000000017</v>
      </c>
      <c r="AC53">
        <v>126.1</v>
      </c>
      <c r="AI53">
        <v>20.003999999999991</v>
      </c>
      <c r="AK53">
        <v>84.155999999999977</v>
      </c>
      <c r="AN53">
        <v>9.1490000000000009</v>
      </c>
      <c r="AP53">
        <v>12.326999999999998</v>
      </c>
      <c r="AS53" s="6">
        <v>18.342999999999989</v>
      </c>
      <c r="AU53" s="6">
        <v>39.059000000000026</v>
      </c>
    </row>
    <row r="54" spans="3:47" x14ac:dyDescent="0.25">
      <c r="C54" s="4">
        <v>707.90599999999995</v>
      </c>
      <c r="H54">
        <v>21.09699999999998</v>
      </c>
      <c r="J54">
        <v>47.929000000000002</v>
      </c>
      <c r="M54">
        <v>82.207000000000022</v>
      </c>
      <c r="O54" s="4">
        <v>6415.12</v>
      </c>
      <c r="R54">
        <v>9.7860000000000014</v>
      </c>
      <c r="T54">
        <v>30.876000000000005</v>
      </c>
      <c r="V54">
        <v>6.8660000000000139</v>
      </c>
      <c r="X54">
        <v>15.709000000000003</v>
      </c>
      <c r="AA54">
        <v>78.366000000000014</v>
      </c>
      <c r="AC54">
        <v>176.24499999999998</v>
      </c>
      <c r="AI54">
        <v>22</v>
      </c>
      <c r="AK54" s="4">
        <v>1113.4169999999999</v>
      </c>
      <c r="AN54">
        <v>9.3549999999999898</v>
      </c>
      <c r="AP54">
        <v>13.668999999999983</v>
      </c>
      <c r="AS54" s="6">
        <v>19.294999999999987</v>
      </c>
    </row>
    <row r="55" spans="3:47" x14ac:dyDescent="0.25">
      <c r="C55" s="4">
        <v>903.82499999999993</v>
      </c>
      <c r="H55">
        <v>24.693000000000012</v>
      </c>
      <c r="J55">
        <v>51.59</v>
      </c>
      <c r="M55">
        <v>137.44700000000003</v>
      </c>
      <c r="R55">
        <v>34.994</v>
      </c>
      <c r="T55">
        <v>70.533000000000015</v>
      </c>
      <c r="V55">
        <v>7.2119999999999891</v>
      </c>
      <c r="X55">
        <v>22.352000000000004</v>
      </c>
      <c r="AA55">
        <v>79.638000000000034</v>
      </c>
      <c r="AC55">
        <v>275.75700000000001</v>
      </c>
      <c r="AI55">
        <v>61.908999999999963</v>
      </c>
      <c r="AK55" s="4">
        <v>1363.3219999999999</v>
      </c>
      <c r="AN55">
        <v>9.7360000000000184</v>
      </c>
      <c r="AP55">
        <v>14.143999999999977</v>
      </c>
      <c r="AS55" s="6">
        <v>19.406000000000006</v>
      </c>
    </row>
    <row r="56" spans="3:47" x14ac:dyDescent="0.25">
      <c r="C56" s="4">
        <v>6228.8580000000002</v>
      </c>
      <c r="H56">
        <v>24.890999999999991</v>
      </c>
      <c r="J56">
        <v>53.888000000000005</v>
      </c>
      <c r="M56">
        <v>138.69999999999999</v>
      </c>
      <c r="R56">
        <v>52.318000000000012</v>
      </c>
      <c r="T56">
        <v>98.363000000000028</v>
      </c>
      <c r="V56">
        <v>7.5099999999999909</v>
      </c>
      <c r="X56">
        <v>32.187999999999988</v>
      </c>
      <c r="AA56">
        <v>80.662000000000006</v>
      </c>
      <c r="AC56" s="4">
        <v>490.45399999999995</v>
      </c>
      <c r="AI56">
        <v>87.291000000000025</v>
      </c>
      <c r="AK56" s="4">
        <v>1600.2370000000001</v>
      </c>
      <c r="AN56">
        <v>10.469999999999999</v>
      </c>
      <c r="AP56">
        <v>14.658999999999992</v>
      </c>
      <c r="AS56" s="6">
        <v>23.790999999999997</v>
      </c>
    </row>
    <row r="57" spans="3:47" x14ac:dyDescent="0.25">
      <c r="C57" s="4">
        <v>12126.919</v>
      </c>
      <c r="H57">
        <v>29.825999999999993</v>
      </c>
      <c r="J57">
        <v>79.417999999999978</v>
      </c>
      <c r="M57">
        <v>167.821</v>
      </c>
      <c r="R57">
        <v>56.825000000000017</v>
      </c>
      <c r="T57" s="4">
        <v>485.83699999999999</v>
      </c>
      <c r="V57">
        <v>8.063999999999993</v>
      </c>
      <c r="X57">
        <v>48.515000000000015</v>
      </c>
      <c r="AA57">
        <v>105.06599999999997</v>
      </c>
      <c r="AC57" s="4">
        <v>680.17900000000009</v>
      </c>
      <c r="AI57">
        <v>96.639000000000038</v>
      </c>
      <c r="AK57" s="4">
        <v>2306.0460000000003</v>
      </c>
      <c r="AN57">
        <v>10.918000000000006</v>
      </c>
      <c r="AP57">
        <v>15.266999999999996</v>
      </c>
      <c r="AS57" s="6">
        <v>27.550000000000011</v>
      </c>
    </row>
    <row r="58" spans="3:47" x14ac:dyDescent="0.25">
      <c r="H58">
        <v>30.662999999999982</v>
      </c>
      <c r="J58">
        <v>101.05399999999997</v>
      </c>
      <c r="M58">
        <v>176.57899999999998</v>
      </c>
      <c r="R58">
        <v>207.05300000000003</v>
      </c>
      <c r="V58">
        <v>8.3319999999999936</v>
      </c>
      <c r="X58">
        <v>49.792000000000002</v>
      </c>
      <c r="AA58">
        <v>126.05700000000002</v>
      </c>
      <c r="AC58" s="4">
        <v>732.68</v>
      </c>
      <c r="AI58">
        <v>105.00399999999999</v>
      </c>
      <c r="AN58">
        <v>12.272999999999996</v>
      </c>
      <c r="AP58">
        <v>15.620999999999981</v>
      </c>
      <c r="AS58" s="6">
        <v>50.242999999999995</v>
      </c>
    </row>
    <row r="59" spans="3:47" x14ac:dyDescent="0.25">
      <c r="H59">
        <v>36.399000000000001</v>
      </c>
      <c r="J59">
        <v>165.01100000000002</v>
      </c>
      <c r="M59">
        <v>197.88299999999998</v>
      </c>
      <c r="R59" s="4">
        <v>355.70800000000003</v>
      </c>
      <c r="V59">
        <v>10.341000000000008</v>
      </c>
      <c r="X59">
        <v>53.099999999999994</v>
      </c>
      <c r="AA59">
        <v>139.02200000000002</v>
      </c>
      <c r="AC59" s="4">
        <v>2710.4390000000003</v>
      </c>
      <c r="AI59" s="4">
        <v>185.54500000000002</v>
      </c>
      <c r="AN59">
        <v>13.299000000000007</v>
      </c>
      <c r="AP59">
        <v>23.256</v>
      </c>
      <c r="AS59" s="6">
        <v>51.092999999999989</v>
      </c>
    </row>
    <row r="60" spans="3:47" x14ac:dyDescent="0.25">
      <c r="H60">
        <v>60.042000000000002</v>
      </c>
      <c r="J60">
        <v>459.923</v>
      </c>
      <c r="M60">
        <v>268.596</v>
      </c>
      <c r="R60" s="4">
        <v>669.49299999999994</v>
      </c>
      <c r="V60">
        <v>11.367999999999995</v>
      </c>
      <c r="X60">
        <v>55.018000000000001</v>
      </c>
      <c r="AA60">
        <v>171.38699999999997</v>
      </c>
      <c r="AC60" s="4">
        <v>3340.509</v>
      </c>
      <c r="AI60" s="4">
        <v>185.97899999999998</v>
      </c>
      <c r="AN60">
        <v>15.10499999999999</v>
      </c>
      <c r="AP60">
        <v>25.335999999999984</v>
      </c>
      <c r="AS60" s="6">
        <v>54.667000000000002</v>
      </c>
    </row>
    <row r="61" spans="3:47" x14ac:dyDescent="0.25">
      <c r="H61">
        <v>68.019000000000034</v>
      </c>
      <c r="J61" s="4">
        <v>943.99600000000009</v>
      </c>
      <c r="M61">
        <v>370.82000000000005</v>
      </c>
      <c r="R61" s="4">
        <v>939.36900000000003</v>
      </c>
      <c r="V61">
        <v>11.551999999999992</v>
      </c>
      <c r="X61">
        <v>63.38900000000001</v>
      </c>
      <c r="AA61">
        <v>217.12899999999999</v>
      </c>
      <c r="AC61" s="4">
        <v>4378.1239999999998</v>
      </c>
      <c r="AI61" s="4">
        <v>238.09899999999999</v>
      </c>
      <c r="AN61">
        <v>15.242999999999995</v>
      </c>
      <c r="AP61">
        <v>25.639999999999986</v>
      </c>
      <c r="AS61" s="6">
        <v>59.72999999999999</v>
      </c>
    </row>
    <row r="62" spans="3:47" x14ac:dyDescent="0.25">
      <c r="H62">
        <v>70.960999999999984</v>
      </c>
      <c r="J62" s="4">
        <v>1354.3920000000001</v>
      </c>
      <c r="M62">
        <v>474.09599999999995</v>
      </c>
      <c r="R62" s="4">
        <v>1198.99</v>
      </c>
      <c r="V62">
        <v>12.048000000000002</v>
      </c>
      <c r="X62">
        <v>63.927000000000021</v>
      </c>
      <c r="AA62">
        <v>264.72000000000003</v>
      </c>
      <c r="AC62" s="4">
        <v>8358.7900000000009</v>
      </c>
      <c r="AI62" s="4">
        <v>240.91299999999998</v>
      </c>
      <c r="AN62">
        <v>15.86099999999999</v>
      </c>
      <c r="AP62">
        <v>29.637</v>
      </c>
      <c r="AS62" s="6">
        <v>142.904</v>
      </c>
    </row>
    <row r="63" spans="3:47" x14ac:dyDescent="0.25">
      <c r="H63">
        <v>72.101000000000028</v>
      </c>
      <c r="M63">
        <v>526.24599999999998</v>
      </c>
      <c r="R63" s="4">
        <v>1749.491</v>
      </c>
      <c r="V63">
        <v>12.610000000000014</v>
      </c>
      <c r="X63">
        <v>71.669000000000011</v>
      </c>
      <c r="AA63">
        <v>283.01499999999999</v>
      </c>
      <c r="AI63" s="4">
        <v>260.32900000000001</v>
      </c>
      <c r="AN63">
        <v>16.163999999999987</v>
      </c>
      <c r="AP63">
        <v>35.635999999999996</v>
      </c>
      <c r="AS63" s="6">
        <v>171.23099999999997</v>
      </c>
    </row>
    <row r="64" spans="3:47" x14ac:dyDescent="0.25">
      <c r="H64">
        <v>73.855999999999995</v>
      </c>
      <c r="M64">
        <v>561.178</v>
      </c>
      <c r="R64" s="4">
        <v>1754.3620000000001</v>
      </c>
      <c r="V64">
        <v>13.869</v>
      </c>
      <c r="X64">
        <v>76.496000000000009</v>
      </c>
      <c r="AA64">
        <v>288.21600000000001</v>
      </c>
      <c r="AI64" s="4">
        <v>292.72799999999995</v>
      </c>
      <c r="AN64">
        <v>16.267000000000024</v>
      </c>
      <c r="AP64" s="4">
        <v>108.04299999999998</v>
      </c>
      <c r="AS64" s="7">
        <v>253.01700000000002</v>
      </c>
    </row>
    <row r="65" spans="8:45" x14ac:dyDescent="0.25">
      <c r="H65">
        <v>79.890999999999963</v>
      </c>
      <c r="M65" s="4">
        <v>586.11599999999999</v>
      </c>
      <c r="R65" s="4">
        <v>2518.5920000000001</v>
      </c>
      <c r="V65">
        <v>14.436000000000007</v>
      </c>
      <c r="X65">
        <v>78.259999999999962</v>
      </c>
      <c r="AA65">
        <v>302.20500000000004</v>
      </c>
      <c r="AI65" s="4">
        <v>819.12900000000002</v>
      </c>
      <c r="AN65">
        <v>16.501000000000005</v>
      </c>
      <c r="AP65" s="4">
        <v>973.78899999999999</v>
      </c>
      <c r="AS65" s="7">
        <v>457.8</v>
      </c>
    </row>
    <row r="66" spans="8:45" x14ac:dyDescent="0.25">
      <c r="H66">
        <v>83.930999999999983</v>
      </c>
      <c r="M66" s="4">
        <v>597.90899999999999</v>
      </c>
      <c r="R66" s="4">
        <v>2935.498</v>
      </c>
      <c r="V66">
        <v>14.76400000000001</v>
      </c>
      <c r="X66">
        <v>82.937000000000012</v>
      </c>
      <c r="AA66">
        <v>328.32</v>
      </c>
      <c r="AI66" s="4">
        <v>983.03499999999997</v>
      </c>
      <c r="AN66">
        <v>21.207000000000022</v>
      </c>
      <c r="AS66" s="7">
        <v>688.125</v>
      </c>
    </row>
    <row r="67" spans="8:45" x14ac:dyDescent="0.25">
      <c r="H67">
        <v>88.789000000000016</v>
      </c>
      <c r="M67" s="4">
        <v>727.23500000000001</v>
      </c>
      <c r="R67" s="4">
        <v>3743.2469999999998</v>
      </c>
      <c r="V67">
        <v>15.899000000000001</v>
      </c>
      <c r="X67">
        <v>87.484999999999985</v>
      </c>
      <c r="AA67" s="4">
        <v>396.42400000000009</v>
      </c>
      <c r="AI67" s="4">
        <v>1163.5749999999998</v>
      </c>
      <c r="AN67">
        <v>24.425999999999988</v>
      </c>
      <c r="AS67" s="7">
        <v>1721.3029999999999</v>
      </c>
    </row>
    <row r="68" spans="8:45" x14ac:dyDescent="0.25">
      <c r="H68">
        <v>94.046999999999969</v>
      </c>
      <c r="M68" s="4">
        <v>793.2</v>
      </c>
      <c r="V68">
        <v>16.680000000000007</v>
      </c>
      <c r="X68">
        <v>94.206000000000017</v>
      </c>
      <c r="AA68" s="4">
        <v>412.76499999999999</v>
      </c>
      <c r="AI68" s="4">
        <v>1623.9080000000001</v>
      </c>
      <c r="AN68">
        <v>32.156000000000006</v>
      </c>
    </row>
    <row r="69" spans="8:45" x14ac:dyDescent="0.25">
      <c r="H69">
        <v>118.77099999999999</v>
      </c>
      <c r="M69" s="4">
        <v>895.64199999999994</v>
      </c>
      <c r="V69">
        <v>21.117000000000019</v>
      </c>
      <c r="X69">
        <v>98.447000000000031</v>
      </c>
      <c r="AA69" s="4">
        <v>421.07999999999993</v>
      </c>
      <c r="AI69" s="4">
        <v>1786.1079999999999</v>
      </c>
      <c r="AN69">
        <v>43.239000000000004</v>
      </c>
    </row>
    <row r="70" spans="8:45" x14ac:dyDescent="0.25">
      <c r="H70">
        <v>161.80199999999999</v>
      </c>
      <c r="M70" s="4">
        <v>929.54500000000007</v>
      </c>
      <c r="V70">
        <v>23.683999999999997</v>
      </c>
      <c r="X70">
        <v>102.18099999999998</v>
      </c>
      <c r="AA70" s="4">
        <v>610.46199999999999</v>
      </c>
      <c r="AI70" s="4">
        <v>3234.547</v>
      </c>
      <c r="AN70">
        <v>54.436000000000007</v>
      </c>
    </row>
    <row r="71" spans="8:45" x14ac:dyDescent="0.25">
      <c r="H71">
        <v>171.49100000000001</v>
      </c>
      <c r="M71" s="4">
        <v>962.28000000000009</v>
      </c>
      <c r="V71">
        <v>26.77800000000002</v>
      </c>
      <c r="X71">
        <v>125.916</v>
      </c>
      <c r="AA71" s="4">
        <v>625.971</v>
      </c>
      <c r="AI71" s="4">
        <v>3613.2879999999996</v>
      </c>
      <c r="AN71">
        <v>54.957999999999998</v>
      </c>
    </row>
    <row r="72" spans="8:45" x14ac:dyDescent="0.25">
      <c r="H72">
        <v>173.42900000000003</v>
      </c>
      <c r="M72" s="4">
        <v>1084.008</v>
      </c>
      <c r="V72">
        <v>27.471000000000004</v>
      </c>
      <c r="X72">
        <v>136.803</v>
      </c>
      <c r="AA72" s="4">
        <v>663.12399999999991</v>
      </c>
      <c r="AI72" s="4">
        <v>6312.0779999999995</v>
      </c>
      <c r="AN72">
        <v>76.493999999999971</v>
      </c>
    </row>
    <row r="73" spans="8:45" x14ac:dyDescent="0.25">
      <c r="H73">
        <v>182.62799999999999</v>
      </c>
      <c r="M73" s="4">
        <v>1108.835</v>
      </c>
      <c r="V73">
        <v>33.986000000000018</v>
      </c>
      <c r="X73">
        <v>141.68999999999997</v>
      </c>
      <c r="AA73" s="4">
        <v>699.56899999999996</v>
      </c>
      <c r="AI73" s="4">
        <v>9233.8170000000009</v>
      </c>
      <c r="AN73">
        <v>76.569999999999993</v>
      </c>
    </row>
    <row r="74" spans="8:45" x14ac:dyDescent="0.25">
      <c r="H74">
        <v>190.18299999999999</v>
      </c>
      <c r="M74" s="4">
        <v>1291.3009999999999</v>
      </c>
      <c r="V74">
        <v>39.498000000000019</v>
      </c>
      <c r="X74">
        <v>149.08599999999998</v>
      </c>
      <c r="AA74" s="4">
        <v>1204.3710000000001</v>
      </c>
      <c r="AN74">
        <v>78.394000000000005</v>
      </c>
    </row>
    <row r="75" spans="8:45" x14ac:dyDescent="0.25">
      <c r="H75">
        <v>210.125</v>
      </c>
      <c r="M75" s="4">
        <v>1730.2739999999999</v>
      </c>
      <c r="V75">
        <v>52.89500000000001</v>
      </c>
      <c r="X75">
        <v>151.30799999999999</v>
      </c>
      <c r="AA75" s="4">
        <v>1464.9059999999999</v>
      </c>
      <c r="AN75">
        <v>83.382000000000005</v>
      </c>
    </row>
    <row r="76" spans="8:45" x14ac:dyDescent="0.25">
      <c r="H76">
        <v>255.06300000000002</v>
      </c>
      <c r="M76" s="4">
        <v>2843.2830000000004</v>
      </c>
      <c r="V76">
        <v>58.158999999999992</v>
      </c>
      <c r="X76">
        <v>151.55099999999999</v>
      </c>
      <c r="AA76" s="4">
        <v>1554.7079999999999</v>
      </c>
      <c r="AN76">
        <v>91.273000000000025</v>
      </c>
    </row>
    <row r="77" spans="8:45" x14ac:dyDescent="0.25">
      <c r="H77">
        <v>278.286</v>
      </c>
      <c r="M77" s="4">
        <v>3381.2419999999997</v>
      </c>
      <c r="V77">
        <v>64.141999999999967</v>
      </c>
      <c r="X77">
        <v>153.32400000000001</v>
      </c>
      <c r="AA77" s="4">
        <v>3133.4769999999999</v>
      </c>
      <c r="AN77">
        <v>101.607</v>
      </c>
    </row>
    <row r="78" spans="8:45" x14ac:dyDescent="0.25">
      <c r="H78">
        <v>416.97400000000005</v>
      </c>
      <c r="M78" s="4">
        <v>3550.299</v>
      </c>
      <c r="V78">
        <v>73.697999999999979</v>
      </c>
      <c r="X78">
        <v>156.001</v>
      </c>
      <c r="AA78" s="4">
        <v>4178.8429999999998</v>
      </c>
      <c r="AN78" s="4">
        <v>126.70999999999998</v>
      </c>
    </row>
    <row r="79" spans="8:45" x14ac:dyDescent="0.25">
      <c r="H79">
        <v>512.36599999999999</v>
      </c>
      <c r="M79" s="4">
        <v>3908.2230000000004</v>
      </c>
      <c r="V79">
        <v>76.196999999999974</v>
      </c>
      <c r="X79">
        <v>169.46299999999997</v>
      </c>
      <c r="AA79" s="4">
        <v>5665.0630000000001</v>
      </c>
      <c r="AN79" s="4">
        <v>238.785</v>
      </c>
    </row>
    <row r="80" spans="8:45" x14ac:dyDescent="0.25">
      <c r="H80" s="4">
        <v>547.72199999999998</v>
      </c>
      <c r="M80" s="4">
        <v>3943.3940000000002</v>
      </c>
      <c r="V80">
        <v>78.700000000000017</v>
      </c>
      <c r="X80">
        <v>171.761</v>
      </c>
      <c r="AA80" s="4">
        <v>9080.244999999999</v>
      </c>
      <c r="AN80" s="4">
        <v>246.04100000000003</v>
      </c>
    </row>
    <row r="81" spans="8:40" x14ac:dyDescent="0.25">
      <c r="H81" s="4">
        <v>611.51800000000003</v>
      </c>
      <c r="M81" s="4">
        <v>3966.3209999999995</v>
      </c>
      <c r="V81">
        <v>95.896000000000015</v>
      </c>
      <c r="X81">
        <v>180.35999999999999</v>
      </c>
      <c r="AN81" s="4">
        <v>257.803</v>
      </c>
    </row>
    <row r="82" spans="8:40" x14ac:dyDescent="0.25">
      <c r="H82" s="4">
        <v>642.56700000000001</v>
      </c>
      <c r="M82" s="4">
        <v>4114.8249999999998</v>
      </c>
      <c r="V82">
        <v>97.845000000000027</v>
      </c>
      <c r="X82">
        <v>183.809</v>
      </c>
      <c r="AN82" s="4">
        <v>276.74299999999999</v>
      </c>
    </row>
    <row r="83" spans="8:40" x14ac:dyDescent="0.25">
      <c r="H83" s="4">
        <v>686.16100000000006</v>
      </c>
      <c r="M83" s="4">
        <v>6030.0389999999998</v>
      </c>
      <c r="V83">
        <v>104.25200000000001</v>
      </c>
      <c r="X83">
        <v>207.69099999999997</v>
      </c>
      <c r="AN83" s="4">
        <v>330.31200000000001</v>
      </c>
    </row>
    <row r="84" spans="8:40" x14ac:dyDescent="0.25">
      <c r="H84" s="4">
        <v>1105.3780000000002</v>
      </c>
      <c r="M84" s="4">
        <v>6066.0309999999999</v>
      </c>
      <c r="V84">
        <v>113.42100000000002</v>
      </c>
      <c r="X84">
        <v>268.08100000000002</v>
      </c>
      <c r="AN84" s="4">
        <v>449.11599999999999</v>
      </c>
    </row>
    <row r="85" spans="8:40" x14ac:dyDescent="0.25">
      <c r="H85" s="4">
        <v>1494.202</v>
      </c>
      <c r="M85" s="4">
        <v>7443.866</v>
      </c>
      <c r="V85">
        <v>130.40599999999998</v>
      </c>
      <c r="X85">
        <v>281.84800000000001</v>
      </c>
      <c r="AN85" s="4">
        <v>541.59999999999991</v>
      </c>
    </row>
    <row r="86" spans="8:40" x14ac:dyDescent="0.25">
      <c r="H86" s="4">
        <v>1869.0300000000002</v>
      </c>
      <c r="M86" s="4">
        <v>8588.1190000000006</v>
      </c>
      <c r="V86">
        <v>136.85</v>
      </c>
      <c r="X86">
        <v>309.86300000000006</v>
      </c>
      <c r="AN86" s="4">
        <v>883.89499999999998</v>
      </c>
    </row>
    <row r="87" spans="8:40" x14ac:dyDescent="0.25">
      <c r="H87" s="4">
        <v>2549.7869999999998</v>
      </c>
      <c r="V87">
        <v>137.92099999999996</v>
      </c>
      <c r="X87">
        <v>338.97099999999995</v>
      </c>
      <c r="AN87" s="4">
        <v>996.37300000000005</v>
      </c>
    </row>
    <row r="88" spans="8:40" x14ac:dyDescent="0.25">
      <c r="H88" s="4">
        <v>3280.9339999999997</v>
      </c>
      <c r="V88">
        <v>147.768</v>
      </c>
      <c r="X88">
        <v>373.15899999999999</v>
      </c>
      <c r="AN88" s="4">
        <v>1109.963</v>
      </c>
    </row>
    <row r="89" spans="8:40" x14ac:dyDescent="0.25">
      <c r="H89" s="4">
        <v>4399.0320000000002</v>
      </c>
      <c r="V89">
        <v>168.179</v>
      </c>
      <c r="X89">
        <v>486.33899999999994</v>
      </c>
      <c r="AN89" s="4">
        <v>1568.6030000000001</v>
      </c>
    </row>
    <row r="90" spans="8:40" x14ac:dyDescent="0.25">
      <c r="H90" s="4">
        <v>4469.7449999999999</v>
      </c>
      <c r="V90">
        <v>170.23300000000003</v>
      </c>
      <c r="X90">
        <v>497.67200000000003</v>
      </c>
      <c r="AN90" s="4">
        <v>7418.2539999999999</v>
      </c>
    </row>
    <row r="91" spans="8:40" x14ac:dyDescent="0.25">
      <c r="H91" s="4">
        <v>5689.3530000000001</v>
      </c>
      <c r="V91">
        <v>223.39200000000002</v>
      </c>
      <c r="X91">
        <v>676.31700000000001</v>
      </c>
    </row>
    <row r="92" spans="8:40" x14ac:dyDescent="0.25">
      <c r="H92" s="4">
        <v>5970.7710000000006</v>
      </c>
      <c r="V92">
        <v>229.59700000000001</v>
      </c>
      <c r="X92">
        <v>894.30399999999986</v>
      </c>
    </row>
    <row r="93" spans="8:40" x14ac:dyDescent="0.25">
      <c r="H93" s="4">
        <v>6992.8639999999996</v>
      </c>
      <c r="V93">
        <v>231.45299999999997</v>
      </c>
      <c r="X93" s="4">
        <v>1284.5940000000001</v>
      </c>
    </row>
    <row r="94" spans="8:40" x14ac:dyDescent="0.25">
      <c r="V94">
        <v>251.06100000000001</v>
      </c>
      <c r="X94" s="4">
        <v>2283.7219999999998</v>
      </c>
    </row>
    <row r="95" spans="8:40" x14ac:dyDescent="0.25">
      <c r="V95">
        <v>295.22699999999998</v>
      </c>
      <c r="X95" s="4">
        <v>2717.145</v>
      </c>
    </row>
    <row r="96" spans="8:40" x14ac:dyDescent="0.25">
      <c r="V96">
        <v>301.47000000000003</v>
      </c>
      <c r="X96" s="4">
        <v>2944.8290000000002</v>
      </c>
    </row>
    <row r="97" spans="22:24" x14ac:dyDescent="0.25">
      <c r="V97">
        <v>311.173</v>
      </c>
      <c r="X97" s="4">
        <v>3450.931</v>
      </c>
    </row>
    <row r="98" spans="22:24" x14ac:dyDescent="0.25">
      <c r="V98">
        <v>333.255</v>
      </c>
      <c r="X98" s="4">
        <v>5063.3690000000006</v>
      </c>
    </row>
    <row r="99" spans="22:24" x14ac:dyDescent="0.25">
      <c r="V99">
        <v>399.80800000000005</v>
      </c>
    </row>
    <row r="100" spans="22:24" x14ac:dyDescent="0.25">
      <c r="V100">
        <v>410.93599999999992</v>
      </c>
    </row>
    <row r="101" spans="22:24" x14ac:dyDescent="0.25">
      <c r="V101">
        <v>439.63900000000001</v>
      </c>
    </row>
    <row r="102" spans="22:24" x14ac:dyDescent="0.25">
      <c r="V102">
        <v>452.20299999999997</v>
      </c>
    </row>
    <row r="103" spans="22:24" x14ac:dyDescent="0.25">
      <c r="V103">
        <v>501.93299999999999</v>
      </c>
    </row>
    <row r="104" spans="22:24" x14ac:dyDescent="0.25">
      <c r="V104">
        <v>505.11599999999999</v>
      </c>
    </row>
    <row r="105" spans="22:24" x14ac:dyDescent="0.25">
      <c r="V105">
        <v>591.93000000000006</v>
      </c>
    </row>
    <row r="106" spans="22:24" x14ac:dyDescent="0.25">
      <c r="V106">
        <v>662.06799999999998</v>
      </c>
    </row>
    <row r="107" spans="22:24" x14ac:dyDescent="0.25">
      <c r="V107">
        <v>662.86199999999997</v>
      </c>
    </row>
    <row r="108" spans="22:24" x14ac:dyDescent="0.25">
      <c r="V108">
        <v>678.505</v>
      </c>
    </row>
    <row r="109" spans="22:24" x14ac:dyDescent="0.25">
      <c r="V109">
        <v>707.7</v>
      </c>
    </row>
    <row r="110" spans="22:24" x14ac:dyDescent="0.25">
      <c r="V110">
        <v>881.66000000000008</v>
      </c>
    </row>
    <row r="111" spans="22:24" x14ac:dyDescent="0.25">
      <c r="V111">
        <v>1029.8149999999998</v>
      </c>
    </row>
    <row r="112" spans="22:24" x14ac:dyDescent="0.25">
      <c r="V112" s="4">
        <v>1390.874</v>
      </c>
    </row>
    <row r="113" spans="22:22" x14ac:dyDescent="0.25">
      <c r="V113" s="4">
        <v>2000.433</v>
      </c>
    </row>
    <row r="114" spans="22:22" x14ac:dyDescent="0.25">
      <c r="V114" s="4">
        <v>2064.085</v>
      </c>
    </row>
    <row r="115" spans="22:22" x14ac:dyDescent="0.25">
      <c r="V115" s="4">
        <v>2481.1930000000002</v>
      </c>
    </row>
    <row r="116" spans="22:22" x14ac:dyDescent="0.25">
      <c r="V116" s="4">
        <v>2881.58</v>
      </c>
    </row>
    <row r="117" spans="22:22" x14ac:dyDescent="0.25">
      <c r="V117" s="4">
        <v>3244.6169999999997</v>
      </c>
    </row>
    <row r="118" spans="22:22" x14ac:dyDescent="0.25">
      <c r="V118" s="4">
        <v>3670.6579999999999</v>
      </c>
    </row>
    <row r="119" spans="22:22" x14ac:dyDescent="0.25">
      <c r="V119" s="4">
        <v>3967.2249999999999</v>
      </c>
    </row>
    <row r="120" spans="22:22" x14ac:dyDescent="0.25">
      <c r="V120" s="4">
        <v>4133.576</v>
      </c>
    </row>
    <row r="121" spans="22:22" x14ac:dyDescent="0.25">
      <c r="V121" s="4">
        <v>4695.6090000000004</v>
      </c>
    </row>
    <row r="122" spans="22:22" x14ac:dyDescent="0.25">
      <c r="V122" s="4">
        <v>5414.3609999999999</v>
      </c>
    </row>
    <row r="123" spans="22:22" x14ac:dyDescent="0.25">
      <c r="V123" s="4">
        <v>6401.9090000000006</v>
      </c>
    </row>
    <row r="124" spans="22:22" x14ac:dyDescent="0.25">
      <c r="V124" s="4">
        <v>6972.348</v>
      </c>
    </row>
    <row r="125" spans="22:22" x14ac:dyDescent="0.25">
      <c r="V125" s="4">
        <v>7623.5069999999996</v>
      </c>
    </row>
    <row r="126" spans="22:22" x14ac:dyDescent="0.25">
      <c r="V126" s="4">
        <v>9031.3350000000009</v>
      </c>
    </row>
    <row r="127" spans="22:22" x14ac:dyDescent="0.25">
      <c r="V127" s="4">
        <v>10212.133</v>
      </c>
    </row>
  </sheetData>
  <mergeCells count="18">
    <mergeCell ref="F2:G2"/>
    <mergeCell ref="I2:J2"/>
    <mergeCell ref="P2:Q2"/>
    <mergeCell ref="S2:T2"/>
    <mergeCell ref="F17:G17"/>
    <mergeCell ref="I17:J17"/>
    <mergeCell ref="P17:Q17"/>
    <mergeCell ref="S17:T17"/>
    <mergeCell ref="AT31:AU31"/>
    <mergeCell ref="F30:K30"/>
    <mergeCell ref="D31:E31"/>
    <mergeCell ref="N31:O31"/>
    <mergeCell ref="S31:T31"/>
    <mergeCell ref="X5:AI5"/>
    <mergeCell ref="W31:X31"/>
    <mergeCell ref="AB31:AC31"/>
    <mergeCell ref="AJ31:AK31"/>
    <mergeCell ref="AO31:AP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zoomScale="84" zoomScaleNormal="84" workbookViewId="0">
      <selection activeCell="P20" sqref="P20"/>
    </sheetView>
  </sheetViews>
  <sheetFormatPr defaultRowHeight="15" x14ac:dyDescent="0.25"/>
  <cols>
    <col min="1" max="1" width="12.7109375" customWidth="1"/>
  </cols>
  <sheetData>
    <row r="1" spans="1:6" x14ac:dyDescent="0.25">
      <c r="A1" s="8" t="s">
        <v>36</v>
      </c>
      <c r="B1" s="8" t="s">
        <v>3</v>
      </c>
      <c r="C1" s="24" t="s">
        <v>1</v>
      </c>
      <c r="D1" s="24"/>
      <c r="E1" s="24" t="s">
        <v>2</v>
      </c>
      <c r="F1" s="24"/>
    </row>
    <row r="2" spans="1:6" x14ac:dyDescent="0.25">
      <c r="C2" s="9" t="s">
        <v>32</v>
      </c>
      <c r="D2" s="9" t="s">
        <v>0</v>
      </c>
      <c r="E2" s="9" t="s">
        <v>32</v>
      </c>
      <c r="F2" s="9" t="s">
        <v>0</v>
      </c>
    </row>
    <row r="3" spans="1:6" x14ac:dyDescent="0.25">
      <c r="C3" s="1">
        <v>0.105605</v>
      </c>
      <c r="D3" s="1">
        <v>0.415404</v>
      </c>
      <c r="E3" s="1">
        <v>0.23464599999999999</v>
      </c>
      <c r="F3" s="1">
        <v>0.44274000000000002</v>
      </c>
    </row>
    <row r="4" spans="1:6" x14ac:dyDescent="0.25">
      <c r="C4" s="1">
        <v>0.201601</v>
      </c>
      <c r="D4" s="1">
        <v>0.49485299999999999</v>
      </c>
      <c r="E4" s="1">
        <v>0.51734100000000005</v>
      </c>
      <c r="F4" s="1">
        <v>2.1211660000000001</v>
      </c>
    </row>
    <row r="5" spans="1:6" x14ac:dyDescent="0.25">
      <c r="C5" s="1">
        <v>0.21121599999999999</v>
      </c>
      <c r="D5" s="1">
        <v>0.51235699999999995</v>
      </c>
      <c r="E5" s="1">
        <v>0.13478599999999999</v>
      </c>
      <c r="F5" s="1">
        <v>1.2392369999999999</v>
      </c>
    </row>
    <row r="6" spans="1:6" x14ac:dyDescent="0.25">
      <c r="C6" s="1">
        <v>0.22466800000000001</v>
      </c>
      <c r="D6" s="1">
        <v>0.55474699999999999</v>
      </c>
      <c r="E6" s="1">
        <v>0.38859100000000002</v>
      </c>
      <c r="F6" s="1"/>
    </row>
    <row r="7" spans="1:6" x14ac:dyDescent="0.25">
      <c r="C7" s="1">
        <v>0.22533700000000001</v>
      </c>
      <c r="D7" s="1">
        <v>0.601491</v>
      </c>
      <c r="E7" s="1">
        <v>6.3347000000000001E-2</v>
      </c>
      <c r="F7" s="1">
        <v>0.985537</v>
      </c>
    </row>
    <row r="8" spans="1:6" x14ac:dyDescent="0.25">
      <c r="C8" s="1">
        <v>0.22800799999999999</v>
      </c>
      <c r="D8" s="1">
        <v>0.62258899999999995</v>
      </c>
      <c r="E8" s="1">
        <v>0.21721499999999999</v>
      </c>
      <c r="F8" s="1">
        <v>1.054573</v>
      </c>
    </row>
    <row r="9" spans="1:6" x14ac:dyDescent="0.25">
      <c r="C9" s="1">
        <v>0.23091400000000001</v>
      </c>
      <c r="D9" s="1">
        <v>0.623201</v>
      </c>
      <c r="E9" s="1">
        <v>0.285746</v>
      </c>
      <c r="F9" s="1">
        <v>0.81644700000000003</v>
      </c>
    </row>
    <row r="10" spans="1:6" x14ac:dyDescent="0.25">
      <c r="C10" s="1">
        <v>0.23918900000000001</v>
      </c>
      <c r="D10" s="1">
        <v>0.62762899999999999</v>
      </c>
      <c r="E10" s="1">
        <v>0.16273299999999999</v>
      </c>
      <c r="F10" s="1">
        <v>0.95132700000000003</v>
      </c>
    </row>
    <row r="11" spans="1:6" x14ac:dyDescent="0.25">
      <c r="C11" s="1">
        <v>0.244612</v>
      </c>
      <c r="D11" s="1">
        <v>0.62931599999999999</v>
      </c>
      <c r="E11" s="1">
        <v>0.36317500000000003</v>
      </c>
      <c r="F11" s="1">
        <v>0.59680299999999997</v>
      </c>
    </row>
    <row r="12" spans="1:6" x14ac:dyDescent="0.25">
      <c r="C12" s="1">
        <v>0.26878200000000002</v>
      </c>
      <c r="D12" s="1">
        <v>0.63632900000000003</v>
      </c>
      <c r="E12" s="1">
        <v>0.21008299999999999</v>
      </c>
      <c r="F12" s="1">
        <v>0.97354099999999999</v>
      </c>
    </row>
    <row r="13" spans="1:6" x14ac:dyDescent="0.25">
      <c r="C13" s="1">
        <v>0.27126600000000001</v>
      </c>
      <c r="D13" s="1">
        <v>0.64017400000000002</v>
      </c>
      <c r="E13" s="1">
        <v>0.39627499999999999</v>
      </c>
      <c r="F13" s="1">
        <v>0.67701699999999998</v>
      </c>
    </row>
    <row r="14" spans="1:6" x14ac:dyDescent="0.25">
      <c r="C14" s="1">
        <v>0.28464499999999998</v>
      </c>
      <c r="D14" s="1">
        <v>0.64356400000000002</v>
      </c>
      <c r="E14" s="1">
        <v>0.35738399999999998</v>
      </c>
      <c r="F14" s="1">
        <v>0.74154900000000001</v>
      </c>
    </row>
    <row r="15" spans="1:6" x14ac:dyDescent="0.25">
      <c r="C15" s="1">
        <v>0.28884700000000002</v>
      </c>
      <c r="D15" s="1">
        <v>0.65919799999999995</v>
      </c>
      <c r="E15" s="1">
        <v>8.3240999999999996E-2</v>
      </c>
      <c r="F15" s="1">
        <v>1.00193</v>
      </c>
    </row>
    <row r="16" spans="1:6" x14ac:dyDescent="0.25">
      <c r="C16" s="1">
        <v>0.29121900000000001</v>
      </c>
      <c r="D16" s="1">
        <v>0.67331600000000003</v>
      </c>
      <c r="E16" s="1">
        <v>0.50548999999999999</v>
      </c>
      <c r="F16" s="1">
        <v>0.44206099999999998</v>
      </c>
    </row>
    <row r="17" spans="3:6" x14ac:dyDescent="0.25">
      <c r="C17" s="1">
        <v>0.29567700000000002</v>
      </c>
      <c r="D17" s="1">
        <v>0.683971</v>
      </c>
      <c r="E17" s="1">
        <v>1.7891969999999999</v>
      </c>
      <c r="F17" s="1">
        <v>1.1063510000000001</v>
      </c>
    </row>
    <row r="18" spans="3:6" x14ac:dyDescent="0.25">
      <c r="C18" s="1">
        <v>0.30315300000000001</v>
      </c>
      <c r="D18" s="1">
        <v>0.70539499999999999</v>
      </c>
      <c r="E18" s="1">
        <v>1.0871690000000001</v>
      </c>
      <c r="F18" s="1">
        <v>0.68151200000000001</v>
      </c>
    </row>
    <row r="19" spans="3:6" x14ac:dyDescent="0.25">
      <c r="C19" s="1">
        <v>0.32013200000000003</v>
      </c>
      <c r="D19" s="1">
        <v>0.74478800000000001</v>
      </c>
      <c r="E19" s="1">
        <v>0.443664</v>
      </c>
      <c r="F19" s="1">
        <v>0.66802600000000001</v>
      </c>
    </row>
    <row r="20" spans="3:6" x14ac:dyDescent="0.25">
      <c r="C20" s="1">
        <v>0.32310699999999998</v>
      </c>
      <c r="D20" s="1">
        <v>0.75507500000000005</v>
      </c>
      <c r="E20" s="1">
        <v>0.11988</v>
      </c>
      <c r="F20" s="1">
        <v>0.39850799999999997</v>
      </c>
    </row>
    <row r="21" spans="3:6" x14ac:dyDescent="0.25">
      <c r="C21" s="1">
        <v>0.32343100000000002</v>
      </c>
      <c r="D21" s="1">
        <v>0.76173400000000002</v>
      </c>
      <c r="E21" s="1">
        <v>0.241951</v>
      </c>
      <c r="F21" s="1">
        <v>0.76052500000000001</v>
      </c>
    </row>
    <row r="22" spans="3:6" x14ac:dyDescent="0.25">
      <c r="C22" s="1">
        <v>0.32955600000000002</v>
      </c>
      <c r="D22" s="1">
        <v>0.79949499999999996</v>
      </c>
      <c r="E22" s="1">
        <v>9.4851000000000005E-2</v>
      </c>
      <c r="F22" s="1"/>
    </row>
    <row r="23" spans="3:6" x14ac:dyDescent="0.25">
      <c r="C23" s="1">
        <v>0.33419900000000002</v>
      </c>
      <c r="D23" s="1">
        <v>0.79963399999999996</v>
      </c>
      <c r="E23" s="1">
        <v>0.162434</v>
      </c>
      <c r="F23" s="1"/>
    </row>
    <row r="24" spans="3:6" x14ac:dyDescent="0.25">
      <c r="C24" s="1">
        <v>0.33943400000000001</v>
      </c>
      <c r="D24" s="1">
        <v>0.81757000000000002</v>
      </c>
      <c r="E24" s="1">
        <v>0.21846499999999999</v>
      </c>
      <c r="F24" s="1"/>
    </row>
    <row r="25" spans="3:6" x14ac:dyDescent="0.25">
      <c r="C25" s="1">
        <v>0.33981600000000001</v>
      </c>
      <c r="D25" s="1">
        <v>0.86597299999999999</v>
      </c>
      <c r="E25" s="1">
        <v>0.36542400000000003</v>
      </c>
      <c r="F25" s="1"/>
    </row>
    <row r="26" spans="3:6" x14ac:dyDescent="0.25">
      <c r="C26" s="1">
        <v>0.34177200000000002</v>
      </c>
      <c r="D26" s="1">
        <v>0.87524199999999996</v>
      </c>
      <c r="E26" s="1">
        <v>0.16378599999999999</v>
      </c>
      <c r="F26" s="1"/>
    </row>
    <row r="27" spans="3:6" x14ac:dyDescent="0.25">
      <c r="C27" s="1">
        <v>0.342248</v>
      </c>
      <c r="D27" s="1">
        <v>0.92762</v>
      </c>
      <c r="E27" s="1">
        <v>0.25660100000000002</v>
      </c>
      <c r="F27" s="1"/>
    </row>
    <row r="28" spans="3:6" x14ac:dyDescent="0.25">
      <c r="C28" s="1">
        <v>0.34228399999999998</v>
      </c>
      <c r="D28" s="1">
        <v>0.94328500000000004</v>
      </c>
      <c r="E28" s="1">
        <v>0.22248999999999999</v>
      </c>
      <c r="F28" s="1"/>
    </row>
    <row r="29" spans="3:6" x14ac:dyDescent="0.25">
      <c r="C29" s="1">
        <v>0.34328799999999998</v>
      </c>
      <c r="D29" s="1">
        <v>0.96578299999999995</v>
      </c>
      <c r="E29" s="1">
        <v>0.25184600000000001</v>
      </c>
      <c r="F29" s="1"/>
    </row>
    <row r="30" spans="3:6" x14ac:dyDescent="0.25">
      <c r="C30" s="1">
        <v>0.34699999999999998</v>
      </c>
      <c r="D30" s="1">
        <v>1.004418</v>
      </c>
      <c r="E30" s="1">
        <v>0.31493300000000002</v>
      </c>
      <c r="F30" s="1"/>
    </row>
    <row r="31" spans="3:6" x14ac:dyDescent="0.25">
      <c r="C31" s="1">
        <v>0.35490899999999997</v>
      </c>
      <c r="D31" s="1"/>
      <c r="E31" s="1">
        <v>0.12705</v>
      </c>
      <c r="F31" s="1"/>
    </row>
    <row r="32" spans="3:6" x14ac:dyDescent="0.25">
      <c r="C32" s="1">
        <v>0.38793499999999997</v>
      </c>
      <c r="D32" s="1"/>
      <c r="E32" s="1">
        <v>0.16075600000000001</v>
      </c>
      <c r="F32" s="1"/>
    </row>
    <row r="33" spans="3:6" x14ac:dyDescent="0.25">
      <c r="C33" s="1">
        <v>0.39332</v>
      </c>
      <c r="D33" s="1"/>
      <c r="E33" s="1">
        <v>0.384434</v>
      </c>
      <c r="F33" s="1"/>
    </row>
    <row r="34" spans="3:6" x14ac:dyDescent="0.25">
      <c r="C34" s="1">
        <v>0.40023700000000001</v>
      </c>
      <c r="D34" s="1"/>
      <c r="E34" s="1">
        <v>0.47521600000000003</v>
      </c>
      <c r="F34" s="1"/>
    </row>
    <row r="35" spans="3:6" x14ac:dyDescent="0.25">
      <c r="C35" s="1">
        <v>0.40689399999999998</v>
      </c>
      <c r="D35" s="1"/>
      <c r="E35" s="1">
        <v>0.50297800000000004</v>
      </c>
      <c r="F35" s="1"/>
    </row>
    <row r="36" spans="3:6" x14ac:dyDescent="0.25">
      <c r="C36" s="1">
        <v>0.40803200000000001</v>
      </c>
      <c r="D36" s="1"/>
      <c r="E36" s="1">
        <v>0.620058</v>
      </c>
      <c r="F36" s="1"/>
    </row>
    <row r="37" spans="3:6" x14ac:dyDescent="0.25">
      <c r="C37" s="1">
        <v>0.41032099999999999</v>
      </c>
      <c r="D37" s="1"/>
      <c r="E37" s="1">
        <v>0.63456199999999996</v>
      </c>
      <c r="F37" s="1"/>
    </row>
    <row r="38" spans="3:6" x14ac:dyDescent="0.25">
      <c r="C38" s="1">
        <v>0.41099799999999997</v>
      </c>
      <c r="D38" s="1"/>
      <c r="E38" s="1">
        <v>0.88258499999999995</v>
      </c>
      <c r="F38" s="1"/>
    </row>
    <row r="39" spans="3:6" x14ac:dyDescent="0.25">
      <c r="C39" s="1">
        <v>0.41318500000000002</v>
      </c>
      <c r="D39" s="1"/>
      <c r="E39" s="1">
        <v>0.44512200000000002</v>
      </c>
      <c r="F39" s="1"/>
    </row>
    <row r="40" spans="3:6" x14ac:dyDescent="0.25">
      <c r="C40" s="1">
        <v>0.41543999999999998</v>
      </c>
      <c r="D40" s="1"/>
      <c r="E40" s="1">
        <v>0.65879399999999999</v>
      </c>
      <c r="F40" s="1"/>
    </row>
    <row r="41" spans="3:6" x14ac:dyDescent="0.25">
      <c r="C41" s="1">
        <v>0.41868499999999997</v>
      </c>
      <c r="D41" s="1"/>
      <c r="E41" s="1"/>
      <c r="F41" s="1"/>
    </row>
    <row r="42" spans="3:6" x14ac:dyDescent="0.25">
      <c r="C42" s="1">
        <v>0.41978100000000002</v>
      </c>
      <c r="D42" s="1"/>
      <c r="E42" s="1"/>
      <c r="F42" s="1"/>
    </row>
    <row r="43" spans="3:6" x14ac:dyDescent="0.25">
      <c r="C43" s="1">
        <v>0.43041000000000001</v>
      </c>
      <c r="D43" s="1"/>
      <c r="E43" s="1"/>
      <c r="F43" s="1"/>
    </row>
    <row r="44" spans="3:6" x14ac:dyDescent="0.25">
      <c r="C44" s="1">
        <v>0.43995699999999999</v>
      </c>
      <c r="D44" s="1"/>
      <c r="E44" s="1"/>
      <c r="F44" s="1"/>
    </row>
    <row r="45" spans="3:6" x14ac:dyDescent="0.25">
      <c r="C45" s="1">
        <v>0.44382899999999997</v>
      </c>
      <c r="D45" s="1"/>
      <c r="E45" s="1"/>
      <c r="F45" s="1"/>
    </row>
    <row r="46" spans="3:6" x14ac:dyDescent="0.25">
      <c r="C46" s="1">
        <v>0.44721100000000003</v>
      </c>
      <c r="D46" s="1"/>
      <c r="E46" s="1"/>
      <c r="F46" s="1"/>
    </row>
    <row r="47" spans="3:6" x14ac:dyDescent="0.25">
      <c r="C47" s="1">
        <v>0.45911000000000002</v>
      </c>
      <c r="D47" s="1"/>
      <c r="E47" s="1"/>
      <c r="F47" s="1"/>
    </row>
    <row r="48" spans="3:6" x14ac:dyDescent="0.25">
      <c r="C48" s="1">
        <v>0.46033200000000002</v>
      </c>
      <c r="D48" s="1"/>
      <c r="E48" s="1"/>
      <c r="F48" s="1"/>
    </row>
    <row r="49" spans="3:6" x14ac:dyDescent="0.25">
      <c r="C49" s="1">
        <v>0.46305000000000002</v>
      </c>
      <c r="D49" s="1"/>
      <c r="E49" s="1"/>
      <c r="F49" s="1"/>
    </row>
    <row r="50" spans="3:6" x14ac:dyDescent="0.25">
      <c r="C50" s="1">
        <v>0.46661799999999998</v>
      </c>
      <c r="D50" s="1"/>
      <c r="E50" s="1"/>
      <c r="F50" s="1"/>
    </row>
    <row r="51" spans="3:6" x14ac:dyDescent="0.25">
      <c r="C51" s="1">
        <v>0.473831</v>
      </c>
      <c r="D51" s="1"/>
      <c r="E51" s="1"/>
      <c r="F51" s="1"/>
    </row>
    <row r="52" spans="3:6" x14ac:dyDescent="0.25">
      <c r="C52" s="1">
        <v>0.474719</v>
      </c>
      <c r="D52" s="1"/>
      <c r="E52" s="1"/>
      <c r="F52" s="1"/>
    </row>
    <row r="53" spans="3:6" x14ac:dyDescent="0.25">
      <c r="C53" s="1">
        <v>0.48075099999999998</v>
      </c>
      <c r="D53" s="1"/>
      <c r="E53" s="1"/>
      <c r="F53" s="1"/>
    </row>
    <row r="54" spans="3:6" x14ac:dyDescent="0.25">
      <c r="C54" s="1">
        <v>0.48338100000000001</v>
      </c>
      <c r="D54" s="1"/>
      <c r="E54" s="1"/>
      <c r="F54" s="1"/>
    </row>
    <row r="55" spans="3:6" x14ac:dyDescent="0.25">
      <c r="C55" s="1">
        <v>0.48358499999999999</v>
      </c>
      <c r="D55" s="1"/>
      <c r="E55" s="1"/>
      <c r="F55" s="1"/>
    </row>
    <row r="56" spans="3:6" x14ac:dyDescent="0.25">
      <c r="C56" s="1">
        <v>0.50111899999999998</v>
      </c>
      <c r="D56" s="1"/>
      <c r="E56" s="1"/>
      <c r="F56" s="1"/>
    </row>
    <row r="57" spans="3:6" x14ac:dyDescent="0.25">
      <c r="C57" s="1">
        <v>0.513154</v>
      </c>
      <c r="D57" s="1"/>
      <c r="E57" s="1"/>
      <c r="F57" s="1"/>
    </row>
    <row r="58" spans="3:6" x14ac:dyDescent="0.25">
      <c r="C58" s="1">
        <v>0.51986600000000005</v>
      </c>
      <c r="D58" s="1"/>
      <c r="E58" s="1"/>
      <c r="F58" s="1"/>
    </row>
    <row r="59" spans="3:6" x14ac:dyDescent="0.25">
      <c r="C59" s="1">
        <v>0.52246800000000004</v>
      </c>
      <c r="D59" s="1"/>
      <c r="E59" s="1"/>
      <c r="F59" s="1"/>
    </row>
    <row r="60" spans="3:6" x14ac:dyDescent="0.25">
      <c r="C60" s="1">
        <v>0.523455</v>
      </c>
      <c r="D60" s="1"/>
      <c r="E60" s="1"/>
      <c r="F60" s="1"/>
    </row>
    <row r="61" spans="3:6" x14ac:dyDescent="0.25">
      <c r="C61" s="1">
        <v>0.552566</v>
      </c>
      <c r="D61" s="1"/>
      <c r="E61" s="1"/>
      <c r="F61" s="1"/>
    </row>
    <row r="62" spans="3:6" x14ac:dyDescent="0.25">
      <c r="C62" s="1">
        <v>0.55562900000000004</v>
      </c>
      <c r="D62" s="1"/>
      <c r="E62" s="1"/>
      <c r="F62" s="1"/>
    </row>
    <row r="63" spans="3:6" x14ac:dyDescent="0.25">
      <c r="C63" s="1">
        <v>0.64274299999999995</v>
      </c>
      <c r="D63" s="1"/>
      <c r="E63" s="1"/>
      <c r="F63" s="1"/>
    </row>
  </sheetData>
  <mergeCells count="2">
    <mergeCell ref="C1:D1"/>
    <mergeCell ref="E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 c</vt:lpstr>
      <vt:lpstr>Panel 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2018-07-27T01:38:05Z</dcterms:modified>
</cp:coreProperties>
</file>