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essrv06\pedia\BAKER\SHARED\1. Manuscripts\1. SnCs Tau\  FINAL\working\3. Raw\"/>
    </mc:Choice>
  </mc:AlternateContent>
  <bookViews>
    <workbookView xWindow="22920" yWindow="3615" windowWidth="27900" windowHeight="17565"/>
  </bookViews>
  <sheets>
    <sheet name="ED Fig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0" i="1" l="1"/>
  <c r="O31" i="1" s="1"/>
  <c r="N30" i="1"/>
  <c r="N31" i="1" s="1"/>
  <c r="M30" i="1"/>
  <c r="M31" i="1" s="1"/>
  <c r="L30" i="1"/>
  <c r="L31" i="1" s="1"/>
  <c r="J30" i="1"/>
  <c r="J31" i="1" s="1"/>
  <c r="I30" i="1"/>
  <c r="I31" i="1" s="1"/>
  <c r="H30" i="1"/>
  <c r="H31" i="1" s="1"/>
  <c r="G30" i="1"/>
  <c r="G31" i="1" s="1"/>
  <c r="E30" i="1"/>
  <c r="E31" i="1" s="1"/>
  <c r="D30" i="1"/>
  <c r="D31" i="1" s="1"/>
  <c r="C30" i="1"/>
  <c r="C31" i="1" s="1"/>
  <c r="B30" i="1"/>
  <c r="B31" i="1" s="1"/>
  <c r="O29" i="1"/>
  <c r="N29" i="1"/>
  <c r="M29" i="1"/>
  <c r="L29" i="1"/>
  <c r="J29" i="1"/>
  <c r="I29" i="1"/>
  <c r="H29" i="1"/>
  <c r="G29" i="1"/>
  <c r="E29" i="1"/>
  <c r="D29" i="1"/>
  <c r="C29" i="1"/>
  <c r="B29" i="1"/>
  <c r="H14" i="1"/>
  <c r="L13" i="1"/>
  <c r="L14" i="1" s="1"/>
  <c r="K13" i="1"/>
  <c r="K14" i="1" s="1"/>
  <c r="J13" i="1"/>
  <c r="J14" i="1" s="1"/>
  <c r="H13" i="1"/>
  <c r="G13" i="1"/>
  <c r="G14" i="1" s="1"/>
  <c r="F13" i="1"/>
  <c r="F14" i="1" s="1"/>
  <c r="D13" i="1"/>
  <c r="D14" i="1" s="1"/>
  <c r="C13" i="1"/>
  <c r="C14" i="1" s="1"/>
  <c r="B13" i="1"/>
  <c r="B14" i="1" s="1"/>
  <c r="L12" i="1"/>
  <c r="K12" i="1"/>
  <c r="J12" i="1"/>
  <c r="H12" i="1"/>
  <c r="G12" i="1"/>
  <c r="F12" i="1"/>
  <c r="D12" i="1"/>
  <c r="C12" i="1"/>
  <c r="B12" i="1"/>
</calcChain>
</file>

<file path=xl/sharedStrings.xml><?xml version="1.0" encoding="utf-8"?>
<sst xmlns="http://schemas.openxmlformats.org/spreadsheetml/2006/main" count="84" uniqueCount="24">
  <si>
    <t>ED Fig 8a. Males</t>
  </si>
  <si>
    <t>Gfap</t>
  </si>
  <si>
    <t>ATTAC –AP</t>
  </si>
  <si>
    <t>PS19;ATTAC –AP</t>
  </si>
  <si>
    <t>PS19;ATTAC +AP</t>
  </si>
  <si>
    <t>S100B</t>
  </si>
  <si>
    <t>Cd11b</t>
  </si>
  <si>
    <t>Average</t>
  </si>
  <si>
    <t>SD</t>
  </si>
  <si>
    <t>SEM</t>
  </si>
  <si>
    <t>ED Fig 8b. Females</t>
  </si>
  <si>
    <t>ATTAC +AP</t>
  </si>
  <si>
    <t>Extended Data Figure 8</t>
  </si>
  <si>
    <t>Tukey Multiple Comparisons</t>
  </si>
  <si>
    <t>P Value</t>
  </si>
  <si>
    <t>Tukey</t>
  </si>
  <si>
    <t>&lt;0.0001</t>
  </si>
  <si>
    <t>ATTAC –AP vs. PS19;ATTAC –AP</t>
  </si>
  <si>
    <t>ATTAC –AP vs. PS19;ATTAC +AP</t>
  </si>
  <si>
    <t>PS19;ATTAC –AP vs. PS19;ATTAC +AP</t>
  </si>
  <si>
    <t>ATTAC +AP vs. PS19;ATTAC +AP</t>
  </si>
  <si>
    <t>ATTAC –AP vs. ATTAC +AP</t>
  </si>
  <si>
    <t>ATTAC +AP vs. PS19;ATTAC –AP</t>
  </si>
  <si>
    <t>Hippocampus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</si>
</sst>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164" fontId="2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F10" zoomScale="93" zoomScaleNormal="93" workbookViewId="0">
      <selection activeCell="J6" sqref="J6"/>
    </sheetView>
  </sheetViews>
  <sheetFormatPr defaultColWidth="10.875" defaultRowHeight="15" x14ac:dyDescent="0.2"/>
  <cols>
    <col min="1" max="1" width="38.375" style="2" bestFit="1" customWidth="1"/>
    <col min="2" max="2" width="14" style="2" bestFit="1" customWidth="1"/>
    <col min="3" max="4" width="17.625" style="2" bestFit="1" customWidth="1"/>
    <col min="5" max="6" width="38.375" style="2" bestFit="1" customWidth="1"/>
    <col min="7" max="8" width="17.625" style="2" bestFit="1" customWidth="1"/>
    <col min="9" max="9" width="38.375" style="2" bestFit="1" customWidth="1"/>
    <col min="10" max="10" width="17.625" style="2" bestFit="1" customWidth="1"/>
    <col min="11" max="11" width="38.375" style="2" bestFit="1" customWidth="1"/>
    <col min="12" max="12" width="17.625" style="2" bestFit="1" customWidth="1"/>
    <col min="13" max="13" width="14" style="2" bestFit="1" customWidth="1"/>
    <col min="14" max="15" width="17.625" style="2" bestFit="1" customWidth="1"/>
    <col min="16" max="16384" width="10.875" style="2"/>
  </cols>
  <sheetData>
    <row r="1" spans="1:12" s="1" customFormat="1" ht="15.75" x14ac:dyDescent="0.25">
      <c r="A1" s="1" t="s">
        <v>12</v>
      </c>
    </row>
    <row r="2" spans="1:12" s="1" customFormat="1" ht="15.75" x14ac:dyDescent="0.25"/>
    <row r="3" spans="1:12" ht="15.75" x14ac:dyDescent="0.25">
      <c r="A3" s="1" t="s">
        <v>23</v>
      </c>
    </row>
    <row r="4" spans="1:12" ht="15.75" x14ac:dyDescent="0.25">
      <c r="A4" s="1" t="s">
        <v>0</v>
      </c>
    </row>
    <row r="5" spans="1:12" s="5" customFormat="1" ht="15.95" x14ac:dyDescent="0.2">
      <c r="A5" s="3" t="s">
        <v>1</v>
      </c>
      <c r="B5" s="4" t="s">
        <v>2</v>
      </c>
      <c r="C5" s="4" t="s">
        <v>3</v>
      </c>
      <c r="D5" s="4" t="s">
        <v>4</v>
      </c>
      <c r="E5" s="3" t="s">
        <v>5</v>
      </c>
      <c r="F5" s="4" t="s">
        <v>2</v>
      </c>
      <c r="G5" s="4" t="s">
        <v>3</v>
      </c>
      <c r="H5" s="4" t="s">
        <v>4</v>
      </c>
      <c r="I5" s="3" t="s">
        <v>6</v>
      </c>
      <c r="J5" s="4" t="s">
        <v>2</v>
      </c>
      <c r="K5" s="4" t="s">
        <v>3</v>
      </c>
      <c r="L5" s="4" t="s">
        <v>4</v>
      </c>
    </row>
    <row r="6" spans="1:12" ht="15.95" x14ac:dyDescent="0.2">
      <c r="A6" s="6"/>
      <c r="B6" s="7">
        <v>1.1204316378333778</v>
      </c>
      <c r="C6" s="7">
        <v>2.4687058642406345</v>
      </c>
      <c r="D6" s="7">
        <v>1.2027892516547012</v>
      </c>
      <c r="E6" s="6"/>
      <c r="F6" s="7">
        <v>0.65639593212833158</v>
      </c>
      <c r="G6" s="7">
        <v>2.9653459588868247</v>
      </c>
      <c r="H6" s="7">
        <v>1.0519232993707266</v>
      </c>
      <c r="I6" s="6"/>
      <c r="J6" s="6">
        <v>0.4052</v>
      </c>
      <c r="K6" s="6">
        <v>2.7846000000000002</v>
      </c>
      <c r="L6" s="6">
        <v>1.0284</v>
      </c>
    </row>
    <row r="7" spans="1:12" ht="15.95" x14ac:dyDescent="0.2">
      <c r="A7" s="6"/>
      <c r="B7" s="7">
        <v>1.0618767111684861</v>
      </c>
      <c r="C7" s="7">
        <v>2.9002176619428779</v>
      </c>
      <c r="D7" s="7">
        <v>0.58847996996560548</v>
      </c>
      <c r="E7" s="6"/>
      <c r="F7" s="7">
        <v>0.99822932792409536</v>
      </c>
      <c r="G7" s="7">
        <v>2.7006944472409091</v>
      </c>
      <c r="H7" s="7">
        <v>0.90344158308950395</v>
      </c>
      <c r="I7" s="6"/>
      <c r="J7" s="6">
        <v>1.3013999999999999</v>
      </c>
      <c r="K7" s="6">
        <v>2.0851999999999999</v>
      </c>
      <c r="L7" s="6">
        <v>0.67800000000000005</v>
      </c>
    </row>
    <row r="8" spans="1:12" ht="15.95" x14ac:dyDescent="0.2">
      <c r="A8" s="6"/>
      <c r="B8" s="7">
        <v>0.8176916509981359</v>
      </c>
      <c r="C8" s="7">
        <v>3.3591801830430668</v>
      </c>
      <c r="D8" s="7">
        <v>0.74055204504823358</v>
      </c>
      <c r="E8" s="6"/>
      <c r="F8" s="2">
        <v>0.79860173300000004</v>
      </c>
      <c r="G8" s="7">
        <v>3.3587983156829999</v>
      </c>
      <c r="H8" s="7">
        <v>1.8021499337456373</v>
      </c>
      <c r="I8" s="6"/>
      <c r="J8" s="6">
        <v>1.2047000000000001</v>
      </c>
      <c r="K8" s="6">
        <v>1.1789000000000001</v>
      </c>
      <c r="L8" s="6">
        <v>0.9879</v>
      </c>
    </row>
    <row r="9" spans="1:12" ht="15.95" x14ac:dyDescent="0.2">
      <c r="A9" s="6"/>
      <c r="B9" s="7">
        <v>1.1156980254</v>
      </c>
      <c r="C9" s="7">
        <v>2.1289460999999998</v>
      </c>
      <c r="D9" s="7">
        <v>1.12897541</v>
      </c>
      <c r="E9" s="6"/>
      <c r="F9" s="7">
        <v>1.3453747399475733</v>
      </c>
      <c r="G9" s="7">
        <v>1.2939358438171567</v>
      </c>
      <c r="H9" s="7">
        <v>1.379251</v>
      </c>
      <c r="I9" s="6"/>
      <c r="J9" s="6">
        <v>1.1193</v>
      </c>
      <c r="K9" s="6">
        <v>1.3980999999999999</v>
      </c>
      <c r="L9" s="6">
        <v>0.56720000000000004</v>
      </c>
    </row>
    <row r="10" spans="1:12" ht="15.95" x14ac:dyDescent="0.2">
      <c r="A10" s="6"/>
      <c r="B10" s="2">
        <v>0.88430197460000004</v>
      </c>
      <c r="C10" s="7">
        <v>1.8921652</v>
      </c>
      <c r="D10" s="7">
        <v>0.92109865000000002</v>
      </c>
      <c r="E10" s="6"/>
      <c r="F10" s="7">
        <v>1.2013982670000001</v>
      </c>
      <c r="G10" s="7">
        <v>1.9982164499999999</v>
      </c>
      <c r="H10" s="7">
        <v>1.92197562</v>
      </c>
      <c r="I10" s="6"/>
      <c r="J10" s="6">
        <v>1.1097999999999999</v>
      </c>
      <c r="K10" s="6">
        <v>2.4912000000000001</v>
      </c>
      <c r="L10" s="6">
        <v>0.78269999999999995</v>
      </c>
    </row>
    <row r="11" spans="1:12" x14ac:dyDescent="0.2">
      <c r="A11" s="6"/>
      <c r="C11" s="7"/>
      <c r="D11" s="7"/>
      <c r="E11" s="6"/>
      <c r="F11" s="7"/>
      <c r="G11" s="7"/>
      <c r="H11" s="7"/>
      <c r="I11" s="6"/>
      <c r="J11" s="6"/>
      <c r="K11" s="6"/>
      <c r="L11" s="6"/>
    </row>
    <row r="12" spans="1:12" ht="15.95" x14ac:dyDescent="0.2">
      <c r="A12" s="6" t="s">
        <v>7</v>
      </c>
      <c r="B12" s="2">
        <f>AVERAGE(B6:B10)</f>
        <v>1</v>
      </c>
      <c r="C12" s="2">
        <f>AVERAGE(C6:C10)</f>
        <v>2.5498430018453155</v>
      </c>
      <c r="D12" s="2">
        <f>AVERAGE(D6:D10)</f>
        <v>0.91637906533370805</v>
      </c>
      <c r="E12" s="6" t="s">
        <v>7</v>
      </c>
      <c r="F12" s="2">
        <f>AVERAGE(F6:F10)</f>
        <v>1</v>
      </c>
      <c r="G12" s="2">
        <f>AVERAGE(G6:G10)</f>
        <v>2.4633982031255779</v>
      </c>
      <c r="H12" s="2">
        <f>AVERAGE(H6:H10)</f>
        <v>1.4117482872411735</v>
      </c>
      <c r="I12" s="6" t="s">
        <v>7</v>
      </c>
      <c r="J12" s="2">
        <f>AVERAGE(J6:J10)</f>
        <v>1.0280799999999999</v>
      </c>
      <c r="K12" s="2">
        <f>AVERAGE(K6:K10)</f>
        <v>1.9875999999999998</v>
      </c>
      <c r="L12" s="2">
        <f>AVERAGE(L6:L10)</f>
        <v>0.80884</v>
      </c>
    </row>
    <row r="13" spans="1:12" ht="15.95" x14ac:dyDescent="0.2">
      <c r="A13" s="6" t="s">
        <v>8</v>
      </c>
      <c r="B13" s="2">
        <f>STDEV(B6:B10)</f>
        <v>0.13994722849610283</v>
      </c>
      <c r="C13" s="2">
        <f>STDEV(C6:C10)</f>
        <v>0.59035298835302041</v>
      </c>
      <c r="D13" s="2">
        <f>STDEV(D6:D10)</f>
        <v>0.25772234714853748</v>
      </c>
      <c r="E13" s="6" t="s">
        <v>8</v>
      </c>
      <c r="F13" s="2">
        <f>STDEV(F6:F10)</f>
        <v>0.28216711609993639</v>
      </c>
      <c r="G13" s="2">
        <f>STDEV(G6:G10)</f>
        <v>0.82067635091932556</v>
      </c>
      <c r="H13" s="2">
        <f>STDEV(H6:H10)</f>
        <v>0.44767487581589827</v>
      </c>
      <c r="I13" s="6" t="s">
        <v>8</v>
      </c>
      <c r="J13" s="2">
        <f>STDEV(J6:J10)</f>
        <v>0.35667814202723458</v>
      </c>
      <c r="K13" s="2">
        <f>STDEV(K6:K10)</f>
        <v>0.68917589554481751</v>
      </c>
      <c r="L13" s="2">
        <f>STDEV(L6:L10)</f>
        <v>0.1977759919707141</v>
      </c>
    </row>
    <row r="14" spans="1:12" ht="15.95" x14ac:dyDescent="0.2">
      <c r="A14" s="6" t="s">
        <v>9</v>
      </c>
      <c r="B14" s="2">
        <f>B13/(SQRT(5))</f>
        <v>6.2586303235996316E-2</v>
      </c>
      <c r="C14" s="2">
        <f>C13/(SQRT(5))</f>
        <v>0.26401388253549901</v>
      </c>
      <c r="D14" s="2">
        <f>D13/(SQRT(5))</f>
        <v>0.11525693750898577</v>
      </c>
      <c r="E14" s="6" t="s">
        <v>9</v>
      </c>
      <c r="F14" s="2">
        <f>F13/(SQRT(5))</f>
        <v>0.12618897052290662</v>
      </c>
      <c r="G14" s="2">
        <f>G13/(SQRT(5))</f>
        <v>0.36701762163641677</v>
      </c>
      <c r="H14" s="2">
        <f>H13/(SQRT(5))</f>
        <v>0.20020629082862501</v>
      </c>
      <c r="I14" s="6" t="s">
        <v>9</v>
      </c>
      <c r="J14" s="2">
        <f>J13/(SQRT(5))</f>
        <v>0.15951131433224422</v>
      </c>
      <c r="K14" s="2">
        <f>K13/(SQRT(5))</f>
        <v>0.30820883017850126</v>
      </c>
      <c r="L14" s="2">
        <f>L13/(SQRT(5))</f>
        <v>8.8448112472793869E-2</v>
      </c>
    </row>
    <row r="15" spans="1:12" ht="15.95" x14ac:dyDescent="0.2">
      <c r="A15" s="6"/>
      <c r="E15" s="6"/>
      <c r="I15" s="6"/>
    </row>
    <row r="16" spans="1:12" ht="15.95" x14ac:dyDescent="0.2">
      <c r="A16" s="2" t="s">
        <v>13</v>
      </c>
      <c r="B16" s="2" t="s">
        <v>14</v>
      </c>
      <c r="E16" s="2" t="s">
        <v>15</v>
      </c>
      <c r="F16" s="2" t="s">
        <v>14</v>
      </c>
      <c r="I16" s="2" t="s">
        <v>15</v>
      </c>
      <c r="J16" s="2" t="s">
        <v>14</v>
      </c>
    </row>
    <row r="17" spans="1:15" ht="15.95" x14ac:dyDescent="0.2">
      <c r="A17" s="2" t="s">
        <v>17</v>
      </c>
      <c r="B17" s="2" t="s">
        <v>16</v>
      </c>
      <c r="E17" s="8" t="s">
        <v>17</v>
      </c>
      <c r="F17" s="9">
        <v>3.8999999999999998E-3</v>
      </c>
      <c r="I17" s="8" t="s">
        <v>17</v>
      </c>
      <c r="J17" s="9">
        <v>1.67E-2</v>
      </c>
    </row>
    <row r="18" spans="1:15" ht="15.95" x14ac:dyDescent="0.2">
      <c r="A18" s="2" t="s">
        <v>18</v>
      </c>
      <c r="B18" s="2">
        <v>0.93589999999999995</v>
      </c>
      <c r="E18" s="8" t="s">
        <v>18</v>
      </c>
      <c r="F18" s="9">
        <v>0.50060000000000004</v>
      </c>
      <c r="I18" s="8" t="s">
        <v>18</v>
      </c>
      <c r="J18" s="9">
        <v>0.73950000000000005</v>
      </c>
    </row>
    <row r="19" spans="1:15" ht="15.95" x14ac:dyDescent="0.2">
      <c r="A19" s="2" t="s">
        <v>19</v>
      </c>
      <c r="B19" s="2" t="s">
        <v>16</v>
      </c>
      <c r="E19" s="8" t="s">
        <v>19</v>
      </c>
      <c r="F19" s="9">
        <v>3.0300000000000001E-2</v>
      </c>
      <c r="I19" s="8" t="s">
        <v>19</v>
      </c>
      <c r="J19" s="9">
        <v>4.4000000000000003E-3</v>
      </c>
    </row>
    <row r="22" spans="1:15" ht="15.75" x14ac:dyDescent="0.25">
      <c r="A22" s="1" t="s">
        <v>10</v>
      </c>
    </row>
    <row r="23" spans="1:15" s="5" customFormat="1" ht="15.95" x14ac:dyDescent="0.2">
      <c r="A23" s="3" t="s">
        <v>1</v>
      </c>
      <c r="B23" s="4" t="s">
        <v>2</v>
      </c>
      <c r="C23" s="5" t="s">
        <v>11</v>
      </c>
      <c r="D23" s="4" t="s">
        <v>3</v>
      </c>
      <c r="E23" s="4" t="s">
        <v>4</v>
      </c>
      <c r="F23" s="3" t="s">
        <v>5</v>
      </c>
      <c r="G23" s="4" t="s">
        <v>2</v>
      </c>
      <c r="H23" s="4" t="s">
        <v>11</v>
      </c>
      <c r="I23" s="4" t="s">
        <v>3</v>
      </c>
      <c r="J23" s="4" t="s">
        <v>4</v>
      </c>
      <c r="K23" s="3" t="s">
        <v>6</v>
      </c>
      <c r="L23" s="4" t="s">
        <v>2</v>
      </c>
      <c r="M23" s="4" t="s">
        <v>11</v>
      </c>
      <c r="N23" s="4" t="s">
        <v>3</v>
      </c>
      <c r="O23" s="4" t="s">
        <v>4</v>
      </c>
    </row>
    <row r="24" spans="1:15" ht="15.95" x14ac:dyDescent="0.2">
      <c r="B24" s="9">
        <v>1.3381479999999999</v>
      </c>
      <c r="C24" s="9">
        <v>1.342177</v>
      </c>
      <c r="D24" s="9">
        <v>1.6813910000000001</v>
      </c>
      <c r="E24" s="9">
        <v>0.77423180000000003</v>
      </c>
      <c r="G24" s="9">
        <v>1.285099</v>
      </c>
      <c r="H24" s="9">
        <v>1.1789210000000001</v>
      </c>
      <c r="I24" s="9">
        <v>1.6504239999999999</v>
      </c>
      <c r="J24" s="9">
        <v>1.234178</v>
      </c>
      <c r="L24" s="9">
        <v>1.176023</v>
      </c>
      <c r="M24" s="9">
        <v>1.1977359999999999</v>
      </c>
      <c r="N24" s="9">
        <v>2.0409899999999999</v>
      </c>
      <c r="O24" s="9">
        <v>1.059526</v>
      </c>
    </row>
    <row r="25" spans="1:15" ht="15.95" x14ac:dyDescent="0.2">
      <c r="B25" s="9">
        <v>0.62703399999999998</v>
      </c>
      <c r="C25" s="9">
        <v>1.190879</v>
      </c>
      <c r="D25" s="9">
        <v>2.5616490000000001</v>
      </c>
      <c r="E25" s="9">
        <v>1.141713</v>
      </c>
      <c r="G25" s="9">
        <v>1.0229140000000001</v>
      </c>
      <c r="H25" s="9">
        <v>1.1448240000000001</v>
      </c>
      <c r="I25" s="9">
        <v>2.0715729999999999</v>
      </c>
      <c r="J25" s="9">
        <v>0.5626987</v>
      </c>
      <c r="L25" s="9">
        <v>0.7546583</v>
      </c>
      <c r="M25" s="9">
        <v>1.2882739999999999</v>
      </c>
      <c r="N25" s="9">
        <v>2.1584810000000001</v>
      </c>
      <c r="O25" s="9">
        <v>0.42928919999999998</v>
      </c>
    </row>
    <row r="26" spans="1:15" ht="15.95" x14ac:dyDescent="0.2">
      <c r="B26" s="9">
        <v>0.67848249999999999</v>
      </c>
      <c r="C26" s="9">
        <v>0.87590029999999997</v>
      </c>
      <c r="D26" s="9">
        <v>1.760672</v>
      </c>
      <c r="E26" s="9">
        <v>1.216399</v>
      </c>
      <c r="G26" s="9">
        <v>1.011538</v>
      </c>
      <c r="H26" s="9">
        <v>1.134125</v>
      </c>
      <c r="I26" s="9">
        <v>2.061099</v>
      </c>
      <c r="J26" s="9">
        <v>0.78855280000000005</v>
      </c>
      <c r="L26" s="9">
        <v>1.2984690000000001</v>
      </c>
      <c r="M26" s="9">
        <v>0.9873651</v>
      </c>
      <c r="N26" s="9">
        <v>1.737412</v>
      </c>
      <c r="O26" s="9">
        <v>0.62753400000000004</v>
      </c>
    </row>
    <row r="27" spans="1:15" ht="15.95" x14ac:dyDescent="0.2">
      <c r="B27" s="9">
        <v>1.356336</v>
      </c>
      <c r="C27" s="9">
        <v>1.4094720000000001</v>
      </c>
      <c r="D27" s="9"/>
      <c r="E27" s="9"/>
      <c r="G27" s="9">
        <v>0.68044930000000003</v>
      </c>
      <c r="H27" s="9">
        <v>0.78499280000000005</v>
      </c>
      <c r="I27" s="9"/>
      <c r="J27" s="9"/>
      <c r="L27" s="9">
        <v>0.77084969999999997</v>
      </c>
      <c r="M27" s="9">
        <v>0.6831142</v>
      </c>
      <c r="N27" s="9"/>
      <c r="O27" s="9"/>
    </row>
    <row r="28" spans="1:15" x14ac:dyDescent="0.2">
      <c r="B28" s="9"/>
      <c r="C28" s="9"/>
      <c r="D28" s="9"/>
      <c r="E28" s="9"/>
      <c r="G28" s="9"/>
      <c r="H28" s="9"/>
      <c r="I28" s="9"/>
      <c r="J28" s="9"/>
      <c r="L28" s="9"/>
      <c r="M28" s="9"/>
      <c r="N28" s="9"/>
      <c r="O28" s="9"/>
    </row>
    <row r="29" spans="1:15" ht="15.95" x14ac:dyDescent="0.2">
      <c r="A29" s="6" t="s">
        <v>7</v>
      </c>
      <c r="B29" s="10">
        <f>AVERAGE(B24:B27)</f>
        <v>1.0000001249999999</v>
      </c>
      <c r="C29" s="10">
        <f>AVERAGE(C24:C27)</f>
        <v>1.2046070750000002</v>
      </c>
      <c r="D29" s="10">
        <f>AVERAGE(D24:D27)</f>
        <v>2.0012373333333335</v>
      </c>
      <c r="E29" s="10">
        <f>AVERAGE(E24:E27)</f>
        <v>1.0441146000000001</v>
      </c>
      <c r="F29" s="10"/>
      <c r="G29" s="10">
        <f>AVERAGE(G24:G27)</f>
        <v>1.000000075</v>
      </c>
      <c r="H29" s="10">
        <f>AVERAGE(H24:H27)</f>
        <v>1.0607157</v>
      </c>
      <c r="I29" s="10">
        <f>AVERAGE(I24:I27)</f>
        <v>1.9276986666666669</v>
      </c>
      <c r="J29" s="10">
        <f>AVERAGE(J24:J27)</f>
        <v>0.86180983333333339</v>
      </c>
      <c r="K29" s="10"/>
      <c r="L29" s="10">
        <f>AVERAGE(L24:L27)</f>
        <v>1</v>
      </c>
      <c r="M29" s="10">
        <f>AVERAGE(M24:M27)</f>
        <v>1.0391223249999999</v>
      </c>
      <c r="N29" s="10">
        <f>AVERAGE(N24:N27)</f>
        <v>1.978961</v>
      </c>
      <c r="O29" s="10">
        <f>AVERAGE(O24:O27)</f>
        <v>0.70544973333333338</v>
      </c>
    </row>
    <row r="30" spans="1:15" ht="15.95" x14ac:dyDescent="0.2">
      <c r="A30" s="6" t="s">
        <v>8</v>
      </c>
      <c r="B30" s="2">
        <f>STDEV(B24:B27)</f>
        <v>0.40157878212632536</v>
      </c>
      <c r="C30" s="2">
        <f>STDEV(C24:C27)</f>
        <v>0.23743892248594875</v>
      </c>
      <c r="D30" s="2">
        <f>STDEV(D24:D27)</f>
        <v>0.48694691326912976</v>
      </c>
      <c r="E30" s="2">
        <f>STDEV(E24:E27)</f>
        <v>0.23668976308847847</v>
      </c>
      <c r="G30" s="2">
        <f>STDEV(G24:G27)</f>
        <v>0.24769084662906454</v>
      </c>
      <c r="H30" s="2">
        <f>STDEV(H24:H27)</f>
        <v>0.18480507026583479</v>
      </c>
      <c r="I30" s="2">
        <f>STDEV(I24:I27)</f>
        <v>0.24018400602523918</v>
      </c>
      <c r="J30" s="2">
        <f>STDEV(J24:J27)</f>
        <v>0.34168122172827026</v>
      </c>
      <c r="L30" s="2">
        <f>STDEV(L24:L27)</f>
        <v>0.27854996573863255</v>
      </c>
      <c r="M30" s="2">
        <f>STDEV(M24:M27)</f>
        <v>0.26873496885595199</v>
      </c>
      <c r="N30" s="2">
        <f>STDEV(N24:N27)</f>
        <v>0.21727971217074094</v>
      </c>
      <c r="O30" s="2">
        <f>STDEV(O24:O27)</f>
        <v>0.32226193095712236</v>
      </c>
    </row>
    <row r="31" spans="1:15" ht="15.95" x14ac:dyDescent="0.2">
      <c r="A31" s="6" t="s">
        <v>9</v>
      </c>
      <c r="B31" s="2">
        <f>B30/(SQRT(4))</f>
        <v>0.20078939106316268</v>
      </c>
      <c r="C31" s="2">
        <f>C30/(SQRT(4))</f>
        <v>0.11871946124297438</v>
      </c>
      <c r="D31" s="2">
        <f>D30/(SQRT(3))</f>
        <v>0.28113893145698943</v>
      </c>
      <c r="E31" s="2">
        <f>E30/(SQRT(3))</f>
        <v>0.13665289843356179</v>
      </c>
      <c r="G31" s="2">
        <f>G30/(SQRT(4))</f>
        <v>0.12384542331453227</v>
      </c>
      <c r="H31" s="2">
        <f>H30/(SQRT(4))</f>
        <v>9.2402535132917393E-2</v>
      </c>
      <c r="I31" s="2">
        <f>I30/(SQRT(3))</f>
        <v>0.13867030053371454</v>
      </c>
      <c r="J31" s="2">
        <f>J30/(SQRT(3))</f>
        <v>0.19726974534185704</v>
      </c>
      <c r="L31" s="2">
        <f>L30/(SQRT(4))</f>
        <v>0.13927498286931628</v>
      </c>
      <c r="M31" s="2">
        <f>M30/(SQRT(4))</f>
        <v>0.134367484427976</v>
      </c>
      <c r="N31" s="2">
        <f>N30/(SQRT(3))</f>
        <v>0.1254465003112217</v>
      </c>
      <c r="O31" s="2">
        <f>O30/(SQRT(3))</f>
        <v>0.18605801258766319</v>
      </c>
    </row>
    <row r="33" spans="1:12" ht="15.95" x14ac:dyDescent="0.2">
      <c r="A33" s="2" t="s">
        <v>13</v>
      </c>
      <c r="B33" s="2" t="s">
        <v>14</v>
      </c>
      <c r="F33" s="2" t="s">
        <v>15</v>
      </c>
      <c r="G33" s="2" t="s">
        <v>14</v>
      </c>
      <c r="K33" s="2" t="s">
        <v>15</v>
      </c>
      <c r="L33" s="2" t="s">
        <v>14</v>
      </c>
    </row>
    <row r="34" spans="1:12" ht="15.95" x14ac:dyDescent="0.2">
      <c r="A34" s="2" t="s">
        <v>21</v>
      </c>
      <c r="B34" s="2">
        <v>0.84289999999999998</v>
      </c>
      <c r="F34" s="2" t="s">
        <v>21</v>
      </c>
      <c r="G34" s="2">
        <v>0.98560000000000003</v>
      </c>
      <c r="K34" s="2" t="s">
        <v>21</v>
      </c>
      <c r="L34" s="2">
        <v>0.99690000000000001</v>
      </c>
    </row>
    <row r="35" spans="1:12" ht="15.95" x14ac:dyDescent="0.2">
      <c r="A35" s="2" t="s">
        <v>17</v>
      </c>
      <c r="B35" s="2">
        <v>1.7399999999999999E-2</v>
      </c>
      <c r="F35" s="2" t="s">
        <v>17</v>
      </c>
      <c r="G35" s="2">
        <v>3.3E-3</v>
      </c>
      <c r="K35" s="2" t="s">
        <v>17</v>
      </c>
      <c r="L35" s="2">
        <v>4.1000000000000003E-3</v>
      </c>
    </row>
    <row r="36" spans="1:12" ht="15.95" x14ac:dyDescent="0.2">
      <c r="A36" s="2" t="s">
        <v>18</v>
      </c>
      <c r="B36" s="2">
        <v>0.99829999999999997</v>
      </c>
      <c r="F36" s="2" t="s">
        <v>18</v>
      </c>
      <c r="G36" s="2">
        <v>0.88780000000000003</v>
      </c>
      <c r="K36" s="2" t="s">
        <v>18</v>
      </c>
      <c r="L36" s="2">
        <v>0.52310000000000001</v>
      </c>
    </row>
    <row r="37" spans="1:12" ht="15.95" x14ac:dyDescent="0.2">
      <c r="A37" s="2" t="s">
        <v>22</v>
      </c>
      <c r="B37" s="2">
        <v>5.8299999999999998E-2</v>
      </c>
      <c r="F37" s="2" t="s">
        <v>22</v>
      </c>
      <c r="G37" s="2">
        <v>5.1999999999999998E-3</v>
      </c>
      <c r="K37" s="2" t="s">
        <v>22</v>
      </c>
      <c r="L37" s="2">
        <v>5.4000000000000003E-3</v>
      </c>
    </row>
    <row r="38" spans="1:12" ht="15.95" x14ac:dyDescent="0.2">
      <c r="A38" s="2" t="s">
        <v>20</v>
      </c>
      <c r="B38" s="2">
        <v>0.93069999999999997</v>
      </c>
      <c r="F38" s="2" t="s">
        <v>20</v>
      </c>
      <c r="G38" s="2">
        <v>0.73480000000000001</v>
      </c>
      <c r="K38" s="2" t="s">
        <v>20</v>
      </c>
      <c r="L38" s="2">
        <v>0.42399999999999999</v>
      </c>
    </row>
    <row r="39" spans="1:12" ht="15.95" x14ac:dyDescent="0.2">
      <c r="A39" s="2" t="s">
        <v>19</v>
      </c>
      <c r="B39" s="2">
        <v>3.2500000000000001E-2</v>
      </c>
      <c r="F39" s="2" t="s">
        <v>19</v>
      </c>
      <c r="G39" s="2">
        <v>2E-3</v>
      </c>
      <c r="K39" s="2" t="s">
        <v>19</v>
      </c>
      <c r="L39" s="2">
        <v>1E-3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Tyler</cp:lastModifiedBy>
  <dcterms:created xsi:type="dcterms:W3CDTF">2018-07-19T21:53:34Z</dcterms:created>
  <dcterms:modified xsi:type="dcterms:W3CDTF">2018-08-14T05:34:33Z</dcterms:modified>
</cp:coreProperties>
</file>