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KER/SHARED/1. Manuscripts/1. SnCs Tau/  FINAL/working/3. Raw/"/>
    </mc:Choice>
  </mc:AlternateContent>
  <xr:revisionPtr revIDLastSave="0" documentId="10_ncr:8100000_{BBBC2C26-52AD-3F43-B314-A6C370A392DC}" xr6:coauthVersionLast="34" xr6:coauthVersionMax="34" xr10:uidLastSave="{00000000-0000-0000-0000-000000000000}"/>
  <bookViews>
    <workbookView xWindow="900" yWindow="440" windowWidth="27900" windowHeight="17560" xr2:uid="{1E3E807E-073D-0C40-89FF-ED69BF63E43C}"/>
  </bookViews>
  <sheets>
    <sheet name="Fig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9" i="1" l="1"/>
  <c r="D90" i="1" s="1"/>
  <c r="C89" i="1"/>
  <c r="C90" i="1" s="1"/>
  <c r="B89" i="1"/>
  <c r="B90" i="1" s="1"/>
  <c r="D88" i="1"/>
  <c r="C88" i="1"/>
  <c r="B88" i="1"/>
  <c r="D76" i="1"/>
  <c r="D77" i="1" s="1"/>
  <c r="C76" i="1"/>
  <c r="C77" i="1" s="1"/>
  <c r="B76" i="1"/>
  <c r="B77" i="1" s="1"/>
  <c r="D75" i="1"/>
  <c r="C75" i="1"/>
  <c r="B75" i="1"/>
  <c r="AF62" i="1"/>
  <c r="AF63" i="1" s="1"/>
  <c r="AE62" i="1"/>
  <c r="AE63" i="1" s="1"/>
  <c r="AD62" i="1"/>
  <c r="AD63" i="1" s="1"/>
  <c r="AB62" i="1"/>
  <c r="AB63" i="1" s="1"/>
  <c r="AA62" i="1"/>
  <c r="AA63" i="1" s="1"/>
  <c r="Z62" i="1"/>
  <c r="Z63" i="1" s="1"/>
  <c r="X62" i="1"/>
  <c r="X63" i="1" s="1"/>
  <c r="W62" i="1"/>
  <c r="W63" i="1" s="1"/>
  <c r="V62" i="1"/>
  <c r="V63" i="1" s="1"/>
  <c r="T62" i="1"/>
  <c r="T63" i="1" s="1"/>
  <c r="S62" i="1"/>
  <c r="S63" i="1" s="1"/>
  <c r="R62" i="1"/>
  <c r="R63" i="1" s="1"/>
  <c r="P62" i="1"/>
  <c r="P63" i="1" s="1"/>
  <c r="O62" i="1"/>
  <c r="O63" i="1" s="1"/>
  <c r="N62" i="1"/>
  <c r="N63" i="1" s="1"/>
  <c r="L62" i="1"/>
  <c r="L63" i="1" s="1"/>
  <c r="K62" i="1"/>
  <c r="K63" i="1" s="1"/>
  <c r="J62" i="1"/>
  <c r="J63" i="1" s="1"/>
  <c r="H62" i="1"/>
  <c r="H63" i="1" s="1"/>
  <c r="G62" i="1"/>
  <c r="G63" i="1" s="1"/>
  <c r="F62" i="1"/>
  <c r="F63" i="1" s="1"/>
  <c r="D62" i="1"/>
  <c r="D63" i="1" s="1"/>
  <c r="C62" i="1"/>
  <c r="C63" i="1" s="1"/>
  <c r="B62" i="1"/>
  <c r="B63" i="1" s="1"/>
  <c r="AF61" i="1"/>
  <c r="AE61" i="1"/>
  <c r="AD61" i="1"/>
  <c r="AB61" i="1"/>
  <c r="AA61" i="1"/>
  <c r="Z61" i="1"/>
  <c r="X61" i="1"/>
  <c r="W61" i="1"/>
  <c r="V61" i="1"/>
  <c r="T61" i="1"/>
  <c r="S61" i="1"/>
  <c r="R61" i="1"/>
  <c r="P61" i="1"/>
  <c r="O61" i="1"/>
  <c r="N61" i="1"/>
  <c r="L61" i="1"/>
  <c r="K61" i="1"/>
  <c r="J61" i="1"/>
  <c r="H61" i="1"/>
  <c r="G61" i="1"/>
  <c r="F61" i="1"/>
  <c r="D61" i="1"/>
  <c r="C61" i="1"/>
  <c r="B61" i="1"/>
  <c r="S48" i="1"/>
  <c r="AF47" i="1"/>
  <c r="AF48" i="1" s="1"/>
  <c r="AE47" i="1"/>
  <c r="AE48" i="1" s="1"/>
  <c r="AD47" i="1"/>
  <c r="AD48" i="1" s="1"/>
  <c r="AB47" i="1"/>
  <c r="AB48" i="1" s="1"/>
  <c r="AA47" i="1"/>
  <c r="AA48" i="1" s="1"/>
  <c r="Z47" i="1"/>
  <c r="Z48" i="1" s="1"/>
  <c r="X47" i="1"/>
  <c r="X48" i="1" s="1"/>
  <c r="W47" i="1"/>
  <c r="W48" i="1" s="1"/>
  <c r="V47" i="1"/>
  <c r="V48" i="1" s="1"/>
  <c r="T47" i="1"/>
  <c r="T48" i="1" s="1"/>
  <c r="S47" i="1"/>
  <c r="R47" i="1"/>
  <c r="R48" i="1" s="1"/>
  <c r="P47" i="1"/>
  <c r="P48" i="1" s="1"/>
  <c r="O47" i="1"/>
  <c r="O48" i="1" s="1"/>
  <c r="N47" i="1"/>
  <c r="N48" i="1" s="1"/>
  <c r="L47" i="1"/>
  <c r="L48" i="1" s="1"/>
  <c r="K47" i="1"/>
  <c r="K48" i="1" s="1"/>
  <c r="J47" i="1"/>
  <c r="J48" i="1" s="1"/>
  <c r="H47" i="1"/>
  <c r="H48" i="1" s="1"/>
  <c r="G47" i="1"/>
  <c r="G48" i="1" s="1"/>
  <c r="F47" i="1"/>
  <c r="F48" i="1" s="1"/>
  <c r="D47" i="1"/>
  <c r="D48" i="1" s="1"/>
  <c r="C47" i="1"/>
  <c r="C48" i="1" s="1"/>
  <c r="B47" i="1"/>
  <c r="B48" i="1" s="1"/>
  <c r="AF46" i="1"/>
  <c r="AE46" i="1"/>
  <c r="AD46" i="1"/>
  <c r="AB46" i="1"/>
  <c r="AA46" i="1"/>
  <c r="Z46" i="1"/>
  <c r="X46" i="1"/>
  <c r="W46" i="1"/>
  <c r="V46" i="1"/>
  <c r="T46" i="1"/>
  <c r="S46" i="1"/>
  <c r="R46" i="1"/>
  <c r="P46" i="1"/>
  <c r="O46" i="1"/>
  <c r="N46" i="1"/>
  <c r="L46" i="1"/>
  <c r="K46" i="1"/>
  <c r="J46" i="1"/>
  <c r="H46" i="1"/>
  <c r="G46" i="1"/>
  <c r="F46" i="1"/>
  <c r="D46" i="1"/>
  <c r="C46" i="1"/>
  <c r="B46" i="1"/>
  <c r="K32" i="1"/>
  <c r="J32" i="1"/>
  <c r="I32" i="1"/>
  <c r="H32" i="1"/>
  <c r="C32" i="1"/>
  <c r="B32" i="1"/>
  <c r="M31" i="1"/>
  <c r="M32" i="1" s="1"/>
  <c r="L31" i="1"/>
  <c r="L32" i="1" s="1"/>
  <c r="K31" i="1"/>
  <c r="J31" i="1"/>
  <c r="I31" i="1"/>
  <c r="H31" i="1"/>
  <c r="G31" i="1"/>
  <c r="G32" i="1" s="1"/>
  <c r="F31" i="1"/>
  <c r="F32" i="1" s="1"/>
  <c r="E31" i="1"/>
  <c r="E32" i="1" s="1"/>
  <c r="D31" i="1"/>
  <c r="D32" i="1" s="1"/>
  <c r="C31" i="1"/>
  <c r="B31" i="1"/>
  <c r="M30" i="1"/>
  <c r="L30" i="1"/>
  <c r="K30" i="1"/>
  <c r="J30" i="1"/>
  <c r="I30" i="1"/>
  <c r="H30" i="1"/>
  <c r="G30" i="1"/>
  <c r="F30" i="1"/>
  <c r="E30" i="1"/>
  <c r="D30" i="1"/>
  <c r="C30" i="1"/>
  <c r="B30" i="1"/>
  <c r="M15" i="1"/>
  <c r="L15" i="1"/>
  <c r="G15" i="1"/>
  <c r="F15" i="1"/>
  <c r="E15" i="1"/>
  <c r="D15" i="1"/>
  <c r="M14" i="1"/>
  <c r="L14" i="1"/>
  <c r="K14" i="1"/>
  <c r="K15" i="1" s="1"/>
  <c r="J14" i="1"/>
  <c r="J15" i="1" s="1"/>
  <c r="I14" i="1"/>
  <c r="I15" i="1" s="1"/>
  <c r="H14" i="1"/>
  <c r="H15" i="1" s="1"/>
  <c r="G14" i="1"/>
  <c r="F14" i="1"/>
  <c r="E14" i="1"/>
  <c r="D14" i="1"/>
  <c r="C14" i="1"/>
  <c r="C15" i="1" s="1"/>
  <c r="B14" i="1"/>
  <c r="B15" i="1" s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<sst xmlns="http://schemas.openxmlformats.org/spreadsheetml/2006/main" count="231" uniqueCount="50">
  <si>
    <t>Figure 1</t>
  </si>
  <si>
    <t>Hippocampus p16 expression</t>
  </si>
  <si>
    <t>3m WT</t>
  </si>
  <si>
    <t>4m WT</t>
  </si>
  <si>
    <t>6m WT</t>
  </si>
  <si>
    <t>8m WT</t>
  </si>
  <si>
    <t>10m WT</t>
  </si>
  <si>
    <t>12m WT</t>
  </si>
  <si>
    <t>3m PS19</t>
  </si>
  <si>
    <t>4m PS19</t>
  </si>
  <si>
    <t>6m PS19</t>
  </si>
  <si>
    <t>8m PS19</t>
  </si>
  <si>
    <t>10m PS19</t>
  </si>
  <si>
    <t>12m PS19</t>
  </si>
  <si>
    <t>Average</t>
  </si>
  <si>
    <t>SD</t>
  </si>
  <si>
    <t>SEM</t>
  </si>
  <si>
    <t>Cortex p16 expression</t>
  </si>
  <si>
    <t>Hippocampus expression</t>
  </si>
  <si>
    <t>Casp8</t>
  </si>
  <si>
    <t>ATTAC –AP</t>
  </si>
  <si>
    <t>PS19;ATTAC –AP</t>
  </si>
  <si>
    <t>PS19;ATTAC +AP</t>
  </si>
  <si>
    <t>GFP</t>
  </si>
  <si>
    <t>p16</t>
  </si>
  <si>
    <t>p19</t>
  </si>
  <si>
    <t>p21</t>
  </si>
  <si>
    <t>Pai1</t>
  </si>
  <si>
    <t>Il6</t>
  </si>
  <si>
    <t>Il1b</t>
  </si>
  <si>
    <t>Cortex expression</t>
  </si>
  <si>
    <t>Figure 1e</t>
  </si>
  <si>
    <t>Hippocampus X-gal positivity</t>
  </si>
  <si>
    <t>Cortex X-gal positivity</t>
  </si>
  <si>
    <t xml:space="preserve">Unparied two-tailed TTEST  </t>
  </si>
  <si>
    <t>Month WT v PS19</t>
  </si>
  <si>
    <t>p value</t>
  </si>
  <si>
    <t>3m</t>
  </si>
  <si>
    <t>4m</t>
  </si>
  <si>
    <t xml:space="preserve">6m </t>
  </si>
  <si>
    <t xml:space="preserve">8m </t>
  </si>
  <si>
    <t xml:space="preserve">10m </t>
  </si>
  <si>
    <t>12m</t>
  </si>
  <si>
    <t xml:space="preserve">Tukey </t>
  </si>
  <si>
    <t>ATTAC –AP vs. PS19;ATTAC –AP</t>
  </si>
  <si>
    <t>ATTAC –AP vs. PS19;ATTAC +AP</t>
  </si>
  <si>
    <t>PS19;ATTAC –AP vs. PS19;ATTAC +AP</t>
  </si>
  <si>
    <t>&lt;0.0001</t>
  </si>
  <si>
    <t>Figure 1a</t>
  </si>
  <si>
    <t xml:space="preserve">Figure 1c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</si>
</sst>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2BE7-8EC4-354C-8A6A-0A8AE687C03A}">
  <dimension ref="A1:AF94"/>
  <sheetViews>
    <sheetView tabSelected="1" workbookViewId="0">
      <selection sqref="A1:XFD1048576"/>
    </sheetView>
  </sheetViews>
  <sheetFormatPr baseColWidth="10" defaultColWidth="17.33203125" defaultRowHeight="16" x14ac:dyDescent="0.2"/>
  <cols>
    <col min="1" max="1" width="30.5" style="2" customWidth="1"/>
    <col min="2" max="16384" width="17.33203125" style="2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48</v>
      </c>
    </row>
    <row r="4" spans="1:13" s="5" customFormat="1" x14ac:dyDescent="0.2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x14ac:dyDescent="0.2">
      <c r="B5" s="2">
        <v>0.62402737530465513</v>
      </c>
      <c r="C5" s="2">
        <v>0.52170668517081076</v>
      </c>
      <c r="D5" s="2">
        <v>1.7295774705392639</v>
      </c>
      <c r="E5" s="2">
        <v>2.6358474005119183</v>
      </c>
      <c r="F5" s="2">
        <v>1.1481471061694377</v>
      </c>
      <c r="G5" s="2">
        <v>2.3122191857192229</v>
      </c>
      <c r="H5" s="2">
        <v>2.2366065112965545</v>
      </c>
      <c r="I5" s="2">
        <v>2.9600419429226039</v>
      </c>
      <c r="J5" s="2">
        <v>3.0078741814395422</v>
      </c>
      <c r="K5" s="2">
        <v>9.8955632431808613</v>
      </c>
      <c r="L5" s="2">
        <v>15.098008133357</v>
      </c>
      <c r="M5" s="2">
        <v>19.559903131729499</v>
      </c>
    </row>
    <row r="6" spans="1:13" x14ac:dyDescent="0.2">
      <c r="B6" s="2">
        <v>1.1004634060124241</v>
      </c>
      <c r="C6" s="2">
        <v>0.54026084352994197</v>
      </c>
      <c r="D6" s="2">
        <v>1.4629349617426306</v>
      </c>
      <c r="E6" s="2">
        <v>1.473390214233032</v>
      </c>
      <c r="F6" s="2">
        <v>1.0118241305395321</v>
      </c>
      <c r="G6" s="2">
        <v>3.3897778489087971</v>
      </c>
      <c r="H6" s="2">
        <v>0.60744659716511318</v>
      </c>
      <c r="I6" s="2">
        <v>2.5472578008912596</v>
      </c>
      <c r="J6" s="2">
        <v>3.5090634031182759</v>
      </c>
      <c r="K6" s="2">
        <v>7.646292595427556</v>
      </c>
      <c r="L6" s="2">
        <v>27.333618039575299</v>
      </c>
      <c r="M6" s="2">
        <v>13.406360274422093</v>
      </c>
    </row>
    <row r="7" spans="1:13" x14ac:dyDescent="0.2">
      <c r="B7" s="2">
        <v>0.86391976864785658</v>
      </c>
      <c r="C7" s="2">
        <v>1.5280426973053747</v>
      </c>
      <c r="D7" s="2">
        <v>1.2783512912509856</v>
      </c>
      <c r="E7" s="2">
        <v>1.7606274758311362</v>
      </c>
      <c r="F7" s="2">
        <v>2.4557248725314662</v>
      </c>
      <c r="G7" s="2">
        <v>2.0169970806342628</v>
      </c>
      <c r="H7" s="2">
        <v>1.3132467271572639</v>
      </c>
      <c r="I7" s="2">
        <v>3.9500207118492763</v>
      </c>
      <c r="J7" s="2">
        <v>6.6783756340801403</v>
      </c>
      <c r="K7" s="2">
        <v>15.935258041293864</v>
      </c>
      <c r="L7" s="2">
        <v>18.8994396129008</v>
      </c>
      <c r="M7" s="2">
        <v>18.050408520358999</v>
      </c>
    </row>
    <row r="8" spans="1:13" x14ac:dyDescent="0.2">
      <c r="B8" s="2">
        <v>1.4115894500350641</v>
      </c>
      <c r="C8" s="2">
        <v>1.6305592132264699</v>
      </c>
      <c r="D8" s="2">
        <v>1.7439883619897834</v>
      </c>
      <c r="E8" s="2">
        <v>1.3360922382360676</v>
      </c>
      <c r="F8" s="2">
        <v>2.3109851264952299</v>
      </c>
      <c r="G8" s="2">
        <v>1.5494868113448539</v>
      </c>
      <c r="H8" s="2">
        <v>1.2968106905823418</v>
      </c>
      <c r="I8" s="2">
        <v>3.2489432849123911</v>
      </c>
      <c r="J8" s="2">
        <v>5.637835342732699</v>
      </c>
      <c r="K8" s="2">
        <v>8.52517928858523</v>
      </c>
      <c r="L8" s="2">
        <v>14.2578725617758</v>
      </c>
      <c r="M8" s="2">
        <v>30.792880899311498</v>
      </c>
    </row>
    <row r="9" spans="1:13" x14ac:dyDescent="0.2">
      <c r="E9" s="2">
        <v>2.6620868860263895</v>
      </c>
      <c r="G9" s="2">
        <v>1.3596114781140358</v>
      </c>
      <c r="H9" s="2">
        <v>1.171370246732514</v>
      </c>
      <c r="I9" s="2">
        <v>2.4138286397213733</v>
      </c>
      <c r="J9" s="2">
        <v>4.0184305977574706</v>
      </c>
      <c r="K9" s="2">
        <v>10.855031399308301</v>
      </c>
      <c r="L9" s="2">
        <v>12.0543136383502</v>
      </c>
      <c r="M9" s="2">
        <v>31.230738617210498</v>
      </c>
    </row>
    <row r="10" spans="1:13" x14ac:dyDescent="0.2">
      <c r="E10" s="2">
        <v>2.0447014800487047</v>
      </c>
      <c r="H10" s="6"/>
      <c r="I10" s="6"/>
      <c r="J10" s="6"/>
      <c r="K10" s="6"/>
      <c r="L10" s="6"/>
      <c r="M10" s="6"/>
    </row>
    <row r="11" spans="1:13" x14ac:dyDescent="0.2">
      <c r="E11" s="2">
        <v>1.5893827869591919</v>
      </c>
      <c r="H11" s="6"/>
      <c r="I11" s="6"/>
      <c r="J11" s="6"/>
      <c r="K11" s="6"/>
      <c r="L11" s="6"/>
      <c r="M11" s="6"/>
    </row>
    <row r="12" spans="1:13" x14ac:dyDescent="0.2">
      <c r="E12" s="2">
        <v>1.5959853113647151</v>
      </c>
      <c r="H12" s="6"/>
      <c r="I12" s="6"/>
      <c r="J12" s="6"/>
      <c r="K12" s="6"/>
      <c r="L12" s="6"/>
      <c r="M12" s="6"/>
    </row>
    <row r="13" spans="1:13" x14ac:dyDescent="0.2">
      <c r="A13" s="2" t="s">
        <v>14</v>
      </c>
      <c r="B13" s="2">
        <f>AVERAGE(B5:B12)</f>
        <v>1</v>
      </c>
      <c r="C13" s="2">
        <f t="shared" ref="C13:M13" si="0">AVERAGE(C5:C12)</f>
        <v>1.0551423598081493</v>
      </c>
      <c r="D13" s="2">
        <f t="shared" si="0"/>
        <v>1.5537130213806658</v>
      </c>
      <c r="E13" s="2">
        <f t="shared" si="0"/>
        <v>1.8872642241513944</v>
      </c>
      <c r="F13" s="2">
        <f t="shared" si="0"/>
        <v>1.7316703089339165</v>
      </c>
      <c r="G13" s="2">
        <f t="shared" si="0"/>
        <v>2.1256184809442344</v>
      </c>
      <c r="H13" s="2">
        <f t="shared" si="0"/>
        <v>1.3250961545867574</v>
      </c>
      <c r="I13" s="2">
        <f t="shared" si="0"/>
        <v>3.0240184760593811</v>
      </c>
      <c r="J13" s="2">
        <f t="shared" si="0"/>
        <v>4.5703158318256261</v>
      </c>
      <c r="K13" s="2">
        <f t="shared" si="0"/>
        <v>10.571464913559161</v>
      </c>
      <c r="L13" s="2">
        <f t="shared" si="0"/>
        <v>17.528650397191818</v>
      </c>
      <c r="M13" s="2">
        <f t="shared" si="0"/>
        <v>22.608058288606522</v>
      </c>
    </row>
    <row r="14" spans="1:13" x14ac:dyDescent="0.2">
      <c r="A14" s="2" t="s">
        <v>15</v>
      </c>
      <c r="B14" s="2">
        <f>STDEV(B5:B12)</f>
        <v>0.33633912212375916</v>
      </c>
      <c r="C14" s="2">
        <f t="shared" ref="C14:M14" si="1">STDEV(C5:C12)</f>
        <v>0.60673879036028067</v>
      </c>
      <c r="D14" s="2">
        <f t="shared" si="1"/>
        <v>0.22449777152081085</v>
      </c>
      <c r="E14" s="2">
        <f t="shared" si="1"/>
        <v>0.51411634239958603</v>
      </c>
      <c r="F14" s="2">
        <f t="shared" si="1"/>
        <v>0.75686602020570093</v>
      </c>
      <c r="G14" s="2">
        <f t="shared" si="1"/>
        <v>0.80053291130668969</v>
      </c>
      <c r="H14" s="2">
        <f t="shared" si="1"/>
        <v>0.58532985333200527</v>
      </c>
      <c r="I14" s="2">
        <f t="shared" si="1"/>
        <v>0.61477570805835724</v>
      </c>
      <c r="J14" s="2">
        <f t="shared" si="1"/>
        <v>1.5374956890939171</v>
      </c>
      <c r="K14" s="2">
        <f t="shared" si="1"/>
        <v>3.2423543794106151</v>
      </c>
      <c r="L14" s="2">
        <f t="shared" si="1"/>
        <v>6.0122962741926713</v>
      </c>
      <c r="M14" s="2">
        <f t="shared" si="1"/>
        <v>8.0011968609803716</v>
      </c>
    </row>
    <row r="15" spans="1:13" x14ac:dyDescent="0.2">
      <c r="A15" s="2" t="s">
        <v>16</v>
      </c>
      <c r="B15" s="2">
        <f>B14/(SQRT(4))</f>
        <v>0.16816956106187958</v>
      </c>
      <c r="C15" s="2">
        <f t="shared" ref="C15:F15" si="2">C14/(SQRT(4))</f>
        <v>0.30336939518014033</v>
      </c>
      <c r="D15" s="2">
        <f t="shared" si="2"/>
        <v>0.11224888576040543</v>
      </c>
      <c r="E15" s="2">
        <f>E14/(SQRT(8))</f>
        <v>0.1817675760147861</v>
      </c>
      <c r="F15" s="2">
        <f t="shared" si="2"/>
        <v>0.37843301010285046</v>
      </c>
      <c r="G15" s="2">
        <f>G14/(SQRT(5))</f>
        <v>0.35800920158151361</v>
      </c>
      <c r="H15" s="2">
        <f t="shared" ref="H15:M15" si="3">H14/(SQRT(5))</f>
        <v>0.26176746826206909</v>
      </c>
      <c r="I15" s="2">
        <f t="shared" si="3"/>
        <v>0.27493605482681038</v>
      </c>
      <c r="J15" s="2">
        <f t="shared" si="3"/>
        <v>0.68758897518537609</v>
      </c>
      <c r="K15" s="2">
        <f t="shared" si="3"/>
        <v>1.450024959901256</v>
      </c>
      <c r="L15" s="2">
        <f t="shared" si="3"/>
        <v>2.6887806339927054</v>
      </c>
      <c r="M15" s="2">
        <f t="shared" si="3"/>
        <v>3.5782440165020089</v>
      </c>
    </row>
    <row r="17" spans="1:13" x14ac:dyDescent="0.2">
      <c r="A17" s="1" t="s">
        <v>34</v>
      </c>
    </row>
    <row r="18" spans="1:13" x14ac:dyDescent="0.2">
      <c r="A18" s="1" t="s">
        <v>35</v>
      </c>
      <c r="B18" s="2" t="s">
        <v>37</v>
      </c>
      <c r="C18" s="2" t="s">
        <v>38</v>
      </c>
      <c r="D18" s="2" t="s">
        <v>39</v>
      </c>
      <c r="E18" s="2" t="s">
        <v>40</v>
      </c>
      <c r="F18" s="2" t="s">
        <v>41</v>
      </c>
      <c r="G18" s="2" t="s">
        <v>42</v>
      </c>
    </row>
    <row r="19" spans="1:13" x14ac:dyDescent="0.2">
      <c r="A19" s="1" t="s">
        <v>36</v>
      </c>
      <c r="B19" s="6">
        <v>0.33329999999999999</v>
      </c>
      <c r="C19" s="6">
        <v>2.3E-3</v>
      </c>
      <c r="D19" s="6">
        <v>1.0999999999999999E-2</v>
      </c>
      <c r="E19" s="6">
        <v>3.5999999999999999E-3</v>
      </c>
      <c r="F19" s="6">
        <v>3.8999999999999998E-3</v>
      </c>
      <c r="G19" s="6">
        <v>4.4000000000000003E-3</v>
      </c>
    </row>
    <row r="21" spans="1:13" s="5" customFormat="1" x14ac:dyDescent="0.2">
      <c r="A21" s="3" t="s">
        <v>17</v>
      </c>
      <c r="B21" s="4" t="s">
        <v>2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4" t="s">
        <v>8</v>
      </c>
      <c r="I21" s="4" t="s">
        <v>9</v>
      </c>
      <c r="J21" s="4" t="s">
        <v>10</v>
      </c>
      <c r="K21" s="4" t="s">
        <v>11</v>
      </c>
      <c r="L21" s="4" t="s">
        <v>12</v>
      </c>
      <c r="M21" s="4" t="s">
        <v>13</v>
      </c>
    </row>
    <row r="22" spans="1:13" x14ac:dyDescent="0.2">
      <c r="B22" s="6">
        <v>0.84215079999999998</v>
      </c>
      <c r="C22" s="6">
        <v>0.39416400000000001</v>
      </c>
      <c r="D22" s="6">
        <v>1.302902</v>
      </c>
      <c r="E22" s="6">
        <v>2.1480920000000001</v>
      </c>
      <c r="F22" s="6">
        <v>3.4713289999999999</v>
      </c>
      <c r="G22" s="6">
        <v>3.9223650000000001</v>
      </c>
      <c r="H22" s="6">
        <v>0.87906450000000003</v>
      </c>
      <c r="I22" s="6">
        <v>0.78744619999999999</v>
      </c>
      <c r="J22" s="6">
        <v>1.5175179999999999</v>
      </c>
      <c r="K22" s="6">
        <v>2.1195879999999998</v>
      </c>
      <c r="L22" s="6">
        <v>7.0245680000000004</v>
      </c>
      <c r="M22" s="6">
        <v>6.8763439999999996</v>
      </c>
    </row>
    <row r="23" spans="1:13" x14ac:dyDescent="0.2">
      <c r="B23" s="6">
        <v>1.1775139999999999</v>
      </c>
      <c r="C23" s="6">
        <v>0.60328749999999998</v>
      </c>
      <c r="D23" s="6">
        <v>1.1566529999999999</v>
      </c>
      <c r="E23" s="6">
        <v>1.955902</v>
      </c>
      <c r="F23" s="6">
        <v>5.4722600000000003</v>
      </c>
      <c r="G23" s="6">
        <v>4.3000379999999998</v>
      </c>
      <c r="H23" s="6">
        <v>0.71787259999999997</v>
      </c>
      <c r="I23" s="6">
        <v>1.1720550000000001</v>
      </c>
      <c r="J23" s="6">
        <v>1.3057129999999999</v>
      </c>
      <c r="K23" s="6">
        <v>3.753231</v>
      </c>
      <c r="L23" s="6">
        <v>8.0393980000000003</v>
      </c>
      <c r="M23" s="6">
        <v>8.0803100000000008</v>
      </c>
    </row>
    <row r="24" spans="1:13" x14ac:dyDescent="0.2">
      <c r="B24" s="6">
        <v>0.98793399999999998</v>
      </c>
      <c r="C24" s="6">
        <v>1.597294</v>
      </c>
      <c r="D24" s="6">
        <v>1.1336729999999999</v>
      </c>
      <c r="E24" s="6">
        <v>1.671446</v>
      </c>
      <c r="F24" s="6">
        <v>3.2226460000000001</v>
      </c>
      <c r="G24" s="6">
        <v>5.0802870000000002</v>
      </c>
      <c r="H24" s="6">
        <v>0.96015189999999995</v>
      </c>
      <c r="I24" s="6">
        <v>0.60218709999999998</v>
      </c>
      <c r="J24" s="6">
        <v>1.500124</v>
      </c>
      <c r="K24" s="6">
        <v>2.4049079999999998</v>
      </c>
      <c r="L24" s="6">
        <v>6.0786199999999999</v>
      </c>
      <c r="M24" s="6">
        <v>10.999890000000001</v>
      </c>
    </row>
    <row r="25" spans="1:13" x14ac:dyDescent="0.2">
      <c r="B25" s="6">
        <v>0.99240119999999998</v>
      </c>
      <c r="C25" s="6">
        <v>1.6927639999999999</v>
      </c>
      <c r="D25" s="6">
        <v>0.75783529999999999</v>
      </c>
      <c r="E25" s="6">
        <v>1.7571429999999999</v>
      </c>
      <c r="F25" s="6">
        <v>3.6428780000000001</v>
      </c>
      <c r="G25" s="6">
        <v>4.0654000000000003</v>
      </c>
      <c r="H25" s="6">
        <v>1.1020270000000001</v>
      </c>
      <c r="I25" s="6">
        <v>1.508931</v>
      </c>
      <c r="J25" s="6">
        <v>2.2715879999999999</v>
      </c>
      <c r="K25" s="6">
        <v>3.3479930000000002</v>
      </c>
      <c r="L25" s="6">
        <v>8.6840220000000006</v>
      </c>
      <c r="M25" s="6">
        <v>7.6485390000000004</v>
      </c>
    </row>
    <row r="26" spans="1:13" x14ac:dyDescent="0.2">
      <c r="B26" s="6"/>
      <c r="C26" s="6"/>
      <c r="D26" s="6"/>
      <c r="E26" s="6">
        <v>1.4300569999999999</v>
      </c>
      <c r="F26" s="6"/>
      <c r="G26" s="6">
        <v>4.5520589999999999</v>
      </c>
      <c r="H26" s="6">
        <v>0.62906850000000003</v>
      </c>
      <c r="I26" s="6">
        <v>0.41311219999999998</v>
      </c>
      <c r="J26" s="6">
        <v>2.1330399999999998</v>
      </c>
      <c r="K26" s="6">
        <v>2.4753400000000001</v>
      </c>
      <c r="L26" s="6">
        <v>6.1924710000000003</v>
      </c>
      <c r="M26" s="6">
        <v>5.4813669999999997</v>
      </c>
    </row>
    <row r="27" spans="1:13" x14ac:dyDescent="0.2">
      <c r="B27" s="6"/>
      <c r="C27" s="6"/>
      <c r="D27" s="6"/>
      <c r="E27" s="6">
        <v>2.1266989999999999</v>
      </c>
      <c r="F27" s="6"/>
      <c r="G27" s="6"/>
      <c r="H27" s="6"/>
      <c r="I27" s="6"/>
      <c r="J27" s="6"/>
      <c r="K27" s="6"/>
      <c r="L27" s="6"/>
      <c r="M27" s="6"/>
    </row>
    <row r="28" spans="1:13" x14ac:dyDescent="0.2">
      <c r="B28" s="6"/>
      <c r="C28" s="6"/>
      <c r="D28" s="6"/>
      <c r="E28" s="6">
        <v>1.5052700000000001</v>
      </c>
      <c r="F28" s="6"/>
      <c r="G28" s="6"/>
      <c r="H28" s="6"/>
      <c r="I28" s="6"/>
      <c r="J28" s="6"/>
      <c r="K28" s="6"/>
      <c r="L28" s="6"/>
      <c r="M28" s="6"/>
    </row>
    <row r="29" spans="1:13" x14ac:dyDescent="0.2">
      <c r="B29" s="6"/>
      <c r="C29" s="6"/>
      <c r="D29" s="6"/>
      <c r="E29" s="6">
        <v>1.7557119999999999</v>
      </c>
      <c r="F29" s="6"/>
      <c r="G29" s="6"/>
      <c r="H29" s="6"/>
      <c r="I29" s="6"/>
      <c r="J29" s="6"/>
      <c r="K29" s="6"/>
      <c r="L29" s="6"/>
      <c r="M29" s="6"/>
    </row>
    <row r="30" spans="1:13" x14ac:dyDescent="0.2">
      <c r="A30" s="2" t="s">
        <v>14</v>
      </c>
      <c r="B30" s="2">
        <f>AVERAGE(B22:B29)</f>
        <v>1</v>
      </c>
      <c r="C30" s="2">
        <f t="shared" ref="C30:M30" si="4">AVERAGE(C22:C29)</f>
        <v>1.0718773750000001</v>
      </c>
      <c r="D30" s="2">
        <f t="shared" si="4"/>
        <v>1.087765825</v>
      </c>
      <c r="E30" s="2">
        <f t="shared" si="4"/>
        <v>1.7937901250000001</v>
      </c>
      <c r="F30" s="2">
        <f t="shared" si="4"/>
        <v>3.95227825</v>
      </c>
      <c r="G30" s="2">
        <f t="shared" si="4"/>
        <v>4.3840298000000004</v>
      </c>
      <c r="H30" s="2">
        <f t="shared" si="4"/>
        <v>0.85763689999999992</v>
      </c>
      <c r="I30" s="2">
        <f t="shared" si="4"/>
        <v>0.8967463</v>
      </c>
      <c r="J30" s="2">
        <f t="shared" si="4"/>
        <v>1.7455965999999996</v>
      </c>
      <c r="K30" s="2">
        <f t="shared" si="4"/>
        <v>2.8202120000000002</v>
      </c>
      <c r="L30" s="2">
        <f t="shared" si="4"/>
        <v>7.2038157999999992</v>
      </c>
      <c r="M30" s="2">
        <f t="shared" si="4"/>
        <v>7.8172899999999998</v>
      </c>
    </row>
    <row r="31" spans="1:13" x14ac:dyDescent="0.2">
      <c r="A31" s="2" t="s">
        <v>15</v>
      </c>
      <c r="B31" s="2">
        <f>STDEV(B22:B29)</f>
        <v>0.13739349845617313</v>
      </c>
      <c r="C31" s="2">
        <f t="shared" ref="C31:M31" si="5">STDEV(C22:C29)</f>
        <v>0.66843965584952303</v>
      </c>
      <c r="D31" s="2">
        <f t="shared" si="5"/>
        <v>0.23237228514918895</v>
      </c>
      <c r="E31" s="2">
        <f t="shared" si="5"/>
        <v>0.26617531460805294</v>
      </c>
      <c r="F31" s="2">
        <f t="shared" si="5"/>
        <v>1.027902141313195</v>
      </c>
      <c r="G31" s="2">
        <f t="shared" si="5"/>
        <v>0.45681557002766443</v>
      </c>
      <c r="H31" s="2">
        <f t="shared" si="5"/>
        <v>0.18872768826925002</v>
      </c>
      <c r="I31" s="2">
        <f t="shared" si="5"/>
        <v>0.44248688230761157</v>
      </c>
      <c r="J31" s="2">
        <f t="shared" si="5"/>
        <v>0.42794671623789915</v>
      </c>
      <c r="K31" s="2">
        <f t="shared" si="5"/>
        <v>0.69486785371356841</v>
      </c>
      <c r="L31" s="2">
        <f t="shared" si="5"/>
        <v>1.1412955000902312</v>
      </c>
      <c r="M31" s="2">
        <f t="shared" si="5"/>
        <v>2.0352220282592026</v>
      </c>
    </row>
    <row r="32" spans="1:13" x14ac:dyDescent="0.2">
      <c r="A32" s="2" t="s">
        <v>16</v>
      </c>
      <c r="B32" s="2">
        <f>B31/(SQRT(4))</f>
        <v>6.8696749228086565E-2</v>
      </c>
      <c r="C32" s="2">
        <f t="shared" ref="C32:D32" si="6">C31/(SQRT(4))</f>
        <v>0.33421982792476151</v>
      </c>
      <c r="D32" s="2">
        <f t="shared" si="6"/>
        <v>0.11618614257459448</v>
      </c>
      <c r="E32" s="2">
        <f>E31/(SQRT(8))</f>
        <v>9.4107184971908467E-2</v>
      </c>
      <c r="F32" s="2">
        <f t="shared" ref="F32" si="7">F31/(SQRT(4))</f>
        <v>0.51395107065659751</v>
      </c>
      <c r="G32" s="2">
        <f>G31/(SQRT(5))</f>
        <v>0.20429413355243461</v>
      </c>
      <c r="H32" s="2">
        <f t="shared" ref="H32:M32" si="8">H31/(SQRT(5))</f>
        <v>8.4401588041286529E-2</v>
      </c>
      <c r="I32" s="2">
        <f t="shared" si="8"/>
        <v>0.19788614959835368</v>
      </c>
      <c r="J32" s="2">
        <f t="shared" si="8"/>
        <v>0.1913835896511511</v>
      </c>
      <c r="K32" s="2">
        <f t="shared" si="8"/>
        <v>0.31075435125658374</v>
      </c>
      <c r="L32" s="2">
        <f t="shared" si="8"/>
        <v>0.51040286412327485</v>
      </c>
      <c r="M32" s="2">
        <f t="shared" si="8"/>
        <v>0.91017896089851491</v>
      </c>
    </row>
    <row r="34" spans="1:32" x14ac:dyDescent="0.2">
      <c r="A34" s="1" t="s">
        <v>34</v>
      </c>
    </row>
    <row r="35" spans="1:32" x14ac:dyDescent="0.2">
      <c r="A35" s="1" t="s">
        <v>35</v>
      </c>
      <c r="B35" s="2" t="s">
        <v>37</v>
      </c>
      <c r="C35" s="2" t="s">
        <v>38</v>
      </c>
      <c r="D35" s="2" t="s">
        <v>39</v>
      </c>
      <c r="E35" s="2" t="s">
        <v>40</v>
      </c>
      <c r="F35" s="2" t="s">
        <v>41</v>
      </c>
      <c r="G35" s="2" t="s">
        <v>42</v>
      </c>
    </row>
    <row r="36" spans="1:32" x14ac:dyDescent="0.2">
      <c r="A36" s="1" t="s">
        <v>36</v>
      </c>
      <c r="B36" s="6">
        <v>0.23230000000000001</v>
      </c>
      <c r="C36" s="6">
        <v>0.67090000000000005</v>
      </c>
      <c r="D36" s="6">
        <v>2.4400000000000002E-2</v>
      </c>
      <c r="E36" s="6">
        <v>2.69E-2</v>
      </c>
      <c r="F36" s="6">
        <v>3.0000000000000001E-3</v>
      </c>
      <c r="G36" s="6">
        <v>1.7899999999999999E-2</v>
      </c>
    </row>
    <row r="38" spans="1:32" x14ac:dyDescent="0.2">
      <c r="A38" s="1" t="s">
        <v>49</v>
      </c>
    </row>
    <row r="39" spans="1:32" x14ac:dyDescent="0.2">
      <c r="A39" s="1" t="s">
        <v>18</v>
      </c>
    </row>
    <row r="40" spans="1:32" s="5" customFormat="1" x14ac:dyDescent="0.2">
      <c r="A40" s="7" t="s">
        <v>19</v>
      </c>
      <c r="B40" s="8" t="s">
        <v>20</v>
      </c>
      <c r="C40" s="8" t="s">
        <v>21</v>
      </c>
      <c r="D40" s="8" t="s">
        <v>22</v>
      </c>
      <c r="E40" s="7" t="s">
        <v>23</v>
      </c>
      <c r="F40" s="8" t="s">
        <v>20</v>
      </c>
      <c r="G40" s="8" t="s">
        <v>21</v>
      </c>
      <c r="H40" s="8" t="s">
        <v>22</v>
      </c>
      <c r="I40" s="7" t="s">
        <v>24</v>
      </c>
      <c r="J40" s="8" t="s">
        <v>20</v>
      </c>
      <c r="K40" s="8" t="s">
        <v>21</v>
      </c>
      <c r="L40" s="8" t="s">
        <v>22</v>
      </c>
      <c r="M40" s="7" t="s">
        <v>25</v>
      </c>
      <c r="N40" s="8" t="s">
        <v>20</v>
      </c>
      <c r="O40" s="8" t="s">
        <v>21</v>
      </c>
      <c r="P40" s="8" t="s">
        <v>22</v>
      </c>
      <c r="Q40" s="7" t="s">
        <v>26</v>
      </c>
      <c r="R40" s="8" t="s">
        <v>20</v>
      </c>
      <c r="S40" s="8" t="s">
        <v>21</v>
      </c>
      <c r="T40" s="8" t="s">
        <v>22</v>
      </c>
      <c r="U40" s="7" t="s">
        <v>27</v>
      </c>
      <c r="V40" s="8" t="s">
        <v>20</v>
      </c>
      <c r="W40" s="8" t="s">
        <v>21</v>
      </c>
      <c r="X40" s="8" t="s">
        <v>22</v>
      </c>
      <c r="Y40" s="7" t="s">
        <v>28</v>
      </c>
      <c r="Z40" s="8" t="s">
        <v>20</v>
      </c>
      <c r="AA40" s="8" t="s">
        <v>21</v>
      </c>
      <c r="AB40" s="8" t="s">
        <v>22</v>
      </c>
      <c r="AC40" s="7" t="s">
        <v>29</v>
      </c>
      <c r="AD40" s="8" t="s">
        <v>20</v>
      </c>
      <c r="AE40" s="8" t="s">
        <v>21</v>
      </c>
      <c r="AF40" s="8" t="s">
        <v>22</v>
      </c>
    </row>
    <row r="41" spans="1:32" x14ac:dyDescent="0.2">
      <c r="A41" s="9"/>
      <c r="B41" s="9">
        <v>0.86270000000000002</v>
      </c>
      <c r="C41" s="9">
        <v>2.1783000000000001</v>
      </c>
      <c r="D41" s="9">
        <v>0.7823</v>
      </c>
      <c r="E41" s="9"/>
      <c r="F41" s="9">
        <v>0.65329999999999999</v>
      </c>
      <c r="G41" s="9">
        <v>3.4232</v>
      </c>
      <c r="H41" s="9">
        <v>0.67320000000000002</v>
      </c>
      <c r="I41" s="9"/>
      <c r="J41" s="9">
        <v>0.87209999999999999</v>
      </c>
      <c r="K41" s="9">
        <v>2.3923000000000001</v>
      </c>
      <c r="L41" s="9">
        <v>1.4792000000000001</v>
      </c>
      <c r="M41" s="9"/>
      <c r="N41" s="9">
        <v>1.6272</v>
      </c>
      <c r="O41" s="9">
        <v>2.1831999999999998</v>
      </c>
      <c r="P41" s="9">
        <v>0.9083</v>
      </c>
      <c r="Q41" s="9"/>
      <c r="R41" s="9">
        <v>0.72829999999999995</v>
      </c>
      <c r="S41" s="9">
        <v>2.1863000000000001</v>
      </c>
      <c r="T41" s="9">
        <v>0.56289999999999996</v>
      </c>
      <c r="U41" s="9"/>
      <c r="V41" s="9">
        <v>0.77659999999999996</v>
      </c>
      <c r="W41" s="9">
        <v>3.1682000000000001</v>
      </c>
      <c r="X41" s="9">
        <v>1.8920999999999999</v>
      </c>
      <c r="Y41" s="9"/>
      <c r="Z41" s="9">
        <v>0.78920000000000001</v>
      </c>
      <c r="AA41" s="9">
        <v>1.7085999999999999</v>
      </c>
      <c r="AB41" s="9">
        <v>0.7823</v>
      </c>
      <c r="AC41" s="9"/>
      <c r="AD41" s="9">
        <v>1.0283</v>
      </c>
      <c r="AE41" s="9">
        <v>2.1097999999999999</v>
      </c>
      <c r="AF41" s="9">
        <v>0.18970000000000001</v>
      </c>
    </row>
    <row r="42" spans="1:32" x14ac:dyDescent="0.2">
      <c r="A42" s="9"/>
      <c r="B42" s="9">
        <v>1.2388999999999999</v>
      </c>
      <c r="C42" s="9">
        <v>3.3237999999999999</v>
      </c>
      <c r="D42" s="9">
        <v>1.2091000000000001</v>
      </c>
      <c r="E42" s="9"/>
      <c r="F42" s="9">
        <v>1.2734000000000001</v>
      </c>
      <c r="G42" s="9">
        <v>2.7831999999999999</v>
      </c>
      <c r="H42" s="9">
        <v>1.2235</v>
      </c>
      <c r="I42" s="9"/>
      <c r="J42" s="9">
        <v>1.2122999999999999</v>
      </c>
      <c r="K42" s="9">
        <v>3.9821</v>
      </c>
      <c r="L42" s="9">
        <v>1.9823</v>
      </c>
      <c r="M42" s="9"/>
      <c r="N42" s="9">
        <v>1.2911999999999999</v>
      </c>
      <c r="O42" s="9">
        <v>3.8620999999999999</v>
      </c>
      <c r="P42" s="9">
        <v>0.31979999999999997</v>
      </c>
      <c r="Q42" s="9"/>
      <c r="R42" s="9">
        <v>1.3742000000000001</v>
      </c>
      <c r="S42" s="9">
        <v>2.6890999999999998</v>
      </c>
      <c r="T42" s="9">
        <v>1.1820999999999999</v>
      </c>
      <c r="U42" s="9"/>
      <c r="V42" s="9">
        <v>1.8920999999999999</v>
      </c>
      <c r="W42" s="9">
        <v>6.1279000000000003</v>
      </c>
      <c r="X42" s="9">
        <v>0.45760000000000001</v>
      </c>
      <c r="Y42" s="9"/>
      <c r="Z42" s="9">
        <v>1.1283000000000001</v>
      </c>
      <c r="AA42" s="9">
        <v>1.8920999999999999</v>
      </c>
      <c r="AB42" s="9">
        <v>0.84560000000000002</v>
      </c>
      <c r="AC42" s="9"/>
      <c r="AD42" s="9">
        <v>0.4783</v>
      </c>
      <c r="AE42" s="9">
        <v>1.4512</v>
      </c>
      <c r="AF42" s="9">
        <v>0.21970000000000001</v>
      </c>
    </row>
    <row r="43" spans="1:32" x14ac:dyDescent="0.2">
      <c r="A43" s="9"/>
      <c r="B43" s="9">
        <v>0.7823</v>
      </c>
      <c r="C43" s="9">
        <v>2.6732</v>
      </c>
      <c r="D43" s="9">
        <v>0.68730000000000002</v>
      </c>
      <c r="E43" s="9"/>
      <c r="F43" s="9">
        <v>1.3923000000000001</v>
      </c>
      <c r="G43" s="9">
        <v>3.6722999999999999</v>
      </c>
      <c r="H43" s="9">
        <v>1.6722999999999999</v>
      </c>
      <c r="I43" s="9"/>
      <c r="J43" s="9">
        <v>1.7632000000000001</v>
      </c>
      <c r="K43" s="9">
        <v>2.1187</v>
      </c>
      <c r="L43" s="9">
        <v>1.1920999999999999</v>
      </c>
      <c r="M43" s="9"/>
      <c r="N43" s="9">
        <v>0.67210000000000003</v>
      </c>
      <c r="O43" s="9">
        <v>4.0921000000000003</v>
      </c>
      <c r="P43" s="9">
        <v>0.4798</v>
      </c>
      <c r="Q43" s="9"/>
      <c r="R43" s="9">
        <v>0.56820000000000004</v>
      </c>
      <c r="S43" s="9">
        <v>1.7262999999999999</v>
      </c>
      <c r="T43" s="9">
        <v>1.6722999999999999</v>
      </c>
      <c r="U43" s="9"/>
      <c r="V43" s="9">
        <v>0.45619999999999999</v>
      </c>
      <c r="W43" s="9">
        <v>4.7820999999999998</v>
      </c>
      <c r="X43" s="9">
        <v>0.89790000000000003</v>
      </c>
      <c r="Y43" s="9"/>
      <c r="Z43" s="9">
        <v>1.0838000000000001</v>
      </c>
      <c r="AA43" s="9">
        <v>2.1831999999999998</v>
      </c>
      <c r="AB43" s="9">
        <v>1.3935</v>
      </c>
      <c r="AC43" s="9"/>
      <c r="AD43" s="9">
        <v>1.4522999999999999</v>
      </c>
      <c r="AE43" s="9">
        <v>1.1875</v>
      </c>
      <c r="AF43" s="9">
        <v>0.99139999999999995</v>
      </c>
    </row>
    <row r="44" spans="1:32" x14ac:dyDescent="0.2">
      <c r="A44" s="9"/>
      <c r="B44" s="9">
        <v>1.1677999999999999</v>
      </c>
      <c r="C44" s="9">
        <v>3.6722999999999999</v>
      </c>
      <c r="D44" s="9">
        <v>1.2831999999999999</v>
      </c>
      <c r="E44" s="9"/>
      <c r="F44" s="9">
        <v>0.75329999999999997</v>
      </c>
      <c r="G44" s="9">
        <v>2.2742</v>
      </c>
      <c r="H44" s="9">
        <v>0.89229999999999998</v>
      </c>
      <c r="I44" s="9"/>
      <c r="J44" s="9">
        <v>0.70920000000000005</v>
      </c>
      <c r="K44" s="9">
        <v>3.2202999999999999</v>
      </c>
      <c r="L44" s="9">
        <v>0.89229999999999998</v>
      </c>
      <c r="M44" s="9"/>
      <c r="N44" s="9">
        <v>0.53979999999999995</v>
      </c>
      <c r="O44" s="9">
        <v>2.0874000000000001</v>
      </c>
      <c r="P44" s="9">
        <v>0.61919999999999997</v>
      </c>
      <c r="Q44" s="9"/>
      <c r="R44" s="9">
        <v>1.5682</v>
      </c>
      <c r="S44" s="9">
        <v>3.1097999999999999</v>
      </c>
      <c r="T44" s="9">
        <v>1.4781</v>
      </c>
      <c r="U44" s="9"/>
      <c r="V44" s="9">
        <v>1.1932</v>
      </c>
      <c r="W44" s="9">
        <v>2.8932000000000002</v>
      </c>
      <c r="X44" s="9">
        <v>1.2738</v>
      </c>
      <c r="Y44" s="9"/>
      <c r="Z44" s="9">
        <v>0.67230000000000001</v>
      </c>
      <c r="AA44" s="9">
        <v>1.1835</v>
      </c>
      <c r="AB44" s="9">
        <v>1.2931999999999999</v>
      </c>
      <c r="AC44" s="9"/>
      <c r="AD44" s="9">
        <v>1.0986</v>
      </c>
      <c r="AE44" s="9">
        <v>1.9041999999999999</v>
      </c>
      <c r="AF44" s="9">
        <v>0.78839999999999999</v>
      </c>
    </row>
    <row r="45" spans="1:32" x14ac:dyDescent="0.2">
      <c r="A45" s="9"/>
      <c r="B45" s="9">
        <v>1.3103</v>
      </c>
      <c r="C45" s="9">
        <v>2.0931999999999999</v>
      </c>
      <c r="D45" s="9">
        <v>0.6532</v>
      </c>
      <c r="E45" s="9"/>
      <c r="F45" s="9">
        <v>1.2638</v>
      </c>
      <c r="G45" s="9">
        <v>2.3632</v>
      </c>
      <c r="H45" s="9">
        <v>0.78420000000000001</v>
      </c>
      <c r="I45" s="9"/>
      <c r="J45" s="9">
        <v>0.67210000000000003</v>
      </c>
      <c r="K45" s="9">
        <v>3.4752000000000001</v>
      </c>
      <c r="L45" s="9">
        <v>0.78920000000000001</v>
      </c>
      <c r="M45" s="9"/>
      <c r="N45" s="9">
        <v>0.88929999999999998</v>
      </c>
      <c r="O45" s="9">
        <v>3.1987000000000001</v>
      </c>
      <c r="P45" s="9">
        <v>1.1231</v>
      </c>
      <c r="Q45" s="9"/>
      <c r="R45" s="9">
        <v>1.0186999999999999</v>
      </c>
      <c r="S45" s="9">
        <v>1.5621</v>
      </c>
      <c r="T45" s="9">
        <v>0.59819999999999995</v>
      </c>
      <c r="U45" s="9"/>
      <c r="V45" s="9">
        <v>0.89259999999999995</v>
      </c>
      <c r="W45" s="9">
        <v>4.6798999999999999</v>
      </c>
      <c r="X45" s="9">
        <v>0.36720000000000003</v>
      </c>
      <c r="Y45" s="9"/>
      <c r="Z45" s="9">
        <v>1.3972</v>
      </c>
      <c r="AA45" s="9">
        <v>1.5811999999999999</v>
      </c>
      <c r="AB45" s="9">
        <v>0.96750000000000003</v>
      </c>
      <c r="AC45" s="9"/>
      <c r="AD45" s="9">
        <v>1.2985</v>
      </c>
      <c r="AE45" s="9">
        <v>2.4897</v>
      </c>
      <c r="AF45" s="9">
        <v>0.29170000000000001</v>
      </c>
    </row>
    <row r="46" spans="1:32" x14ac:dyDescent="0.2">
      <c r="A46" s="9" t="s">
        <v>14</v>
      </c>
      <c r="B46" s="2">
        <f>AVERAGE(B41:B45)</f>
        <v>1.0723999999999998</v>
      </c>
      <c r="C46" s="2">
        <f>AVERAGE(C41:C45)</f>
        <v>2.78816</v>
      </c>
      <c r="D46" s="2">
        <f>AVERAGE(D41:D45)</f>
        <v>0.92301999999999995</v>
      </c>
      <c r="E46" s="9"/>
      <c r="F46" s="2">
        <f>AVERAGE(F41:F45)</f>
        <v>1.0672200000000001</v>
      </c>
      <c r="G46" s="2">
        <f>AVERAGE(G41:G45)</f>
        <v>2.9032200000000001</v>
      </c>
      <c r="H46" s="2">
        <f>AVERAGE(H41:H45)</f>
        <v>1.0490999999999999</v>
      </c>
      <c r="I46" s="9"/>
      <c r="J46" s="2">
        <f>AVERAGE(J41:J45)</f>
        <v>1.0457800000000002</v>
      </c>
      <c r="K46" s="2">
        <f>AVERAGE(K41:K45)</f>
        <v>3.0377200000000002</v>
      </c>
      <c r="L46" s="2">
        <f>AVERAGE(L41:L45)</f>
        <v>1.26702</v>
      </c>
      <c r="M46" s="9"/>
      <c r="N46" s="2">
        <f>AVERAGE(N41:N45)</f>
        <v>1.0039200000000001</v>
      </c>
      <c r="O46" s="2">
        <f>AVERAGE(O41:O45)</f>
        <v>3.0847000000000002</v>
      </c>
      <c r="P46" s="2">
        <f>AVERAGE(P41:P45)</f>
        <v>0.69003999999999999</v>
      </c>
      <c r="Q46" s="9"/>
      <c r="R46" s="2">
        <f>AVERAGE(R41:R45)</f>
        <v>1.05152</v>
      </c>
      <c r="S46" s="2">
        <f>AVERAGE(S41:S45)</f>
        <v>2.2547200000000003</v>
      </c>
      <c r="T46" s="2">
        <f>AVERAGE(T41:T45)</f>
        <v>1.0987200000000001</v>
      </c>
      <c r="U46" s="9"/>
      <c r="V46" s="2">
        <f>AVERAGE(V41:V45)</f>
        <v>1.0421399999999998</v>
      </c>
      <c r="W46" s="2">
        <f>AVERAGE(W41:W45)</f>
        <v>4.3302600000000009</v>
      </c>
      <c r="X46" s="2">
        <f>AVERAGE(X41:X45)</f>
        <v>0.97772000000000003</v>
      </c>
      <c r="Y46" s="9"/>
      <c r="Z46" s="2">
        <f>AVERAGE(Z41:Z45)</f>
        <v>1.01416</v>
      </c>
      <c r="AA46" s="2">
        <f>AVERAGE(AA41:AA45)</f>
        <v>1.7097200000000001</v>
      </c>
      <c r="AB46" s="2">
        <f>AVERAGE(AB41:AB45)</f>
        <v>1.0564199999999999</v>
      </c>
      <c r="AC46" s="9"/>
      <c r="AD46" s="2">
        <f>AVERAGE(AD41:AD45)</f>
        <v>1.0711999999999999</v>
      </c>
      <c r="AE46" s="2">
        <f>AVERAGE(AE41:AE45)</f>
        <v>1.8284799999999997</v>
      </c>
      <c r="AF46" s="2">
        <f>AVERAGE(AF41:AF45)</f>
        <v>0.49617999999999995</v>
      </c>
    </row>
    <row r="47" spans="1:32" x14ac:dyDescent="0.2">
      <c r="A47" s="9" t="s">
        <v>15</v>
      </c>
      <c r="B47" s="2">
        <f>STDEV(B41:B45)</f>
        <v>0.2353465104903838</v>
      </c>
      <c r="C47" s="2">
        <f>STDEV(C41:C45)</f>
        <v>0.69583190714424736</v>
      </c>
      <c r="D47" s="2">
        <f>STDEV(D41:D45)</f>
        <v>0.29989175880640645</v>
      </c>
      <c r="E47" s="9"/>
      <c r="F47" s="2">
        <f>STDEV(F41:F45)</f>
        <v>0.33790029150623724</v>
      </c>
      <c r="G47" s="2">
        <f>STDEV(G41:G45)</f>
        <v>0.62521112594066908</v>
      </c>
      <c r="H47" s="2">
        <f>STDEV(H41:H45)</f>
        <v>0.40461483536815612</v>
      </c>
      <c r="I47" s="9"/>
      <c r="J47" s="2">
        <f>STDEV(J41:J45)</f>
        <v>0.45428733968711899</v>
      </c>
      <c r="K47" s="2">
        <f>STDEV(K41:K45)</f>
        <v>0.77099651879888398</v>
      </c>
      <c r="L47" s="2">
        <f>STDEV(L41:L45)</f>
        <v>0.48243804472698937</v>
      </c>
      <c r="M47" s="9"/>
      <c r="N47" s="2">
        <f>STDEV(N41:N45)</f>
        <v>0.44990481993417197</v>
      </c>
      <c r="O47" s="2">
        <f>STDEV(O41:O45)</f>
        <v>0.92729594251242153</v>
      </c>
      <c r="P47" s="2">
        <f>STDEV(P41:P45)</f>
        <v>0.32460561147336942</v>
      </c>
      <c r="Q47" s="9"/>
      <c r="R47" s="2">
        <f>STDEV(R41:R45)</f>
        <v>0.42137487703943632</v>
      </c>
      <c r="S47" s="2">
        <f>STDEV(S41:S45)</f>
        <v>0.64874479728164114</v>
      </c>
      <c r="T47" s="2">
        <f>STDEV(T41:T45)</f>
        <v>0.5043557197058437</v>
      </c>
      <c r="U47" s="9"/>
      <c r="V47" s="2">
        <f>STDEV(V41:V45)</f>
        <v>0.543472748166824</v>
      </c>
      <c r="W47" s="2">
        <f>STDEV(W41:W45)</f>
        <v>1.3203637729807622</v>
      </c>
      <c r="X47" s="2">
        <f>STDEV(X41:X45)</f>
        <v>0.62717319537748084</v>
      </c>
      <c r="Y47" s="9"/>
      <c r="Z47" s="2">
        <f>STDEV(Z41:Z45)</f>
        <v>0.28812869173339906</v>
      </c>
      <c r="AA47" s="2">
        <f>STDEV(AA41:AA45)</f>
        <v>0.37110372808690489</v>
      </c>
      <c r="AB47" s="2">
        <f>STDEV(AB41:AB45)</f>
        <v>0.27257169148684568</v>
      </c>
      <c r="AC47" s="9"/>
      <c r="AD47" s="2">
        <f>STDEV(AD41:AD45)</f>
        <v>0.37115498110627571</v>
      </c>
      <c r="AE47" s="2">
        <f>STDEV(AE41:AE45)</f>
        <v>0.51847900343215469</v>
      </c>
      <c r="AF47" s="2">
        <f>STDEV(AF41:AF45)</f>
        <v>0.36838113008133311</v>
      </c>
    </row>
    <row r="48" spans="1:32" x14ac:dyDescent="0.2">
      <c r="A48" s="9" t="s">
        <v>16</v>
      </c>
      <c r="B48" s="2">
        <f>B47/(SQRT(5))</f>
        <v>0.10525015914477311</v>
      </c>
      <c r="C48" s="2">
        <f>C47/(SQRT(5))</f>
        <v>0.31118548905757171</v>
      </c>
      <c r="D48" s="2">
        <f>D47/(SQRT(5))</f>
        <v>0.1341156717166192</v>
      </c>
      <c r="E48" s="9"/>
      <c r="F48" s="2">
        <f>F47/(SQRT(5))</f>
        <v>0.15111360428498824</v>
      </c>
      <c r="G48" s="2">
        <f>G47/(SQRT(5))</f>
        <v>0.27960291557850364</v>
      </c>
      <c r="H48" s="2">
        <f>H47/(SQRT(5))</f>
        <v>0.18094925531761663</v>
      </c>
      <c r="I48" s="9"/>
      <c r="J48" s="2">
        <f>J47/(SQRT(5))</f>
        <v>0.2031634745715872</v>
      </c>
      <c r="K48" s="2">
        <f>K47/(SQRT(5))</f>
        <v>0.34480012528999981</v>
      </c>
      <c r="L48" s="2">
        <f>L47/(SQRT(5))</f>
        <v>0.21575285258832644</v>
      </c>
      <c r="M48" s="9"/>
      <c r="N48" s="2">
        <f>N47/(SQRT(5))</f>
        <v>0.20120355215552219</v>
      </c>
      <c r="O48" s="2">
        <f>O47/(SQRT(5))</f>
        <v>0.41469935254350232</v>
      </c>
      <c r="P48" s="2">
        <f>P47/(SQRT(5))</f>
        <v>0.14516804262646793</v>
      </c>
      <c r="Q48" s="9"/>
      <c r="R48" s="2">
        <f>R47/(SQRT(5))</f>
        <v>0.18844457381415899</v>
      </c>
      <c r="S48" s="2">
        <f>S47/(SQRT(5))</f>
        <v>0.29012749335421406</v>
      </c>
      <c r="T48" s="2">
        <f>T47/(SQRT(5))</f>
        <v>0.22555473482061933</v>
      </c>
      <c r="U48" s="9"/>
      <c r="V48" s="2">
        <f>V47/(SQRT(5))</f>
        <v>0.24304840176392853</v>
      </c>
      <c r="W48" s="2">
        <f>W47/(SQRT(5))</f>
        <v>0.59048463028261688</v>
      </c>
      <c r="X48" s="2">
        <f>X47/(SQRT(5))</f>
        <v>0.28048037970596079</v>
      </c>
      <c r="Y48" s="9"/>
      <c r="Z48" s="2">
        <f>Z47/(SQRT(5))</f>
        <v>0.1288550681967924</v>
      </c>
      <c r="AA48" s="2">
        <f>AA47/(SQRT(5))</f>
        <v>0.16596263254118346</v>
      </c>
      <c r="AB48" s="2">
        <f>AB47/(SQRT(5))</f>
        <v>0.12189776618133753</v>
      </c>
      <c r="AC48" s="9"/>
      <c r="AD48" s="2">
        <f>AD47/(SQRT(5))</f>
        <v>0.16598555358825651</v>
      </c>
      <c r="AE48" s="2">
        <f>AE47/(SQRT(5))</f>
        <v>0.23187085931612891</v>
      </c>
      <c r="AF48" s="2">
        <f>AF47/(SQRT(5))</f>
        <v>0.16474504969801068</v>
      </c>
    </row>
    <row r="49" spans="1:32" s="1" customFormat="1" x14ac:dyDescent="0.2">
      <c r="A49" s="10" t="s">
        <v>43</v>
      </c>
      <c r="B49" s="1" t="s">
        <v>36</v>
      </c>
      <c r="E49" s="10" t="s">
        <v>43</v>
      </c>
      <c r="F49" s="1" t="s">
        <v>36</v>
      </c>
      <c r="I49" s="10" t="s">
        <v>43</v>
      </c>
      <c r="J49" s="1" t="s">
        <v>36</v>
      </c>
      <c r="M49" s="10" t="s">
        <v>43</v>
      </c>
      <c r="N49" s="1" t="s">
        <v>36</v>
      </c>
      <c r="Q49" s="10" t="s">
        <v>43</v>
      </c>
      <c r="R49" s="1" t="s">
        <v>36</v>
      </c>
      <c r="U49" s="10" t="s">
        <v>43</v>
      </c>
      <c r="V49" s="1" t="s">
        <v>36</v>
      </c>
      <c r="Y49" s="10" t="s">
        <v>43</v>
      </c>
      <c r="Z49" s="1" t="s">
        <v>36</v>
      </c>
      <c r="AC49" s="10" t="s">
        <v>43</v>
      </c>
      <c r="AD49" s="1" t="s">
        <v>36</v>
      </c>
    </row>
    <row r="50" spans="1:32" x14ac:dyDescent="0.2">
      <c r="A50" s="11" t="s">
        <v>44</v>
      </c>
      <c r="B50" s="6">
        <v>2.0000000000000001E-4</v>
      </c>
      <c r="E50" s="11" t="s">
        <v>44</v>
      </c>
      <c r="F50" s="6">
        <v>1E-4</v>
      </c>
      <c r="I50" s="11" t="s">
        <v>44</v>
      </c>
      <c r="J50" s="6">
        <v>5.0000000000000001E-4</v>
      </c>
      <c r="M50" s="11" t="s">
        <v>44</v>
      </c>
      <c r="N50" s="6">
        <v>5.0000000000000001E-4</v>
      </c>
      <c r="Q50" s="11" t="s">
        <v>44</v>
      </c>
      <c r="R50" s="6">
        <v>0.01</v>
      </c>
      <c r="U50" s="11" t="s">
        <v>44</v>
      </c>
      <c r="V50" s="6">
        <v>2.0000000000000001E-4</v>
      </c>
      <c r="Y50" s="11" t="s">
        <v>44</v>
      </c>
      <c r="Z50" s="6">
        <v>1.12E-2</v>
      </c>
      <c r="AC50" s="11" t="s">
        <v>44</v>
      </c>
      <c r="AD50" s="6">
        <v>3.85E-2</v>
      </c>
    </row>
    <row r="51" spans="1:32" x14ac:dyDescent="0.2">
      <c r="A51" s="11" t="s">
        <v>45</v>
      </c>
      <c r="B51" s="6">
        <v>0.86529999999999996</v>
      </c>
      <c r="E51" s="11" t="s">
        <v>45</v>
      </c>
      <c r="F51" s="6">
        <v>0.998</v>
      </c>
      <c r="I51" s="11" t="s">
        <v>45</v>
      </c>
      <c r="J51" s="6">
        <v>0.82489999999999997</v>
      </c>
      <c r="M51" s="11" t="s">
        <v>45</v>
      </c>
      <c r="N51" s="6">
        <v>0.7127</v>
      </c>
      <c r="Q51" s="11" t="s">
        <v>45</v>
      </c>
      <c r="R51" s="6">
        <v>0.98929999999999996</v>
      </c>
      <c r="U51" s="11" t="s">
        <v>45</v>
      </c>
      <c r="V51" s="6">
        <v>0.99299999999999999</v>
      </c>
      <c r="Y51" s="11" t="s">
        <v>45</v>
      </c>
      <c r="Z51" s="6">
        <v>0.97529999999999994</v>
      </c>
      <c r="AC51" s="11" t="s">
        <v>45</v>
      </c>
      <c r="AD51" s="6">
        <v>0.1235</v>
      </c>
    </row>
    <row r="52" spans="1:32" x14ac:dyDescent="0.2">
      <c r="A52" s="11" t="s">
        <v>46</v>
      </c>
      <c r="B52" s="6" t="s">
        <v>47</v>
      </c>
      <c r="E52" s="11" t="s">
        <v>46</v>
      </c>
      <c r="F52" s="6">
        <v>1E-4</v>
      </c>
      <c r="I52" s="11" t="s">
        <v>46</v>
      </c>
      <c r="J52" s="6">
        <v>1.1999999999999999E-3</v>
      </c>
      <c r="M52" s="11" t="s">
        <v>46</v>
      </c>
      <c r="N52" s="6">
        <v>2.0000000000000001E-4</v>
      </c>
      <c r="Q52" s="11" t="s">
        <v>46</v>
      </c>
      <c r="R52" s="6">
        <v>1.29E-2</v>
      </c>
      <c r="U52" s="11" t="s">
        <v>46</v>
      </c>
      <c r="V52" s="6">
        <v>2.0000000000000001E-4</v>
      </c>
      <c r="Y52" s="11" t="s">
        <v>46</v>
      </c>
      <c r="Z52" s="6">
        <v>1.6400000000000001E-2</v>
      </c>
      <c r="AC52" s="11" t="s">
        <v>46</v>
      </c>
      <c r="AD52" s="6">
        <v>8.9999999999999998E-4</v>
      </c>
    </row>
    <row r="54" spans="1:32" x14ac:dyDescent="0.2">
      <c r="A54" s="1" t="s">
        <v>30</v>
      </c>
    </row>
    <row r="55" spans="1:32" s="5" customFormat="1" x14ac:dyDescent="0.2">
      <c r="A55" s="12" t="s">
        <v>19</v>
      </c>
      <c r="B55" s="8" t="s">
        <v>20</v>
      </c>
      <c r="C55" s="8" t="s">
        <v>21</v>
      </c>
      <c r="D55" s="8" t="s">
        <v>22</v>
      </c>
      <c r="E55" s="12" t="s">
        <v>23</v>
      </c>
      <c r="F55" s="8" t="s">
        <v>20</v>
      </c>
      <c r="G55" s="8" t="s">
        <v>21</v>
      </c>
      <c r="H55" s="8" t="s">
        <v>22</v>
      </c>
      <c r="I55" s="12" t="s">
        <v>24</v>
      </c>
      <c r="J55" s="8" t="s">
        <v>20</v>
      </c>
      <c r="K55" s="8" t="s">
        <v>21</v>
      </c>
      <c r="L55" s="8" t="s">
        <v>22</v>
      </c>
      <c r="M55" s="12" t="s">
        <v>25</v>
      </c>
      <c r="N55" s="8" t="s">
        <v>20</v>
      </c>
      <c r="O55" s="8" t="s">
        <v>21</v>
      </c>
      <c r="P55" s="8" t="s">
        <v>22</v>
      </c>
      <c r="Q55" s="7" t="s">
        <v>26</v>
      </c>
      <c r="R55" s="8" t="s">
        <v>20</v>
      </c>
      <c r="S55" s="8" t="s">
        <v>21</v>
      </c>
      <c r="T55" s="8" t="s">
        <v>22</v>
      </c>
      <c r="U55" s="7" t="s">
        <v>27</v>
      </c>
      <c r="V55" s="8" t="s">
        <v>20</v>
      </c>
      <c r="W55" s="8" t="s">
        <v>21</v>
      </c>
      <c r="X55" s="8" t="s">
        <v>22</v>
      </c>
      <c r="Y55" s="7" t="s">
        <v>28</v>
      </c>
      <c r="Z55" s="8" t="s">
        <v>20</v>
      </c>
      <c r="AA55" s="8" t="s">
        <v>21</v>
      </c>
      <c r="AB55" s="8" t="s">
        <v>22</v>
      </c>
      <c r="AC55" s="7" t="s">
        <v>29</v>
      </c>
      <c r="AD55" s="8" t="s">
        <v>20</v>
      </c>
      <c r="AE55" s="8" t="s">
        <v>21</v>
      </c>
      <c r="AF55" s="8" t="s">
        <v>22</v>
      </c>
    </row>
    <row r="56" spans="1:32" x14ac:dyDescent="0.2">
      <c r="B56" s="2">
        <v>1.3923000000000001</v>
      </c>
      <c r="C56" s="2">
        <v>1.8623000000000001</v>
      </c>
      <c r="D56" s="2">
        <v>0.3987</v>
      </c>
      <c r="F56" s="2">
        <v>1.1894</v>
      </c>
      <c r="G56" s="2">
        <v>1.7632000000000001</v>
      </c>
      <c r="H56" s="2">
        <v>0.78920000000000001</v>
      </c>
      <c r="J56" s="2">
        <v>0.78110000000000002</v>
      </c>
      <c r="K56" s="2">
        <v>1.6781999999999999</v>
      </c>
      <c r="L56" s="2">
        <v>1.3923000000000001</v>
      </c>
      <c r="N56" s="2">
        <v>1.0925</v>
      </c>
      <c r="O56" s="2">
        <v>1.7924</v>
      </c>
      <c r="P56" s="2">
        <v>1.3792</v>
      </c>
      <c r="R56" s="2">
        <v>1.1405000000000001</v>
      </c>
      <c r="S56" s="2">
        <v>2.4823</v>
      </c>
      <c r="T56" s="2">
        <v>1.8960999999999999</v>
      </c>
      <c r="V56" s="2">
        <v>0.68149999999999999</v>
      </c>
      <c r="W56" s="2">
        <v>2.1063999999999998</v>
      </c>
      <c r="X56" s="2">
        <v>1.5382</v>
      </c>
      <c r="Z56" s="2">
        <v>0.79810000000000003</v>
      </c>
      <c r="AA56" s="2">
        <v>1.4981</v>
      </c>
      <c r="AB56" s="2">
        <v>1.2652000000000001</v>
      </c>
      <c r="AD56" s="2">
        <v>0.79849999999999999</v>
      </c>
      <c r="AE56" s="2">
        <v>1.4791000000000001</v>
      </c>
      <c r="AF56" s="2">
        <v>1.1896</v>
      </c>
    </row>
    <row r="57" spans="1:32" x14ac:dyDescent="0.2">
      <c r="B57" s="2">
        <v>0.72729999999999995</v>
      </c>
      <c r="C57" s="2">
        <v>2.3902000000000001</v>
      </c>
      <c r="D57" s="2">
        <v>1.2839</v>
      </c>
      <c r="F57" s="2">
        <v>0.77980000000000005</v>
      </c>
      <c r="G57" s="2">
        <v>1.4557</v>
      </c>
      <c r="H57" s="2">
        <v>0.46889999999999998</v>
      </c>
      <c r="J57" s="2">
        <v>1.1203000000000001</v>
      </c>
      <c r="K57" s="2">
        <v>1.3802000000000001</v>
      </c>
      <c r="L57" s="2">
        <v>0.90229999999999999</v>
      </c>
      <c r="N57" s="2">
        <v>1.4235</v>
      </c>
      <c r="O57" s="2">
        <v>2.0983000000000001</v>
      </c>
      <c r="P57" s="2">
        <v>0.89259999999999995</v>
      </c>
      <c r="R57" s="2">
        <v>1.2794000000000001</v>
      </c>
      <c r="S57" s="2">
        <v>3.1046999999999998</v>
      </c>
      <c r="T57" s="2">
        <v>1.6724000000000001</v>
      </c>
      <c r="V57" s="2">
        <v>1.4923</v>
      </c>
      <c r="W57" s="2">
        <v>2.5682</v>
      </c>
      <c r="X57" s="2">
        <v>1.1986000000000001</v>
      </c>
      <c r="Z57" s="2">
        <v>1.2012</v>
      </c>
      <c r="AA57" s="2">
        <v>1.7765</v>
      </c>
      <c r="AB57" s="2">
        <v>0.8659</v>
      </c>
      <c r="AD57" s="2">
        <v>1.1946000000000001</v>
      </c>
      <c r="AE57" s="2">
        <v>1.5794999999999999</v>
      </c>
      <c r="AF57" s="2">
        <v>1.5722</v>
      </c>
    </row>
    <row r="58" spans="1:32" x14ac:dyDescent="0.2">
      <c r="B58" s="2">
        <v>1.2971999999999999</v>
      </c>
      <c r="C58" s="2">
        <v>1.4056</v>
      </c>
      <c r="D58" s="2">
        <v>0.9204</v>
      </c>
      <c r="F58" s="2">
        <v>0.71030000000000004</v>
      </c>
      <c r="G58" s="2">
        <v>2.6781999999999999</v>
      </c>
      <c r="H58" s="2">
        <v>1.1097999999999999</v>
      </c>
      <c r="J58" s="2">
        <v>1.0820000000000001</v>
      </c>
      <c r="K58" s="2">
        <v>1.9802</v>
      </c>
      <c r="L58" s="2">
        <v>1.2091000000000001</v>
      </c>
      <c r="N58" s="2">
        <v>0.76580000000000004</v>
      </c>
      <c r="O58" s="2">
        <v>1.8952</v>
      </c>
      <c r="P58" s="2">
        <v>1.1085</v>
      </c>
      <c r="R58" s="2">
        <v>0.86240000000000006</v>
      </c>
      <c r="S58" s="2">
        <v>1.7888999999999999</v>
      </c>
      <c r="T58" s="2">
        <v>1.5190999999999999</v>
      </c>
      <c r="V58" s="2">
        <v>0.86570000000000003</v>
      </c>
      <c r="W58" s="2">
        <v>1.1946000000000001</v>
      </c>
      <c r="X58" s="2">
        <v>0.58250000000000002</v>
      </c>
      <c r="Z58" s="2">
        <v>0.97250000000000003</v>
      </c>
      <c r="AA58" s="2">
        <v>1.1487000000000001</v>
      </c>
      <c r="AB58" s="2">
        <v>1.1315</v>
      </c>
      <c r="AD58" s="2">
        <v>1.2169000000000001</v>
      </c>
      <c r="AE58" s="2">
        <v>1.1865000000000001</v>
      </c>
      <c r="AF58" s="2">
        <v>0.67849999999999999</v>
      </c>
    </row>
    <row r="59" spans="1:32" x14ac:dyDescent="0.2">
      <c r="B59" s="2">
        <v>0.3982</v>
      </c>
      <c r="C59" s="2">
        <v>2.7823000000000002</v>
      </c>
      <c r="D59" s="2">
        <v>0.7823</v>
      </c>
      <c r="F59" s="2">
        <v>1.3204</v>
      </c>
      <c r="G59" s="2">
        <v>2.4794999999999998</v>
      </c>
      <c r="H59" s="2">
        <v>0.52949999999999997</v>
      </c>
      <c r="J59" s="2">
        <v>0.89090000000000003</v>
      </c>
      <c r="K59" s="2">
        <v>2.1073</v>
      </c>
      <c r="L59" s="2">
        <v>0.70960000000000001</v>
      </c>
      <c r="N59" s="2">
        <v>0.80920000000000003</v>
      </c>
      <c r="O59" s="2">
        <v>1.0942000000000001</v>
      </c>
      <c r="P59" s="2">
        <v>0.69059999999999999</v>
      </c>
      <c r="R59" s="2">
        <v>1.0162</v>
      </c>
      <c r="S59" s="2">
        <v>2.6591999999999998</v>
      </c>
      <c r="T59" s="2">
        <v>2.1063999999999998</v>
      </c>
      <c r="V59" s="2">
        <v>1.1863999999999999</v>
      </c>
      <c r="W59" s="2">
        <v>1.3920999999999999</v>
      </c>
      <c r="X59" s="2">
        <v>1.2705</v>
      </c>
      <c r="Z59" s="2">
        <v>1.1687000000000001</v>
      </c>
      <c r="AA59" s="2">
        <v>1.8915</v>
      </c>
      <c r="AB59" s="2">
        <v>0.96519999999999995</v>
      </c>
      <c r="AD59" s="2">
        <v>0.72670000000000001</v>
      </c>
      <c r="AE59" s="2">
        <v>0.86509999999999998</v>
      </c>
      <c r="AF59" s="2">
        <v>0.89659999999999995</v>
      </c>
    </row>
    <row r="60" spans="1:32" x14ac:dyDescent="0.2">
      <c r="B60" s="2">
        <v>1.3797999999999999</v>
      </c>
      <c r="C60" s="2">
        <v>2.5421</v>
      </c>
      <c r="D60" s="2">
        <v>1.6224000000000001</v>
      </c>
      <c r="F60" s="2">
        <v>1.1974</v>
      </c>
      <c r="G60" s="2">
        <v>1.8964000000000001</v>
      </c>
      <c r="H60" s="2">
        <v>1.6780999999999999</v>
      </c>
      <c r="J60" s="2">
        <v>1.2102999999999999</v>
      </c>
      <c r="K60" s="2">
        <v>1.5451999999999999</v>
      </c>
      <c r="L60" s="2">
        <v>1.4598</v>
      </c>
      <c r="N60" s="2">
        <v>0.9698</v>
      </c>
      <c r="O60" s="2">
        <v>1.4795</v>
      </c>
      <c r="P60" s="2">
        <v>1.2068000000000001</v>
      </c>
      <c r="R60" s="2">
        <v>0.74809999999999999</v>
      </c>
      <c r="S60" s="2">
        <v>3.4916</v>
      </c>
      <c r="T60" s="2">
        <v>0.98260000000000003</v>
      </c>
      <c r="V60" s="2">
        <v>1.0724</v>
      </c>
      <c r="W60" s="2">
        <v>2.9161000000000001</v>
      </c>
      <c r="X60" s="2">
        <v>1.6745000000000001</v>
      </c>
      <c r="Z60" s="2">
        <v>1.0314000000000001</v>
      </c>
      <c r="AA60" s="2">
        <v>2.1941000000000002</v>
      </c>
      <c r="AB60" s="2">
        <v>1.3811</v>
      </c>
      <c r="AD60" s="2">
        <v>1.2482</v>
      </c>
      <c r="AE60" s="2">
        <v>1.2890999999999999</v>
      </c>
      <c r="AF60" s="2">
        <v>0.54810000000000003</v>
      </c>
    </row>
    <row r="61" spans="1:32" x14ac:dyDescent="0.2">
      <c r="A61" s="2" t="s">
        <v>14</v>
      </c>
      <c r="B61" s="2">
        <f>AVERAGE(B56:B60)</f>
        <v>1.0389600000000001</v>
      </c>
      <c r="C61" s="2">
        <f>AVERAGE(C56:C60)</f>
        <v>2.1964999999999999</v>
      </c>
      <c r="D61" s="2">
        <f>AVERAGE(D56:D60)</f>
        <v>1.0015399999999999</v>
      </c>
      <c r="F61" s="2">
        <f>AVERAGE(F56:F60)</f>
        <v>1.0394600000000001</v>
      </c>
      <c r="G61" s="2">
        <f>AVERAGE(G56:G60)</f>
        <v>2.0545999999999998</v>
      </c>
      <c r="H61" s="2">
        <f>AVERAGE(H56:H60)</f>
        <v>0.91510000000000002</v>
      </c>
      <c r="J61" s="2">
        <f>AVERAGE(J56:J60)</f>
        <v>1.0169200000000003</v>
      </c>
      <c r="K61" s="2">
        <f>AVERAGE(K56:K60)</f>
        <v>1.7382199999999997</v>
      </c>
      <c r="L61" s="2">
        <f>AVERAGE(L56:L60)</f>
        <v>1.13462</v>
      </c>
      <c r="N61" s="2">
        <f>AVERAGE(N56:N60)</f>
        <v>1.0121600000000002</v>
      </c>
      <c r="O61" s="2">
        <f>AVERAGE(O56:O60)</f>
        <v>1.6719200000000001</v>
      </c>
      <c r="P61" s="2">
        <f>AVERAGE(P56:P60)</f>
        <v>1.0555400000000001</v>
      </c>
      <c r="R61" s="2">
        <f>AVERAGE(R56:R60)</f>
        <v>1.0093200000000002</v>
      </c>
      <c r="S61" s="2">
        <f>AVERAGE(S56:S60)</f>
        <v>2.7053400000000001</v>
      </c>
      <c r="T61" s="2">
        <f>AVERAGE(T56:T60)</f>
        <v>1.6353200000000001</v>
      </c>
      <c r="V61" s="2">
        <f>AVERAGE(V56:V60)</f>
        <v>1.0596599999999998</v>
      </c>
      <c r="W61" s="2">
        <f>AVERAGE(W56:W60)</f>
        <v>2.0354800000000002</v>
      </c>
      <c r="X61" s="2">
        <f>AVERAGE(X56:X60)</f>
        <v>1.2528600000000001</v>
      </c>
      <c r="Z61" s="2">
        <f>AVERAGE(Z56:Z60)</f>
        <v>1.0343800000000001</v>
      </c>
      <c r="AA61" s="2">
        <f>AVERAGE(AA56:AA60)</f>
        <v>1.7017800000000001</v>
      </c>
      <c r="AB61" s="2">
        <f>AVERAGE(AB56:AB60)</f>
        <v>1.12178</v>
      </c>
      <c r="AD61" s="2">
        <f>AVERAGE(AD56:AD60)</f>
        <v>1.03698</v>
      </c>
      <c r="AE61" s="2">
        <f>AVERAGE(AE56:AE60)</f>
        <v>1.27986</v>
      </c>
      <c r="AF61" s="2">
        <f>AVERAGE(AF56:AF60)</f>
        <v>0.97699999999999998</v>
      </c>
    </row>
    <row r="62" spans="1:32" x14ac:dyDescent="0.2">
      <c r="A62" s="2" t="s">
        <v>15</v>
      </c>
      <c r="B62" s="2">
        <f>STDEV(B56:B60)</f>
        <v>0.45150146511390166</v>
      </c>
      <c r="C62" s="2">
        <f>STDEV(C56:C60)</f>
        <v>0.55617738627168312</v>
      </c>
      <c r="D62" s="2">
        <f>STDEV(D56:D60)</f>
        <v>0.46990963280188253</v>
      </c>
      <c r="F62" s="2">
        <f>STDEV(F56:F60)</f>
        <v>0.27482901593536324</v>
      </c>
      <c r="G62" s="2">
        <f>STDEV(G56:G60)</f>
        <v>0.50942108809903053</v>
      </c>
      <c r="H62" s="2">
        <f>STDEV(H56:H60)</f>
        <v>0.49591070264715992</v>
      </c>
      <c r="J62" s="2">
        <f>STDEV(J56:J60)</f>
        <v>0.17593377163012114</v>
      </c>
      <c r="K62" s="2">
        <f>STDEV(K56:K60)</f>
        <v>0.3015840711974031</v>
      </c>
      <c r="L62" s="2">
        <f>STDEV(L56:L60)</f>
        <v>0.32105407176985046</v>
      </c>
      <c r="N62" s="2">
        <f>STDEV(N56:N60)</f>
        <v>0.26426099409485287</v>
      </c>
      <c r="O62" s="2">
        <f>STDEV(O56:O60)</f>
        <v>0.39273246237101483</v>
      </c>
      <c r="P62" s="2">
        <f>STDEV(P56:P60)</f>
        <v>0.26933751688169977</v>
      </c>
      <c r="R62" s="2">
        <f>STDEV(R56:R60)</f>
        <v>0.21214388277770291</v>
      </c>
      <c r="S62" s="2">
        <f>STDEV(S56:S60)</f>
        <v>0.64603235445293283</v>
      </c>
      <c r="T62" s="2">
        <f>STDEV(T56:T60)</f>
        <v>0.42744823897169032</v>
      </c>
      <c r="V62" s="2">
        <f>STDEV(V56:V60)</f>
        <v>0.30985003308052134</v>
      </c>
      <c r="W62" s="2">
        <f>STDEV(W56:W60)</f>
        <v>0.73914288672759332</v>
      </c>
      <c r="X62" s="2">
        <f>STDEV(X56:X60)</f>
        <v>0.42185218145696485</v>
      </c>
      <c r="Z62" s="2">
        <f>STDEV(Z56:Z60)</f>
        <v>0.16243231513464282</v>
      </c>
      <c r="AA62" s="2">
        <f>STDEV(AA56:AA60)</f>
        <v>0.39728414516564758</v>
      </c>
      <c r="AB62" s="2">
        <f>STDEV(AB56:AB60)</f>
        <v>0.21089245363454795</v>
      </c>
      <c r="AD62" s="2">
        <f>STDEV(AD56:AD60)</f>
        <v>0.25247551762497727</v>
      </c>
      <c r="AE62" s="2">
        <f>STDEV(AE56:AE60)</f>
        <v>0.27852649425144382</v>
      </c>
      <c r="AF62" s="2">
        <f>STDEV(AF56:AF60)</f>
        <v>0.41200225120744233</v>
      </c>
    </row>
    <row r="63" spans="1:32" x14ac:dyDescent="0.2">
      <c r="A63" s="2" t="s">
        <v>16</v>
      </c>
      <c r="B63" s="2">
        <f>B62/(SQRT(5))</f>
        <v>0.20191759358708677</v>
      </c>
      <c r="C63" s="2">
        <f>C62/(SQRT(5))</f>
        <v>0.24873008865032833</v>
      </c>
      <c r="D63" s="2">
        <f>D62/(SQRT(5))</f>
        <v>0.21014997644539485</v>
      </c>
      <c r="F63" s="2">
        <f>F62/(SQRT(5))</f>
        <v>0.12290727236416903</v>
      </c>
      <c r="G63" s="2">
        <f>G62/(SQRT(5))</f>
        <v>0.22782003643226825</v>
      </c>
      <c r="H63" s="2">
        <f>H62/(SQRT(5))</f>
        <v>0.22177800837774689</v>
      </c>
      <c r="J63" s="2">
        <f>J62/(SQRT(5))</f>
        <v>7.8679974580574963E-2</v>
      </c>
      <c r="K63" s="2">
        <f>K62/(SQRT(5))</f>
        <v>0.13487249682570593</v>
      </c>
      <c r="L63" s="2">
        <f>L62/(SQRT(5))</f>
        <v>0.14357974578609636</v>
      </c>
      <c r="N63" s="2">
        <f>N62/(SQRT(5))</f>
        <v>0.11818110931955231</v>
      </c>
      <c r="O63" s="2">
        <f>O62/(SQRT(5))</f>
        <v>0.17563529656649346</v>
      </c>
      <c r="P63" s="2">
        <f>P62/(SQRT(5))</f>
        <v>0.12045139932769557</v>
      </c>
      <c r="R63" s="2">
        <f>R62/(SQRT(5))</f>
        <v>9.4873628580338112E-2</v>
      </c>
      <c r="S63" s="2">
        <f>S62/(SQRT(5))</f>
        <v>0.28891445204419935</v>
      </c>
      <c r="T63" s="2">
        <f>T62/(SQRT(5))</f>
        <v>0.19116066384065486</v>
      </c>
      <c r="V63" s="2">
        <f>V62/(SQRT(5))</f>
        <v>0.13856914735972084</v>
      </c>
      <c r="W63" s="2">
        <f>W62/(SQRT(5))</f>
        <v>0.33055474796166512</v>
      </c>
      <c r="X63" s="2">
        <f>X62/(SQRT(5))</f>
        <v>0.18865803083886992</v>
      </c>
      <c r="Z63" s="2">
        <f>Z62/(SQRT(5))</f>
        <v>7.2641939676745843E-2</v>
      </c>
      <c r="AA63" s="2">
        <f>AA62/(SQRT(5))</f>
        <v>0.17767087099465648</v>
      </c>
      <c r="AB63" s="2">
        <f>AB62/(SQRT(5))</f>
        <v>9.4313972453714354E-2</v>
      </c>
      <c r="AD63" s="2">
        <f>AD62/(SQRT(5))</f>
        <v>0.11291048401277909</v>
      </c>
      <c r="AE63" s="2">
        <f>AE62/(SQRT(5))</f>
        <v>0.12456083493618655</v>
      </c>
      <c r="AF63" s="2">
        <f>AF62/(SQRT(5))</f>
        <v>0.18425300811655715</v>
      </c>
    </row>
    <row r="64" spans="1:32" s="1" customFormat="1" x14ac:dyDescent="0.2">
      <c r="A64" s="10" t="s">
        <v>43</v>
      </c>
      <c r="B64" s="1" t="s">
        <v>36</v>
      </c>
      <c r="E64" s="10" t="s">
        <v>43</v>
      </c>
      <c r="F64" s="1" t="s">
        <v>36</v>
      </c>
      <c r="I64" s="10" t="s">
        <v>43</v>
      </c>
      <c r="J64" s="1" t="s">
        <v>36</v>
      </c>
      <c r="M64" s="10" t="s">
        <v>43</v>
      </c>
      <c r="N64" s="1" t="s">
        <v>36</v>
      </c>
      <c r="Q64" s="10" t="s">
        <v>43</v>
      </c>
      <c r="R64" s="1" t="s">
        <v>36</v>
      </c>
      <c r="U64" s="10" t="s">
        <v>43</v>
      </c>
      <c r="V64" s="1" t="s">
        <v>36</v>
      </c>
      <c r="Y64" s="10" t="s">
        <v>43</v>
      </c>
      <c r="Z64" s="1" t="s">
        <v>36</v>
      </c>
      <c r="AC64" s="10" t="s">
        <v>43</v>
      </c>
      <c r="AD64" s="1" t="s">
        <v>36</v>
      </c>
    </row>
    <row r="65" spans="1:30" x14ac:dyDescent="0.2">
      <c r="A65" s="11" t="s">
        <v>44</v>
      </c>
      <c r="B65" s="6">
        <v>7.9000000000000008E-3</v>
      </c>
      <c r="E65" s="11" t="s">
        <v>44</v>
      </c>
      <c r="F65" s="6">
        <v>8.6999999999999994E-3</v>
      </c>
      <c r="I65" s="11" t="s">
        <v>44</v>
      </c>
      <c r="J65" s="6">
        <v>3.5000000000000001E-3</v>
      </c>
      <c r="M65" s="11" t="s">
        <v>44</v>
      </c>
      <c r="N65" s="6">
        <v>1.5699999999999999E-2</v>
      </c>
      <c r="Q65" s="11" t="s">
        <v>44</v>
      </c>
      <c r="R65" s="6">
        <v>2.0000000000000001E-4</v>
      </c>
      <c r="U65" s="11" t="s">
        <v>44</v>
      </c>
      <c r="V65" s="6">
        <v>3.0300000000000001E-2</v>
      </c>
      <c r="Y65" s="11" t="s">
        <v>44</v>
      </c>
      <c r="Z65" s="6">
        <v>6.4000000000000003E-3</v>
      </c>
      <c r="AC65" s="11" t="s">
        <v>44</v>
      </c>
      <c r="AD65" s="6">
        <v>0.47960000000000003</v>
      </c>
    </row>
    <row r="66" spans="1:30" x14ac:dyDescent="0.2">
      <c r="A66" s="11" t="s">
        <v>45</v>
      </c>
      <c r="B66" s="6">
        <v>0.99209999999999998</v>
      </c>
      <c r="E66" s="11" t="s">
        <v>45</v>
      </c>
      <c r="F66" s="6">
        <v>0.89670000000000005</v>
      </c>
      <c r="I66" s="11" t="s">
        <v>45</v>
      </c>
      <c r="J66" s="6">
        <v>0.77949999999999997</v>
      </c>
      <c r="M66" s="11" t="s">
        <v>45</v>
      </c>
      <c r="N66" s="6">
        <v>0.97419999999999995</v>
      </c>
      <c r="Q66" s="11" t="s">
        <v>45</v>
      </c>
      <c r="R66" s="6">
        <v>0.12429999999999999</v>
      </c>
      <c r="U66" s="11" t="s">
        <v>45</v>
      </c>
      <c r="V66" s="6">
        <v>0.83099999999999996</v>
      </c>
      <c r="Y66" s="11" t="s">
        <v>45</v>
      </c>
      <c r="Z66" s="6">
        <v>0.87239999999999995</v>
      </c>
      <c r="AC66" s="11" t="s">
        <v>45</v>
      </c>
      <c r="AD66" s="6">
        <v>0.95350000000000001</v>
      </c>
    </row>
    <row r="67" spans="1:30" x14ac:dyDescent="0.2">
      <c r="A67" s="11" t="s">
        <v>46</v>
      </c>
      <c r="B67" s="6">
        <v>6.4000000000000003E-3</v>
      </c>
      <c r="E67" s="11" t="s">
        <v>46</v>
      </c>
      <c r="F67" s="6">
        <v>3.8999999999999998E-3</v>
      </c>
      <c r="I67" s="11" t="s">
        <v>46</v>
      </c>
      <c r="J67" s="6">
        <v>1.1599999999999999E-2</v>
      </c>
      <c r="M67" s="11" t="s">
        <v>46</v>
      </c>
      <c r="N67" s="6">
        <v>2.3199999999999998E-2</v>
      </c>
      <c r="Q67" s="11" t="s">
        <v>46</v>
      </c>
      <c r="R67" s="6">
        <v>8.6999999999999994E-3</v>
      </c>
      <c r="U67" s="11" t="s">
        <v>46</v>
      </c>
      <c r="V67" s="6">
        <v>8.43E-2</v>
      </c>
      <c r="Y67" s="11" t="s">
        <v>46</v>
      </c>
      <c r="Z67" s="6">
        <v>1.5599999999999999E-2</v>
      </c>
      <c r="AC67" s="11" t="s">
        <v>46</v>
      </c>
      <c r="AD67" s="6">
        <v>0.33100000000000002</v>
      </c>
    </row>
    <row r="69" spans="1:30" x14ac:dyDescent="0.2">
      <c r="A69" s="1" t="s">
        <v>31</v>
      </c>
    </row>
    <row r="70" spans="1:30" s="5" customFormat="1" x14ac:dyDescent="0.2">
      <c r="A70" s="13" t="s">
        <v>32</v>
      </c>
      <c r="B70" s="8" t="s">
        <v>20</v>
      </c>
      <c r="C70" s="8" t="s">
        <v>21</v>
      </c>
      <c r="D70" s="8" t="s">
        <v>22</v>
      </c>
    </row>
    <row r="71" spans="1:30" x14ac:dyDescent="0.2">
      <c r="B71" s="6">
        <v>4.3478260000000004</v>
      </c>
      <c r="C71" s="6">
        <v>5.6603779999999997</v>
      </c>
      <c r="D71" s="6">
        <v>1.9607840000000001</v>
      </c>
    </row>
    <row r="72" spans="1:30" x14ac:dyDescent="0.2">
      <c r="B72" s="6">
        <v>2.678572</v>
      </c>
      <c r="C72" s="6">
        <v>8.8709679999999995</v>
      </c>
      <c r="D72" s="6">
        <v>2.8037380000000001</v>
      </c>
    </row>
    <row r="73" spans="1:30" x14ac:dyDescent="0.2">
      <c r="B73" s="6">
        <v>1.6393439999999999</v>
      </c>
      <c r="C73" s="6">
        <v>7.3394490000000001</v>
      </c>
      <c r="D73" s="6">
        <v>4.8387099999999998</v>
      </c>
    </row>
    <row r="75" spans="1:30" x14ac:dyDescent="0.2">
      <c r="A75" s="2" t="s">
        <v>14</v>
      </c>
      <c r="B75" s="2">
        <f>AVERAGE(B71:B73)</f>
        <v>2.8885806666666665</v>
      </c>
      <c r="C75" s="2">
        <f>AVERAGE(C71:C73)</f>
        <v>7.2902650000000007</v>
      </c>
      <c r="D75" s="2">
        <f>AVERAGE(D71:D73)</f>
        <v>3.2010773333333336</v>
      </c>
    </row>
    <row r="76" spans="1:30" x14ac:dyDescent="0.2">
      <c r="A76" s="2" t="s">
        <v>15</v>
      </c>
      <c r="B76" s="2">
        <f>STDEV(B71:B73)</f>
        <v>1.3663990691365882</v>
      </c>
      <c r="C76" s="2">
        <f>STDEV(C71:C73)</f>
        <v>1.6058599990089411</v>
      </c>
      <c r="D76" s="2">
        <f>STDEV(D71:D73)</f>
        <v>1.4795348676963762</v>
      </c>
    </row>
    <row r="77" spans="1:30" x14ac:dyDescent="0.2">
      <c r="A77" s="2" t="s">
        <v>16</v>
      </c>
      <c r="B77" s="2">
        <f>B76/(SQRT(3))</f>
        <v>0.78889087038646333</v>
      </c>
      <c r="C77" s="2">
        <f>C76/(SQRT(3))</f>
        <v>0.92714370270866431</v>
      </c>
      <c r="D77" s="2">
        <f>D76/(SQRT(3))</f>
        <v>0.85420985413994022</v>
      </c>
    </row>
    <row r="78" spans="1:30" s="1" customFormat="1" x14ac:dyDescent="0.2">
      <c r="A78" s="10" t="s">
        <v>43</v>
      </c>
      <c r="B78" s="1" t="s">
        <v>36</v>
      </c>
    </row>
    <row r="79" spans="1:30" x14ac:dyDescent="0.2">
      <c r="A79" s="11" t="s">
        <v>44</v>
      </c>
      <c r="B79" s="6">
        <v>2.5700000000000001E-2</v>
      </c>
    </row>
    <row r="80" spans="1:30" x14ac:dyDescent="0.2">
      <c r="A80" s="11" t="s">
        <v>45</v>
      </c>
      <c r="B80" s="6">
        <v>0.96440000000000003</v>
      </c>
    </row>
    <row r="81" spans="1:4" x14ac:dyDescent="0.2">
      <c r="A81" s="11" t="s">
        <v>46</v>
      </c>
      <c r="B81" s="6">
        <v>3.4799999999999998E-2</v>
      </c>
    </row>
    <row r="83" spans="1:4" s="5" customFormat="1" x14ac:dyDescent="0.2">
      <c r="A83" s="13" t="s">
        <v>33</v>
      </c>
      <c r="B83" s="8" t="s">
        <v>20</v>
      </c>
      <c r="C83" s="8" t="s">
        <v>21</v>
      </c>
      <c r="D83" s="8" t="s">
        <v>22</v>
      </c>
    </row>
    <row r="84" spans="1:4" x14ac:dyDescent="0.2">
      <c r="B84" s="6">
        <v>8.7248330000000003</v>
      </c>
      <c r="C84" s="6">
        <v>15.49296</v>
      </c>
      <c r="D84" s="6">
        <v>4.7619049999999996</v>
      </c>
    </row>
    <row r="85" spans="1:4" x14ac:dyDescent="0.2">
      <c r="B85" s="6">
        <v>5.2132699999999996</v>
      </c>
      <c r="C85" s="6">
        <v>10.83916</v>
      </c>
      <c r="D85" s="6">
        <v>5.5118109999999998</v>
      </c>
    </row>
    <row r="86" spans="1:4" x14ac:dyDescent="0.2">
      <c r="B86" s="6">
        <v>8.6538459999999997</v>
      </c>
      <c r="C86" s="6">
        <v>14.814819999999999</v>
      </c>
      <c r="D86" s="6">
        <v>5.9561130000000002</v>
      </c>
    </row>
    <row r="88" spans="1:4" x14ac:dyDescent="0.2">
      <c r="A88" s="2" t="s">
        <v>14</v>
      </c>
      <c r="B88" s="2">
        <f>AVERAGE(B84:B86)</f>
        <v>7.5306496666666662</v>
      </c>
      <c r="C88" s="2">
        <f>AVERAGE(C84:C86)</f>
        <v>13.715646666666666</v>
      </c>
      <c r="D88" s="2">
        <f>AVERAGE(D84:D86)</f>
        <v>5.4099430000000011</v>
      </c>
    </row>
    <row r="89" spans="1:4" x14ac:dyDescent="0.2">
      <c r="A89" s="2" t="s">
        <v>15</v>
      </c>
      <c r="B89" s="2">
        <f>STDEV(B84:B86)</f>
        <v>2.0072234998007419</v>
      </c>
      <c r="C89" s="2">
        <f>STDEV(C84:C86)</f>
        <v>2.5140803731251982</v>
      </c>
      <c r="D89" s="2">
        <f>STDEV(D84:D86)</f>
        <v>0.6035859540148365</v>
      </c>
    </row>
    <row r="90" spans="1:4" x14ac:dyDescent="0.2">
      <c r="A90" s="2" t="s">
        <v>16</v>
      </c>
      <c r="B90" s="2">
        <f>B89/(SQRT(3))</f>
        <v>1.1588710279337011</v>
      </c>
      <c r="C90" s="2">
        <f>C89/(SQRT(3))</f>
        <v>1.4515049801881881</v>
      </c>
      <c r="D90" s="2">
        <f>D89/(SQRT(3))</f>
        <v>0.34848051302954297</v>
      </c>
    </row>
    <row r="91" spans="1:4" s="1" customFormat="1" x14ac:dyDescent="0.2">
      <c r="A91" s="10" t="s">
        <v>43</v>
      </c>
      <c r="B91" s="1" t="s">
        <v>36</v>
      </c>
    </row>
    <row r="92" spans="1:4" x14ac:dyDescent="0.2">
      <c r="A92" s="11" t="s">
        <v>44</v>
      </c>
      <c r="B92" s="6">
        <v>1.66E-2</v>
      </c>
    </row>
    <row r="93" spans="1:4" x14ac:dyDescent="0.2">
      <c r="A93" s="11" t="s">
        <v>45</v>
      </c>
      <c r="B93" s="6">
        <v>0.41020000000000001</v>
      </c>
    </row>
    <row r="94" spans="1:4" x14ac:dyDescent="0.2">
      <c r="A94" s="11" t="s">
        <v>46</v>
      </c>
      <c r="B94" s="6">
        <v>4.1000000000000003E-3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2018-07-19T21:44:38Z</dcterms:created>
  <dcterms:modified xsi:type="dcterms:W3CDTF">2018-08-10T00:43:55Z</dcterms:modified>
</cp:coreProperties>
</file>