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unju\lab\Human ST project-Nature\Nature\corrigendum\final\"/>
    </mc:Choice>
  </mc:AlternateContent>
  <bookViews>
    <workbookView xWindow="360" yWindow="312" windowWidth="28032" windowHeight="12828" tabRatio="747" activeTab="4"/>
  </bookViews>
  <sheets>
    <sheet name="NT1" sheetId="14" r:id="rId1"/>
    <sheet name="NT2" sheetId="7" r:id="rId2"/>
    <sheet name="NT3" sheetId="13" r:id="rId3"/>
    <sheet name="NT4" sheetId="12" r:id="rId4"/>
    <sheet name="NT5" sheetId="18" r:id="rId5"/>
    <sheet name="NT6" sheetId="8" r:id="rId6"/>
    <sheet name="NT7" sheetId="22" r:id="rId7"/>
    <sheet name="NT8" sheetId="21" r:id="rId8"/>
  </sheets>
  <externalReferences>
    <externalReference r:id="rId9"/>
    <externalReference r:id="rId10"/>
  </externalReferences>
  <calcPr calcId="152511" concurrentCalc="0"/>
</workbook>
</file>

<file path=xl/calcChain.xml><?xml version="1.0" encoding="utf-8"?>
<calcChain xmlns="http://schemas.openxmlformats.org/spreadsheetml/2006/main">
  <c r="O43" i="21" l="1"/>
  <c r="O42" i="21"/>
  <c r="M44" i="21"/>
  <c r="M43" i="21"/>
  <c r="Q39" i="21"/>
  <c r="Q38" i="21"/>
  <c r="Q31" i="21"/>
  <c r="Q30" i="21"/>
  <c r="Q29" i="21"/>
  <c r="Q26" i="21"/>
  <c r="Q25" i="21"/>
  <c r="Q22" i="21"/>
  <c r="Q21" i="21"/>
  <c r="Q19" i="21"/>
  <c r="Q18" i="21"/>
  <c r="Q17" i="21"/>
  <c r="Q15" i="21"/>
  <c r="Q14" i="21"/>
  <c r="Q13" i="21"/>
  <c r="Q12" i="21"/>
  <c r="Q10" i="21"/>
  <c r="Q9" i="21"/>
  <c r="Q8" i="21"/>
  <c r="Q7" i="21"/>
  <c r="Q6" i="21"/>
  <c r="O39" i="21"/>
  <c r="O36" i="21"/>
  <c r="O35" i="21"/>
  <c r="O32" i="21"/>
  <c r="O31" i="21"/>
  <c r="O30" i="21"/>
  <c r="O24" i="21"/>
  <c r="O23" i="21"/>
  <c r="O21" i="21"/>
  <c r="O20" i="21"/>
  <c r="O19" i="21"/>
  <c r="O18" i="21"/>
  <c r="O17" i="21"/>
  <c r="O12" i="21"/>
  <c r="O11" i="21"/>
  <c r="O10" i="21"/>
  <c r="O9" i="21"/>
  <c r="O8" i="21"/>
  <c r="O7" i="21"/>
  <c r="M39" i="21"/>
  <c r="M38" i="21"/>
  <c r="M37" i="21"/>
  <c r="M34" i="21"/>
  <c r="M33" i="21"/>
  <c r="M31" i="21"/>
  <c r="M30" i="21"/>
  <c r="M24" i="21"/>
  <c r="M23" i="21"/>
  <c r="M22" i="21"/>
  <c r="M21" i="21"/>
  <c r="M19" i="21"/>
  <c r="M18" i="21"/>
  <c r="M17" i="21"/>
  <c r="M12" i="21"/>
  <c r="M11" i="21"/>
  <c r="M10" i="21"/>
  <c r="M9" i="21"/>
  <c r="M8" i="21"/>
  <c r="M7" i="21"/>
  <c r="M6" i="21"/>
  <c r="P44" i="21"/>
  <c r="O44" i="21"/>
  <c r="P42" i="21"/>
  <c r="P39" i="21"/>
  <c r="P38" i="21"/>
  <c r="O38" i="21"/>
  <c r="P37" i="21"/>
  <c r="O37" i="21"/>
  <c r="P36" i="21"/>
  <c r="P35" i="21"/>
  <c r="P34" i="21"/>
  <c r="O34" i="21"/>
  <c r="P33" i="21"/>
  <c r="O33" i="21"/>
  <c r="P32" i="21"/>
  <c r="P29" i="21"/>
  <c r="O29" i="21"/>
  <c r="P28" i="21"/>
  <c r="O28" i="21"/>
  <c r="P27" i="21"/>
  <c r="O27" i="21"/>
  <c r="P26" i="21"/>
  <c r="O26" i="21"/>
  <c r="P25" i="21"/>
  <c r="O25" i="21"/>
  <c r="P23" i="21"/>
  <c r="P22" i="21"/>
  <c r="O22" i="21"/>
  <c r="P21" i="21"/>
  <c r="P20" i="21"/>
  <c r="P16" i="21"/>
  <c r="O16" i="21"/>
  <c r="P15" i="21"/>
  <c r="O15" i="21"/>
  <c r="P14" i="21"/>
  <c r="O14" i="21"/>
  <c r="P13" i="21"/>
  <c r="O13" i="21"/>
  <c r="P11" i="21"/>
  <c r="P6" i="21"/>
  <c r="P46" i="21"/>
  <c r="R44" i="21"/>
  <c r="Q44" i="21"/>
  <c r="R43" i="21"/>
  <c r="Q43" i="21"/>
  <c r="R42" i="21"/>
  <c r="Q42" i="21"/>
  <c r="R37" i="21"/>
  <c r="Q37" i="21"/>
  <c r="R36" i="21"/>
  <c r="Q36" i="21"/>
  <c r="R35" i="21"/>
  <c r="Q35" i="21"/>
  <c r="R34" i="21"/>
  <c r="Q34" i="21"/>
  <c r="R33" i="21"/>
  <c r="Q33" i="21"/>
  <c r="R32" i="21"/>
  <c r="Q32" i="21"/>
  <c r="R29" i="21"/>
  <c r="R28" i="21"/>
  <c r="Q28" i="21"/>
  <c r="R27" i="21"/>
  <c r="Q27" i="21"/>
  <c r="R26" i="21"/>
  <c r="R25" i="21"/>
  <c r="R24" i="21"/>
  <c r="Q24" i="21"/>
  <c r="R23" i="21"/>
  <c r="Q23" i="21"/>
  <c r="R22" i="21"/>
  <c r="R21" i="21"/>
  <c r="R20" i="21"/>
  <c r="Q20" i="21"/>
  <c r="R16" i="21"/>
  <c r="Q16" i="21"/>
  <c r="R15" i="21"/>
  <c r="R14" i="21"/>
  <c r="R13" i="21"/>
  <c r="R11" i="21"/>
  <c r="Q11" i="21"/>
  <c r="R6" i="21"/>
  <c r="R46" i="21"/>
  <c r="N44" i="21"/>
  <c r="N43" i="21"/>
  <c r="N42" i="21"/>
  <c r="M42" i="21"/>
  <c r="N39" i="21"/>
  <c r="N37" i="21"/>
  <c r="N36" i="21"/>
  <c r="M36" i="21"/>
  <c r="N35" i="21"/>
  <c r="M35" i="21"/>
  <c r="N34" i="21"/>
  <c r="N33" i="21"/>
  <c r="N32" i="21"/>
  <c r="M32" i="21"/>
  <c r="N29" i="21"/>
  <c r="M29" i="21"/>
  <c r="N28" i="21"/>
  <c r="M28" i="21"/>
  <c r="N27" i="21"/>
  <c r="M27" i="21"/>
  <c r="N26" i="21"/>
  <c r="M26" i="21"/>
  <c r="N25" i="21"/>
  <c r="M25" i="21"/>
  <c r="N23" i="21"/>
  <c r="N22" i="21"/>
  <c r="N21" i="21"/>
  <c r="N20" i="21"/>
  <c r="M20" i="21"/>
  <c r="N16" i="21"/>
  <c r="M16" i="21"/>
  <c r="N15" i="21"/>
  <c r="M15" i="21"/>
  <c r="N14" i="21"/>
  <c r="M14" i="21"/>
  <c r="N13" i="21"/>
  <c r="N45" i="21"/>
  <c r="N11" i="21"/>
  <c r="N6" i="21"/>
  <c r="N46" i="21"/>
  <c r="Q45" i="21"/>
  <c r="Q46" i="21"/>
  <c r="M13" i="21"/>
  <c r="M45" i="21"/>
  <c r="P45" i="21"/>
  <c r="R45" i="21"/>
  <c r="O6" i="21"/>
  <c r="K7" i="21"/>
  <c r="K8" i="21"/>
  <c r="K9" i="21"/>
  <c r="K10" i="21"/>
  <c r="K12" i="21"/>
  <c r="K17" i="21"/>
  <c r="K18" i="21"/>
  <c r="K19" i="21"/>
  <c r="K24" i="21"/>
  <c r="K30" i="21"/>
  <c r="K31" i="21"/>
  <c r="K38" i="21"/>
  <c r="L44" i="21"/>
  <c r="K44" i="21"/>
  <c r="L43" i="21"/>
  <c r="K43" i="21"/>
  <c r="L42" i="21"/>
  <c r="K42" i="21"/>
  <c r="L39" i="21"/>
  <c r="K39" i="21"/>
  <c r="L37" i="21"/>
  <c r="K37" i="21"/>
  <c r="L36" i="21"/>
  <c r="K36" i="21"/>
  <c r="L35" i="21"/>
  <c r="K35" i="21"/>
  <c r="L34" i="21"/>
  <c r="K34" i="21"/>
  <c r="L33" i="21"/>
  <c r="K33" i="21"/>
  <c r="L32" i="21"/>
  <c r="K32" i="21"/>
  <c r="L29" i="21"/>
  <c r="K29" i="21"/>
  <c r="L28" i="21"/>
  <c r="K28" i="21"/>
  <c r="L27" i="21"/>
  <c r="K27" i="21"/>
  <c r="L26" i="21"/>
  <c r="K26" i="21"/>
  <c r="L25" i="21"/>
  <c r="K25" i="21"/>
  <c r="L23" i="21"/>
  <c r="K23" i="21"/>
  <c r="L22" i="21"/>
  <c r="K22" i="21"/>
  <c r="L21" i="21"/>
  <c r="K21" i="21"/>
  <c r="L20" i="21"/>
  <c r="K20" i="21"/>
  <c r="L16" i="21"/>
  <c r="K16" i="21"/>
  <c r="L15" i="21"/>
  <c r="K15" i="21"/>
  <c r="L14" i="21"/>
  <c r="K14" i="21"/>
  <c r="L13" i="21"/>
  <c r="L11" i="21"/>
  <c r="K11" i="21"/>
  <c r="L6" i="21"/>
  <c r="O46" i="21"/>
  <c r="O45" i="21"/>
  <c r="M46" i="21"/>
  <c r="L45" i="21"/>
  <c r="L46" i="21"/>
  <c r="K13" i="21"/>
  <c r="K6" i="21"/>
  <c r="K46" i="21"/>
  <c r="K45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43" i="21"/>
  <c r="I6" i="21"/>
  <c r="J44" i="21"/>
  <c r="I44" i="21"/>
  <c r="J42" i="21"/>
  <c r="I42" i="21"/>
  <c r="J39" i="21"/>
  <c r="I39" i="21"/>
  <c r="I46" i="21"/>
  <c r="J45" i="21"/>
  <c r="I45" i="21"/>
  <c r="J46" i="21"/>
  <c r="U45" i="21"/>
  <c r="V45" i="21"/>
  <c r="K45" i="22"/>
  <c r="L45" i="22"/>
  <c r="I42" i="8"/>
  <c r="J42" i="8"/>
  <c r="I17" i="14"/>
  <c r="J17" i="14"/>
  <c r="I51" i="18"/>
  <c r="J51" i="18"/>
  <c r="F17" i="12"/>
  <c r="D17" i="12"/>
  <c r="F17" i="13"/>
  <c r="D17" i="13"/>
  <c r="F17" i="7"/>
  <c r="D17" i="7"/>
  <c r="F17" i="14"/>
  <c r="D17" i="14"/>
  <c r="H9" i="21"/>
  <c r="H8" i="21"/>
  <c r="H7" i="21"/>
  <c r="G37" i="21"/>
  <c r="H12" i="21"/>
  <c r="H19" i="21"/>
  <c r="H18" i="21"/>
  <c r="H17" i="21"/>
  <c r="H24" i="21"/>
  <c r="H31" i="21"/>
  <c r="H30" i="21"/>
  <c r="H38" i="21"/>
  <c r="H42" i="21"/>
  <c r="H41" i="21"/>
  <c r="H40" i="21"/>
  <c r="H43" i="21"/>
  <c r="G13" i="21"/>
  <c r="G14" i="21"/>
  <c r="G15" i="21"/>
  <c r="G16" i="21"/>
  <c r="G20" i="21"/>
  <c r="G21" i="21"/>
  <c r="G22" i="21"/>
  <c r="G23" i="21"/>
  <c r="G25" i="21"/>
  <c r="G26" i="21"/>
  <c r="G27" i="21"/>
  <c r="G28" i="21"/>
  <c r="G29" i="21"/>
  <c r="G32" i="21"/>
  <c r="G33" i="21"/>
  <c r="G34" i="21"/>
  <c r="G35" i="21"/>
  <c r="G36" i="21"/>
  <c r="G39" i="21"/>
  <c r="G44" i="21"/>
  <c r="G6" i="21"/>
  <c r="D12" i="21"/>
  <c r="D9" i="21"/>
  <c r="D8" i="21"/>
  <c r="D7" i="21"/>
  <c r="D19" i="21"/>
  <c r="D18" i="21"/>
  <c r="D17" i="21"/>
  <c r="D24" i="21"/>
  <c r="D31" i="21"/>
  <c r="D30" i="21"/>
  <c r="D38" i="21"/>
  <c r="D43" i="21"/>
  <c r="D42" i="21"/>
  <c r="F44" i="21"/>
  <c r="F13" i="21"/>
  <c r="F14" i="21"/>
  <c r="F15" i="21"/>
  <c r="F16" i="21"/>
  <c r="F20" i="21"/>
  <c r="F21" i="21"/>
  <c r="F22" i="21"/>
  <c r="F23" i="21"/>
  <c r="F25" i="21"/>
  <c r="F26" i="21"/>
  <c r="F27" i="21"/>
  <c r="F28" i="21"/>
  <c r="F29" i="21"/>
  <c r="F32" i="21"/>
  <c r="F33" i="21"/>
  <c r="F34" i="21"/>
  <c r="F35" i="21"/>
  <c r="F36" i="21"/>
  <c r="F37" i="21"/>
  <c r="F39" i="21"/>
  <c r="F6" i="21"/>
  <c r="H46" i="22"/>
  <c r="H45" i="22"/>
  <c r="G46" i="22"/>
  <c r="G45" i="22"/>
  <c r="F46" i="22"/>
  <c r="D46" i="22"/>
  <c r="D45" i="22"/>
  <c r="F34" i="22"/>
  <c r="F33" i="22"/>
  <c r="F27" i="22"/>
  <c r="F26" i="22"/>
  <c r="F25" i="22"/>
  <c r="F24" i="22"/>
  <c r="F21" i="22"/>
  <c r="F19" i="22"/>
  <c r="F17" i="22"/>
  <c r="F13" i="22"/>
  <c r="F12" i="22"/>
  <c r="F45" i="22"/>
  <c r="F8" i="7"/>
  <c r="D45" i="21"/>
  <c r="G46" i="21"/>
  <c r="G45" i="21"/>
  <c r="H45" i="21"/>
  <c r="H46" i="21"/>
  <c r="F45" i="21"/>
  <c r="D46" i="21"/>
  <c r="F46" i="21"/>
  <c r="D5" i="7"/>
  <c r="D6" i="7"/>
  <c r="D7" i="7"/>
  <c r="D9" i="7"/>
  <c r="D10" i="7"/>
  <c r="D11" i="7"/>
  <c r="D12" i="7"/>
  <c r="D13" i="7"/>
  <c r="D14" i="7"/>
  <c r="D15" i="7"/>
  <c r="D16" i="7"/>
  <c r="D4" i="7"/>
</calcChain>
</file>

<file path=xl/sharedStrings.xml><?xml version="1.0" encoding="utf-8"?>
<sst xmlns="http://schemas.openxmlformats.org/spreadsheetml/2006/main" count="1020" uniqueCount="75">
  <si>
    <t>Locus</t>
  </si>
  <si>
    <t>A</t>
  </si>
  <si>
    <t>G</t>
  </si>
  <si>
    <t>non-coding</t>
  </si>
  <si>
    <t>rRNA</t>
  </si>
  <si>
    <t>ND2</t>
  </si>
  <si>
    <t>C</t>
  </si>
  <si>
    <t>T</t>
  </si>
  <si>
    <t>ND4</t>
  </si>
  <si>
    <t>ND5</t>
  </si>
  <si>
    <t>16S</t>
  </si>
  <si>
    <t>ND3</t>
  </si>
  <si>
    <t>ND4L</t>
  </si>
  <si>
    <t>ND6</t>
  </si>
  <si>
    <t>CC</t>
  </si>
  <si>
    <t>CA</t>
  </si>
  <si>
    <t>:</t>
  </si>
  <si>
    <t>D-Loop</t>
  </si>
  <si>
    <t>ND1</t>
  </si>
  <si>
    <t>L(CUN)</t>
  </si>
  <si>
    <t>tRNA</t>
  </si>
  <si>
    <t>R</t>
  </si>
  <si>
    <t>NC5</t>
  </si>
  <si>
    <t>K</t>
  </si>
  <si>
    <t>D-loop</t>
  </si>
  <si>
    <t>%</t>
  </si>
  <si>
    <t>#</t>
  </si>
  <si>
    <t>Position</t>
  </si>
  <si>
    <t>Effect</t>
  </si>
  <si>
    <t>H56</t>
  </si>
  <si>
    <t>H1b</t>
  </si>
  <si>
    <t>G/A</t>
  </si>
  <si>
    <t>non-syn</t>
  </si>
  <si>
    <t>syn</t>
  </si>
  <si>
    <t>F1a</t>
  </si>
  <si>
    <t>SNP
Position</t>
  </si>
  <si>
    <t>Donor mtDNA</t>
  </si>
  <si>
    <t>T</t>
    <phoneticPr fontId="4" type="noConversion"/>
  </si>
  <si>
    <t>ATP6</t>
  </si>
  <si>
    <t>CYTB</t>
  </si>
  <si>
    <t>ATP8</t>
  </si>
  <si>
    <t>X2c</t>
  </si>
  <si>
    <t>U5a</t>
  </si>
  <si>
    <t>at P10</t>
  </si>
  <si>
    <t>D4a</t>
  </si>
  <si>
    <t>at P2</t>
  </si>
  <si>
    <t>Average</t>
  </si>
  <si>
    <t>SD</t>
  </si>
  <si>
    <t>% (D4a)</t>
  </si>
  <si>
    <t>% (X2c)</t>
  </si>
  <si>
    <t>CO3</t>
  </si>
  <si>
    <t>CO2</t>
  </si>
  <si>
    <t>CO1</t>
  </si>
  <si>
    <t>CO</t>
  </si>
  <si>
    <t># of non-syn 
&amp; RNA gene</t>
  </si>
  <si>
    <t># in D-loop</t>
  </si>
  <si>
    <t xml:space="preserve">Teratoma </t>
    <phoneticPr fontId="28" type="noConversion"/>
  </si>
  <si>
    <t>Ectoderm</t>
    <phoneticPr fontId="28" type="noConversion"/>
  </si>
  <si>
    <t>Mesoderm</t>
    <phoneticPr fontId="28" type="noConversion"/>
  </si>
  <si>
    <t>Endoderm</t>
    <phoneticPr fontId="28" type="noConversion"/>
  </si>
  <si>
    <t>NPCs</t>
    <phoneticPr fontId="28" type="noConversion"/>
  </si>
  <si>
    <t>Cardiomyocytes</t>
    <phoneticPr fontId="28" type="noConversion"/>
  </si>
  <si>
    <t>at p.6</t>
  </si>
  <si>
    <t>at p.2</t>
  </si>
  <si>
    <t>Maternal mtDNA</t>
    <phoneticPr fontId="27" type="noConversion"/>
  </si>
  <si>
    <t>Maternal mtDNA</t>
    <phoneticPr fontId="27" type="noConversion"/>
  </si>
  <si>
    <t>Maternal mtDNA</t>
    <phoneticPr fontId="27" type="noConversion"/>
  </si>
  <si>
    <t>Maternal mtDNA in NT-ES cells derived from  H56 cytoplast and  H1b karyoplast haplotypes</t>
    <phoneticPr fontId="27" type="noConversion"/>
  </si>
  <si>
    <t>Maternal mtDNA in NT-ES cells derived from  H56 cytoplast and  H1b karyoplast haplotypes</t>
    <phoneticPr fontId="27" type="noConversion"/>
  </si>
  <si>
    <t>Maternal mtDNA in NT-ES cells derived from  H56 cytoplast and  H1b karyoplast haplotypes</t>
    <phoneticPr fontId="27" type="noConversion"/>
  </si>
  <si>
    <t>Maternal mtDNA in NT-ES cells derived from  H1b cytoplast and  F1a karyoplast haplotypes</t>
    <phoneticPr fontId="27" type="noConversion"/>
  </si>
  <si>
    <t>Maternal mtDNA in NT-ES cells derived from  U5a cytoplast and  X2c karyoplast haplotypes</t>
    <phoneticPr fontId="27" type="noConversion"/>
  </si>
  <si>
    <t>Maternal mtDNA in NT-ES cells derived from  D4a cytoplast and  X2c karyoplast haplotypes</t>
    <phoneticPr fontId="27" type="noConversion"/>
  </si>
  <si>
    <r>
      <t>D</t>
    </r>
    <r>
      <rPr>
        <b/>
        <sz val="11"/>
        <color rgb="FFFF0000"/>
        <rFont val="Arial"/>
        <family val="2"/>
      </rPr>
      <t>4</t>
    </r>
    <r>
      <rPr>
        <b/>
        <sz val="11"/>
        <color theme="1"/>
        <rFont val="Arial"/>
        <family val="2"/>
      </rPr>
      <t>a</t>
    </r>
    <phoneticPr fontId="27" type="noConversion"/>
  </si>
  <si>
    <t>Maternal mtDNA in NT-ES cells derived from  D4a cytoplast and  F1a karyoplast haplotypes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</si>
</sst>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sz val="11"/>
      <color indexed="8"/>
      <name val="Calibri"/>
      <family val="2"/>
      <charset val="134"/>
    </font>
    <font>
      <sz val="11"/>
      <color indexed="9"/>
      <name val="Calibri"/>
      <family val="2"/>
      <charset val="134"/>
    </font>
    <font>
      <b/>
      <sz val="11"/>
      <color indexed="52"/>
      <name val="Calibri"/>
      <family val="2"/>
      <charset val="134"/>
    </font>
    <font>
      <b/>
      <sz val="11"/>
      <color indexed="9"/>
      <name val="Calibri"/>
      <family val="2"/>
      <charset val="134"/>
    </font>
    <font>
      <sz val="11"/>
      <color indexed="60"/>
      <name val="Calibri"/>
      <family val="2"/>
      <charset val="134"/>
    </font>
    <font>
      <i/>
      <sz val="11"/>
      <color indexed="23"/>
      <name val="Calibri"/>
      <family val="2"/>
      <charset val="134"/>
    </font>
    <font>
      <b/>
      <sz val="18"/>
      <color indexed="62"/>
      <name val="Cambria"/>
      <family val="2"/>
      <charset val="134"/>
    </font>
    <font>
      <b/>
      <sz val="11"/>
      <color indexed="62"/>
      <name val="Calibri"/>
      <family val="2"/>
      <charset val="134"/>
    </font>
    <font>
      <sz val="11"/>
      <color indexed="10"/>
      <name val="Calibri"/>
      <family val="2"/>
      <charset val="134"/>
    </font>
    <font>
      <b/>
      <sz val="11"/>
      <color indexed="63"/>
      <name val="Calibri"/>
      <family val="2"/>
      <charset val="134"/>
    </font>
    <font>
      <sz val="11"/>
      <color indexed="17"/>
      <name val="Calibri"/>
      <family val="2"/>
      <charset val="134"/>
    </font>
    <font>
      <b/>
      <sz val="13"/>
      <color indexed="62"/>
      <name val="Calibri"/>
      <family val="2"/>
      <charset val="134"/>
    </font>
    <font>
      <b/>
      <sz val="15"/>
      <color indexed="62"/>
      <name val="Calibri"/>
      <family val="2"/>
      <charset val="134"/>
    </font>
    <font>
      <sz val="11"/>
      <color indexed="62"/>
      <name val="Calibri"/>
      <family val="2"/>
      <charset val="134"/>
    </font>
    <font>
      <sz val="11"/>
      <color indexed="52"/>
      <name val="Calibri"/>
      <family val="2"/>
      <charset val="134"/>
    </font>
    <font>
      <b/>
      <sz val="11"/>
      <color indexed="8"/>
      <name val="Calibri"/>
      <family val="2"/>
      <charset val="134"/>
    </font>
    <font>
      <sz val="12"/>
      <color rgb="FFFF0000"/>
      <name val="맑은 고딕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맑은 고딕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맑은 고딕"/>
      <family val="2"/>
      <scheme val="minor"/>
    </font>
    <font>
      <i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9" borderId="1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17" borderId="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0" borderId="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7" borderId="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" fillId="0" borderId="0">
      <alignment vertical="center"/>
    </xf>
  </cellStyleXfs>
  <cellXfs count="8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right"/>
    </xf>
    <xf numFmtId="0" fontId="18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/>
    </xf>
    <xf numFmtId="0" fontId="19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20" fillId="19" borderId="10" xfId="0" applyFont="1" applyFill="1" applyBorder="1" applyAlignment="1">
      <alignment horizontal="center" vertical="center" wrapText="1"/>
    </xf>
    <xf numFmtId="0" fontId="0" fillId="0" borderId="0" xfId="0" applyFont="1"/>
    <xf numFmtId="0" fontId="19" fillId="0" borderId="0" xfId="0" applyFont="1" applyAlignment="1">
      <alignment horizontal="center" vertical="center"/>
    </xf>
    <xf numFmtId="0" fontId="20" fillId="19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0" fillId="19" borderId="11" xfId="0" applyFont="1" applyFill="1" applyBorder="1" applyAlignment="1">
      <alignment horizontal="left" vertical="center"/>
    </xf>
    <xf numFmtId="0" fontId="0" fillId="19" borderId="11" xfId="0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/>
    <xf numFmtId="0" fontId="23" fillId="0" borderId="10" xfId="0" applyFont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Border="1"/>
    <xf numFmtId="0" fontId="23" fillId="0" borderId="10" xfId="0" applyFont="1" applyFill="1" applyBorder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10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0" borderId="10" xfId="0" applyFont="1" applyBorder="1"/>
    <xf numFmtId="0" fontId="26" fillId="0" borderId="10" xfId="0" applyFont="1" applyFill="1" applyBorder="1"/>
    <xf numFmtId="0" fontId="24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20" fillId="19" borderId="16" xfId="0" applyFont="1" applyFill="1" applyBorder="1" applyAlignment="1">
      <alignment vertical="center" wrapText="1"/>
    </xf>
    <xf numFmtId="0" fontId="20" fillId="19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20" fillId="20" borderId="12" xfId="0" applyFont="1" applyFill="1" applyBorder="1" applyAlignment="1">
      <alignment horizontal="center" vertical="center" wrapText="1"/>
    </xf>
    <xf numFmtId="0" fontId="20" fillId="20" borderId="12" xfId="0" applyFont="1" applyFill="1" applyBorder="1" applyAlignment="1">
      <alignment horizontal="center" vertical="center"/>
    </xf>
    <xf numFmtId="0" fontId="20" fillId="19" borderId="10" xfId="0" applyFont="1" applyFill="1" applyBorder="1" applyAlignment="1">
      <alignment horizontal="center" vertical="center"/>
    </xf>
    <xf numFmtId="0" fontId="23" fillId="19" borderId="10" xfId="0" applyFont="1" applyFill="1" applyBorder="1" applyAlignment="1">
      <alignment horizontal="center" vertical="center"/>
    </xf>
    <xf numFmtId="0" fontId="20" fillId="19" borderId="10" xfId="0" applyFont="1" applyFill="1" applyBorder="1" applyAlignment="1">
      <alignment horizontal="center" vertical="center" wrapText="1"/>
    </xf>
    <xf numFmtId="0" fontId="20" fillId="19" borderId="11" xfId="0" applyFont="1" applyFill="1" applyBorder="1" applyAlignment="1">
      <alignment horizontal="center" vertical="center"/>
    </xf>
    <xf numFmtId="0" fontId="23" fillId="19" borderId="11" xfId="0" applyFont="1" applyFill="1" applyBorder="1" applyAlignment="1">
      <alignment horizontal="center" vertical="center"/>
    </xf>
    <xf numFmtId="0" fontId="20" fillId="19" borderId="11" xfId="0" applyFont="1" applyFill="1" applyBorder="1" applyAlignment="1">
      <alignment horizontal="center" vertical="center" wrapText="1"/>
    </xf>
    <xf numFmtId="0" fontId="0" fillId="19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19" borderId="16" xfId="0" applyFont="1" applyFill="1" applyBorder="1" applyAlignment="1">
      <alignment horizontal="center" vertical="center"/>
    </xf>
    <xf numFmtId="0" fontId="0" fillId="19" borderId="11" xfId="0" applyFont="1" applyFill="1" applyBorder="1" applyAlignment="1">
      <alignment horizontal="center" vertical="center"/>
    </xf>
    <xf numFmtId="0" fontId="20" fillId="19" borderId="12" xfId="0" applyFont="1" applyFill="1" applyBorder="1" applyAlignment="1">
      <alignment horizontal="center" vertical="center"/>
    </xf>
    <xf numFmtId="0" fontId="20" fillId="19" borderId="13" xfId="0" applyFont="1" applyFill="1" applyBorder="1" applyAlignment="1">
      <alignment horizontal="center" vertical="center"/>
    </xf>
    <xf numFmtId="0" fontId="20" fillId="19" borderId="14" xfId="0" applyFont="1" applyFill="1" applyBorder="1" applyAlignment="1">
      <alignment horizontal="center" vertical="center"/>
    </xf>
    <xf numFmtId="0" fontId="20" fillId="19" borderId="15" xfId="0" applyFont="1" applyFill="1" applyBorder="1" applyAlignment="1">
      <alignment horizontal="center" vertical="center"/>
    </xf>
  </cellXfs>
  <cellStyles count="44">
    <cellStyle name="20% - Accent1" xfId="5"/>
    <cellStyle name="20% - Accent2" xfId="6"/>
    <cellStyle name="20% - Accent3" xfId="2"/>
    <cellStyle name="20% - Accent4" xfId="7"/>
    <cellStyle name="20% - Accent5" xfId="9"/>
    <cellStyle name="20% - Accent6" xfId="11"/>
    <cellStyle name="40% - Accent1" xfId="3"/>
    <cellStyle name="40% - Accent2" xfId="13"/>
    <cellStyle name="40% - Accent3" xfId="15"/>
    <cellStyle name="40% - Accent4" xfId="16"/>
    <cellStyle name="40% - Accent5" xfId="17"/>
    <cellStyle name="40% - Accent6" xfId="18"/>
    <cellStyle name="60% - Accent1" xfId="8"/>
    <cellStyle name="60% - Accent2" xfId="1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4"/>
    <cellStyle name="Check Cell" xfId="34"/>
    <cellStyle name="Explanatory Text" xfId="35"/>
    <cellStyle name="Good" xfId="20"/>
    <cellStyle name="Heading 1" xfId="36"/>
    <cellStyle name="Heading 2" xfId="33"/>
    <cellStyle name="Heading 3" xfId="37"/>
    <cellStyle name="Heading 4" xfId="38"/>
    <cellStyle name="Input" xfId="39"/>
    <cellStyle name="Linked Cell" xfId="40"/>
    <cellStyle name="Neutral" xfId="41"/>
    <cellStyle name="Normal" xfId="0" builtinId="0"/>
    <cellStyle name="Normal 2" xfId="43"/>
    <cellStyle name="Note" xfId="32"/>
    <cellStyle name="Output" xfId="19"/>
    <cellStyle name="Title" xfId="12"/>
    <cellStyle name="Total" xfId="42"/>
    <cellStyle name="Warning Text" xfId="14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ng\Box%20Sync\LAB\Human%20mtDNA%20disease%20project\Nature\revision\data\Miseq%20teratoma-%20analys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NG\Desktop\Box%20Sync\LAB\Human%20mtDNA%20disease%20project\Nature\revision\data\Miseq%20teratoma-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445">
          <cell r="D445">
            <v>26.53</v>
          </cell>
        </row>
        <row r="450">
          <cell r="D450">
            <v>8.0500000000000007</v>
          </cell>
        </row>
        <row r="452">
          <cell r="D452">
            <v>15.34</v>
          </cell>
        </row>
        <row r="453">
          <cell r="D453">
            <v>17.12</v>
          </cell>
        </row>
        <row r="454">
          <cell r="D454">
            <v>5.49</v>
          </cell>
        </row>
        <row r="455">
          <cell r="D455">
            <v>10.06</v>
          </cell>
        </row>
        <row r="459">
          <cell r="D459">
            <v>7.65</v>
          </cell>
        </row>
        <row r="460">
          <cell r="D460">
            <v>12.56</v>
          </cell>
        </row>
        <row r="461">
          <cell r="D461">
            <v>18.14</v>
          </cell>
        </row>
        <row r="462">
          <cell r="D462">
            <v>10.16</v>
          </cell>
        </row>
        <row r="464">
          <cell r="D464">
            <v>10.87</v>
          </cell>
        </row>
        <row r="465">
          <cell r="D465">
            <v>18.18</v>
          </cell>
        </row>
        <row r="466">
          <cell r="D466">
            <v>18.37</v>
          </cell>
        </row>
        <row r="467">
          <cell r="D467">
            <v>18.37</v>
          </cell>
        </row>
        <row r="468">
          <cell r="D468">
            <v>8.7200000000000006</v>
          </cell>
        </row>
        <row r="471">
          <cell r="D471">
            <v>9.44</v>
          </cell>
        </row>
        <row r="472">
          <cell r="D472">
            <v>19.43</v>
          </cell>
        </row>
        <row r="473">
          <cell r="D473">
            <v>14.62</v>
          </cell>
        </row>
        <row r="474">
          <cell r="D474">
            <v>15.82</v>
          </cell>
        </row>
        <row r="475">
          <cell r="D475">
            <v>7.57</v>
          </cell>
        </row>
        <row r="476">
          <cell r="D476">
            <v>8.6199999999999992</v>
          </cell>
        </row>
        <row r="478">
          <cell r="D478">
            <v>35.86</v>
          </cell>
        </row>
        <row r="480">
          <cell r="D480">
            <v>46.1</v>
          </cell>
        </row>
        <row r="481">
          <cell r="D481">
            <v>48.89</v>
          </cell>
        </row>
        <row r="482">
          <cell r="D482">
            <v>32.76</v>
          </cell>
        </row>
        <row r="492">
          <cell r="D492">
            <v>29.67</v>
          </cell>
          <cell r="M492">
            <v>27.96</v>
          </cell>
          <cell r="V492">
            <v>25</v>
          </cell>
        </row>
        <row r="497">
          <cell r="D497">
            <v>5.26</v>
          </cell>
          <cell r="M497">
            <v>8.02</v>
          </cell>
          <cell r="V497">
            <v>1.34</v>
          </cell>
        </row>
        <row r="499">
          <cell r="D499">
            <v>14.05</v>
          </cell>
          <cell r="M499">
            <v>14.09</v>
          </cell>
          <cell r="V499">
            <v>11.82</v>
          </cell>
        </row>
        <row r="500">
          <cell r="D500">
            <v>11.39</v>
          </cell>
          <cell r="M500">
            <v>18.18</v>
          </cell>
          <cell r="V500">
            <v>11.39</v>
          </cell>
        </row>
        <row r="501">
          <cell r="D501">
            <v>5.49</v>
          </cell>
          <cell r="M501">
            <v>5.59</v>
          </cell>
          <cell r="V501">
            <v>4.97</v>
          </cell>
        </row>
        <row r="502">
          <cell r="D502">
            <v>10.06</v>
          </cell>
          <cell r="M502">
            <v>12.03</v>
          </cell>
          <cell r="V502">
            <v>7.69</v>
          </cell>
        </row>
        <row r="506">
          <cell r="D506">
            <v>8.7200000000000006</v>
          </cell>
          <cell r="M506">
            <v>8.98</v>
          </cell>
          <cell r="V506">
            <v>7.34</v>
          </cell>
        </row>
        <row r="507">
          <cell r="D507">
            <v>12.89</v>
          </cell>
          <cell r="M507">
            <v>12.5</v>
          </cell>
          <cell r="V507">
            <v>5.73</v>
          </cell>
        </row>
        <row r="508">
          <cell r="D508">
            <v>16.350000000000001</v>
          </cell>
          <cell r="M508">
            <v>18.649999999999999</v>
          </cell>
          <cell r="V508">
            <v>13.21</v>
          </cell>
        </row>
        <row r="509">
          <cell r="D509">
            <v>9.18</v>
          </cell>
          <cell r="M509">
            <v>14.29</v>
          </cell>
          <cell r="V509">
            <v>8.74</v>
          </cell>
        </row>
        <row r="510">
          <cell r="M510">
            <v>84.78</v>
          </cell>
        </row>
        <row r="511">
          <cell r="D511">
            <v>10.34</v>
          </cell>
          <cell r="M511">
            <v>14.56</v>
          </cell>
          <cell r="V511">
            <v>4.82</v>
          </cell>
        </row>
        <row r="512">
          <cell r="D512">
            <v>15.18</v>
          </cell>
          <cell r="M512">
            <v>30.36</v>
          </cell>
          <cell r="V512">
            <v>12.93</v>
          </cell>
        </row>
        <row r="513">
          <cell r="D513">
            <v>15.32</v>
          </cell>
          <cell r="M513">
            <v>30.91</v>
          </cell>
          <cell r="V513">
            <v>13.29</v>
          </cell>
        </row>
        <row r="514">
          <cell r="D514">
            <v>15.18</v>
          </cell>
          <cell r="M514">
            <v>30.36</v>
          </cell>
          <cell r="V514">
            <v>11.81</v>
          </cell>
        </row>
        <row r="515">
          <cell r="D515">
            <v>9.44</v>
          </cell>
          <cell r="M515">
            <v>10.3</v>
          </cell>
          <cell r="V515">
            <v>5.52</v>
          </cell>
        </row>
        <row r="518">
          <cell r="D518">
            <v>6.67</v>
          </cell>
          <cell r="M518">
            <v>9.76</v>
          </cell>
          <cell r="V518">
            <v>3.72</v>
          </cell>
        </row>
        <row r="519">
          <cell r="D519">
            <v>18.420000000000002</v>
          </cell>
          <cell r="M519">
            <v>25</v>
          </cell>
          <cell r="V519">
            <v>15.89</v>
          </cell>
        </row>
        <row r="520">
          <cell r="D520">
            <v>15.24</v>
          </cell>
          <cell r="M520">
            <v>15.42</v>
          </cell>
          <cell r="V520">
            <v>14.49</v>
          </cell>
        </row>
        <row r="521">
          <cell r="D521">
            <v>15.5</v>
          </cell>
          <cell r="M521">
            <v>15.9</v>
          </cell>
          <cell r="V521">
            <v>15.35</v>
          </cell>
        </row>
        <row r="522">
          <cell r="D522">
            <v>8.6</v>
          </cell>
          <cell r="M522">
            <v>8.89</v>
          </cell>
          <cell r="V522">
            <v>6.74</v>
          </cell>
        </row>
        <row r="523">
          <cell r="D523">
            <v>7.14</v>
          </cell>
          <cell r="M523">
            <v>9.32</v>
          </cell>
          <cell r="V523">
            <v>3.09</v>
          </cell>
        </row>
        <row r="524">
          <cell r="V524">
            <v>68.78</v>
          </cell>
        </row>
        <row r="525">
          <cell r="D525">
            <v>36.92</v>
          </cell>
          <cell r="V525">
            <v>36.270000000000003</v>
          </cell>
        </row>
        <row r="528">
          <cell r="D528">
            <v>44.2</v>
          </cell>
          <cell r="M528">
            <v>42.25</v>
          </cell>
          <cell r="V528">
            <v>50.33</v>
          </cell>
        </row>
        <row r="529">
          <cell r="D529">
            <v>47.73</v>
          </cell>
          <cell r="M529">
            <v>50</v>
          </cell>
        </row>
        <row r="530">
          <cell r="D530">
            <v>27.88</v>
          </cell>
          <cell r="M530">
            <v>31.53</v>
          </cell>
          <cell r="V530">
            <v>26.67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429">
          <cell r="D429">
            <v>37.06</v>
          </cell>
        </row>
        <row r="431">
          <cell r="D431">
            <v>48.39</v>
          </cell>
        </row>
        <row r="433">
          <cell r="D433">
            <v>26.17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/>
  </sheetViews>
  <sheetFormatPr defaultRowHeight="17.399999999999999" x14ac:dyDescent="0.4"/>
  <cols>
    <col min="1" max="1" width="9.09765625" style="27"/>
    <col min="2" max="2" width="9.09765625" style="39"/>
    <col min="3" max="3" width="9.09765625" style="40"/>
    <col min="4" max="4" width="8.5" style="34" customWidth="1"/>
    <col min="5" max="5" width="8.8984375" style="34"/>
    <col min="6" max="6" width="11.3984375" style="34" customWidth="1"/>
    <col min="7" max="7" width="8.8984375" style="34"/>
    <col min="8" max="8" width="12.8984375" style="34" bestFit="1" customWidth="1"/>
    <col min="9" max="9" width="14.09765625" style="2" customWidth="1"/>
    <col min="10" max="10" width="12.59765625" style="2" customWidth="1"/>
  </cols>
  <sheetData>
    <row r="1" spans="1:31" ht="30.75" customHeight="1" x14ac:dyDescent="0.4">
      <c r="A1" s="41" t="s">
        <v>67</v>
      </c>
      <c r="B1" s="27"/>
      <c r="C1" s="42"/>
      <c r="D1" s="42"/>
      <c r="E1" s="42"/>
      <c r="F1" s="42"/>
    </row>
    <row r="2" spans="1:31" ht="15.6" customHeight="1" x14ac:dyDescent="0.4">
      <c r="A2" s="75" t="s">
        <v>26</v>
      </c>
      <c r="B2" s="76" t="s">
        <v>35</v>
      </c>
      <c r="C2" s="76" t="s">
        <v>36</v>
      </c>
      <c r="D2" s="76"/>
      <c r="E2" s="76" t="s">
        <v>64</v>
      </c>
      <c r="F2" s="76"/>
      <c r="G2" s="74" t="s">
        <v>0</v>
      </c>
      <c r="H2" s="74" t="s">
        <v>28</v>
      </c>
      <c r="I2" s="72" t="s">
        <v>54</v>
      </c>
      <c r="J2" s="73" t="s">
        <v>55</v>
      </c>
    </row>
    <row r="3" spans="1:31" ht="15.6" customHeight="1" x14ac:dyDescent="0.4">
      <c r="A3" s="75"/>
      <c r="B3" s="76"/>
      <c r="C3" s="17" t="s">
        <v>29</v>
      </c>
      <c r="D3" s="17" t="s">
        <v>25</v>
      </c>
      <c r="E3" s="17" t="s">
        <v>30</v>
      </c>
      <c r="F3" s="17" t="s">
        <v>25</v>
      </c>
      <c r="G3" s="74"/>
      <c r="H3" s="74"/>
      <c r="I3" s="73"/>
      <c r="J3" s="73"/>
    </row>
    <row r="4" spans="1:31" x14ac:dyDescent="0.4">
      <c r="A4" s="35">
        <v>1</v>
      </c>
      <c r="B4" s="36">
        <v>3010</v>
      </c>
      <c r="C4" s="36" t="s">
        <v>2</v>
      </c>
      <c r="D4" s="35">
        <v>100</v>
      </c>
      <c r="E4" s="36" t="s">
        <v>1</v>
      </c>
      <c r="F4" s="35">
        <v>0</v>
      </c>
      <c r="G4" s="61" t="s">
        <v>10</v>
      </c>
      <c r="H4" s="37" t="s">
        <v>4</v>
      </c>
      <c r="I4" s="65">
        <v>1</v>
      </c>
      <c r="J4" s="65"/>
    </row>
    <row r="5" spans="1:31" x14ac:dyDescent="0.4">
      <c r="A5" s="35">
        <v>2</v>
      </c>
      <c r="B5" s="36">
        <v>9357</v>
      </c>
      <c r="C5" s="36" t="s">
        <v>1</v>
      </c>
      <c r="D5" s="35">
        <v>100</v>
      </c>
      <c r="E5" s="36" t="s">
        <v>2</v>
      </c>
      <c r="F5" s="35">
        <v>0</v>
      </c>
      <c r="G5" s="62" t="s">
        <v>50</v>
      </c>
      <c r="H5" s="38" t="s">
        <v>32</v>
      </c>
      <c r="I5" s="65">
        <v>1</v>
      </c>
      <c r="J5" s="65"/>
    </row>
    <row r="6" spans="1:31" x14ac:dyDescent="0.4">
      <c r="A6" s="35">
        <v>3</v>
      </c>
      <c r="B6" s="36">
        <v>11788</v>
      </c>
      <c r="C6" s="36" t="s">
        <v>7</v>
      </c>
      <c r="D6" s="35">
        <v>92.06</v>
      </c>
      <c r="E6" s="36" t="s">
        <v>6</v>
      </c>
      <c r="F6" s="35">
        <v>7.94</v>
      </c>
      <c r="G6" s="62" t="s">
        <v>8</v>
      </c>
      <c r="H6" s="38" t="s">
        <v>33</v>
      </c>
      <c r="I6" s="65"/>
      <c r="J6" s="65"/>
    </row>
    <row r="7" spans="1:31" x14ac:dyDescent="0.4">
      <c r="A7" s="35">
        <v>4</v>
      </c>
      <c r="B7" s="36">
        <v>12775</v>
      </c>
      <c r="C7" s="36" t="s">
        <v>2</v>
      </c>
      <c r="D7" s="35">
        <v>100</v>
      </c>
      <c r="E7" s="36" t="s">
        <v>31</v>
      </c>
      <c r="F7" s="35">
        <v>0</v>
      </c>
      <c r="G7" s="62" t="s">
        <v>9</v>
      </c>
      <c r="H7" s="38" t="s">
        <v>32</v>
      </c>
      <c r="I7" s="65">
        <v>1</v>
      </c>
      <c r="J7" s="65"/>
    </row>
    <row r="8" spans="1:31" x14ac:dyDescent="0.4">
      <c r="A8" s="35">
        <v>5</v>
      </c>
      <c r="B8" s="36">
        <v>13753</v>
      </c>
      <c r="C8" s="36" t="s">
        <v>6</v>
      </c>
      <c r="D8" s="35">
        <v>100</v>
      </c>
      <c r="E8" s="36" t="s">
        <v>7</v>
      </c>
      <c r="F8" s="35">
        <v>0</v>
      </c>
      <c r="G8" s="62" t="s">
        <v>9</v>
      </c>
      <c r="H8" s="38" t="s">
        <v>32</v>
      </c>
      <c r="I8" s="65">
        <v>1</v>
      </c>
      <c r="J8" s="65"/>
    </row>
    <row r="9" spans="1:31" x14ac:dyDescent="0.4">
      <c r="A9" s="35">
        <v>6</v>
      </c>
      <c r="B9" s="36">
        <v>15758</v>
      </c>
      <c r="C9" s="36" t="s">
        <v>1</v>
      </c>
      <c r="D9" s="35">
        <v>100</v>
      </c>
      <c r="E9" s="36" t="s">
        <v>2</v>
      </c>
      <c r="F9" s="35">
        <v>0</v>
      </c>
      <c r="G9" s="62" t="s">
        <v>39</v>
      </c>
      <c r="H9" s="38" t="s">
        <v>32</v>
      </c>
      <c r="I9" s="65">
        <v>1</v>
      </c>
      <c r="J9" s="65"/>
    </row>
    <row r="10" spans="1:31" x14ac:dyDescent="0.4">
      <c r="A10" s="35">
        <v>7</v>
      </c>
      <c r="B10" s="36">
        <v>16093</v>
      </c>
      <c r="C10" s="36" t="s">
        <v>6</v>
      </c>
      <c r="D10" s="35">
        <v>100</v>
      </c>
      <c r="E10" s="36" t="s">
        <v>7</v>
      </c>
      <c r="F10" s="35">
        <v>0</v>
      </c>
      <c r="G10" s="62" t="s">
        <v>24</v>
      </c>
      <c r="H10" s="38" t="s">
        <v>3</v>
      </c>
      <c r="I10" s="65"/>
      <c r="J10" s="65">
        <v>1</v>
      </c>
    </row>
    <row r="11" spans="1:31" x14ac:dyDescent="0.4">
      <c r="A11" s="35">
        <v>8</v>
      </c>
      <c r="B11" s="36">
        <v>16183</v>
      </c>
      <c r="C11" s="36" t="s">
        <v>1</v>
      </c>
      <c r="D11" s="35">
        <v>100</v>
      </c>
      <c r="E11" s="36" t="s">
        <v>6</v>
      </c>
      <c r="F11" s="35">
        <v>0</v>
      </c>
      <c r="G11" s="61" t="s">
        <v>24</v>
      </c>
      <c r="H11" s="37" t="s">
        <v>3</v>
      </c>
      <c r="I11" s="65"/>
      <c r="J11" s="65">
        <v>1</v>
      </c>
    </row>
    <row r="12" spans="1:31" x14ac:dyDescent="0.4">
      <c r="A12" s="35">
        <v>9</v>
      </c>
      <c r="B12" s="36">
        <v>16189</v>
      </c>
      <c r="C12" s="36" t="s">
        <v>7</v>
      </c>
      <c r="D12" s="35">
        <v>100</v>
      </c>
      <c r="E12" s="36" t="s">
        <v>6</v>
      </c>
      <c r="F12" s="35">
        <v>0</v>
      </c>
      <c r="G12" s="61" t="s">
        <v>24</v>
      </c>
      <c r="H12" s="37" t="s">
        <v>3</v>
      </c>
      <c r="I12" s="65"/>
      <c r="J12" s="65">
        <v>1</v>
      </c>
    </row>
    <row r="13" spans="1:31" x14ac:dyDescent="0.4">
      <c r="A13" s="35">
        <v>10</v>
      </c>
      <c r="B13" s="36">
        <v>16221</v>
      </c>
      <c r="C13" s="36" t="s">
        <v>6</v>
      </c>
      <c r="D13" s="35">
        <v>100</v>
      </c>
      <c r="E13" s="36" t="s">
        <v>7</v>
      </c>
      <c r="F13" s="35">
        <v>0</v>
      </c>
      <c r="G13" s="61" t="s">
        <v>24</v>
      </c>
      <c r="H13" s="37" t="s">
        <v>3</v>
      </c>
      <c r="I13" s="65"/>
      <c r="J13" s="65">
        <v>1</v>
      </c>
    </row>
    <row r="14" spans="1:31" x14ac:dyDescent="0.4">
      <c r="A14" s="35">
        <v>11</v>
      </c>
      <c r="B14" s="36">
        <v>16298</v>
      </c>
      <c r="C14" s="36" t="s">
        <v>7</v>
      </c>
      <c r="D14" s="35">
        <v>100</v>
      </c>
      <c r="E14" s="36" t="s">
        <v>6</v>
      </c>
      <c r="F14" s="35">
        <v>0</v>
      </c>
      <c r="G14" s="61" t="s">
        <v>24</v>
      </c>
      <c r="H14" s="37" t="s">
        <v>3</v>
      </c>
      <c r="I14" s="65"/>
      <c r="J14" s="65">
        <v>1</v>
      </c>
      <c r="N14" s="3"/>
      <c r="O14" s="1"/>
      <c r="P14" s="4"/>
      <c r="AB14" s="7">
        <v>16183</v>
      </c>
      <c r="AC14" s="8" t="s">
        <v>1</v>
      </c>
      <c r="AD14" s="5" t="s">
        <v>6</v>
      </c>
      <c r="AE14" s="9">
        <v>87.32</v>
      </c>
    </row>
    <row r="15" spans="1:31" x14ac:dyDescent="0.4">
      <c r="A15" s="35">
        <v>12</v>
      </c>
      <c r="B15" s="36">
        <v>16356</v>
      </c>
      <c r="C15" s="36" t="s">
        <v>7</v>
      </c>
      <c r="D15" s="35">
        <v>100</v>
      </c>
      <c r="E15" s="36" t="s">
        <v>6</v>
      </c>
      <c r="F15" s="35">
        <v>0</v>
      </c>
      <c r="G15" s="61" t="s">
        <v>24</v>
      </c>
      <c r="H15" s="37" t="s">
        <v>3</v>
      </c>
      <c r="I15" s="65"/>
      <c r="J15" s="65">
        <v>1</v>
      </c>
      <c r="N15" s="3"/>
      <c r="O15" s="1"/>
      <c r="P15" s="4"/>
      <c r="AB15">
        <v>16189</v>
      </c>
      <c r="AC15" s="3" t="s">
        <v>7</v>
      </c>
      <c r="AD15" s="1" t="s">
        <v>6</v>
      </c>
      <c r="AE15" s="4">
        <v>100</v>
      </c>
    </row>
    <row r="16" spans="1:31" x14ac:dyDescent="0.4">
      <c r="A16" s="35">
        <v>13</v>
      </c>
      <c r="B16" s="36">
        <v>16519</v>
      </c>
      <c r="C16" s="36" t="s">
        <v>7</v>
      </c>
      <c r="D16" s="35">
        <v>100</v>
      </c>
      <c r="E16" s="36" t="s">
        <v>6</v>
      </c>
      <c r="F16" s="35">
        <v>0</v>
      </c>
      <c r="G16" s="61" t="s">
        <v>24</v>
      </c>
      <c r="H16" s="37" t="s">
        <v>3</v>
      </c>
      <c r="I16" s="65"/>
      <c r="J16" s="65">
        <v>1</v>
      </c>
      <c r="N16" s="3"/>
      <c r="O16" s="1"/>
      <c r="P16" s="4"/>
      <c r="AB16">
        <v>16221</v>
      </c>
      <c r="AC16" s="3" t="s">
        <v>6</v>
      </c>
      <c r="AD16" s="1" t="s">
        <v>7</v>
      </c>
      <c r="AE16" s="4">
        <v>100</v>
      </c>
    </row>
    <row r="17" spans="1:31" x14ac:dyDescent="0.4">
      <c r="A17" s="34"/>
      <c r="B17" s="34" t="s">
        <v>46</v>
      </c>
      <c r="C17" s="34"/>
      <c r="D17" s="34">
        <f>AVERAGE(D4:D16)</f>
        <v>99.389230769230764</v>
      </c>
      <c r="F17" s="34">
        <f>AVERAGE(F4:F16)</f>
        <v>0.61076923076923084</v>
      </c>
      <c r="I17" s="2">
        <f>SUM(I4:I16)</f>
        <v>5</v>
      </c>
      <c r="J17" s="2">
        <f>SUM(J4:J16)</f>
        <v>7</v>
      </c>
      <c r="N17" s="3"/>
      <c r="O17" s="1"/>
      <c r="P17" s="4"/>
      <c r="AB17">
        <v>16298</v>
      </c>
      <c r="AC17" s="3" t="s">
        <v>7</v>
      </c>
      <c r="AD17" s="1" t="s">
        <v>6</v>
      </c>
      <c r="AE17" s="4">
        <v>100</v>
      </c>
    </row>
    <row r="18" spans="1:31" x14ac:dyDescent="0.4">
      <c r="A18" s="34"/>
      <c r="B18" s="34"/>
      <c r="C18" s="34"/>
      <c r="N18" s="3"/>
      <c r="O18" s="1"/>
      <c r="P18" s="4"/>
      <c r="AB18">
        <v>16356</v>
      </c>
      <c r="AC18" s="3" t="s">
        <v>7</v>
      </c>
      <c r="AD18" s="1" t="s">
        <v>6</v>
      </c>
      <c r="AE18" s="4">
        <v>100</v>
      </c>
    </row>
    <row r="19" spans="1:31" x14ac:dyDescent="0.4">
      <c r="B19" s="34"/>
      <c r="C19" s="34"/>
      <c r="N19" s="3"/>
      <c r="O19" s="1"/>
      <c r="P19" s="4"/>
      <c r="AB19">
        <v>16519</v>
      </c>
      <c r="AC19" s="3" t="s">
        <v>7</v>
      </c>
      <c r="AD19" s="1" t="s">
        <v>6</v>
      </c>
      <c r="AE19" s="4">
        <v>100</v>
      </c>
    </row>
    <row r="20" spans="1:31" x14ac:dyDescent="0.4">
      <c r="A20" s="34"/>
      <c r="B20" s="34"/>
      <c r="C20" s="34"/>
      <c r="N20" s="3"/>
      <c r="O20" s="1"/>
      <c r="P20" s="4"/>
    </row>
    <row r="21" spans="1:31" x14ac:dyDescent="0.4">
      <c r="A21" s="34"/>
      <c r="B21" s="34"/>
      <c r="C21" s="34"/>
      <c r="N21" s="3"/>
      <c r="O21" s="1"/>
      <c r="P21" s="4"/>
    </row>
  </sheetData>
  <mergeCells count="8">
    <mergeCell ref="I2:I3"/>
    <mergeCell ref="J2:J3"/>
    <mergeCell ref="H2:H3"/>
    <mergeCell ref="A2:A3"/>
    <mergeCell ref="B2:B3"/>
    <mergeCell ref="C2:D2"/>
    <mergeCell ref="E2:F2"/>
    <mergeCell ref="G2:G3"/>
  </mergeCells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7.399999999999999" x14ac:dyDescent="0.4"/>
  <cols>
    <col min="1" max="1" width="8.8984375" style="34"/>
    <col min="2" max="2" width="9.09765625" style="27"/>
    <col min="3" max="3" width="9.3984375" style="39" bestFit="1" customWidth="1"/>
    <col min="4" max="4" width="8.59765625" style="40" customWidth="1"/>
    <col min="5" max="7" width="8.8984375" style="34"/>
    <col min="8" max="8" width="14.8984375" style="34" customWidth="1"/>
    <col min="9" max="9" width="12.8984375" customWidth="1"/>
    <col min="10" max="10" width="8.8984375" customWidth="1"/>
  </cols>
  <sheetData>
    <row r="1" spans="1:8" ht="27.6" customHeight="1" x14ac:dyDescent="0.4">
      <c r="A1" s="41" t="s">
        <v>68</v>
      </c>
      <c r="B1" s="41"/>
      <c r="C1" s="27"/>
      <c r="D1" s="42"/>
      <c r="E1" s="42"/>
      <c r="F1" s="42"/>
      <c r="G1" s="42"/>
    </row>
    <row r="2" spans="1:8" ht="16.95" customHeight="1" x14ac:dyDescent="0.4">
      <c r="A2" s="75" t="s">
        <v>26</v>
      </c>
      <c r="B2" s="76" t="s">
        <v>27</v>
      </c>
      <c r="C2" s="76" t="s">
        <v>36</v>
      </c>
      <c r="D2" s="76"/>
      <c r="E2" s="76" t="s">
        <v>65</v>
      </c>
      <c r="F2" s="76"/>
      <c r="G2" s="74" t="s">
        <v>0</v>
      </c>
      <c r="H2" s="74" t="s">
        <v>28</v>
      </c>
    </row>
    <row r="3" spans="1:8" ht="15.6" customHeight="1" x14ac:dyDescent="0.4">
      <c r="A3" s="75"/>
      <c r="B3" s="76"/>
      <c r="C3" s="17" t="s">
        <v>29</v>
      </c>
      <c r="D3" s="17" t="s">
        <v>25</v>
      </c>
      <c r="E3" s="17" t="s">
        <v>30</v>
      </c>
      <c r="F3" s="17" t="s">
        <v>25</v>
      </c>
      <c r="G3" s="74"/>
      <c r="H3" s="74"/>
    </row>
    <row r="4" spans="1:8" x14ac:dyDescent="0.4">
      <c r="A4" s="35">
        <v>1</v>
      </c>
      <c r="B4" s="36">
        <v>3010</v>
      </c>
      <c r="C4" s="36" t="s">
        <v>2</v>
      </c>
      <c r="D4" s="35">
        <f>100-F4</f>
        <v>94.74</v>
      </c>
      <c r="E4" s="36" t="s">
        <v>1</v>
      </c>
      <c r="F4" s="43">
        <v>5.26</v>
      </c>
      <c r="G4" s="61" t="s">
        <v>10</v>
      </c>
      <c r="H4" s="37" t="s">
        <v>4</v>
      </c>
    </row>
    <row r="5" spans="1:8" x14ac:dyDescent="0.4">
      <c r="A5" s="35">
        <v>2</v>
      </c>
      <c r="B5" s="36">
        <v>9357</v>
      </c>
      <c r="C5" s="36" t="s">
        <v>1</v>
      </c>
      <c r="D5" s="35">
        <f t="shared" ref="D5:D16" si="0">100-F5</f>
        <v>95.89</v>
      </c>
      <c r="E5" s="36" t="s">
        <v>2</v>
      </c>
      <c r="F5" s="43">
        <v>4.1100000000000003</v>
      </c>
      <c r="G5" s="62" t="s">
        <v>50</v>
      </c>
      <c r="H5" s="38" t="s">
        <v>32</v>
      </c>
    </row>
    <row r="6" spans="1:8" x14ac:dyDescent="0.4">
      <c r="A6" s="35">
        <v>3</v>
      </c>
      <c r="B6" s="36">
        <v>11788</v>
      </c>
      <c r="C6" s="36" t="s">
        <v>7</v>
      </c>
      <c r="D6" s="35">
        <f t="shared" si="0"/>
        <v>100</v>
      </c>
      <c r="E6" s="36" t="s">
        <v>6</v>
      </c>
      <c r="F6" s="63">
        <v>0</v>
      </c>
      <c r="G6" s="62" t="s">
        <v>8</v>
      </c>
      <c r="H6" s="38" t="s">
        <v>33</v>
      </c>
    </row>
    <row r="7" spans="1:8" x14ac:dyDescent="0.4">
      <c r="A7" s="35">
        <v>4</v>
      </c>
      <c r="B7" s="36">
        <v>12775</v>
      </c>
      <c r="C7" s="36" t="s">
        <v>2</v>
      </c>
      <c r="D7" s="35">
        <f t="shared" si="0"/>
        <v>93.51</v>
      </c>
      <c r="E7" s="36" t="s">
        <v>31</v>
      </c>
      <c r="F7" s="63">
        <v>6.49</v>
      </c>
      <c r="G7" s="62" t="s">
        <v>9</v>
      </c>
      <c r="H7" s="38" t="s">
        <v>32</v>
      </c>
    </row>
    <row r="8" spans="1:8" x14ac:dyDescent="0.4">
      <c r="A8" s="35">
        <v>5</v>
      </c>
      <c r="B8" s="36">
        <v>13753</v>
      </c>
      <c r="C8" s="36" t="s">
        <v>6</v>
      </c>
      <c r="D8" s="45">
        <v>96.05</v>
      </c>
      <c r="E8" s="36" t="s">
        <v>7</v>
      </c>
      <c r="F8" s="33">
        <f>100-D8</f>
        <v>3.9500000000000028</v>
      </c>
      <c r="G8" s="62" t="s">
        <v>9</v>
      </c>
      <c r="H8" s="38" t="s">
        <v>32</v>
      </c>
    </row>
    <row r="9" spans="1:8" x14ac:dyDescent="0.4">
      <c r="A9" s="35">
        <v>6</v>
      </c>
      <c r="B9" s="36">
        <v>15758</v>
      </c>
      <c r="C9" s="36" t="s">
        <v>1</v>
      </c>
      <c r="D9" s="35">
        <f t="shared" si="0"/>
        <v>92.77</v>
      </c>
      <c r="E9" s="36" t="s">
        <v>2</v>
      </c>
      <c r="F9" s="63">
        <v>7.23</v>
      </c>
      <c r="G9" s="62" t="s">
        <v>39</v>
      </c>
      <c r="H9" s="38" t="s">
        <v>32</v>
      </c>
    </row>
    <row r="10" spans="1:8" x14ac:dyDescent="0.4">
      <c r="A10" s="35">
        <v>7</v>
      </c>
      <c r="B10" s="36">
        <v>16093</v>
      </c>
      <c r="C10" s="36" t="s">
        <v>6</v>
      </c>
      <c r="D10" s="35">
        <f t="shared" si="0"/>
        <v>100</v>
      </c>
      <c r="E10" s="36" t="s">
        <v>7</v>
      </c>
      <c r="F10" s="44">
        <v>0</v>
      </c>
      <c r="G10" s="62" t="s">
        <v>24</v>
      </c>
      <c r="H10" s="38" t="s">
        <v>3</v>
      </c>
    </row>
    <row r="11" spans="1:8" x14ac:dyDescent="0.4">
      <c r="A11" s="35">
        <v>8</v>
      </c>
      <c r="B11" s="36">
        <v>16183</v>
      </c>
      <c r="C11" s="36" t="s">
        <v>1</v>
      </c>
      <c r="D11" s="35">
        <f t="shared" si="0"/>
        <v>100</v>
      </c>
      <c r="E11" s="36" t="s">
        <v>6</v>
      </c>
      <c r="F11" s="44">
        <v>0</v>
      </c>
      <c r="G11" s="61" t="s">
        <v>24</v>
      </c>
      <c r="H11" s="37" t="s">
        <v>3</v>
      </c>
    </row>
    <row r="12" spans="1:8" x14ac:dyDescent="0.4">
      <c r="A12" s="35">
        <v>9</v>
      </c>
      <c r="B12" s="36">
        <v>16189</v>
      </c>
      <c r="C12" s="36" t="s">
        <v>7</v>
      </c>
      <c r="D12" s="35">
        <f t="shared" si="0"/>
        <v>100</v>
      </c>
      <c r="E12" s="36" t="s">
        <v>6</v>
      </c>
      <c r="F12" s="44">
        <v>0</v>
      </c>
      <c r="G12" s="61" t="s">
        <v>24</v>
      </c>
      <c r="H12" s="37" t="s">
        <v>3</v>
      </c>
    </row>
    <row r="13" spans="1:8" x14ac:dyDescent="0.4">
      <c r="A13" s="35">
        <v>10</v>
      </c>
      <c r="B13" s="36">
        <v>16221</v>
      </c>
      <c r="C13" s="36" t="s">
        <v>6</v>
      </c>
      <c r="D13" s="35">
        <f t="shared" si="0"/>
        <v>100</v>
      </c>
      <c r="E13" s="36" t="s">
        <v>7</v>
      </c>
      <c r="F13" s="44">
        <v>0</v>
      </c>
      <c r="G13" s="61" t="s">
        <v>24</v>
      </c>
      <c r="H13" s="37" t="s">
        <v>3</v>
      </c>
    </row>
    <row r="14" spans="1:8" x14ac:dyDescent="0.4">
      <c r="A14" s="35">
        <v>11</v>
      </c>
      <c r="B14" s="36">
        <v>16298</v>
      </c>
      <c r="C14" s="36" t="s">
        <v>7</v>
      </c>
      <c r="D14" s="35">
        <f t="shared" si="0"/>
        <v>100</v>
      </c>
      <c r="E14" s="36" t="s">
        <v>6</v>
      </c>
      <c r="F14" s="44">
        <v>0</v>
      </c>
      <c r="G14" s="61" t="s">
        <v>24</v>
      </c>
      <c r="H14" s="37" t="s">
        <v>3</v>
      </c>
    </row>
    <row r="15" spans="1:8" x14ac:dyDescent="0.4">
      <c r="A15" s="35">
        <v>12</v>
      </c>
      <c r="B15" s="36">
        <v>16356</v>
      </c>
      <c r="C15" s="36" t="s">
        <v>7</v>
      </c>
      <c r="D15" s="35">
        <f t="shared" si="0"/>
        <v>100</v>
      </c>
      <c r="E15" s="36" t="s">
        <v>6</v>
      </c>
      <c r="F15" s="44">
        <v>0</v>
      </c>
      <c r="G15" s="61" t="s">
        <v>24</v>
      </c>
      <c r="H15" s="37" t="s">
        <v>3</v>
      </c>
    </row>
    <row r="16" spans="1:8" x14ac:dyDescent="0.4">
      <c r="A16" s="35">
        <v>13</v>
      </c>
      <c r="B16" s="36">
        <v>16519</v>
      </c>
      <c r="C16" s="36" t="s">
        <v>7</v>
      </c>
      <c r="D16" s="35">
        <f t="shared" si="0"/>
        <v>100</v>
      </c>
      <c r="E16" s="36" t="s">
        <v>6</v>
      </c>
      <c r="F16" s="46">
        <v>0</v>
      </c>
      <c r="G16" s="61" t="s">
        <v>24</v>
      </c>
      <c r="H16" s="37" t="s">
        <v>3</v>
      </c>
    </row>
    <row r="17" spans="2:6" x14ac:dyDescent="0.4">
      <c r="B17" s="34" t="s">
        <v>46</v>
      </c>
      <c r="C17" s="34"/>
      <c r="D17" s="34">
        <f>AVERAGE(D4:D16)</f>
        <v>97.92</v>
      </c>
      <c r="F17" s="34">
        <f>AVERAGE(F4:F16)</f>
        <v>2.08</v>
      </c>
    </row>
  </sheetData>
  <mergeCells count="6">
    <mergeCell ref="H2:H3"/>
    <mergeCell ref="A2:A3"/>
    <mergeCell ref="B2:B3"/>
    <mergeCell ref="C2:D2"/>
    <mergeCell ref="E2:F2"/>
    <mergeCell ref="G2:G3"/>
  </mergeCells>
  <phoneticPr fontId="27" type="noConversion"/>
  <pageMargins left="0.7" right="0.7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7.399999999999999" x14ac:dyDescent="0.4"/>
  <cols>
    <col min="1" max="1" width="9.09765625" style="27"/>
    <col min="2" max="2" width="9.09765625" style="39"/>
    <col min="3" max="3" width="9.09765625" style="40"/>
    <col min="4" max="7" width="8.8984375" style="34"/>
    <col min="8" max="8" width="12.8984375" style="34" bestFit="1" customWidth="1"/>
  </cols>
  <sheetData>
    <row r="1" spans="1:8" ht="23.4" customHeight="1" x14ac:dyDescent="0.4">
      <c r="A1" s="41" t="s">
        <v>67</v>
      </c>
      <c r="B1" s="27"/>
      <c r="C1" s="42"/>
      <c r="D1" s="42"/>
      <c r="E1" s="42"/>
      <c r="F1" s="42"/>
    </row>
    <row r="2" spans="1:8" ht="18.600000000000001" customHeight="1" x14ac:dyDescent="0.4">
      <c r="A2" s="75" t="s">
        <v>26</v>
      </c>
      <c r="B2" s="76" t="s">
        <v>27</v>
      </c>
      <c r="C2" s="76" t="s">
        <v>36</v>
      </c>
      <c r="D2" s="76"/>
      <c r="E2" s="76" t="s">
        <v>66</v>
      </c>
      <c r="F2" s="76"/>
      <c r="G2" s="74" t="s">
        <v>0</v>
      </c>
      <c r="H2" s="74" t="s">
        <v>28</v>
      </c>
    </row>
    <row r="3" spans="1:8" x14ac:dyDescent="0.4">
      <c r="A3" s="75"/>
      <c r="B3" s="76"/>
      <c r="C3" s="17" t="s">
        <v>29</v>
      </c>
      <c r="D3" s="17" t="s">
        <v>25</v>
      </c>
      <c r="E3" s="17" t="s">
        <v>30</v>
      </c>
      <c r="F3" s="17" t="s">
        <v>25</v>
      </c>
      <c r="G3" s="74"/>
      <c r="H3" s="74"/>
    </row>
    <row r="4" spans="1:8" x14ac:dyDescent="0.4">
      <c r="A4" s="35">
        <v>1</v>
      </c>
      <c r="B4" s="36">
        <v>3010</v>
      </c>
      <c r="C4" s="36" t="s">
        <v>2</v>
      </c>
      <c r="D4" s="35">
        <v>100</v>
      </c>
      <c r="E4" s="36" t="s">
        <v>1</v>
      </c>
      <c r="F4" s="35">
        <v>0</v>
      </c>
      <c r="G4" s="61" t="s">
        <v>10</v>
      </c>
      <c r="H4" s="37" t="s">
        <v>4</v>
      </c>
    </row>
    <row r="5" spans="1:8" x14ac:dyDescent="0.4">
      <c r="A5" s="35">
        <v>2</v>
      </c>
      <c r="B5" s="36">
        <v>9357</v>
      </c>
      <c r="C5" s="36" t="s">
        <v>1</v>
      </c>
      <c r="D5" s="35">
        <v>100</v>
      </c>
      <c r="E5" s="36" t="s">
        <v>2</v>
      </c>
      <c r="F5" s="35">
        <v>0</v>
      </c>
      <c r="G5" s="62" t="s">
        <v>50</v>
      </c>
      <c r="H5" s="38" t="s">
        <v>32</v>
      </c>
    </row>
    <row r="6" spans="1:8" x14ac:dyDescent="0.4">
      <c r="A6" s="35">
        <v>3</v>
      </c>
      <c r="B6" s="36">
        <v>11788</v>
      </c>
      <c r="C6" s="36" t="s">
        <v>7</v>
      </c>
      <c r="D6" s="35">
        <v>100</v>
      </c>
      <c r="E6" s="36" t="s">
        <v>6</v>
      </c>
      <c r="F6" s="35">
        <v>0</v>
      </c>
      <c r="G6" s="62" t="s">
        <v>8</v>
      </c>
      <c r="H6" s="38" t="s">
        <v>33</v>
      </c>
    </row>
    <row r="7" spans="1:8" x14ac:dyDescent="0.4">
      <c r="A7" s="35">
        <v>4</v>
      </c>
      <c r="B7" s="36">
        <v>12775</v>
      </c>
      <c r="C7" s="36" t="s">
        <v>2</v>
      </c>
      <c r="D7" s="35">
        <v>100</v>
      </c>
      <c r="E7" s="36" t="s">
        <v>31</v>
      </c>
      <c r="F7" s="35">
        <v>0</v>
      </c>
      <c r="G7" s="62" t="s">
        <v>9</v>
      </c>
      <c r="H7" s="38" t="s">
        <v>32</v>
      </c>
    </row>
    <row r="8" spans="1:8" x14ac:dyDescent="0.4">
      <c r="A8" s="35">
        <v>5</v>
      </c>
      <c r="B8" s="36">
        <v>13753</v>
      </c>
      <c r="C8" s="36" t="s">
        <v>6</v>
      </c>
      <c r="D8" s="35">
        <v>100</v>
      </c>
      <c r="E8" s="36" t="s">
        <v>7</v>
      </c>
      <c r="F8" s="35">
        <v>0</v>
      </c>
      <c r="G8" s="62" t="s">
        <v>9</v>
      </c>
      <c r="H8" s="38" t="s">
        <v>32</v>
      </c>
    </row>
    <row r="9" spans="1:8" x14ac:dyDescent="0.4">
      <c r="A9" s="35">
        <v>6</v>
      </c>
      <c r="B9" s="36">
        <v>15758</v>
      </c>
      <c r="C9" s="36" t="s">
        <v>1</v>
      </c>
      <c r="D9" s="35">
        <v>100</v>
      </c>
      <c r="E9" s="36" t="s">
        <v>2</v>
      </c>
      <c r="F9" s="35">
        <v>0</v>
      </c>
      <c r="G9" s="62" t="s">
        <v>39</v>
      </c>
      <c r="H9" s="38" t="s">
        <v>32</v>
      </c>
    </row>
    <row r="10" spans="1:8" x14ac:dyDescent="0.4">
      <c r="A10" s="35">
        <v>7</v>
      </c>
      <c r="B10" s="36">
        <v>16093</v>
      </c>
      <c r="C10" s="36" t="s">
        <v>6</v>
      </c>
      <c r="D10" s="35">
        <v>100</v>
      </c>
      <c r="E10" s="36" t="s">
        <v>7</v>
      </c>
      <c r="F10" s="35">
        <v>0</v>
      </c>
      <c r="G10" s="62" t="s">
        <v>24</v>
      </c>
      <c r="H10" s="38" t="s">
        <v>3</v>
      </c>
    </row>
    <row r="11" spans="1:8" x14ac:dyDescent="0.4">
      <c r="A11" s="35">
        <v>8</v>
      </c>
      <c r="B11" s="36">
        <v>16183</v>
      </c>
      <c r="C11" s="36" t="s">
        <v>1</v>
      </c>
      <c r="D11" s="35">
        <v>100</v>
      </c>
      <c r="E11" s="36" t="s">
        <v>6</v>
      </c>
      <c r="F11" s="35">
        <v>0</v>
      </c>
      <c r="G11" s="61" t="s">
        <v>24</v>
      </c>
      <c r="H11" s="37" t="s">
        <v>3</v>
      </c>
    </row>
    <row r="12" spans="1:8" x14ac:dyDescent="0.4">
      <c r="A12" s="35">
        <v>9</v>
      </c>
      <c r="B12" s="36">
        <v>16189</v>
      </c>
      <c r="C12" s="36" t="s">
        <v>7</v>
      </c>
      <c r="D12" s="35">
        <v>100</v>
      </c>
      <c r="E12" s="36" t="s">
        <v>6</v>
      </c>
      <c r="F12" s="35">
        <v>0</v>
      </c>
      <c r="G12" s="61" t="s">
        <v>24</v>
      </c>
      <c r="H12" s="37" t="s">
        <v>3</v>
      </c>
    </row>
    <row r="13" spans="1:8" x14ac:dyDescent="0.4">
      <c r="A13" s="35">
        <v>10</v>
      </c>
      <c r="B13" s="36">
        <v>16221</v>
      </c>
      <c r="C13" s="36" t="s">
        <v>6</v>
      </c>
      <c r="D13" s="35">
        <v>100</v>
      </c>
      <c r="E13" s="36" t="s">
        <v>7</v>
      </c>
      <c r="F13" s="35">
        <v>0</v>
      </c>
      <c r="G13" s="61" t="s">
        <v>24</v>
      </c>
      <c r="H13" s="37" t="s">
        <v>3</v>
      </c>
    </row>
    <row r="14" spans="1:8" x14ac:dyDescent="0.4">
      <c r="A14" s="35">
        <v>11</v>
      </c>
      <c r="B14" s="36">
        <v>16298</v>
      </c>
      <c r="C14" s="36" t="s">
        <v>7</v>
      </c>
      <c r="D14" s="35">
        <v>100</v>
      </c>
      <c r="E14" s="36" t="s">
        <v>6</v>
      </c>
      <c r="F14" s="35">
        <v>0</v>
      </c>
      <c r="G14" s="61" t="s">
        <v>24</v>
      </c>
      <c r="H14" s="37" t="s">
        <v>3</v>
      </c>
    </row>
    <row r="15" spans="1:8" x14ac:dyDescent="0.4">
      <c r="A15" s="35">
        <v>12</v>
      </c>
      <c r="B15" s="36">
        <v>16356</v>
      </c>
      <c r="C15" s="36" t="s">
        <v>7</v>
      </c>
      <c r="D15" s="35">
        <v>100</v>
      </c>
      <c r="E15" s="36" t="s">
        <v>6</v>
      </c>
      <c r="F15" s="35">
        <v>0</v>
      </c>
      <c r="G15" s="61" t="s">
        <v>24</v>
      </c>
      <c r="H15" s="37" t="s">
        <v>3</v>
      </c>
    </row>
    <row r="16" spans="1:8" x14ac:dyDescent="0.4">
      <c r="A16" s="35">
        <v>13</v>
      </c>
      <c r="B16" s="36">
        <v>16519</v>
      </c>
      <c r="C16" s="36" t="s">
        <v>7</v>
      </c>
      <c r="D16" s="35">
        <v>100</v>
      </c>
      <c r="E16" s="36" t="s">
        <v>6</v>
      </c>
      <c r="F16" s="35">
        <v>0</v>
      </c>
      <c r="G16" s="61" t="s">
        <v>24</v>
      </c>
      <c r="H16" s="37" t="s">
        <v>3</v>
      </c>
    </row>
    <row r="17" spans="2:6" x14ac:dyDescent="0.4">
      <c r="B17" s="34" t="s">
        <v>46</v>
      </c>
      <c r="C17" s="34"/>
      <c r="D17" s="34">
        <f>AVERAGE(D4:D16)</f>
        <v>100</v>
      </c>
      <c r="F17" s="34">
        <f>AVERAGE(F4:F16)</f>
        <v>0</v>
      </c>
    </row>
  </sheetData>
  <mergeCells count="6">
    <mergeCell ref="H2:H3"/>
    <mergeCell ref="A2:A3"/>
    <mergeCell ref="B2:B3"/>
    <mergeCell ref="C2:D2"/>
    <mergeCell ref="E2:F2"/>
    <mergeCell ref="G2:G3"/>
  </mergeCells>
  <phoneticPr fontId="2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90" zoomScaleNormal="90" workbookViewId="0"/>
  </sheetViews>
  <sheetFormatPr defaultRowHeight="17.399999999999999" x14ac:dyDescent="0.4"/>
  <cols>
    <col min="1" max="1" width="9.09765625" style="27"/>
    <col min="2" max="2" width="9.09765625" style="39"/>
    <col min="3" max="3" width="9.09765625" style="40"/>
    <col min="4" max="7" width="8.8984375" style="34"/>
    <col min="8" max="8" width="12.8984375" style="34" bestFit="1" customWidth="1"/>
    <col min="12" max="12" width="7.5" bestFit="1" customWidth="1"/>
  </cols>
  <sheetData>
    <row r="1" spans="1:8" ht="22.95" customHeight="1" x14ac:dyDescent="0.4">
      <c r="A1" s="41" t="s">
        <v>69</v>
      </c>
      <c r="B1" s="27"/>
      <c r="C1" s="42"/>
      <c r="D1" s="42"/>
      <c r="E1" s="42"/>
      <c r="F1" s="42"/>
    </row>
    <row r="2" spans="1:8" ht="18.600000000000001" customHeight="1" x14ac:dyDescent="0.4">
      <c r="A2" s="75" t="s">
        <v>26</v>
      </c>
      <c r="B2" s="76" t="s">
        <v>27</v>
      </c>
      <c r="C2" s="76" t="s">
        <v>36</v>
      </c>
      <c r="D2" s="76"/>
      <c r="E2" s="76" t="s">
        <v>66</v>
      </c>
      <c r="F2" s="76"/>
      <c r="G2" s="74" t="s">
        <v>0</v>
      </c>
      <c r="H2" s="74" t="s">
        <v>28</v>
      </c>
    </row>
    <row r="3" spans="1:8" ht="16.2" customHeight="1" x14ac:dyDescent="0.4">
      <c r="A3" s="75"/>
      <c r="B3" s="76"/>
      <c r="C3" s="17" t="s">
        <v>29</v>
      </c>
      <c r="D3" s="17" t="s">
        <v>25</v>
      </c>
      <c r="E3" s="17" t="s">
        <v>30</v>
      </c>
      <c r="F3" s="17" t="s">
        <v>25</v>
      </c>
      <c r="G3" s="74"/>
      <c r="H3" s="74"/>
    </row>
    <row r="4" spans="1:8" x14ac:dyDescent="0.4">
      <c r="A4" s="35">
        <v>1</v>
      </c>
      <c r="B4" s="36">
        <v>3010</v>
      </c>
      <c r="C4" s="36" t="s">
        <v>2</v>
      </c>
      <c r="D4" s="35">
        <v>100</v>
      </c>
      <c r="E4" s="36" t="s">
        <v>1</v>
      </c>
      <c r="F4" s="35">
        <v>0</v>
      </c>
      <c r="G4" s="61" t="s">
        <v>10</v>
      </c>
      <c r="H4" s="37" t="s">
        <v>4</v>
      </c>
    </row>
    <row r="5" spans="1:8" x14ac:dyDescent="0.4">
      <c r="A5" s="35">
        <v>2</v>
      </c>
      <c r="B5" s="36">
        <v>9357</v>
      </c>
      <c r="C5" s="36" t="s">
        <v>1</v>
      </c>
      <c r="D5" s="35">
        <v>100</v>
      </c>
      <c r="E5" s="36" t="s">
        <v>2</v>
      </c>
      <c r="F5" s="35">
        <v>0</v>
      </c>
      <c r="G5" s="62" t="s">
        <v>50</v>
      </c>
      <c r="H5" s="38" t="s">
        <v>32</v>
      </c>
    </row>
    <row r="6" spans="1:8" x14ac:dyDescent="0.4">
      <c r="A6" s="35">
        <v>3</v>
      </c>
      <c r="B6" s="36">
        <v>11788</v>
      </c>
      <c r="C6" s="36" t="s">
        <v>7</v>
      </c>
      <c r="D6" s="35">
        <v>100</v>
      </c>
      <c r="E6" s="36" t="s">
        <v>6</v>
      </c>
      <c r="F6" s="35">
        <v>0</v>
      </c>
      <c r="G6" s="62" t="s">
        <v>8</v>
      </c>
      <c r="H6" s="38" t="s">
        <v>33</v>
      </c>
    </row>
    <row r="7" spans="1:8" x14ac:dyDescent="0.4">
      <c r="A7" s="35">
        <v>4</v>
      </c>
      <c r="B7" s="36">
        <v>12775</v>
      </c>
      <c r="C7" s="36" t="s">
        <v>2</v>
      </c>
      <c r="D7" s="35">
        <v>100</v>
      </c>
      <c r="E7" s="36" t="s">
        <v>31</v>
      </c>
      <c r="F7" s="35">
        <v>0</v>
      </c>
      <c r="G7" s="62" t="s">
        <v>9</v>
      </c>
      <c r="H7" s="38" t="s">
        <v>32</v>
      </c>
    </row>
    <row r="8" spans="1:8" x14ac:dyDescent="0.4">
      <c r="A8" s="35">
        <v>5</v>
      </c>
      <c r="B8" s="36">
        <v>13753</v>
      </c>
      <c r="C8" s="36" t="s">
        <v>6</v>
      </c>
      <c r="D8" s="35">
        <v>100</v>
      </c>
      <c r="E8" s="36" t="s">
        <v>7</v>
      </c>
      <c r="F8" s="35">
        <v>0</v>
      </c>
      <c r="G8" s="62" t="s">
        <v>9</v>
      </c>
      <c r="H8" s="38" t="s">
        <v>32</v>
      </c>
    </row>
    <row r="9" spans="1:8" x14ac:dyDescent="0.4">
      <c r="A9" s="35">
        <v>6</v>
      </c>
      <c r="B9" s="36">
        <v>15758</v>
      </c>
      <c r="C9" s="36" t="s">
        <v>1</v>
      </c>
      <c r="D9" s="35">
        <v>100</v>
      </c>
      <c r="E9" s="36" t="s">
        <v>2</v>
      </c>
      <c r="F9" s="35">
        <v>0</v>
      </c>
      <c r="G9" s="62" t="s">
        <v>39</v>
      </c>
      <c r="H9" s="38" t="s">
        <v>32</v>
      </c>
    </row>
    <row r="10" spans="1:8" x14ac:dyDescent="0.4">
      <c r="A10" s="35">
        <v>7</v>
      </c>
      <c r="B10" s="36">
        <v>16093</v>
      </c>
      <c r="C10" s="36" t="s">
        <v>6</v>
      </c>
      <c r="D10" s="43">
        <v>100</v>
      </c>
      <c r="E10" s="36" t="s">
        <v>7</v>
      </c>
      <c r="F10" s="35">
        <v>0</v>
      </c>
      <c r="G10" s="62" t="s">
        <v>24</v>
      </c>
      <c r="H10" s="38" t="s">
        <v>3</v>
      </c>
    </row>
    <row r="11" spans="1:8" x14ac:dyDescent="0.4">
      <c r="A11" s="35">
        <v>8</v>
      </c>
      <c r="B11" s="36">
        <v>16183</v>
      </c>
      <c r="C11" s="36" t="s">
        <v>1</v>
      </c>
      <c r="D11" s="35">
        <v>100</v>
      </c>
      <c r="E11" s="36" t="s">
        <v>6</v>
      </c>
      <c r="F11" s="35">
        <v>0</v>
      </c>
      <c r="G11" s="61" t="s">
        <v>24</v>
      </c>
      <c r="H11" s="37" t="s">
        <v>3</v>
      </c>
    </row>
    <row r="12" spans="1:8" x14ac:dyDescent="0.4">
      <c r="A12" s="35">
        <v>9</v>
      </c>
      <c r="B12" s="36">
        <v>16189</v>
      </c>
      <c r="C12" s="36" t="s">
        <v>7</v>
      </c>
      <c r="D12" s="35">
        <v>100</v>
      </c>
      <c r="E12" s="36" t="s">
        <v>6</v>
      </c>
      <c r="F12" s="35">
        <v>0</v>
      </c>
      <c r="G12" s="61" t="s">
        <v>24</v>
      </c>
      <c r="H12" s="37" t="s">
        <v>3</v>
      </c>
    </row>
    <row r="13" spans="1:8" x14ac:dyDescent="0.4">
      <c r="A13" s="35">
        <v>10</v>
      </c>
      <c r="B13" s="36">
        <v>16221</v>
      </c>
      <c r="C13" s="36" t="s">
        <v>6</v>
      </c>
      <c r="D13" s="35">
        <v>100</v>
      </c>
      <c r="E13" s="36" t="s">
        <v>7</v>
      </c>
      <c r="F13" s="35">
        <v>0</v>
      </c>
      <c r="G13" s="61" t="s">
        <v>24</v>
      </c>
      <c r="H13" s="37" t="s">
        <v>3</v>
      </c>
    </row>
    <row r="14" spans="1:8" x14ac:dyDescent="0.4">
      <c r="A14" s="35">
        <v>11</v>
      </c>
      <c r="B14" s="36">
        <v>16298</v>
      </c>
      <c r="C14" s="36" t="s">
        <v>7</v>
      </c>
      <c r="D14" s="35">
        <v>100</v>
      </c>
      <c r="E14" s="36" t="s">
        <v>6</v>
      </c>
      <c r="F14" s="35">
        <v>0</v>
      </c>
      <c r="G14" s="61" t="s">
        <v>24</v>
      </c>
      <c r="H14" s="37" t="s">
        <v>3</v>
      </c>
    </row>
    <row r="15" spans="1:8" x14ac:dyDescent="0.4">
      <c r="A15" s="35">
        <v>12</v>
      </c>
      <c r="B15" s="36">
        <v>16356</v>
      </c>
      <c r="C15" s="36" t="s">
        <v>7</v>
      </c>
      <c r="D15" s="35">
        <v>100</v>
      </c>
      <c r="E15" s="36" t="s">
        <v>6</v>
      </c>
      <c r="F15" s="35">
        <v>0</v>
      </c>
      <c r="G15" s="61" t="s">
        <v>24</v>
      </c>
      <c r="H15" s="37" t="s">
        <v>3</v>
      </c>
    </row>
    <row r="16" spans="1:8" x14ac:dyDescent="0.4">
      <c r="A16" s="35">
        <v>13</v>
      </c>
      <c r="B16" s="36">
        <v>16519</v>
      </c>
      <c r="C16" s="36" t="s">
        <v>7</v>
      </c>
      <c r="D16" s="35">
        <v>100</v>
      </c>
      <c r="E16" s="36" t="s">
        <v>6</v>
      </c>
      <c r="F16" s="35">
        <v>0</v>
      </c>
      <c r="G16" s="61" t="s">
        <v>24</v>
      </c>
      <c r="H16" s="37" t="s">
        <v>3</v>
      </c>
    </row>
    <row r="17" spans="2:6" x14ac:dyDescent="0.4">
      <c r="B17" s="34" t="s">
        <v>46</v>
      </c>
      <c r="C17" s="34"/>
      <c r="D17" s="34">
        <f>AVERAGE(D4:D16)</f>
        <v>100</v>
      </c>
      <c r="F17" s="34">
        <f>AVERAGE(F4:F16)</f>
        <v>0</v>
      </c>
    </row>
  </sheetData>
  <mergeCells count="6">
    <mergeCell ref="H2:H3"/>
    <mergeCell ref="A2:A3"/>
    <mergeCell ref="B2:B3"/>
    <mergeCell ref="C2:D2"/>
    <mergeCell ref="E2:F2"/>
    <mergeCell ref="G2:G3"/>
  </mergeCells>
  <phoneticPr fontId="2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="85" zoomScaleNormal="85" workbookViewId="0"/>
  </sheetViews>
  <sheetFormatPr defaultRowHeight="17.399999999999999" x14ac:dyDescent="0.4"/>
  <cols>
    <col min="1" max="1" width="8.8984375" style="27"/>
    <col min="2" max="2" width="9.5" style="27" bestFit="1" customWidth="1"/>
    <col min="3" max="6" width="8.8984375" style="27"/>
    <col min="7" max="7" width="9.69921875" style="28" bestFit="1" customWidth="1"/>
    <col min="8" max="8" width="12.5" style="28" bestFit="1" customWidth="1"/>
    <col min="9" max="9" width="15.69921875" customWidth="1"/>
    <col min="10" max="10" width="12.5" customWidth="1"/>
  </cols>
  <sheetData>
    <row r="1" spans="1:10" ht="27.6" customHeight="1" x14ac:dyDescent="0.4">
      <c r="A1" s="41" t="s">
        <v>74</v>
      </c>
      <c r="C1" s="47"/>
      <c r="D1" s="47"/>
      <c r="E1" s="47"/>
      <c r="F1" s="47"/>
    </row>
    <row r="2" spans="1:10" ht="16.95" customHeight="1" x14ac:dyDescent="0.4">
      <c r="A2" s="78" t="s">
        <v>26</v>
      </c>
      <c r="B2" s="79" t="s">
        <v>27</v>
      </c>
      <c r="C2" s="76" t="s">
        <v>36</v>
      </c>
      <c r="D2" s="76"/>
      <c r="E2" s="76" t="s">
        <v>66</v>
      </c>
      <c r="F2" s="76"/>
      <c r="G2" s="77" t="s">
        <v>0</v>
      </c>
      <c r="H2" s="77" t="s">
        <v>28</v>
      </c>
      <c r="I2" s="72" t="s">
        <v>54</v>
      </c>
      <c r="J2" s="73" t="s">
        <v>55</v>
      </c>
    </row>
    <row r="3" spans="1:10" ht="18" customHeight="1" x14ac:dyDescent="0.4">
      <c r="A3" s="78"/>
      <c r="B3" s="79"/>
      <c r="C3" s="20" t="s">
        <v>73</v>
      </c>
      <c r="D3" s="20" t="s">
        <v>25</v>
      </c>
      <c r="E3" s="20" t="s">
        <v>34</v>
      </c>
      <c r="F3" s="20" t="s">
        <v>25</v>
      </c>
      <c r="G3" s="77"/>
      <c r="H3" s="77"/>
      <c r="I3" s="73"/>
      <c r="J3" s="73"/>
    </row>
    <row r="4" spans="1:10" x14ac:dyDescent="0.4">
      <c r="A4" s="32">
        <v>1</v>
      </c>
      <c r="B4" s="33">
        <v>152</v>
      </c>
      <c r="C4" s="33" t="s">
        <v>6</v>
      </c>
      <c r="D4" s="32">
        <v>100</v>
      </c>
      <c r="E4" s="32" t="s">
        <v>7</v>
      </c>
      <c r="F4" s="32">
        <v>0</v>
      </c>
      <c r="G4" s="59" t="s">
        <v>24</v>
      </c>
      <c r="H4" s="30" t="s">
        <v>3</v>
      </c>
      <c r="I4" s="65"/>
      <c r="J4" s="65">
        <v>1</v>
      </c>
    </row>
    <row r="5" spans="1:10" x14ac:dyDescent="0.4">
      <c r="A5" s="32">
        <v>2</v>
      </c>
      <c r="B5" s="32">
        <v>248</v>
      </c>
      <c r="C5" s="33" t="s">
        <v>1</v>
      </c>
      <c r="D5" s="32">
        <v>100</v>
      </c>
      <c r="E5" s="32" t="s">
        <v>16</v>
      </c>
      <c r="F5" s="32">
        <v>0</v>
      </c>
      <c r="G5" s="56" t="s">
        <v>24</v>
      </c>
      <c r="H5" s="33" t="s">
        <v>3</v>
      </c>
      <c r="I5" s="65"/>
      <c r="J5" s="65">
        <v>1</v>
      </c>
    </row>
    <row r="6" spans="1:10" x14ac:dyDescent="0.4">
      <c r="A6" s="32">
        <v>3</v>
      </c>
      <c r="B6" s="30">
        <v>489</v>
      </c>
      <c r="C6" s="30" t="s">
        <v>6</v>
      </c>
      <c r="D6" s="29">
        <v>100</v>
      </c>
      <c r="E6" s="29" t="s">
        <v>7</v>
      </c>
      <c r="F6" s="29">
        <v>0</v>
      </c>
      <c r="G6" s="59" t="s">
        <v>24</v>
      </c>
      <c r="H6" s="30" t="s">
        <v>3</v>
      </c>
      <c r="I6" s="65"/>
      <c r="J6" s="65">
        <v>1</v>
      </c>
    </row>
    <row r="7" spans="1:10" x14ac:dyDescent="0.4">
      <c r="A7" s="32">
        <v>4</v>
      </c>
      <c r="B7" s="29">
        <v>514</v>
      </c>
      <c r="C7" s="30" t="s">
        <v>15</v>
      </c>
      <c r="D7" s="29">
        <v>100</v>
      </c>
      <c r="E7" s="29" t="s">
        <v>16</v>
      </c>
      <c r="F7" s="29">
        <v>0</v>
      </c>
      <c r="G7" s="59" t="s">
        <v>24</v>
      </c>
      <c r="H7" s="30" t="s">
        <v>3</v>
      </c>
      <c r="I7" s="65"/>
      <c r="J7" s="65">
        <v>1</v>
      </c>
    </row>
    <row r="8" spans="1:10" x14ac:dyDescent="0.4">
      <c r="A8" s="32">
        <v>5</v>
      </c>
      <c r="B8" s="30">
        <v>3010</v>
      </c>
      <c r="C8" s="30" t="s">
        <v>1</v>
      </c>
      <c r="D8" s="29">
        <v>100</v>
      </c>
      <c r="E8" s="30" t="s">
        <v>2</v>
      </c>
      <c r="F8" s="29">
        <v>0</v>
      </c>
      <c r="G8" s="59" t="s">
        <v>10</v>
      </c>
      <c r="H8" s="30" t="s">
        <v>4</v>
      </c>
      <c r="I8" s="65">
        <v>1</v>
      </c>
      <c r="J8" s="65"/>
    </row>
    <row r="9" spans="1:10" x14ac:dyDescent="0.4">
      <c r="A9" s="32">
        <v>6</v>
      </c>
      <c r="B9" s="30">
        <v>3206</v>
      </c>
      <c r="C9" s="30" t="s">
        <v>7</v>
      </c>
      <c r="D9" s="29">
        <v>100</v>
      </c>
      <c r="E9" s="30" t="s">
        <v>6</v>
      </c>
      <c r="F9" s="29">
        <v>0</v>
      </c>
      <c r="G9" s="59" t="s">
        <v>10</v>
      </c>
      <c r="H9" s="30" t="s">
        <v>4</v>
      </c>
      <c r="I9" s="65">
        <v>1</v>
      </c>
      <c r="J9" s="65"/>
    </row>
    <row r="10" spans="1:10" x14ac:dyDescent="0.4">
      <c r="A10" s="32">
        <v>7</v>
      </c>
      <c r="B10" s="29">
        <v>3970</v>
      </c>
      <c r="C10" s="30" t="s">
        <v>6</v>
      </c>
      <c r="D10" s="29">
        <v>100</v>
      </c>
      <c r="E10" s="29" t="s">
        <v>7</v>
      </c>
      <c r="F10" s="29">
        <v>0</v>
      </c>
      <c r="G10" s="59" t="s">
        <v>18</v>
      </c>
      <c r="H10" s="30" t="s">
        <v>33</v>
      </c>
      <c r="I10" s="65"/>
      <c r="J10" s="65"/>
    </row>
    <row r="11" spans="1:10" x14ac:dyDescent="0.4">
      <c r="A11" s="32">
        <v>8</v>
      </c>
      <c r="B11" s="29">
        <v>4086</v>
      </c>
      <c r="C11" s="30" t="s">
        <v>6</v>
      </c>
      <c r="D11" s="29">
        <v>100</v>
      </c>
      <c r="E11" s="29" t="s">
        <v>7</v>
      </c>
      <c r="F11" s="29">
        <v>0</v>
      </c>
      <c r="G11" s="59" t="s">
        <v>18</v>
      </c>
      <c r="H11" s="30" t="s">
        <v>33</v>
      </c>
      <c r="I11" s="65"/>
      <c r="J11" s="65"/>
    </row>
    <row r="12" spans="1:10" x14ac:dyDescent="0.4">
      <c r="A12" s="32">
        <v>9</v>
      </c>
      <c r="B12" s="30">
        <v>4216</v>
      </c>
      <c r="C12" s="30" t="s">
        <v>7</v>
      </c>
      <c r="D12" s="29">
        <v>100</v>
      </c>
      <c r="E12" s="30" t="s">
        <v>6</v>
      </c>
      <c r="F12" s="29">
        <v>0</v>
      </c>
      <c r="G12" s="59" t="s">
        <v>18</v>
      </c>
      <c r="H12" s="30" t="s">
        <v>32</v>
      </c>
      <c r="I12" s="65">
        <v>1</v>
      </c>
      <c r="J12" s="65"/>
    </row>
    <row r="13" spans="1:10" x14ac:dyDescent="0.4">
      <c r="A13" s="32">
        <v>10</v>
      </c>
      <c r="B13" s="30">
        <v>4883</v>
      </c>
      <c r="C13" s="30" t="s">
        <v>7</v>
      </c>
      <c r="D13" s="29">
        <v>100</v>
      </c>
      <c r="E13" s="30" t="s">
        <v>6</v>
      </c>
      <c r="F13" s="29">
        <v>0</v>
      </c>
      <c r="G13" s="59" t="s">
        <v>5</v>
      </c>
      <c r="H13" s="30" t="s">
        <v>33</v>
      </c>
      <c r="I13" s="65"/>
      <c r="J13" s="65"/>
    </row>
    <row r="14" spans="1:10" x14ac:dyDescent="0.4">
      <c r="A14" s="32">
        <v>11</v>
      </c>
      <c r="B14" s="30">
        <v>5178</v>
      </c>
      <c r="C14" s="30" t="s">
        <v>1</v>
      </c>
      <c r="D14" s="29">
        <v>100</v>
      </c>
      <c r="E14" s="30" t="s">
        <v>6</v>
      </c>
      <c r="F14" s="29">
        <v>0</v>
      </c>
      <c r="G14" s="59" t="s">
        <v>5</v>
      </c>
      <c r="H14" s="30" t="s">
        <v>32</v>
      </c>
      <c r="I14" s="65">
        <v>1</v>
      </c>
      <c r="J14" s="65"/>
    </row>
    <row r="15" spans="1:10" x14ac:dyDescent="0.4">
      <c r="A15" s="32">
        <v>12</v>
      </c>
      <c r="B15" s="29">
        <v>6392</v>
      </c>
      <c r="C15" s="29" t="s">
        <v>7</v>
      </c>
      <c r="D15" s="29">
        <v>100</v>
      </c>
      <c r="E15" s="29" t="s">
        <v>6</v>
      </c>
      <c r="F15" s="29">
        <v>0</v>
      </c>
      <c r="G15" s="59" t="s">
        <v>52</v>
      </c>
      <c r="H15" s="30" t="s">
        <v>33</v>
      </c>
      <c r="I15" s="65"/>
      <c r="J15" s="65"/>
    </row>
    <row r="16" spans="1:10" x14ac:dyDescent="0.4">
      <c r="A16" s="32">
        <v>13</v>
      </c>
      <c r="B16" s="29">
        <v>6527</v>
      </c>
      <c r="C16" s="29" t="s">
        <v>1</v>
      </c>
      <c r="D16" s="29">
        <v>100</v>
      </c>
      <c r="E16" s="29" t="s">
        <v>2</v>
      </c>
      <c r="F16" s="29">
        <v>0</v>
      </c>
      <c r="G16" s="59" t="s">
        <v>52</v>
      </c>
      <c r="H16" s="30" t="s">
        <v>33</v>
      </c>
      <c r="I16" s="65"/>
      <c r="J16" s="65"/>
    </row>
    <row r="17" spans="1:10" x14ac:dyDescent="0.4">
      <c r="A17" s="32">
        <v>14</v>
      </c>
      <c r="B17" s="29">
        <v>6962</v>
      </c>
      <c r="C17" s="29" t="s">
        <v>2</v>
      </c>
      <c r="D17" s="29">
        <v>100</v>
      </c>
      <c r="E17" s="29" t="s">
        <v>1</v>
      </c>
      <c r="F17" s="29">
        <v>0</v>
      </c>
      <c r="G17" s="59" t="s">
        <v>53</v>
      </c>
      <c r="H17" s="30" t="s">
        <v>33</v>
      </c>
      <c r="I17" s="65"/>
      <c r="J17" s="65"/>
    </row>
    <row r="18" spans="1:10" x14ac:dyDescent="0.4">
      <c r="A18" s="32">
        <v>15</v>
      </c>
      <c r="B18" s="30">
        <v>7775</v>
      </c>
      <c r="C18" s="30" t="s">
        <v>1</v>
      </c>
      <c r="D18" s="29">
        <v>100</v>
      </c>
      <c r="E18" s="30" t="s">
        <v>2</v>
      </c>
      <c r="F18" s="29">
        <v>0</v>
      </c>
      <c r="G18" s="59" t="s">
        <v>51</v>
      </c>
      <c r="H18" s="30" t="s">
        <v>32</v>
      </c>
      <c r="I18" s="65">
        <v>1</v>
      </c>
      <c r="J18" s="65"/>
    </row>
    <row r="19" spans="1:10" x14ac:dyDescent="0.4">
      <c r="A19" s="32">
        <v>16</v>
      </c>
      <c r="B19" s="30">
        <v>8414</v>
      </c>
      <c r="C19" s="30" t="s">
        <v>7</v>
      </c>
      <c r="D19" s="29">
        <v>100</v>
      </c>
      <c r="E19" s="30" t="s">
        <v>6</v>
      </c>
      <c r="F19" s="29">
        <v>0</v>
      </c>
      <c r="G19" s="59" t="s">
        <v>40</v>
      </c>
      <c r="H19" s="30" t="s">
        <v>32</v>
      </c>
      <c r="I19" s="65">
        <v>1</v>
      </c>
      <c r="J19" s="65"/>
    </row>
    <row r="20" spans="1:10" x14ac:dyDescent="0.4">
      <c r="A20" s="32">
        <v>17</v>
      </c>
      <c r="B20" s="30">
        <v>8473</v>
      </c>
      <c r="C20" s="30" t="s">
        <v>6</v>
      </c>
      <c r="D20" s="29">
        <v>100</v>
      </c>
      <c r="E20" s="30" t="s">
        <v>7</v>
      </c>
      <c r="F20" s="29">
        <v>0</v>
      </c>
      <c r="G20" s="59" t="s">
        <v>40</v>
      </c>
      <c r="H20" s="30" t="s">
        <v>33</v>
      </c>
      <c r="I20" s="65"/>
      <c r="J20" s="65"/>
    </row>
    <row r="21" spans="1:10" x14ac:dyDescent="0.4">
      <c r="A21" s="32">
        <v>18</v>
      </c>
      <c r="B21" s="29">
        <v>8507</v>
      </c>
      <c r="C21" s="29" t="s">
        <v>1</v>
      </c>
      <c r="D21" s="29">
        <v>100</v>
      </c>
      <c r="E21" s="29" t="s">
        <v>2</v>
      </c>
      <c r="F21" s="29">
        <v>0</v>
      </c>
      <c r="G21" s="59" t="s">
        <v>40</v>
      </c>
      <c r="H21" s="30" t="s">
        <v>32</v>
      </c>
      <c r="I21" s="65">
        <v>1</v>
      </c>
      <c r="J21" s="65"/>
    </row>
    <row r="22" spans="1:10" x14ac:dyDescent="0.4">
      <c r="A22" s="32">
        <v>19</v>
      </c>
      <c r="B22" s="30">
        <v>8701</v>
      </c>
      <c r="C22" s="30" t="s">
        <v>2</v>
      </c>
      <c r="D22" s="29">
        <v>100</v>
      </c>
      <c r="E22" s="30" t="s">
        <v>1</v>
      </c>
      <c r="F22" s="29">
        <v>0</v>
      </c>
      <c r="G22" s="59" t="s">
        <v>38</v>
      </c>
      <c r="H22" s="30" t="s">
        <v>32</v>
      </c>
      <c r="I22" s="65">
        <v>1</v>
      </c>
      <c r="J22" s="65"/>
    </row>
    <row r="23" spans="1:10" x14ac:dyDescent="0.4">
      <c r="A23" s="32">
        <v>20</v>
      </c>
      <c r="B23" s="48">
        <v>8993</v>
      </c>
      <c r="C23" s="48" t="s">
        <v>7</v>
      </c>
      <c r="D23" s="29">
        <v>100</v>
      </c>
      <c r="E23" s="48" t="s">
        <v>2</v>
      </c>
      <c r="F23" s="29">
        <v>0</v>
      </c>
      <c r="G23" s="59" t="s">
        <v>38</v>
      </c>
      <c r="H23" s="30" t="s">
        <v>32</v>
      </c>
      <c r="I23" s="65">
        <v>1</v>
      </c>
      <c r="J23" s="65"/>
    </row>
    <row r="24" spans="1:10" x14ac:dyDescent="0.4">
      <c r="A24" s="32">
        <v>21</v>
      </c>
      <c r="B24" s="29">
        <v>9053</v>
      </c>
      <c r="C24" s="29" t="s">
        <v>2</v>
      </c>
      <c r="D24" s="29">
        <v>100</v>
      </c>
      <c r="E24" s="29" t="s">
        <v>1</v>
      </c>
      <c r="F24" s="29">
        <v>0</v>
      </c>
      <c r="G24" s="59" t="s">
        <v>38</v>
      </c>
      <c r="H24" s="30" t="s">
        <v>32</v>
      </c>
      <c r="I24" s="65">
        <v>1</v>
      </c>
      <c r="J24" s="65"/>
    </row>
    <row r="25" spans="1:10" x14ac:dyDescent="0.4">
      <c r="A25" s="32">
        <v>22</v>
      </c>
      <c r="B25" s="30">
        <v>9540</v>
      </c>
      <c r="C25" s="30" t="s">
        <v>6</v>
      </c>
      <c r="D25" s="32">
        <v>100</v>
      </c>
      <c r="E25" s="29" t="s">
        <v>37</v>
      </c>
      <c r="F25" s="32">
        <v>0</v>
      </c>
      <c r="G25" s="56" t="s">
        <v>50</v>
      </c>
      <c r="H25" s="33" t="s">
        <v>33</v>
      </c>
      <c r="I25" s="65"/>
      <c r="J25" s="65"/>
    </row>
    <row r="26" spans="1:10" x14ac:dyDescent="0.4">
      <c r="A26" s="32">
        <v>23</v>
      </c>
      <c r="B26" s="32">
        <v>9548</v>
      </c>
      <c r="C26" s="32" t="s">
        <v>2</v>
      </c>
      <c r="D26" s="32">
        <v>100</v>
      </c>
      <c r="E26" s="32" t="s">
        <v>1</v>
      </c>
      <c r="F26" s="32">
        <v>0</v>
      </c>
      <c r="G26" s="56" t="s">
        <v>50</v>
      </c>
      <c r="H26" s="33" t="s">
        <v>33</v>
      </c>
      <c r="I26" s="65"/>
      <c r="J26" s="65"/>
    </row>
    <row r="27" spans="1:10" x14ac:dyDescent="0.4">
      <c r="A27" s="32">
        <v>24</v>
      </c>
      <c r="B27" s="32">
        <v>10310</v>
      </c>
      <c r="C27" s="32" t="s">
        <v>2</v>
      </c>
      <c r="D27" s="32">
        <v>100</v>
      </c>
      <c r="E27" s="32" t="s">
        <v>1</v>
      </c>
      <c r="F27" s="32">
        <v>0</v>
      </c>
      <c r="G27" s="56" t="s">
        <v>11</v>
      </c>
      <c r="H27" s="33" t="s">
        <v>33</v>
      </c>
      <c r="I27" s="65"/>
      <c r="J27" s="65"/>
    </row>
    <row r="28" spans="1:10" x14ac:dyDescent="0.4">
      <c r="A28" s="32">
        <v>25</v>
      </c>
      <c r="B28" s="30">
        <v>10398</v>
      </c>
      <c r="C28" s="30" t="s">
        <v>2</v>
      </c>
      <c r="D28" s="32">
        <v>100</v>
      </c>
      <c r="E28" s="30" t="s">
        <v>1</v>
      </c>
      <c r="F28" s="32">
        <v>0</v>
      </c>
      <c r="G28" s="56" t="s">
        <v>11</v>
      </c>
      <c r="H28" s="33" t="s">
        <v>32</v>
      </c>
      <c r="I28" s="65">
        <v>1</v>
      </c>
      <c r="J28" s="65"/>
    </row>
    <row r="29" spans="1:10" x14ac:dyDescent="0.4">
      <c r="A29" s="32">
        <v>26</v>
      </c>
      <c r="B29" s="30">
        <v>10400</v>
      </c>
      <c r="C29" s="30" t="s">
        <v>7</v>
      </c>
      <c r="D29" s="32">
        <v>100</v>
      </c>
      <c r="E29" s="30" t="s">
        <v>6</v>
      </c>
      <c r="F29" s="32">
        <v>0</v>
      </c>
      <c r="G29" s="56" t="s">
        <v>11</v>
      </c>
      <c r="H29" s="33" t="s">
        <v>33</v>
      </c>
      <c r="I29" s="65"/>
      <c r="J29" s="65"/>
    </row>
    <row r="30" spans="1:10" x14ac:dyDescent="0.4">
      <c r="A30" s="32">
        <v>27</v>
      </c>
      <c r="B30" s="30">
        <v>10410</v>
      </c>
      <c r="C30" s="30" t="s">
        <v>6</v>
      </c>
      <c r="D30" s="32">
        <v>100</v>
      </c>
      <c r="E30" s="30" t="s">
        <v>7</v>
      </c>
      <c r="F30" s="32">
        <v>0</v>
      </c>
      <c r="G30" s="60" t="s">
        <v>21</v>
      </c>
      <c r="H30" s="49" t="s">
        <v>20</v>
      </c>
      <c r="I30" s="65">
        <v>1</v>
      </c>
      <c r="J30" s="65"/>
    </row>
    <row r="31" spans="1:10" x14ac:dyDescent="0.4">
      <c r="A31" s="32">
        <v>28</v>
      </c>
      <c r="B31" s="29">
        <v>10609</v>
      </c>
      <c r="C31" s="30" t="s">
        <v>7</v>
      </c>
      <c r="D31" s="32">
        <v>100</v>
      </c>
      <c r="E31" s="29" t="s">
        <v>6</v>
      </c>
      <c r="F31" s="32">
        <v>0</v>
      </c>
      <c r="G31" s="56" t="s">
        <v>8</v>
      </c>
      <c r="H31" s="33" t="s">
        <v>33</v>
      </c>
      <c r="I31" s="65"/>
      <c r="J31" s="65"/>
    </row>
    <row r="32" spans="1:10" x14ac:dyDescent="0.4">
      <c r="A32" s="32">
        <v>29</v>
      </c>
      <c r="B32" s="30">
        <v>10873</v>
      </c>
      <c r="C32" s="30" t="s">
        <v>6</v>
      </c>
      <c r="D32" s="32">
        <v>100</v>
      </c>
      <c r="E32" s="29" t="s">
        <v>7</v>
      </c>
      <c r="F32" s="32">
        <v>0</v>
      </c>
      <c r="G32" s="56" t="s">
        <v>8</v>
      </c>
      <c r="H32" s="33" t="s">
        <v>33</v>
      </c>
      <c r="I32" s="65"/>
      <c r="J32" s="65"/>
    </row>
    <row r="33" spans="1:10" x14ac:dyDescent="0.4">
      <c r="A33" s="32">
        <v>30</v>
      </c>
      <c r="B33" s="32">
        <v>12406</v>
      </c>
      <c r="C33" s="30" t="s">
        <v>2</v>
      </c>
      <c r="D33" s="32">
        <v>100</v>
      </c>
      <c r="E33" s="32" t="s">
        <v>1</v>
      </c>
      <c r="F33" s="32">
        <v>0</v>
      </c>
      <c r="G33" s="56" t="s">
        <v>9</v>
      </c>
      <c r="H33" s="33" t="s">
        <v>32</v>
      </c>
      <c r="I33" s="65">
        <v>1</v>
      </c>
      <c r="J33" s="65"/>
    </row>
    <row r="34" spans="1:10" x14ac:dyDescent="0.4">
      <c r="A34" s="32">
        <v>31</v>
      </c>
      <c r="B34" s="30">
        <v>12705</v>
      </c>
      <c r="C34" s="30" t="s">
        <v>7</v>
      </c>
      <c r="D34" s="32">
        <v>100</v>
      </c>
      <c r="E34" s="32" t="s">
        <v>6</v>
      </c>
      <c r="F34" s="32">
        <v>0</v>
      </c>
      <c r="G34" s="56" t="s">
        <v>9</v>
      </c>
      <c r="H34" s="33" t="s">
        <v>33</v>
      </c>
      <c r="I34" s="65"/>
      <c r="J34" s="65"/>
    </row>
    <row r="35" spans="1:10" x14ac:dyDescent="0.4">
      <c r="A35" s="32">
        <v>32</v>
      </c>
      <c r="B35" s="32">
        <v>12882</v>
      </c>
      <c r="C35" s="32" t="s">
        <v>6</v>
      </c>
      <c r="D35" s="32">
        <v>100</v>
      </c>
      <c r="E35" s="32" t="s">
        <v>7</v>
      </c>
      <c r="F35" s="32">
        <v>0</v>
      </c>
      <c r="G35" s="56" t="s">
        <v>9</v>
      </c>
      <c r="H35" s="33" t="s">
        <v>33</v>
      </c>
      <c r="I35" s="65"/>
      <c r="J35" s="65"/>
    </row>
    <row r="36" spans="1:10" x14ac:dyDescent="0.4">
      <c r="A36" s="32">
        <v>33</v>
      </c>
      <c r="B36" s="32">
        <v>13759</v>
      </c>
      <c r="C36" s="32" t="s">
        <v>2</v>
      </c>
      <c r="D36" s="32">
        <v>100</v>
      </c>
      <c r="E36" s="32" t="s">
        <v>1</v>
      </c>
      <c r="F36" s="32">
        <v>0</v>
      </c>
      <c r="G36" s="56" t="s">
        <v>9</v>
      </c>
      <c r="H36" s="33" t="s">
        <v>32</v>
      </c>
      <c r="I36" s="65">
        <v>1</v>
      </c>
      <c r="J36" s="65"/>
    </row>
    <row r="37" spans="1:10" x14ac:dyDescent="0.4">
      <c r="A37" s="32">
        <v>34</v>
      </c>
      <c r="B37" s="29">
        <v>13928</v>
      </c>
      <c r="C37" s="29" t="s">
        <v>2</v>
      </c>
      <c r="D37" s="32">
        <v>100</v>
      </c>
      <c r="E37" s="29" t="s">
        <v>6</v>
      </c>
      <c r="F37" s="32">
        <v>0</v>
      </c>
      <c r="G37" s="56" t="s">
        <v>9</v>
      </c>
      <c r="H37" s="33" t="s">
        <v>32</v>
      </c>
      <c r="I37" s="65">
        <v>1</v>
      </c>
      <c r="J37" s="65"/>
    </row>
    <row r="38" spans="1:10" x14ac:dyDescent="0.4">
      <c r="A38" s="32">
        <v>35</v>
      </c>
      <c r="B38" s="30">
        <v>14668</v>
      </c>
      <c r="C38" s="30" t="s">
        <v>7</v>
      </c>
      <c r="D38" s="32">
        <v>100</v>
      </c>
      <c r="E38" s="30" t="s">
        <v>6</v>
      </c>
      <c r="F38" s="32">
        <v>0</v>
      </c>
      <c r="G38" s="56" t="s">
        <v>13</v>
      </c>
      <c r="H38" s="33" t="s">
        <v>33</v>
      </c>
      <c r="I38" s="65"/>
      <c r="J38" s="65"/>
    </row>
    <row r="39" spans="1:10" x14ac:dyDescent="0.4">
      <c r="A39" s="32">
        <v>36</v>
      </c>
      <c r="B39" s="30">
        <v>14783</v>
      </c>
      <c r="C39" s="30" t="s">
        <v>6</v>
      </c>
      <c r="D39" s="32">
        <v>100</v>
      </c>
      <c r="E39" s="30" t="s">
        <v>7</v>
      </c>
      <c r="F39" s="32">
        <v>0</v>
      </c>
      <c r="G39" s="56" t="s">
        <v>39</v>
      </c>
      <c r="H39" s="33" t="s">
        <v>33</v>
      </c>
      <c r="I39" s="65"/>
      <c r="J39" s="65"/>
    </row>
    <row r="40" spans="1:10" x14ac:dyDescent="0.4">
      <c r="A40" s="32">
        <v>37</v>
      </c>
      <c r="B40" s="30">
        <v>14979</v>
      </c>
      <c r="C40" s="30" t="s">
        <v>6</v>
      </c>
      <c r="D40" s="32">
        <v>100</v>
      </c>
      <c r="E40" s="30" t="s">
        <v>7</v>
      </c>
      <c r="F40" s="32">
        <v>0</v>
      </c>
      <c r="G40" s="56" t="s">
        <v>39</v>
      </c>
      <c r="H40" s="33" t="s">
        <v>32</v>
      </c>
      <c r="I40" s="65">
        <v>1</v>
      </c>
      <c r="J40" s="65"/>
    </row>
    <row r="41" spans="1:10" x14ac:dyDescent="0.4">
      <c r="A41" s="32">
        <v>38</v>
      </c>
      <c r="B41" s="30">
        <v>15043</v>
      </c>
      <c r="C41" s="30" t="s">
        <v>1</v>
      </c>
      <c r="D41" s="32">
        <v>100</v>
      </c>
      <c r="E41" s="30" t="s">
        <v>2</v>
      </c>
      <c r="F41" s="32">
        <v>0</v>
      </c>
      <c r="G41" s="56" t="s">
        <v>39</v>
      </c>
      <c r="H41" s="33" t="s">
        <v>33</v>
      </c>
      <c r="I41" s="65"/>
      <c r="J41" s="65"/>
    </row>
    <row r="42" spans="1:10" x14ac:dyDescent="0.4">
      <c r="A42" s="32">
        <v>39</v>
      </c>
      <c r="B42" s="30">
        <v>15301</v>
      </c>
      <c r="C42" s="30" t="s">
        <v>1</v>
      </c>
      <c r="D42" s="32">
        <v>100</v>
      </c>
      <c r="E42" s="30" t="s">
        <v>2</v>
      </c>
      <c r="F42" s="32">
        <v>0</v>
      </c>
      <c r="G42" s="56" t="s">
        <v>39</v>
      </c>
      <c r="H42" s="33" t="s">
        <v>33</v>
      </c>
      <c r="I42" s="65"/>
      <c r="J42" s="65"/>
    </row>
    <row r="43" spans="1:10" x14ac:dyDescent="0.4">
      <c r="A43" s="32">
        <v>40</v>
      </c>
      <c r="B43" s="30">
        <v>15676</v>
      </c>
      <c r="C43" s="30" t="s">
        <v>7</v>
      </c>
      <c r="D43" s="32">
        <v>100</v>
      </c>
      <c r="E43" s="30" t="s">
        <v>6</v>
      </c>
      <c r="F43" s="32">
        <v>0</v>
      </c>
      <c r="G43" s="56" t="s">
        <v>39</v>
      </c>
      <c r="H43" s="33" t="s">
        <v>33</v>
      </c>
      <c r="I43" s="65"/>
      <c r="J43" s="65"/>
    </row>
    <row r="44" spans="1:10" x14ac:dyDescent="0.4">
      <c r="A44" s="32">
        <v>41</v>
      </c>
      <c r="B44" s="32">
        <v>16148</v>
      </c>
      <c r="C44" s="32" t="s">
        <v>6</v>
      </c>
      <c r="D44" s="32">
        <v>100</v>
      </c>
      <c r="E44" s="32" t="s">
        <v>7</v>
      </c>
      <c r="F44" s="32">
        <v>0</v>
      </c>
      <c r="G44" s="59" t="s">
        <v>24</v>
      </c>
      <c r="H44" s="30" t="s">
        <v>3</v>
      </c>
      <c r="I44" s="65"/>
      <c r="J44" s="65">
        <v>1</v>
      </c>
    </row>
    <row r="45" spans="1:10" x14ac:dyDescent="0.4">
      <c r="A45" s="32">
        <v>42</v>
      </c>
      <c r="B45" s="32">
        <v>16162</v>
      </c>
      <c r="C45" s="32" t="s">
        <v>1</v>
      </c>
      <c r="D45" s="32">
        <v>100</v>
      </c>
      <c r="E45" s="32" t="s">
        <v>2</v>
      </c>
      <c r="F45" s="32">
        <v>0</v>
      </c>
      <c r="G45" s="56" t="s">
        <v>24</v>
      </c>
      <c r="H45" s="33" t="s">
        <v>3</v>
      </c>
      <c r="I45" s="65"/>
      <c r="J45" s="65">
        <v>1</v>
      </c>
    </row>
    <row r="46" spans="1:10" x14ac:dyDescent="0.4">
      <c r="A46" s="32">
        <v>43</v>
      </c>
      <c r="B46" s="32">
        <v>16172</v>
      </c>
      <c r="C46" s="32" t="s">
        <v>7</v>
      </c>
      <c r="D46" s="32">
        <v>100</v>
      </c>
      <c r="E46" s="32" t="s">
        <v>6</v>
      </c>
      <c r="F46" s="32">
        <v>0</v>
      </c>
      <c r="G46" s="56" t="s">
        <v>24</v>
      </c>
      <c r="H46" s="33" t="s">
        <v>3</v>
      </c>
      <c r="I46" s="65"/>
      <c r="J46" s="65">
        <v>1</v>
      </c>
    </row>
    <row r="47" spans="1:10" x14ac:dyDescent="0.4">
      <c r="A47" s="32">
        <v>44</v>
      </c>
      <c r="B47" s="30">
        <v>16223</v>
      </c>
      <c r="C47" s="30" t="s">
        <v>7</v>
      </c>
      <c r="D47" s="32">
        <v>100</v>
      </c>
      <c r="E47" s="30" t="s">
        <v>6</v>
      </c>
      <c r="F47" s="32">
        <v>0</v>
      </c>
      <c r="G47" s="59" t="s">
        <v>24</v>
      </c>
      <c r="H47" s="30" t="s">
        <v>3</v>
      </c>
      <c r="I47" s="65"/>
      <c r="J47" s="65">
        <v>1</v>
      </c>
    </row>
    <row r="48" spans="1:10" x14ac:dyDescent="0.4">
      <c r="A48" s="32">
        <v>45</v>
      </c>
      <c r="B48" s="32">
        <v>16244</v>
      </c>
      <c r="C48" s="32" t="s">
        <v>2</v>
      </c>
      <c r="D48" s="32">
        <v>100</v>
      </c>
      <c r="E48" s="32" t="s">
        <v>1</v>
      </c>
      <c r="F48" s="32">
        <v>0</v>
      </c>
      <c r="G48" s="59" t="s">
        <v>24</v>
      </c>
      <c r="H48" s="30" t="s">
        <v>3</v>
      </c>
      <c r="I48" s="65"/>
      <c r="J48" s="65">
        <v>1</v>
      </c>
    </row>
    <row r="49" spans="1:10" x14ac:dyDescent="0.4">
      <c r="A49" s="32">
        <v>46</v>
      </c>
      <c r="B49" s="32">
        <v>16304</v>
      </c>
      <c r="C49" s="32" t="s">
        <v>7</v>
      </c>
      <c r="D49" s="32">
        <v>100</v>
      </c>
      <c r="E49" s="32" t="s">
        <v>6</v>
      </c>
      <c r="F49" s="32">
        <v>0</v>
      </c>
      <c r="G49" s="56" t="s">
        <v>24</v>
      </c>
      <c r="H49" s="33" t="s">
        <v>3</v>
      </c>
      <c r="I49" s="65"/>
      <c r="J49" s="65">
        <v>1</v>
      </c>
    </row>
    <row r="50" spans="1:10" x14ac:dyDescent="0.4">
      <c r="A50" s="32">
        <v>47</v>
      </c>
      <c r="B50" s="30">
        <v>16362</v>
      </c>
      <c r="C50" s="30" t="s">
        <v>6</v>
      </c>
      <c r="D50" s="32">
        <v>100</v>
      </c>
      <c r="E50" s="30" t="s">
        <v>7</v>
      </c>
      <c r="F50" s="32">
        <v>0</v>
      </c>
      <c r="G50" s="56" t="s">
        <v>24</v>
      </c>
      <c r="H50" s="33" t="s">
        <v>3</v>
      </c>
      <c r="I50" s="65"/>
      <c r="J50" s="65">
        <v>1</v>
      </c>
    </row>
    <row r="51" spans="1:10" x14ac:dyDescent="0.4">
      <c r="I51" s="2">
        <f>SUM(I4:I50)</f>
        <v>16</v>
      </c>
      <c r="J51" s="2">
        <f>SUM(J4:J50)</f>
        <v>11</v>
      </c>
    </row>
  </sheetData>
  <mergeCells count="8">
    <mergeCell ref="I2:I3"/>
    <mergeCell ref="J2:J3"/>
    <mergeCell ref="H2:H3"/>
    <mergeCell ref="A2:A3"/>
    <mergeCell ref="B2:B3"/>
    <mergeCell ref="C2:D2"/>
    <mergeCell ref="E2:F2"/>
    <mergeCell ref="G2:G3"/>
  </mergeCells>
  <phoneticPr fontId="2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="90" zoomScaleNormal="90" workbookViewId="0"/>
  </sheetViews>
  <sheetFormatPr defaultRowHeight="17.399999999999999" x14ac:dyDescent="0.4"/>
  <cols>
    <col min="1" max="1" width="9.09765625" style="3"/>
    <col min="2" max="2" width="9.09765625" style="1"/>
    <col min="3" max="3" width="9.09765625" style="4"/>
    <col min="6" max="6" width="12.09765625" customWidth="1"/>
    <col min="7" max="8" width="13.5" style="2" bestFit="1" customWidth="1"/>
    <col min="9" max="9" width="15.09765625" customWidth="1"/>
    <col min="10" max="10" width="13.19921875" customWidth="1"/>
    <col min="11" max="11" width="34.09765625" customWidth="1"/>
  </cols>
  <sheetData>
    <row r="1" spans="1:12" ht="30.75" customHeight="1" x14ac:dyDescent="0.4">
      <c r="A1" s="16" t="s">
        <v>70</v>
      </c>
      <c r="B1" s="3"/>
      <c r="C1" s="10"/>
      <c r="D1" s="10"/>
      <c r="E1" s="10"/>
      <c r="F1" s="10"/>
    </row>
    <row r="2" spans="1:12" ht="20.399999999999999" customHeight="1" x14ac:dyDescent="0.4">
      <c r="A2" s="80" t="s">
        <v>26</v>
      </c>
      <c r="B2" s="76" t="s">
        <v>27</v>
      </c>
      <c r="C2" s="76" t="s">
        <v>36</v>
      </c>
      <c r="D2" s="76"/>
      <c r="E2" s="76" t="s">
        <v>66</v>
      </c>
      <c r="F2" s="76"/>
      <c r="G2" s="74" t="s">
        <v>0</v>
      </c>
      <c r="H2" s="74" t="s">
        <v>28</v>
      </c>
      <c r="I2" s="72" t="s">
        <v>54</v>
      </c>
      <c r="J2" s="73" t="s">
        <v>55</v>
      </c>
    </row>
    <row r="3" spans="1:12" ht="15" customHeight="1" x14ac:dyDescent="0.45">
      <c r="A3" s="80"/>
      <c r="B3" s="76"/>
      <c r="C3" s="17" t="s">
        <v>30</v>
      </c>
      <c r="D3" s="17" t="s">
        <v>25</v>
      </c>
      <c r="E3" s="17" t="s">
        <v>34</v>
      </c>
      <c r="F3" s="17" t="s">
        <v>25</v>
      </c>
      <c r="G3" s="74"/>
      <c r="H3" s="74"/>
      <c r="I3" s="73"/>
      <c r="J3" s="73"/>
      <c r="L3" s="6"/>
    </row>
    <row r="4" spans="1:12" x14ac:dyDescent="0.4">
      <c r="A4" s="13">
        <v>1</v>
      </c>
      <c r="B4" s="12">
        <v>73</v>
      </c>
      <c r="C4" s="12" t="s">
        <v>1</v>
      </c>
      <c r="D4" s="11">
        <v>100</v>
      </c>
      <c r="E4" s="12" t="s">
        <v>2</v>
      </c>
      <c r="F4" s="11">
        <v>0</v>
      </c>
      <c r="G4" s="57" t="s">
        <v>24</v>
      </c>
      <c r="H4" s="11" t="s">
        <v>3</v>
      </c>
      <c r="I4" s="65"/>
      <c r="J4" s="65">
        <v>1</v>
      </c>
    </row>
    <row r="5" spans="1:12" x14ac:dyDescent="0.4">
      <c r="A5" s="13">
        <v>2</v>
      </c>
      <c r="B5" s="12">
        <v>248</v>
      </c>
      <c r="C5" s="12" t="s">
        <v>1</v>
      </c>
      <c r="D5" s="11">
        <v>100</v>
      </c>
      <c r="E5" s="12" t="s">
        <v>16</v>
      </c>
      <c r="F5" s="11">
        <v>0</v>
      </c>
      <c r="G5" s="57" t="s">
        <v>24</v>
      </c>
      <c r="H5" s="11" t="s">
        <v>3</v>
      </c>
      <c r="I5" s="65"/>
      <c r="J5" s="65">
        <v>1</v>
      </c>
    </row>
    <row r="6" spans="1:12" x14ac:dyDescent="0.4">
      <c r="A6" s="13">
        <v>3</v>
      </c>
      <c r="B6" s="12">
        <v>315</v>
      </c>
      <c r="C6" s="14" t="s">
        <v>14</v>
      </c>
      <c r="D6" s="11">
        <v>100</v>
      </c>
      <c r="E6" s="15" t="s">
        <v>6</v>
      </c>
      <c r="F6" s="11">
        <v>0</v>
      </c>
      <c r="G6" s="57" t="s">
        <v>24</v>
      </c>
      <c r="H6" s="11" t="s">
        <v>3</v>
      </c>
      <c r="I6" s="65"/>
      <c r="J6" s="65">
        <v>1</v>
      </c>
    </row>
    <row r="7" spans="1:12" x14ac:dyDescent="0.4">
      <c r="A7" s="13">
        <v>4</v>
      </c>
      <c r="B7" s="12">
        <v>2706</v>
      </c>
      <c r="C7" s="12" t="s">
        <v>1</v>
      </c>
      <c r="D7" s="11">
        <v>100</v>
      </c>
      <c r="E7" s="12" t="s">
        <v>2</v>
      </c>
      <c r="F7" s="11">
        <v>0</v>
      </c>
      <c r="G7" s="57" t="s">
        <v>10</v>
      </c>
      <c r="H7" s="11" t="s">
        <v>4</v>
      </c>
      <c r="I7" s="65">
        <v>1</v>
      </c>
      <c r="J7" s="65"/>
    </row>
    <row r="8" spans="1:12" x14ac:dyDescent="0.4">
      <c r="A8" s="13">
        <v>5</v>
      </c>
      <c r="B8" s="12">
        <v>3010</v>
      </c>
      <c r="C8" s="15" t="s">
        <v>1</v>
      </c>
      <c r="D8" s="11">
        <v>100</v>
      </c>
      <c r="E8" s="15" t="s">
        <v>2</v>
      </c>
      <c r="F8" s="11">
        <v>0</v>
      </c>
      <c r="G8" s="57" t="s">
        <v>10</v>
      </c>
      <c r="H8" s="11" t="s">
        <v>4</v>
      </c>
      <c r="I8" s="65">
        <v>1</v>
      </c>
      <c r="J8" s="65"/>
    </row>
    <row r="9" spans="1:12" x14ac:dyDescent="0.4">
      <c r="A9" s="13">
        <v>6</v>
      </c>
      <c r="B9" s="12">
        <v>3796</v>
      </c>
      <c r="C9" s="15" t="s">
        <v>2</v>
      </c>
      <c r="D9" s="11">
        <v>100</v>
      </c>
      <c r="E9" s="15" t="s">
        <v>1</v>
      </c>
      <c r="F9" s="11">
        <v>0</v>
      </c>
      <c r="G9" s="57" t="s">
        <v>18</v>
      </c>
      <c r="H9" s="11" t="s">
        <v>32</v>
      </c>
      <c r="I9" s="65">
        <v>1</v>
      </c>
      <c r="J9" s="65"/>
    </row>
    <row r="10" spans="1:12" x14ac:dyDescent="0.4">
      <c r="A10" s="13">
        <v>7</v>
      </c>
      <c r="B10" s="12">
        <v>3970</v>
      </c>
      <c r="C10" s="12" t="s">
        <v>6</v>
      </c>
      <c r="D10" s="11">
        <v>100</v>
      </c>
      <c r="E10" s="12" t="s">
        <v>7</v>
      </c>
      <c r="F10" s="11">
        <v>0</v>
      </c>
      <c r="G10" s="57" t="s">
        <v>18</v>
      </c>
      <c r="H10" s="11" t="s">
        <v>33</v>
      </c>
      <c r="I10" s="65"/>
      <c r="J10" s="65"/>
    </row>
    <row r="11" spans="1:12" x14ac:dyDescent="0.4">
      <c r="A11" s="13">
        <v>8</v>
      </c>
      <c r="B11" s="12">
        <v>4086</v>
      </c>
      <c r="C11" s="12" t="s">
        <v>6</v>
      </c>
      <c r="D11" s="11">
        <v>100</v>
      </c>
      <c r="E11" s="12" t="s">
        <v>7</v>
      </c>
      <c r="F11" s="11">
        <v>0</v>
      </c>
      <c r="G11" s="57" t="s">
        <v>18</v>
      </c>
      <c r="H11" s="11" t="s">
        <v>33</v>
      </c>
      <c r="I11" s="65"/>
      <c r="J11" s="65"/>
    </row>
    <row r="12" spans="1:12" x14ac:dyDescent="0.4">
      <c r="A12" s="13">
        <v>9</v>
      </c>
      <c r="B12" s="12">
        <v>4216</v>
      </c>
      <c r="C12" s="12" t="s">
        <v>7</v>
      </c>
      <c r="D12" s="11">
        <v>100</v>
      </c>
      <c r="E12" s="12" t="s">
        <v>6</v>
      </c>
      <c r="F12" s="12">
        <v>0</v>
      </c>
      <c r="G12" s="58" t="s">
        <v>18</v>
      </c>
      <c r="H12" s="12" t="s">
        <v>32</v>
      </c>
      <c r="I12" s="65">
        <v>1</v>
      </c>
      <c r="J12" s="65"/>
    </row>
    <row r="13" spans="1:12" x14ac:dyDescent="0.4">
      <c r="A13" s="13">
        <v>10</v>
      </c>
      <c r="B13" s="12">
        <v>5899</v>
      </c>
      <c r="C13" s="15" t="s">
        <v>14</v>
      </c>
      <c r="D13" s="11">
        <v>100</v>
      </c>
      <c r="E13" s="15" t="s">
        <v>6</v>
      </c>
      <c r="F13" s="12">
        <v>0</v>
      </c>
      <c r="G13" s="58" t="s">
        <v>22</v>
      </c>
      <c r="H13" s="12" t="s">
        <v>3</v>
      </c>
      <c r="I13" s="65"/>
      <c r="J13" s="65"/>
    </row>
    <row r="14" spans="1:12" x14ac:dyDescent="0.4">
      <c r="A14" s="13">
        <v>11</v>
      </c>
      <c r="B14" s="12">
        <v>6392</v>
      </c>
      <c r="C14" s="12" t="s">
        <v>7</v>
      </c>
      <c r="D14" s="11">
        <v>100</v>
      </c>
      <c r="E14" s="12" t="s">
        <v>6</v>
      </c>
      <c r="F14" s="12">
        <v>0</v>
      </c>
      <c r="G14" s="58" t="s">
        <v>52</v>
      </c>
      <c r="H14" s="12" t="s">
        <v>33</v>
      </c>
      <c r="I14" s="65"/>
      <c r="J14" s="65"/>
    </row>
    <row r="15" spans="1:12" x14ac:dyDescent="0.4">
      <c r="A15" s="13">
        <v>12</v>
      </c>
      <c r="B15" s="12">
        <v>6527</v>
      </c>
      <c r="C15" s="12" t="s">
        <v>1</v>
      </c>
      <c r="D15" s="11">
        <v>100</v>
      </c>
      <c r="E15" s="12" t="s">
        <v>2</v>
      </c>
      <c r="F15" s="12">
        <v>0</v>
      </c>
      <c r="G15" s="58" t="s">
        <v>52</v>
      </c>
      <c r="H15" s="12" t="s">
        <v>33</v>
      </c>
      <c r="I15" s="65"/>
      <c r="J15" s="65"/>
    </row>
    <row r="16" spans="1:12" x14ac:dyDescent="0.4">
      <c r="A16" s="13">
        <v>13</v>
      </c>
      <c r="B16" s="12">
        <v>6962</v>
      </c>
      <c r="C16" s="12" t="s">
        <v>2</v>
      </c>
      <c r="D16" s="11">
        <v>100</v>
      </c>
      <c r="E16" s="12" t="s">
        <v>1</v>
      </c>
      <c r="F16" s="12">
        <v>0</v>
      </c>
      <c r="G16" s="58" t="s">
        <v>52</v>
      </c>
      <c r="H16" s="12" t="s">
        <v>33</v>
      </c>
      <c r="I16" s="65"/>
      <c r="J16" s="65"/>
    </row>
    <row r="17" spans="1:10" x14ac:dyDescent="0.4">
      <c r="A17" s="13">
        <v>14</v>
      </c>
      <c r="B17" s="12">
        <v>7028</v>
      </c>
      <c r="C17" s="12" t="s">
        <v>6</v>
      </c>
      <c r="D17" s="11">
        <v>100</v>
      </c>
      <c r="E17" s="12" t="s">
        <v>7</v>
      </c>
      <c r="F17" s="12">
        <v>0</v>
      </c>
      <c r="G17" s="58" t="s">
        <v>52</v>
      </c>
      <c r="H17" s="12" t="s">
        <v>33</v>
      </c>
      <c r="I17" s="65"/>
      <c r="J17" s="65"/>
    </row>
    <row r="18" spans="1:10" x14ac:dyDescent="0.4">
      <c r="A18" s="13">
        <v>15</v>
      </c>
      <c r="B18" s="12">
        <v>8348</v>
      </c>
      <c r="C18" s="15" t="s">
        <v>2</v>
      </c>
      <c r="D18" s="11">
        <v>100</v>
      </c>
      <c r="E18" s="15" t="s">
        <v>1</v>
      </c>
      <c r="F18" s="12">
        <v>0</v>
      </c>
      <c r="G18" s="58" t="s">
        <v>23</v>
      </c>
      <c r="H18" s="12" t="s">
        <v>20</v>
      </c>
      <c r="I18" s="65">
        <v>1</v>
      </c>
      <c r="J18" s="65"/>
    </row>
    <row r="19" spans="1:10" x14ac:dyDescent="0.4">
      <c r="A19" s="13">
        <v>16</v>
      </c>
      <c r="B19" s="12">
        <v>8507</v>
      </c>
      <c r="C19" s="12" t="s">
        <v>1</v>
      </c>
      <c r="D19" s="11">
        <v>100</v>
      </c>
      <c r="E19" s="12" t="s">
        <v>2</v>
      </c>
      <c r="F19" s="12">
        <v>0</v>
      </c>
      <c r="G19" s="58" t="s">
        <v>40</v>
      </c>
      <c r="H19" s="12" t="s">
        <v>32</v>
      </c>
      <c r="I19" s="65">
        <v>1</v>
      </c>
      <c r="J19" s="65"/>
    </row>
    <row r="20" spans="1:10" x14ac:dyDescent="0.4">
      <c r="A20" s="13">
        <v>17</v>
      </c>
      <c r="B20" s="12">
        <v>8993</v>
      </c>
      <c r="C20" s="12" t="s">
        <v>7</v>
      </c>
      <c r="D20" s="11">
        <v>100</v>
      </c>
      <c r="E20" s="12" t="s">
        <v>2</v>
      </c>
      <c r="F20" s="12">
        <v>0</v>
      </c>
      <c r="G20" s="58" t="s">
        <v>38</v>
      </c>
      <c r="H20" s="12" t="s">
        <v>32</v>
      </c>
      <c r="I20" s="65">
        <v>1</v>
      </c>
      <c r="J20" s="65"/>
    </row>
    <row r="21" spans="1:10" x14ac:dyDescent="0.4">
      <c r="A21" s="13">
        <v>18</v>
      </c>
      <c r="B21" s="12">
        <v>9053</v>
      </c>
      <c r="C21" s="12" t="s">
        <v>2</v>
      </c>
      <c r="D21" s="11">
        <v>100</v>
      </c>
      <c r="E21" s="12" t="s">
        <v>1</v>
      </c>
      <c r="F21" s="11">
        <v>0</v>
      </c>
      <c r="G21" s="57" t="s">
        <v>38</v>
      </c>
      <c r="H21" s="11" t="s">
        <v>32</v>
      </c>
      <c r="I21" s="65">
        <v>1</v>
      </c>
      <c r="J21" s="65"/>
    </row>
    <row r="22" spans="1:10" x14ac:dyDescent="0.4">
      <c r="A22" s="13">
        <v>19</v>
      </c>
      <c r="B22" s="11">
        <v>9548</v>
      </c>
      <c r="C22" s="11" t="s">
        <v>2</v>
      </c>
      <c r="D22" s="11">
        <v>100</v>
      </c>
      <c r="E22" s="11" t="s">
        <v>1</v>
      </c>
      <c r="F22" s="11">
        <v>0</v>
      </c>
      <c r="G22" s="57" t="s">
        <v>50</v>
      </c>
      <c r="H22" s="11" t="s">
        <v>33</v>
      </c>
      <c r="I22" s="65"/>
      <c r="J22" s="65"/>
    </row>
    <row r="23" spans="1:10" x14ac:dyDescent="0.4">
      <c r="A23" s="13">
        <v>20</v>
      </c>
      <c r="B23" s="11">
        <v>10310</v>
      </c>
      <c r="C23" s="11" t="s">
        <v>2</v>
      </c>
      <c r="D23" s="11">
        <v>100</v>
      </c>
      <c r="E23" s="11" t="s">
        <v>1</v>
      </c>
      <c r="F23" s="11">
        <v>0</v>
      </c>
      <c r="G23" s="57" t="s">
        <v>11</v>
      </c>
      <c r="H23" s="11" t="s">
        <v>33</v>
      </c>
      <c r="I23" s="65"/>
      <c r="J23" s="65"/>
    </row>
    <row r="24" spans="1:10" x14ac:dyDescent="0.4">
      <c r="A24" s="13">
        <v>21</v>
      </c>
      <c r="B24" s="11">
        <v>10609</v>
      </c>
      <c r="C24" s="11" t="s">
        <v>7</v>
      </c>
      <c r="D24" s="11">
        <v>100</v>
      </c>
      <c r="E24" s="11" t="s">
        <v>6</v>
      </c>
      <c r="F24" s="11">
        <v>0</v>
      </c>
      <c r="G24" s="57" t="s">
        <v>12</v>
      </c>
      <c r="H24" s="11" t="s">
        <v>32</v>
      </c>
      <c r="I24" s="65">
        <v>1</v>
      </c>
      <c r="J24" s="65"/>
    </row>
    <row r="25" spans="1:10" x14ac:dyDescent="0.4">
      <c r="A25" s="13">
        <v>22</v>
      </c>
      <c r="B25" s="11">
        <v>11719</v>
      </c>
      <c r="C25" s="11" t="s">
        <v>2</v>
      </c>
      <c r="D25" s="11">
        <v>100</v>
      </c>
      <c r="E25" s="11" t="s">
        <v>1</v>
      </c>
      <c r="F25" s="11">
        <v>0</v>
      </c>
      <c r="G25" s="57" t="s">
        <v>8</v>
      </c>
      <c r="H25" s="11" t="s">
        <v>33</v>
      </c>
      <c r="I25" s="65"/>
      <c r="J25" s="65"/>
    </row>
    <row r="26" spans="1:10" x14ac:dyDescent="0.4">
      <c r="A26" s="13">
        <v>23</v>
      </c>
      <c r="B26" s="11">
        <v>12406</v>
      </c>
      <c r="C26" s="11" t="s">
        <v>2</v>
      </c>
      <c r="D26" s="11">
        <v>100</v>
      </c>
      <c r="E26" s="11" t="s">
        <v>1</v>
      </c>
      <c r="F26" s="11">
        <v>0</v>
      </c>
      <c r="G26" s="57" t="s">
        <v>9</v>
      </c>
      <c r="H26" s="11" t="s">
        <v>32</v>
      </c>
      <c r="I26" s="65">
        <v>1</v>
      </c>
      <c r="J26" s="65"/>
    </row>
    <row r="27" spans="1:10" x14ac:dyDescent="0.4">
      <c r="A27" s="13">
        <v>24</v>
      </c>
      <c r="B27" s="11">
        <v>12561</v>
      </c>
      <c r="C27" s="11" t="s">
        <v>2</v>
      </c>
      <c r="D27" s="11">
        <v>100</v>
      </c>
      <c r="E27" s="11" t="s">
        <v>1</v>
      </c>
      <c r="F27" s="11">
        <v>0</v>
      </c>
      <c r="G27" s="57" t="s">
        <v>9</v>
      </c>
      <c r="H27" s="11" t="s">
        <v>33</v>
      </c>
      <c r="I27" s="65"/>
      <c r="J27" s="65"/>
    </row>
    <row r="28" spans="1:10" x14ac:dyDescent="0.4">
      <c r="A28" s="13">
        <v>25</v>
      </c>
      <c r="B28" s="11">
        <v>12882</v>
      </c>
      <c r="C28" s="11" t="s">
        <v>6</v>
      </c>
      <c r="D28" s="11">
        <v>100</v>
      </c>
      <c r="E28" s="11" t="s">
        <v>7</v>
      </c>
      <c r="F28" s="11">
        <v>0</v>
      </c>
      <c r="G28" s="57" t="s">
        <v>9</v>
      </c>
      <c r="H28" s="11" t="s">
        <v>33</v>
      </c>
      <c r="I28" s="65"/>
      <c r="J28" s="65"/>
    </row>
    <row r="29" spans="1:10" x14ac:dyDescent="0.4">
      <c r="A29" s="13">
        <v>26</v>
      </c>
      <c r="B29" s="11">
        <v>13759</v>
      </c>
      <c r="C29" s="11" t="s">
        <v>2</v>
      </c>
      <c r="D29" s="11">
        <v>100</v>
      </c>
      <c r="E29" s="11" t="s">
        <v>1</v>
      </c>
      <c r="F29" s="11">
        <v>0</v>
      </c>
      <c r="G29" s="57" t="s">
        <v>9</v>
      </c>
      <c r="H29" s="11" t="s">
        <v>32</v>
      </c>
      <c r="I29" s="65">
        <v>1</v>
      </c>
      <c r="J29" s="65"/>
    </row>
    <row r="30" spans="1:10" x14ac:dyDescent="0.4">
      <c r="A30" s="13">
        <v>27</v>
      </c>
      <c r="B30" s="11">
        <v>13928</v>
      </c>
      <c r="C30" s="11" t="s">
        <v>2</v>
      </c>
      <c r="D30" s="11">
        <v>100</v>
      </c>
      <c r="E30" s="11" t="s">
        <v>6</v>
      </c>
      <c r="F30" s="11">
        <v>0</v>
      </c>
      <c r="G30" s="57" t="s">
        <v>9</v>
      </c>
      <c r="H30" s="11" t="s">
        <v>32</v>
      </c>
      <c r="I30" s="65">
        <v>1</v>
      </c>
      <c r="J30" s="65"/>
    </row>
    <row r="31" spans="1:10" x14ac:dyDescent="0.4">
      <c r="A31" s="13">
        <v>28</v>
      </c>
      <c r="B31" s="11">
        <v>14766</v>
      </c>
      <c r="C31" s="11" t="s">
        <v>6</v>
      </c>
      <c r="D31" s="11">
        <v>100</v>
      </c>
      <c r="E31" s="11" t="s">
        <v>7</v>
      </c>
      <c r="F31" s="11">
        <v>0</v>
      </c>
      <c r="G31" s="57" t="s">
        <v>39</v>
      </c>
      <c r="H31" s="11" t="s">
        <v>32</v>
      </c>
      <c r="I31" s="65">
        <v>1</v>
      </c>
      <c r="J31" s="65"/>
    </row>
    <row r="32" spans="1:10" x14ac:dyDescent="0.4">
      <c r="A32" s="13">
        <v>29</v>
      </c>
      <c r="B32" s="11">
        <v>16129</v>
      </c>
      <c r="C32" s="11" t="s">
        <v>2</v>
      </c>
      <c r="D32" s="11">
        <v>100</v>
      </c>
      <c r="E32" s="11" t="s">
        <v>1</v>
      </c>
      <c r="F32" s="11">
        <v>0</v>
      </c>
      <c r="G32" s="57" t="s">
        <v>24</v>
      </c>
      <c r="H32" s="11" t="s">
        <v>3</v>
      </c>
      <c r="I32" s="65"/>
      <c r="J32" s="65">
        <v>1</v>
      </c>
    </row>
    <row r="33" spans="1:10" x14ac:dyDescent="0.4">
      <c r="A33" s="13">
        <v>30</v>
      </c>
      <c r="B33" s="11">
        <v>16148</v>
      </c>
      <c r="C33" s="11" t="s">
        <v>6</v>
      </c>
      <c r="D33" s="11">
        <v>100</v>
      </c>
      <c r="E33" s="11" t="s">
        <v>7</v>
      </c>
      <c r="F33" s="11">
        <v>0</v>
      </c>
      <c r="G33" s="57" t="s">
        <v>24</v>
      </c>
      <c r="H33" s="11" t="s">
        <v>3</v>
      </c>
      <c r="I33" s="65"/>
      <c r="J33" s="65">
        <v>1</v>
      </c>
    </row>
    <row r="34" spans="1:10" x14ac:dyDescent="0.4">
      <c r="A34" s="13">
        <v>31</v>
      </c>
      <c r="B34" s="11">
        <v>16162</v>
      </c>
      <c r="C34" s="11" t="s">
        <v>1</v>
      </c>
      <c r="D34" s="11">
        <v>100</v>
      </c>
      <c r="E34" s="11" t="s">
        <v>2</v>
      </c>
      <c r="F34" s="11">
        <v>0</v>
      </c>
      <c r="G34" s="57" t="s">
        <v>24</v>
      </c>
      <c r="H34" s="11" t="s">
        <v>3</v>
      </c>
      <c r="I34" s="65"/>
      <c r="J34" s="65">
        <v>1</v>
      </c>
    </row>
    <row r="35" spans="1:10" x14ac:dyDescent="0.4">
      <c r="A35" s="13">
        <v>32</v>
      </c>
      <c r="B35" s="11">
        <v>16172</v>
      </c>
      <c r="C35" s="11" t="s">
        <v>7</v>
      </c>
      <c r="D35" s="11">
        <v>100</v>
      </c>
      <c r="E35" s="11" t="s">
        <v>6</v>
      </c>
      <c r="F35" s="11">
        <v>0</v>
      </c>
      <c r="G35" s="57" t="s">
        <v>24</v>
      </c>
      <c r="H35" s="11" t="s">
        <v>3</v>
      </c>
      <c r="I35" s="65"/>
      <c r="J35" s="65">
        <v>1</v>
      </c>
    </row>
    <row r="36" spans="1:10" x14ac:dyDescent="0.4">
      <c r="A36" s="13">
        <v>33</v>
      </c>
      <c r="B36" s="11">
        <v>16189</v>
      </c>
      <c r="C36" s="13" t="s">
        <v>6</v>
      </c>
      <c r="D36" s="11">
        <v>100</v>
      </c>
      <c r="E36" s="13" t="s">
        <v>7</v>
      </c>
      <c r="F36" s="11">
        <v>0</v>
      </c>
      <c r="G36" s="57" t="s">
        <v>24</v>
      </c>
      <c r="H36" s="11" t="s">
        <v>3</v>
      </c>
      <c r="I36" s="65"/>
      <c r="J36" s="65">
        <v>1</v>
      </c>
    </row>
    <row r="37" spans="1:10" x14ac:dyDescent="0.4">
      <c r="A37" s="13">
        <v>34</v>
      </c>
      <c r="B37" s="11">
        <v>16244</v>
      </c>
      <c r="C37" s="11" t="s">
        <v>2</v>
      </c>
      <c r="D37" s="11">
        <v>100</v>
      </c>
      <c r="E37" s="11" t="s">
        <v>1</v>
      </c>
      <c r="F37" s="11">
        <v>0</v>
      </c>
      <c r="G37" s="57" t="s">
        <v>24</v>
      </c>
      <c r="H37" s="11" t="s">
        <v>3</v>
      </c>
      <c r="I37" s="65"/>
      <c r="J37" s="65">
        <v>1</v>
      </c>
    </row>
    <row r="38" spans="1:10" x14ac:dyDescent="0.4">
      <c r="A38" s="13">
        <v>35</v>
      </c>
      <c r="B38" s="11">
        <v>16304</v>
      </c>
      <c r="C38" s="11" t="s">
        <v>7</v>
      </c>
      <c r="D38" s="11">
        <v>100</v>
      </c>
      <c r="E38" s="11" t="s">
        <v>6</v>
      </c>
      <c r="F38" s="11">
        <v>0</v>
      </c>
      <c r="G38" s="57" t="s">
        <v>24</v>
      </c>
      <c r="H38" s="11" t="s">
        <v>3</v>
      </c>
      <c r="I38" s="65"/>
      <c r="J38" s="65">
        <v>1</v>
      </c>
    </row>
    <row r="39" spans="1:10" x14ac:dyDescent="0.4">
      <c r="A39" s="13">
        <v>36</v>
      </c>
      <c r="B39" s="11">
        <v>16335</v>
      </c>
      <c r="C39" s="11" t="s">
        <v>1</v>
      </c>
      <c r="D39" s="11">
        <v>100</v>
      </c>
      <c r="E39" s="11" t="s">
        <v>2</v>
      </c>
      <c r="F39" s="11">
        <v>0</v>
      </c>
      <c r="G39" s="57" t="s">
        <v>24</v>
      </c>
      <c r="H39" s="11" t="s">
        <v>3</v>
      </c>
      <c r="I39" s="65"/>
      <c r="J39" s="65">
        <v>1</v>
      </c>
    </row>
    <row r="40" spans="1:10" x14ac:dyDescent="0.4">
      <c r="A40" s="13">
        <v>37</v>
      </c>
      <c r="B40" s="11">
        <v>16356</v>
      </c>
      <c r="C40" s="13" t="s">
        <v>6</v>
      </c>
      <c r="D40" s="11">
        <v>100</v>
      </c>
      <c r="E40" s="13" t="s">
        <v>7</v>
      </c>
      <c r="F40" s="11">
        <v>0</v>
      </c>
      <c r="G40" s="57" t="s">
        <v>24</v>
      </c>
      <c r="H40" s="11" t="s">
        <v>3</v>
      </c>
      <c r="I40" s="65"/>
      <c r="J40" s="65">
        <v>1</v>
      </c>
    </row>
    <row r="41" spans="1:10" x14ac:dyDescent="0.4">
      <c r="A41" s="13">
        <v>38</v>
      </c>
      <c r="B41" s="11">
        <v>16362</v>
      </c>
      <c r="C41" s="13" t="s">
        <v>6</v>
      </c>
      <c r="D41" s="11">
        <v>100</v>
      </c>
      <c r="E41" s="13" t="s">
        <v>7</v>
      </c>
      <c r="F41" s="11">
        <v>0</v>
      </c>
      <c r="G41" s="57" t="s">
        <v>24</v>
      </c>
      <c r="H41" s="11" t="s">
        <v>3</v>
      </c>
      <c r="I41" s="65"/>
      <c r="J41" s="65">
        <v>1</v>
      </c>
    </row>
    <row r="42" spans="1:10" x14ac:dyDescent="0.4">
      <c r="I42" s="2">
        <f>SUM(I4:I41)</f>
        <v>13</v>
      </c>
      <c r="J42" s="2">
        <f>SUM(J4:J41)</f>
        <v>13</v>
      </c>
    </row>
  </sheetData>
  <mergeCells count="8">
    <mergeCell ref="I2:I3"/>
    <mergeCell ref="J2:J3"/>
    <mergeCell ref="H2:H3"/>
    <mergeCell ref="A2:A3"/>
    <mergeCell ref="B2:B3"/>
    <mergeCell ref="C2:D2"/>
    <mergeCell ref="E2:F2"/>
    <mergeCell ref="G2:G3"/>
  </mergeCells>
  <phoneticPr fontId="2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13" zoomScale="90" zoomScaleNormal="90" workbookViewId="0"/>
  </sheetViews>
  <sheetFormatPr defaultRowHeight="17.399999999999999" x14ac:dyDescent="0.4"/>
  <cols>
    <col min="4" max="4" width="9.5" bestFit="1" customWidth="1"/>
    <col min="6" max="6" width="9" bestFit="1" customWidth="1"/>
    <col min="7" max="7" width="14.69921875" bestFit="1" customWidth="1"/>
    <col min="8" max="8" width="16.59765625" customWidth="1"/>
    <col min="10" max="10" width="12.8984375" customWidth="1"/>
    <col min="11" max="11" width="13.5" style="2" customWidth="1"/>
    <col min="12" max="12" width="14.69921875" style="2" customWidth="1"/>
  </cols>
  <sheetData>
    <row r="1" spans="1:12" ht="28.95" customHeight="1" x14ac:dyDescent="0.4">
      <c r="A1" s="41" t="s">
        <v>71</v>
      </c>
      <c r="B1" s="27"/>
      <c r="C1" s="42"/>
      <c r="D1" s="42"/>
      <c r="E1" s="42"/>
      <c r="F1" s="42"/>
      <c r="G1" s="42"/>
      <c r="H1" s="42"/>
      <c r="I1" s="28"/>
      <c r="J1" s="28"/>
    </row>
    <row r="2" spans="1:12" s="18" customFormat="1" x14ac:dyDescent="0.4">
      <c r="A2" s="26"/>
      <c r="B2" s="29"/>
      <c r="C2" s="81" t="s">
        <v>45</v>
      </c>
      <c r="D2" s="81"/>
      <c r="E2" s="81"/>
      <c r="F2" s="81"/>
      <c r="G2" s="81" t="s">
        <v>43</v>
      </c>
      <c r="H2" s="81"/>
      <c r="I2" s="30"/>
      <c r="J2" s="30"/>
      <c r="K2" s="64"/>
      <c r="L2" s="64"/>
    </row>
    <row r="3" spans="1:12" ht="27.6" customHeight="1" x14ac:dyDescent="0.4">
      <c r="A3" s="78" t="s">
        <v>26</v>
      </c>
      <c r="B3" s="79" t="s">
        <v>27</v>
      </c>
      <c r="C3" s="79" t="s">
        <v>36</v>
      </c>
      <c r="D3" s="79"/>
      <c r="E3" s="79" t="s">
        <v>66</v>
      </c>
      <c r="F3" s="79"/>
      <c r="G3" s="20" t="s">
        <v>36</v>
      </c>
      <c r="H3" s="20" t="s">
        <v>66</v>
      </c>
      <c r="I3" s="77" t="s">
        <v>0</v>
      </c>
      <c r="J3" s="77" t="s">
        <v>28</v>
      </c>
      <c r="K3" s="72" t="s">
        <v>54</v>
      </c>
      <c r="L3" s="73" t="s">
        <v>55</v>
      </c>
    </row>
    <row r="4" spans="1:12" ht="18" customHeight="1" x14ac:dyDescent="0.4">
      <c r="A4" s="78"/>
      <c r="B4" s="79"/>
      <c r="C4" s="20" t="s">
        <v>42</v>
      </c>
      <c r="D4" s="20" t="s">
        <v>25</v>
      </c>
      <c r="E4" s="20" t="s">
        <v>41</v>
      </c>
      <c r="F4" s="20" t="s">
        <v>25</v>
      </c>
      <c r="G4" s="20" t="s">
        <v>25</v>
      </c>
      <c r="H4" s="20" t="s">
        <v>25</v>
      </c>
      <c r="I4" s="77"/>
      <c r="J4" s="77"/>
      <c r="K4" s="73"/>
      <c r="L4" s="73"/>
    </row>
    <row r="5" spans="1:12" x14ac:dyDescent="0.4">
      <c r="A5" s="31">
        <v>1</v>
      </c>
      <c r="B5" s="31">
        <v>152</v>
      </c>
      <c r="C5" s="31" t="s">
        <v>6</v>
      </c>
      <c r="D5" s="32">
        <v>100</v>
      </c>
      <c r="E5" s="31" t="s">
        <v>7</v>
      </c>
      <c r="F5" s="33">
        <v>0</v>
      </c>
      <c r="G5" s="33">
        <v>100</v>
      </c>
      <c r="H5" s="33">
        <v>0</v>
      </c>
      <c r="I5" s="55" t="s">
        <v>17</v>
      </c>
      <c r="J5" s="31" t="s">
        <v>3</v>
      </c>
      <c r="K5" s="65"/>
      <c r="L5" s="65">
        <v>1</v>
      </c>
    </row>
    <row r="6" spans="1:12" x14ac:dyDescent="0.4">
      <c r="A6" s="31">
        <v>2</v>
      </c>
      <c r="B6" s="31">
        <v>153</v>
      </c>
      <c r="C6" s="31" t="s">
        <v>1</v>
      </c>
      <c r="D6" s="33">
        <v>100</v>
      </c>
      <c r="E6" s="31" t="s">
        <v>2</v>
      </c>
      <c r="F6" s="33">
        <v>0</v>
      </c>
      <c r="G6" s="33">
        <v>100</v>
      </c>
      <c r="H6" s="33">
        <v>0</v>
      </c>
      <c r="I6" s="55" t="s">
        <v>17</v>
      </c>
      <c r="J6" s="31" t="s">
        <v>3</v>
      </c>
      <c r="K6" s="65"/>
      <c r="L6" s="65">
        <v>1</v>
      </c>
    </row>
    <row r="7" spans="1:12" x14ac:dyDescent="0.4">
      <c r="A7" s="31">
        <v>3</v>
      </c>
      <c r="B7" s="31">
        <v>195</v>
      </c>
      <c r="C7" s="31" t="s">
        <v>7</v>
      </c>
      <c r="D7" s="33">
        <v>100</v>
      </c>
      <c r="E7" s="31" t="s">
        <v>6</v>
      </c>
      <c r="F7" s="33">
        <v>0</v>
      </c>
      <c r="G7" s="33">
        <v>100</v>
      </c>
      <c r="H7" s="33">
        <v>0</v>
      </c>
      <c r="I7" s="55" t="s">
        <v>17</v>
      </c>
      <c r="J7" s="31" t="s">
        <v>3</v>
      </c>
      <c r="K7" s="65"/>
      <c r="L7" s="65">
        <v>1</v>
      </c>
    </row>
    <row r="8" spans="1:12" x14ac:dyDescent="0.4">
      <c r="A8" s="31">
        <v>4</v>
      </c>
      <c r="B8" s="31">
        <v>225</v>
      </c>
      <c r="C8" s="31" t="s">
        <v>2</v>
      </c>
      <c r="D8" s="33">
        <v>100</v>
      </c>
      <c r="E8" s="31" t="s">
        <v>1</v>
      </c>
      <c r="F8" s="33">
        <v>0</v>
      </c>
      <c r="G8" s="33">
        <v>100</v>
      </c>
      <c r="H8" s="33">
        <v>0</v>
      </c>
      <c r="I8" s="55" t="s">
        <v>17</v>
      </c>
      <c r="J8" s="31" t="s">
        <v>3</v>
      </c>
      <c r="K8" s="65"/>
      <c r="L8" s="65">
        <v>1</v>
      </c>
    </row>
    <row r="9" spans="1:12" x14ac:dyDescent="0.4">
      <c r="A9" s="31">
        <v>5</v>
      </c>
      <c r="B9" s="31">
        <v>227</v>
      </c>
      <c r="C9" s="31" t="s">
        <v>1</v>
      </c>
      <c r="D9" s="32">
        <v>100</v>
      </c>
      <c r="E9" s="31" t="s">
        <v>2</v>
      </c>
      <c r="F9" s="33">
        <v>0</v>
      </c>
      <c r="G9" s="33">
        <v>100</v>
      </c>
      <c r="H9" s="33">
        <v>0</v>
      </c>
      <c r="I9" s="55" t="s">
        <v>17</v>
      </c>
      <c r="J9" s="31" t="s">
        <v>3</v>
      </c>
      <c r="K9" s="65"/>
      <c r="L9" s="65">
        <v>1</v>
      </c>
    </row>
    <row r="10" spans="1:12" x14ac:dyDescent="0.4">
      <c r="A10" s="31">
        <v>6</v>
      </c>
      <c r="B10" s="31">
        <v>514</v>
      </c>
      <c r="C10" s="31" t="s">
        <v>16</v>
      </c>
      <c r="D10" s="32">
        <v>100</v>
      </c>
      <c r="E10" s="31" t="s">
        <v>15</v>
      </c>
      <c r="F10" s="33">
        <v>0</v>
      </c>
      <c r="G10" s="33">
        <v>100</v>
      </c>
      <c r="H10" s="33">
        <v>0</v>
      </c>
      <c r="I10" s="55" t="s">
        <v>17</v>
      </c>
      <c r="J10" s="31" t="s">
        <v>3</v>
      </c>
      <c r="K10" s="65"/>
      <c r="L10" s="65">
        <v>1</v>
      </c>
    </row>
    <row r="11" spans="1:12" x14ac:dyDescent="0.4">
      <c r="A11" s="31">
        <v>7</v>
      </c>
      <c r="B11" s="31">
        <v>1719</v>
      </c>
      <c r="C11" s="31" t="s">
        <v>2</v>
      </c>
      <c r="D11" s="32">
        <v>100</v>
      </c>
      <c r="E11" s="31" t="s">
        <v>1</v>
      </c>
      <c r="F11" s="33">
        <v>0</v>
      </c>
      <c r="G11" s="33">
        <v>100</v>
      </c>
      <c r="H11" s="33">
        <v>0</v>
      </c>
      <c r="I11" s="55" t="s">
        <v>10</v>
      </c>
      <c r="J11" s="31" t="s">
        <v>4</v>
      </c>
      <c r="K11" s="66">
        <v>1</v>
      </c>
      <c r="L11" s="65"/>
    </row>
    <row r="12" spans="1:12" x14ac:dyDescent="0.4">
      <c r="A12" s="31">
        <v>8</v>
      </c>
      <c r="B12" s="31">
        <v>3197</v>
      </c>
      <c r="C12" s="31" t="s">
        <v>6</v>
      </c>
      <c r="D12" s="33">
        <v>98.06</v>
      </c>
      <c r="E12" s="31" t="s">
        <v>7</v>
      </c>
      <c r="F12" s="33">
        <f>100-D12</f>
        <v>1.9399999999999977</v>
      </c>
      <c r="G12" s="33">
        <v>100</v>
      </c>
      <c r="H12" s="33">
        <v>0</v>
      </c>
      <c r="I12" s="55" t="s">
        <v>10</v>
      </c>
      <c r="J12" s="31" t="s">
        <v>4</v>
      </c>
      <c r="K12" s="65">
        <v>1</v>
      </c>
      <c r="L12" s="65"/>
    </row>
    <row r="13" spans="1:12" x14ac:dyDescent="0.4">
      <c r="A13" s="31">
        <v>9</v>
      </c>
      <c r="B13" s="31">
        <v>3750</v>
      </c>
      <c r="C13" s="31" t="s">
        <v>7</v>
      </c>
      <c r="D13" s="33">
        <v>99.4</v>
      </c>
      <c r="E13" s="31" t="s">
        <v>6</v>
      </c>
      <c r="F13" s="33">
        <f>100-D13</f>
        <v>0.59999999999999432</v>
      </c>
      <c r="G13" s="33">
        <v>100</v>
      </c>
      <c r="H13" s="33">
        <v>0</v>
      </c>
      <c r="I13" s="55" t="s">
        <v>18</v>
      </c>
      <c r="J13" s="31" t="s">
        <v>33</v>
      </c>
      <c r="K13" s="65"/>
      <c r="L13" s="65"/>
    </row>
    <row r="14" spans="1:12" x14ac:dyDescent="0.4">
      <c r="A14" s="31">
        <v>10</v>
      </c>
      <c r="B14" s="31">
        <v>6221</v>
      </c>
      <c r="C14" s="31" t="s">
        <v>7</v>
      </c>
      <c r="D14" s="29">
        <v>100</v>
      </c>
      <c r="E14" s="31" t="s">
        <v>6</v>
      </c>
      <c r="F14" s="33">
        <v>0</v>
      </c>
      <c r="G14" s="33">
        <v>100</v>
      </c>
      <c r="H14" s="33">
        <v>0</v>
      </c>
      <c r="I14" s="55" t="s">
        <v>52</v>
      </c>
      <c r="J14" s="31" t="s">
        <v>33</v>
      </c>
      <c r="K14" s="65"/>
      <c r="L14" s="65"/>
    </row>
    <row r="15" spans="1:12" x14ac:dyDescent="0.4">
      <c r="A15" s="31">
        <v>11</v>
      </c>
      <c r="B15" s="31">
        <v>6371</v>
      </c>
      <c r="C15" s="31" t="s">
        <v>6</v>
      </c>
      <c r="D15" s="32">
        <v>100</v>
      </c>
      <c r="E15" s="31" t="s">
        <v>7</v>
      </c>
      <c r="F15" s="33">
        <v>0</v>
      </c>
      <c r="G15" s="33">
        <v>100</v>
      </c>
      <c r="H15" s="33">
        <v>0</v>
      </c>
      <c r="I15" s="55" t="s">
        <v>52</v>
      </c>
      <c r="J15" s="31" t="s">
        <v>33</v>
      </c>
      <c r="K15" s="65"/>
      <c r="L15" s="65"/>
    </row>
    <row r="16" spans="1:12" x14ac:dyDescent="0.4">
      <c r="A16" s="31">
        <v>12</v>
      </c>
      <c r="B16" s="31">
        <v>7256</v>
      </c>
      <c r="C16" s="31" t="s">
        <v>6</v>
      </c>
      <c r="D16" s="32">
        <v>100</v>
      </c>
      <c r="E16" s="31" t="s">
        <v>7</v>
      </c>
      <c r="F16" s="33">
        <v>0</v>
      </c>
      <c r="G16" s="33">
        <v>100</v>
      </c>
      <c r="H16" s="33">
        <v>0</v>
      </c>
      <c r="I16" s="55" t="s">
        <v>52</v>
      </c>
      <c r="J16" s="31" t="s">
        <v>33</v>
      </c>
      <c r="K16" s="65"/>
      <c r="L16" s="65"/>
    </row>
    <row r="17" spans="1:12" x14ac:dyDescent="0.4">
      <c r="A17" s="31">
        <v>13</v>
      </c>
      <c r="B17" s="31">
        <v>7843</v>
      </c>
      <c r="C17" s="31" t="s">
        <v>2</v>
      </c>
      <c r="D17" s="33">
        <v>97.5</v>
      </c>
      <c r="E17" s="31" t="s">
        <v>1</v>
      </c>
      <c r="F17" s="33">
        <f>100-D17</f>
        <v>2.5</v>
      </c>
      <c r="G17" s="33">
        <v>100</v>
      </c>
      <c r="H17" s="33">
        <v>0</v>
      </c>
      <c r="I17" s="55" t="s">
        <v>51</v>
      </c>
      <c r="J17" s="31" t="s">
        <v>33</v>
      </c>
      <c r="K17" s="65"/>
      <c r="L17" s="65"/>
    </row>
    <row r="18" spans="1:12" x14ac:dyDescent="0.4">
      <c r="A18" s="31">
        <v>14</v>
      </c>
      <c r="B18" s="31">
        <v>7978</v>
      </c>
      <c r="C18" s="31" t="s">
        <v>7</v>
      </c>
      <c r="D18" s="30">
        <v>100</v>
      </c>
      <c r="E18" s="31" t="s">
        <v>6</v>
      </c>
      <c r="F18" s="33">
        <v>0</v>
      </c>
      <c r="G18" s="33">
        <v>100</v>
      </c>
      <c r="H18" s="33">
        <v>0</v>
      </c>
      <c r="I18" s="55" t="s">
        <v>51</v>
      </c>
      <c r="J18" s="31" t="s">
        <v>33</v>
      </c>
      <c r="K18" s="65"/>
      <c r="L18" s="65"/>
    </row>
    <row r="19" spans="1:12" x14ac:dyDescent="0.4">
      <c r="A19" s="31">
        <v>15</v>
      </c>
      <c r="B19" s="31">
        <v>8104</v>
      </c>
      <c r="C19" s="31" t="s">
        <v>6</v>
      </c>
      <c r="D19" s="33">
        <v>94.27</v>
      </c>
      <c r="E19" s="31" t="s">
        <v>7</v>
      </c>
      <c r="F19" s="33">
        <f>100-D19</f>
        <v>5.730000000000004</v>
      </c>
      <c r="G19" s="33">
        <v>100</v>
      </c>
      <c r="H19" s="33">
        <v>0</v>
      </c>
      <c r="I19" s="55" t="s">
        <v>51</v>
      </c>
      <c r="J19" s="31" t="s">
        <v>33</v>
      </c>
      <c r="K19" s="65"/>
      <c r="L19" s="65"/>
    </row>
    <row r="20" spans="1:12" x14ac:dyDescent="0.4">
      <c r="A20" s="31">
        <v>16</v>
      </c>
      <c r="B20" s="31">
        <v>8705</v>
      </c>
      <c r="C20" s="31" t="s">
        <v>7</v>
      </c>
      <c r="D20" s="29">
        <v>100</v>
      </c>
      <c r="E20" s="31" t="s">
        <v>6</v>
      </c>
      <c r="F20" s="33">
        <v>0</v>
      </c>
      <c r="G20" s="33">
        <v>100</v>
      </c>
      <c r="H20" s="33">
        <v>0</v>
      </c>
      <c r="I20" s="55" t="s">
        <v>38</v>
      </c>
      <c r="J20" s="31" t="s">
        <v>32</v>
      </c>
      <c r="K20" s="66">
        <v>1</v>
      </c>
      <c r="L20" s="65"/>
    </row>
    <row r="21" spans="1:12" x14ac:dyDescent="0.4">
      <c r="A21" s="31">
        <v>17</v>
      </c>
      <c r="B21" s="31">
        <v>9148</v>
      </c>
      <c r="C21" s="31" t="s">
        <v>6</v>
      </c>
      <c r="D21" s="33">
        <v>96.7</v>
      </c>
      <c r="E21" s="31" t="s">
        <v>7</v>
      </c>
      <c r="F21" s="33">
        <f>100-D21</f>
        <v>3.2999999999999972</v>
      </c>
      <c r="G21" s="33">
        <v>100</v>
      </c>
      <c r="H21" s="33">
        <v>0</v>
      </c>
      <c r="I21" s="55" t="s">
        <v>38</v>
      </c>
      <c r="J21" s="31" t="s">
        <v>33</v>
      </c>
      <c r="K21" s="65"/>
      <c r="L21" s="65"/>
    </row>
    <row r="22" spans="1:12" x14ac:dyDescent="0.4">
      <c r="A22" s="31">
        <v>18</v>
      </c>
      <c r="B22" s="31">
        <v>9477</v>
      </c>
      <c r="C22" s="31" t="s">
        <v>1</v>
      </c>
      <c r="D22" s="29">
        <v>100</v>
      </c>
      <c r="E22" s="31" t="s">
        <v>2</v>
      </c>
      <c r="F22" s="33">
        <v>0</v>
      </c>
      <c r="G22" s="33">
        <v>100</v>
      </c>
      <c r="H22" s="33">
        <v>0</v>
      </c>
      <c r="I22" s="55" t="s">
        <v>50</v>
      </c>
      <c r="J22" s="31" t="s">
        <v>32</v>
      </c>
      <c r="K22" s="66">
        <v>1</v>
      </c>
      <c r="L22" s="65"/>
    </row>
    <row r="23" spans="1:12" x14ac:dyDescent="0.4">
      <c r="A23" s="31">
        <v>19</v>
      </c>
      <c r="B23" s="31">
        <v>11107</v>
      </c>
      <c r="C23" s="31" t="s">
        <v>7</v>
      </c>
      <c r="D23" s="29">
        <v>100</v>
      </c>
      <c r="E23" s="31" t="s">
        <v>6</v>
      </c>
      <c r="F23" s="33">
        <v>0</v>
      </c>
      <c r="G23" s="33">
        <v>100</v>
      </c>
      <c r="H23" s="33">
        <v>0</v>
      </c>
      <c r="I23" s="55" t="s">
        <v>8</v>
      </c>
      <c r="J23" s="31" t="s">
        <v>33</v>
      </c>
      <c r="K23" s="65"/>
      <c r="L23" s="65"/>
    </row>
    <row r="24" spans="1:12" x14ac:dyDescent="0.4">
      <c r="A24" s="31">
        <v>20</v>
      </c>
      <c r="B24" s="31">
        <v>11339</v>
      </c>
      <c r="C24" s="31" t="s">
        <v>6</v>
      </c>
      <c r="D24" s="33">
        <v>96.3</v>
      </c>
      <c r="E24" s="31" t="s">
        <v>7</v>
      </c>
      <c r="F24" s="33">
        <f>100-D24</f>
        <v>3.7000000000000028</v>
      </c>
      <c r="G24" s="33">
        <v>100</v>
      </c>
      <c r="H24" s="33">
        <v>0</v>
      </c>
      <c r="I24" s="55" t="s">
        <v>8</v>
      </c>
      <c r="J24" s="31" t="s">
        <v>33</v>
      </c>
      <c r="K24" s="65"/>
      <c r="L24" s="65"/>
    </row>
    <row r="25" spans="1:12" x14ac:dyDescent="0.4">
      <c r="A25" s="31">
        <v>21</v>
      </c>
      <c r="B25" s="31">
        <v>11467</v>
      </c>
      <c r="C25" s="31" t="s">
        <v>2</v>
      </c>
      <c r="D25" s="33">
        <v>95.39</v>
      </c>
      <c r="E25" s="31" t="s">
        <v>1</v>
      </c>
      <c r="F25" s="33">
        <f>100-D25</f>
        <v>4.6099999999999994</v>
      </c>
      <c r="G25" s="33">
        <v>100</v>
      </c>
      <c r="H25" s="33">
        <v>0</v>
      </c>
      <c r="I25" s="55" t="s">
        <v>8</v>
      </c>
      <c r="J25" s="31" t="s">
        <v>33</v>
      </c>
      <c r="K25" s="65"/>
      <c r="L25" s="65"/>
    </row>
    <row r="26" spans="1:12" x14ac:dyDescent="0.4">
      <c r="A26" s="31">
        <v>22</v>
      </c>
      <c r="B26" s="31">
        <v>12308</v>
      </c>
      <c r="C26" s="31" t="s">
        <v>2</v>
      </c>
      <c r="D26" s="33">
        <v>97.44</v>
      </c>
      <c r="E26" s="31" t="s">
        <v>1</v>
      </c>
      <c r="F26" s="33">
        <f>100-D26</f>
        <v>2.5600000000000023</v>
      </c>
      <c r="G26" s="33">
        <v>100</v>
      </c>
      <c r="H26" s="33">
        <v>0</v>
      </c>
      <c r="I26" s="55" t="s">
        <v>19</v>
      </c>
      <c r="J26" s="31" t="s">
        <v>20</v>
      </c>
      <c r="K26" s="65">
        <v>1</v>
      </c>
      <c r="L26" s="65"/>
    </row>
    <row r="27" spans="1:12" x14ac:dyDescent="0.4">
      <c r="A27" s="31">
        <v>23</v>
      </c>
      <c r="B27" s="31">
        <v>12372</v>
      </c>
      <c r="C27" s="31" t="s">
        <v>1</v>
      </c>
      <c r="D27" s="33">
        <v>97.45</v>
      </c>
      <c r="E27" s="31" t="s">
        <v>2</v>
      </c>
      <c r="F27" s="33">
        <f>100-D27</f>
        <v>2.5499999999999972</v>
      </c>
      <c r="G27" s="33">
        <v>100</v>
      </c>
      <c r="H27" s="33">
        <v>0</v>
      </c>
      <c r="I27" s="55" t="s">
        <v>9</v>
      </c>
      <c r="J27" s="31" t="s">
        <v>33</v>
      </c>
      <c r="K27" s="65"/>
      <c r="L27" s="65"/>
    </row>
    <row r="28" spans="1:12" x14ac:dyDescent="0.4">
      <c r="A28" s="31">
        <v>24</v>
      </c>
      <c r="B28" s="31">
        <v>12705</v>
      </c>
      <c r="C28" s="31" t="s">
        <v>6</v>
      </c>
      <c r="D28" s="32">
        <v>100</v>
      </c>
      <c r="E28" s="31" t="s">
        <v>7</v>
      </c>
      <c r="F28" s="33">
        <v>0</v>
      </c>
      <c r="G28" s="33">
        <v>100</v>
      </c>
      <c r="H28" s="33">
        <v>0</v>
      </c>
      <c r="I28" s="55" t="s">
        <v>9</v>
      </c>
      <c r="J28" s="31" t="s">
        <v>33</v>
      </c>
      <c r="K28" s="65"/>
      <c r="L28" s="65"/>
    </row>
    <row r="29" spans="1:12" x14ac:dyDescent="0.4">
      <c r="A29" s="31">
        <v>25</v>
      </c>
      <c r="B29" s="31">
        <v>13617</v>
      </c>
      <c r="C29" s="31" t="s">
        <v>6</v>
      </c>
      <c r="D29" s="29">
        <v>100</v>
      </c>
      <c r="E29" s="31" t="s">
        <v>7</v>
      </c>
      <c r="F29" s="33">
        <v>0</v>
      </c>
      <c r="G29" s="33">
        <v>100</v>
      </c>
      <c r="H29" s="33">
        <v>0</v>
      </c>
      <c r="I29" s="55" t="s">
        <v>9</v>
      </c>
      <c r="J29" s="31" t="s">
        <v>33</v>
      </c>
      <c r="K29" s="65"/>
      <c r="L29" s="65"/>
    </row>
    <row r="30" spans="1:12" x14ac:dyDescent="0.4">
      <c r="A30" s="31">
        <v>26</v>
      </c>
      <c r="B30" s="31">
        <v>13966</v>
      </c>
      <c r="C30" s="31" t="s">
        <v>1</v>
      </c>
      <c r="D30" s="32">
        <v>100</v>
      </c>
      <c r="E30" s="31" t="s">
        <v>2</v>
      </c>
      <c r="F30" s="33">
        <v>0</v>
      </c>
      <c r="G30" s="33">
        <v>100</v>
      </c>
      <c r="H30" s="33">
        <v>0</v>
      </c>
      <c r="I30" s="55" t="s">
        <v>9</v>
      </c>
      <c r="J30" s="31" t="s">
        <v>32</v>
      </c>
      <c r="K30" s="66">
        <v>1</v>
      </c>
      <c r="L30" s="65"/>
    </row>
    <row r="31" spans="1:12" x14ac:dyDescent="0.4">
      <c r="A31" s="31">
        <v>27</v>
      </c>
      <c r="B31" s="31">
        <v>14470</v>
      </c>
      <c r="C31" s="31" t="s">
        <v>7</v>
      </c>
      <c r="D31" s="32">
        <v>100</v>
      </c>
      <c r="E31" s="31" t="s">
        <v>6</v>
      </c>
      <c r="F31" s="33">
        <v>0</v>
      </c>
      <c r="G31" s="33">
        <v>100</v>
      </c>
      <c r="H31" s="33">
        <v>0</v>
      </c>
      <c r="I31" s="55" t="s">
        <v>13</v>
      </c>
      <c r="J31" s="31" t="s">
        <v>33</v>
      </c>
      <c r="K31" s="65"/>
      <c r="L31" s="65"/>
    </row>
    <row r="32" spans="1:12" x14ac:dyDescent="0.4">
      <c r="A32" s="31">
        <v>28</v>
      </c>
      <c r="B32" s="31">
        <v>14484</v>
      </c>
      <c r="C32" s="31" t="s">
        <v>6</v>
      </c>
      <c r="D32" s="29">
        <v>100</v>
      </c>
      <c r="E32" s="31" t="s">
        <v>7</v>
      </c>
      <c r="F32" s="33">
        <v>0</v>
      </c>
      <c r="G32" s="33">
        <v>100</v>
      </c>
      <c r="H32" s="33">
        <v>0</v>
      </c>
      <c r="I32" s="55" t="s">
        <v>13</v>
      </c>
      <c r="J32" s="31" t="s">
        <v>32</v>
      </c>
      <c r="K32" s="66">
        <v>1</v>
      </c>
      <c r="L32" s="65"/>
    </row>
    <row r="33" spans="1:12" x14ac:dyDescent="0.4">
      <c r="A33" s="31">
        <v>29</v>
      </c>
      <c r="B33" s="31">
        <v>14577</v>
      </c>
      <c r="C33" s="31" t="s">
        <v>2</v>
      </c>
      <c r="D33" s="33">
        <v>96.39</v>
      </c>
      <c r="E33" s="31" t="s">
        <v>7</v>
      </c>
      <c r="F33" s="33">
        <f>100-D33</f>
        <v>3.6099999999999994</v>
      </c>
      <c r="G33" s="33">
        <v>100</v>
      </c>
      <c r="H33" s="33">
        <v>0</v>
      </c>
      <c r="I33" s="55" t="s">
        <v>13</v>
      </c>
      <c r="J33" s="31" t="s">
        <v>32</v>
      </c>
      <c r="K33" s="65">
        <v>1</v>
      </c>
      <c r="L33" s="65"/>
    </row>
    <row r="34" spans="1:12" x14ac:dyDescent="0.4">
      <c r="A34" s="31">
        <v>30</v>
      </c>
      <c r="B34" s="31">
        <v>14793</v>
      </c>
      <c r="C34" s="31" t="s">
        <v>2</v>
      </c>
      <c r="D34" s="33">
        <v>96.43</v>
      </c>
      <c r="E34" s="31" t="s">
        <v>1</v>
      </c>
      <c r="F34" s="33">
        <f>100-D34</f>
        <v>3.5699999999999932</v>
      </c>
      <c r="G34" s="33">
        <v>100</v>
      </c>
      <c r="H34" s="33">
        <v>0</v>
      </c>
      <c r="I34" s="56" t="s">
        <v>39</v>
      </c>
      <c r="J34" s="31" t="s">
        <v>32</v>
      </c>
      <c r="K34" s="66">
        <v>1</v>
      </c>
      <c r="L34" s="65"/>
    </row>
    <row r="35" spans="1:12" x14ac:dyDescent="0.4">
      <c r="A35" s="31">
        <v>31</v>
      </c>
      <c r="B35" s="31">
        <v>16108</v>
      </c>
      <c r="C35" s="31" t="s">
        <v>6</v>
      </c>
      <c r="D35" s="32">
        <v>100</v>
      </c>
      <c r="E35" s="31" t="s">
        <v>7</v>
      </c>
      <c r="F35" s="33">
        <v>0</v>
      </c>
      <c r="G35" s="33">
        <v>100</v>
      </c>
      <c r="H35" s="33">
        <v>0</v>
      </c>
      <c r="I35" s="55" t="s">
        <v>17</v>
      </c>
      <c r="J35" s="31" t="s">
        <v>3</v>
      </c>
      <c r="K35" s="65"/>
      <c r="L35" s="65">
        <v>1</v>
      </c>
    </row>
    <row r="36" spans="1:12" x14ac:dyDescent="0.4">
      <c r="A36" s="31">
        <v>32</v>
      </c>
      <c r="B36" s="31">
        <v>16183</v>
      </c>
      <c r="C36" s="31" t="s">
        <v>1</v>
      </c>
      <c r="D36" s="32">
        <v>100</v>
      </c>
      <c r="E36" s="31" t="s">
        <v>6</v>
      </c>
      <c r="F36" s="33">
        <v>0</v>
      </c>
      <c r="G36" s="33">
        <v>100</v>
      </c>
      <c r="H36" s="33">
        <v>0</v>
      </c>
      <c r="I36" s="55" t="s">
        <v>17</v>
      </c>
      <c r="J36" s="31" t="s">
        <v>3</v>
      </c>
      <c r="K36" s="65"/>
      <c r="L36" s="65">
        <v>1</v>
      </c>
    </row>
    <row r="37" spans="1:12" x14ac:dyDescent="0.4">
      <c r="A37" s="31">
        <v>33</v>
      </c>
      <c r="B37" s="31">
        <v>16189</v>
      </c>
      <c r="C37" s="31" t="s">
        <v>6</v>
      </c>
      <c r="D37" s="32">
        <v>100</v>
      </c>
      <c r="E37" s="31" t="s">
        <v>7</v>
      </c>
      <c r="F37" s="33">
        <v>0</v>
      </c>
      <c r="G37" s="33">
        <v>100</v>
      </c>
      <c r="H37" s="33">
        <v>0</v>
      </c>
      <c r="I37" s="55" t="s">
        <v>17</v>
      </c>
      <c r="J37" s="31" t="s">
        <v>3</v>
      </c>
      <c r="K37" s="65"/>
      <c r="L37" s="65">
        <v>1</v>
      </c>
    </row>
    <row r="38" spans="1:12" x14ac:dyDescent="0.4">
      <c r="A38" s="31">
        <v>34</v>
      </c>
      <c r="B38" s="31">
        <v>16223</v>
      </c>
      <c r="C38" s="31" t="s">
        <v>6</v>
      </c>
      <c r="D38" s="32">
        <v>100</v>
      </c>
      <c r="E38" s="31" t="s">
        <v>7</v>
      </c>
      <c r="F38" s="33">
        <v>0</v>
      </c>
      <c r="G38" s="33">
        <v>100</v>
      </c>
      <c r="H38" s="33">
        <v>0</v>
      </c>
      <c r="I38" s="55" t="s">
        <v>17</v>
      </c>
      <c r="J38" s="31" t="s">
        <v>3</v>
      </c>
      <c r="K38" s="65"/>
      <c r="L38" s="65">
        <v>1</v>
      </c>
    </row>
    <row r="39" spans="1:12" x14ac:dyDescent="0.4">
      <c r="A39" s="31">
        <v>35</v>
      </c>
      <c r="B39" s="31">
        <v>16255</v>
      </c>
      <c r="C39" s="31" t="s">
        <v>2</v>
      </c>
      <c r="D39" s="32">
        <v>100</v>
      </c>
      <c r="E39" s="31" t="s">
        <v>1</v>
      </c>
      <c r="F39" s="33">
        <v>0</v>
      </c>
      <c r="G39" s="33">
        <v>100</v>
      </c>
      <c r="H39" s="33">
        <v>0</v>
      </c>
      <c r="I39" s="55" t="s">
        <v>17</v>
      </c>
      <c r="J39" s="31" t="s">
        <v>3</v>
      </c>
      <c r="K39" s="65"/>
      <c r="L39" s="65">
        <v>1</v>
      </c>
    </row>
    <row r="40" spans="1:12" x14ac:dyDescent="0.4">
      <c r="A40" s="31">
        <v>36</v>
      </c>
      <c r="B40" s="31">
        <v>16256</v>
      </c>
      <c r="C40" s="31" t="s">
        <v>7</v>
      </c>
      <c r="D40" s="32">
        <v>100</v>
      </c>
      <c r="E40" s="31" t="s">
        <v>1</v>
      </c>
      <c r="F40" s="33">
        <v>0</v>
      </c>
      <c r="G40" s="33">
        <v>100</v>
      </c>
      <c r="H40" s="33">
        <v>0</v>
      </c>
      <c r="I40" s="55" t="s">
        <v>17</v>
      </c>
      <c r="J40" s="31" t="s">
        <v>3</v>
      </c>
      <c r="K40" s="65"/>
      <c r="L40" s="65">
        <v>1</v>
      </c>
    </row>
    <row r="41" spans="1:12" x14ac:dyDescent="0.4">
      <c r="A41" s="31">
        <v>37</v>
      </c>
      <c r="B41" s="31">
        <v>16270</v>
      </c>
      <c r="C41" s="31" t="s">
        <v>7</v>
      </c>
      <c r="D41" s="32">
        <v>100</v>
      </c>
      <c r="E41" s="31" t="s">
        <v>6</v>
      </c>
      <c r="F41" s="33">
        <v>0</v>
      </c>
      <c r="G41" s="33">
        <v>100</v>
      </c>
      <c r="H41" s="33">
        <v>0</v>
      </c>
      <c r="I41" s="55" t="s">
        <v>17</v>
      </c>
      <c r="J41" s="31" t="s">
        <v>3</v>
      </c>
      <c r="K41" s="65"/>
      <c r="L41" s="65">
        <v>1</v>
      </c>
    </row>
    <row r="42" spans="1:12" x14ac:dyDescent="0.4">
      <c r="A42" s="31">
        <v>38</v>
      </c>
      <c r="B42" s="31">
        <v>16278</v>
      </c>
      <c r="C42" s="31" t="s">
        <v>6</v>
      </c>
      <c r="D42" s="32">
        <v>100</v>
      </c>
      <c r="E42" s="31" t="s">
        <v>7</v>
      </c>
      <c r="F42" s="33">
        <v>0</v>
      </c>
      <c r="G42" s="33">
        <v>100</v>
      </c>
      <c r="H42" s="33">
        <v>0</v>
      </c>
      <c r="I42" s="55" t="s">
        <v>17</v>
      </c>
      <c r="J42" s="31" t="s">
        <v>3</v>
      </c>
      <c r="K42" s="65"/>
      <c r="L42" s="65">
        <v>1</v>
      </c>
    </row>
    <row r="43" spans="1:12" x14ac:dyDescent="0.4">
      <c r="A43" s="31">
        <v>39</v>
      </c>
      <c r="B43" s="31">
        <v>16519</v>
      </c>
      <c r="C43" s="31" t="s">
        <v>7</v>
      </c>
      <c r="D43" s="32">
        <v>100</v>
      </c>
      <c r="E43" s="31" t="s">
        <v>6</v>
      </c>
      <c r="F43" s="33">
        <v>0</v>
      </c>
      <c r="G43" s="33">
        <v>100</v>
      </c>
      <c r="H43" s="33">
        <v>0</v>
      </c>
      <c r="I43" s="55" t="s">
        <v>17</v>
      </c>
      <c r="J43" s="31" t="s">
        <v>3</v>
      </c>
      <c r="K43" s="65"/>
      <c r="L43" s="65">
        <v>1</v>
      </c>
    </row>
    <row r="44" spans="1:12" x14ac:dyDescent="0.4">
      <c r="A44" s="31">
        <v>40</v>
      </c>
      <c r="B44" s="31">
        <v>16526</v>
      </c>
      <c r="C44" s="31" t="s">
        <v>1</v>
      </c>
      <c r="D44" s="32">
        <v>100</v>
      </c>
      <c r="E44" s="31" t="s">
        <v>2</v>
      </c>
      <c r="F44" s="33">
        <v>0</v>
      </c>
      <c r="G44" s="33">
        <v>100</v>
      </c>
      <c r="H44" s="33">
        <v>0</v>
      </c>
      <c r="I44" s="55" t="s">
        <v>17</v>
      </c>
      <c r="J44" s="31" t="s">
        <v>3</v>
      </c>
      <c r="K44" s="65"/>
      <c r="L44" s="65">
        <v>1</v>
      </c>
    </row>
    <row r="45" spans="1:12" x14ac:dyDescent="0.4">
      <c r="A45" s="34"/>
      <c r="B45" s="27" t="s">
        <v>46</v>
      </c>
      <c r="C45" s="34"/>
      <c r="D45" s="51">
        <f>AVERAGE(D5:D44)</f>
        <v>99.13324999999999</v>
      </c>
      <c r="E45" s="51"/>
      <c r="F45" s="51">
        <f>AVERAGE(F5:F44)</f>
        <v>0.86674999999999969</v>
      </c>
      <c r="G45" s="51">
        <f>AVERAGE(G5:G44)</f>
        <v>100</v>
      </c>
      <c r="H45" s="51">
        <f>AVERAGE(H5:H44)</f>
        <v>0</v>
      </c>
      <c r="I45" s="34"/>
      <c r="J45" s="34"/>
      <c r="K45" s="2">
        <f>SUM(K5:K44)</f>
        <v>9</v>
      </c>
      <c r="L45" s="2">
        <f>SUM(L5:L44)</f>
        <v>16</v>
      </c>
    </row>
    <row r="46" spans="1:12" x14ac:dyDescent="0.4">
      <c r="A46" s="34"/>
      <c r="B46" s="27" t="s">
        <v>47</v>
      </c>
      <c r="C46" s="34"/>
      <c r="D46" s="52">
        <f>STDEV(D5:D44)</f>
        <v>1.5837433544676718</v>
      </c>
      <c r="E46" s="52"/>
      <c r="F46" s="52">
        <f>STDEV(F5:F44)</f>
        <v>1.5837433544676716</v>
      </c>
      <c r="G46" s="52">
        <f>STDEV(G5:G44)</f>
        <v>0</v>
      </c>
      <c r="H46" s="52">
        <f>STDEV(H5:H44)</f>
        <v>0</v>
      </c>
      <c r="I46" s="34"/>
      <c r="J46" s="34"/>
    </row>
  </sheetData>
  <mergeCells count="10">
    <mergeCell ref="A3:A4"/>
    <mergeCell ref="B3:B4"/>
    <mergeCell ref="C3:D3"/>
    <mergeCell ref="E3:F3"/>
    <mergeCell ref="I3:I4"/>
    <mergeCell ref="K3:K4"/>
    <mergeCell ref="L3:L4"/>
    <mergeCell ref="J3:J4"/>
    <mergeCell ref="G2:H2"/>
    <mergeCell ref="C2:F2"/>
  </mergeCells>
  <phoneticPr fontId="2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zoomScale="80" zoomScaleNormal="80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7.399999999999999" x14ac:dyDescent="0.4"/>
  <cols>
    <col min="4" max="6" width="8.8984375" style="2"/>
    <col min="7" max="7" width="15.3984375" style="2" customWidth="1"/>
    <col min="8" max="8" width="9.3984375" style="2" customWidth="1"/>
    <col min="9" max="9" width="14.09765625" style="2" customWidth="1"/>
    <col min="10" max="10" width="11.5" style="2" customWidth="1"/>
    <col min="11" max="11" width="14.19921875" style="2" customWidth="1"/>
    <col min="12" max="12" width="11.5" style="2" customWidth="1"/>
    <col min="13" max="13" width="14.3984375" style="2" customWidth="1"/>
    <col min="14" max="14" width="11.5" style="2" customWidth="1"/>
    <col min="15" max="15" width="14.09765625" style="2" customWidth="1"/>
    <col min="16" max="16" width="11.5" style="2" customWidth="1"/>
    <col min="17" max="17" width="14.19921875" style="2" customWidth="1"/>
    <col min="18" max="18" width="11.5" style="2" customWidth="1"/>
    <col min="19" max="19" width="8.8984375" style="2"/>
    <col min="20" max="20" width="12.59765625" style="2" customWidth="1"/>
    <col min="21" max="21" width="15.8984375" customWidth="1"/>
    <col min="22" max="22" width="12.59765625" customWidth="1"/>
  </cols>
  <sheetData>
    <row r="1" spans="1:22" ht="27" customHeight="1" x14ac:dyDescent="0.4">
      <c r="A1" s="16" t="s">
        <v>72</v>
      </c>
      <c r="B1" s="3"/>
      <c r="C1" s="1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22" ht="21" x14ac:dyDescent="0.4">
      <c r="A2" s="16"/>
      <c r="B2" s="3"/>
      <c r="C2" s="10"/>
      <c r="D2" s="19"/>
      <c r="E2" s="19"/>
      <c r="F2" s="19"/>
      <c r="G2" s="19"/>
      <c r="H2" s="19"/>
      <c r="I2" s="84" t="s">
        <v>56</v>
      </c>
      <c r="J2" s="84"/>
      <c r="K2" s="85"/>
      <c r="L2" s="85"/>
      <c r="M2" s="85"/>
      <c r="N2" s="85"/>
      <c r="O2" s="67"/>
      <c r="P2" s="67"/>
      <c r="Q2" s="67"/>
      <c r="R2" s="67"/>
    </row>
    <row r="3" spans="1:22" x14ac:dyDescent="0.4">
      <c r="A3" s="23"/>
      <c r="B3" s="24"/>
      <c r="C3" s="77" t="s">
        <v>63</v>
      </c>
      <c r="D3" s="77"/>
      <c r="E3" s="77"/>
      <c r="F3" s="77"/>
      <c r="G3" s="77" t="s">
        <v>62</v>
      </c>
      <c r="H3" s="77"/>
      <c r="I3" s="86" t="s">
        <v>57</v>
      </c>
      <c r="J3" s="87"/>
      <c r="K3" s="82" t="s">
        <v>58</v>
      </c>
      <c r="L3" s="82"/>
      <c r="M3" s="82" t="s">
        <v>59</v>
      </c>
      <c r="N3" s="82"/>
      <c r="O3" s="82" t="s">
        <v>60</v>
      </c>
      <c r="P3" s="82"/>
      <c r="Q3" s="82" t="s">
        <v>61</v>
      </c>
      <c r="R3" s="82"/>
      <c r="S3" s="25"/>
      <c r="T3" s="25"/>
    </row>
    <row r="4" spans="1:22" ht="33" customHeight="1" x14ac:dyDescent="0.4">
      <c r="A4" s="83" t="s">
        <v>26</v>
      </c>
      <c r="B4" s="79" t="s">
        <v>27</v>
      </c>
      <c r="C4" s="79" t="s">
        <v>36</v>
      </c>
      <c r="D4" s="79"/>
      <c r="E4" s="79" t="s">
        <v>66</v>
      </c>
      <c r="F4" s="79"/>
      <c r="G4" s="20" t="s">
        <v>36</v>
      </c>
      <c r="H4" s="20" t="s">
        <v>66</v>
      </c>
      <c r="I4" s="68" t="s">
        <v>36</v>
      </c>
      <c r="J4" s="69" t="s">
        <v>66</v>
      </c>
      <c r="K4" s="68" t="s">
        <v>36</v>
      </c>
      <c r="L4" s="69" t="s">
        <v>66</v>
      </c>
      <c r="M4" s="68" t="s">
        <v>36</v>
      </c>
      <c r="N4" s="69" t="s">
        <v>66</v>
      </c>
      <c r="O4" s="68" t="s">
        <v>36</v>
      </c>
      <c r="P4" s="69" t="s">
        <v>66</v>
      </c>
      <c r="Q4" s="68" t="s">
        <v>36</v>
      </c>
      <c r="R4" s="69" t="s">
        <v>66</v>
      </c>
      <c r="S4" s="77" t="s">
        <v>0</v>
      </c>
      <c r="T4" s="77" t="s">
        <v>28</v>
      </c>
      <c r="U4" s="72" t="s">
        <v>54</v>
      </c>
      <c r="V4" s="73" t="s">
        <v>55</v>
      </c>
    </row>
    <row r="5" spans="1:22" x14ac:dyDescent="0.4">
      <c r="A5" s="83"/>
      <c r="B5" s="79"/>
      <c r="C5" s="20" t="s">
        <v>44</v>
      </c>
      <c r="D5" s="20" t="s">
        <v>25</v>
      </c>
      <c r="E5" s="20" t="s">
        <v>41</v>
      </c>
      <c r="F5" s="20" t="s">
        <v>25</v>
      </c>
      <c r="G5" s="20" t="s">
        <v>48</v>
      </c>
      <c r="H5" s="20" t="s">
        <v>49</v>
      </c>
      <c r="I5" s="69" t="s">
        <v>25</v>
      </c>
      <c r="J5" s="69" t="s">
        <v>25</v>
      </c>
      <c r="K5" s="69" t="s">
        <v>25</v>
      </c>
      <c r="L5" s="69" t="s">
        <v>25</v>
      </c>
      <c r="M5" s="69" t="s">
        <v>25</v>
      </c>
      <c r="N5" s="69" t="s">
        <v>25</v>
      </c>
      <c r="O5" s="69" t="s">
        <v>25</v>
      </c>
      <c r="P5" s="69" t="s">
        <v>25</v>
      </c>
      <c r="Q5" s="69" t="s">
        <v>25</v>
      </c>
      <c r="R5" s="69" t="s">
        <v>25</v>
      </c>
      <c r="S5" s="77"/>
      <c r="T5" s="77"/>
      <c r="U5" s="73"/>
      <c r="V5" s="73"/>
    </row>
    <row r="6" spans="1:22" ht="16.5" customHeight="1" x14ac:dyDescent="0.4">
      <c r="A6" s="50">
        <v>1</v>
      </c>
      <c r="B6" s="50">
        <v>152</v>
      </c>
      <c r="C6" s="50" t="s">
        <v>6</v>
      </c>
      <c r="D6" s="21">
        <v>58.77</v>
      </c>
      <c r="E6" s="50" t="s">
        <v>7</v>
      </c>
      <c r="F6" s="21">
        <f>100-D6</f>
        <v>41.23</v>
      </c>
      <c r="G6" s="21">
        <f>100-H6</f>
        <v>48.68</v>
      </c>
      <c r="H6" s="22">
        <v>51.32</v>
      </c>
      <c r="I6" s="70">
        <f>100-J6</f>
        <v>27.450000000000003</v>
      </c>
      <c r="J6" s="70">
        <v>72.55</v>
      </c>
      <c r="K6" s="70">
        <f>100-L6</f>
        <v>26.53</v>
      </c>
      <c r="L6" s="70">
        <f>100-[1]Sheet1!D445</f>
        <v>73.47</v>
      </c>
      <c r="M6" s="70">
        <f>100-N6</f>
        <v>29.67</v>
      </c>
      <c r="N6" s="70">
        <f>100-[1]Sheet1!D492</f>
        <v>70.33</v>
      </c>
      <c r="O6" s="70">
        <f>100-P6</f>
        <v>25</v>
      </c>
      <c r="P6" s="70">
        <f>100-[1]Sheet1!V492</f>
        <v>75</v>
      </c>
      <c r="Q6" s="70">
        <f>100-R6</f>
        <v>27.960000000000008</v>
      </c>
      <c r="R6" s="70">
        <f>100-[1]Sheet1!M492</f>
        <v>72.039999999999992</v>
      </c>
      <c r="S6" s="53" t="s">
        <v>17</v>
      </c>
      <c r="T6" s="50" t="s">
        <v>3</v>
      </c>
      <c r="U6" s="65"/>
      <c r="V6" s="65">
        <v>1</v>
      </c>
    </row>
    <row r="7" spans="1:22" ht="16.5" customHeight="1" x14ac:dyDescent="0.4">
      <c r="A7" s="50">
        <v>2</v>
      </c>
      <c r="B7" s="50">
        <v>153</v>
      </c>
      <c r="C7" s="50" t="s">
        <v>1</v>
      </c>
      <c r="D7" s="21">
        <f t="shared" ref="D7:D9" si="0">100-F7</f>
        <v>58.77</v>
      </c>
      <c r="E7" s="50" t="s">
        <v>2</v>
      </c>
      <c r="F7" s="21">
        <v>41.23</v>
      </c>
      <c r="G7" s="22">
        <v>48.68</v>
      </c>
      <c r="H7" s="21">
        <f>100-G7</f>
        <v>51.32</v>
      </c>
      <c r="I7" s="70">
        <f t="shared" ref="I7:I44" si="1">100-J7</f>
        <v>27.180000000000007</v>
      </c>
      <c r="J7" s="71">
        <v>72.819999999999993</v>
      </c>
      <c r="K7" s="70">
        <f t="shared" ref="K7:M44" si="2">100-L7</f>
        <v>26.53</v>
      </c>
      <c r="L7" s="70">
        <v>73.47</v>
      </c>
      <c r="M7" s="70">
        <f t="shared" si="2"/>
        <v>29.67</v>
      </c>
      <c r="N7" s="70">
        <v>70.33</v>
      </c>
      <c r="O7" s="70">
        <f t="shared" ref="O7" si="3">100-P7</f>
        <v>25</v>
      </c>
      <c r="P7" s="70">
        <v>75</v>
      </c>
      <c r="Q7" s="70">
        <f t="shared" ref="Q7" si="4">100-R7</f>
        <v>27.959999999999994</v>
      </c>
      <c r="R7" s="70">
        <v>72.040000000000006</v>
      </c>
      <c r="S7" s="53" t="s">
        <v>17</v>
      </c>
      <c r="T7" s="50" t="s">
        <v>3</v>
      </c>
      <c r="U7" s="65"/>
      <c r="V7" s="65">
        <v>1</v>
      </c>
    </row>
    <row r="8" spans="1:22" ht="16.5" customHeight="1" x14ac:dyDescent="0.4">
      <c r="A8" s="50">
        <v>3</v>
      </c>
      <c r="B8" s="50">
        <v>195</v>
      </c>
      <c r="C8" s="50" t="s">
        <v>7</v>
      </c>
      <c r="D8" s="21">
        <f t="shared" si="0"/>
        <v>61.4</v>
      </c>
      <c r="E8" s="50" t="s">
        <v>6</v>
      </c>
      <c r="F8" s="21">
        <v>38.6</v>
      </c>
      <c r="G8" s="22">
        <v>48.68</v>
      </c>
      <c r="H8" s="21">
        <f>100-G8</f>
        <v>51.32</v>
      </c>
      <c r="I8" s="70">
        <f t="shared" si="1"/>
        <v>26.560000000000002</v>
      </c>
      <c r="J8" s="70">
        <v>73.44</v>
      </c>
      <c r="K8" s="70">
        <f t="shared" si="2"/>
        <v>23.930000000000007</v>
      </c>
      <c r="L8" s="70">
        <v>76.069999999999993</v>
      </c>
      <c r="M8" s="70">
        <f t="shared" si="2"/>
        <v>31.78</v>
      </c>
      <c r="N8" s="70">
        <v>68.22</v>
      </c>
      <c r="O8" s="70">
        <f t="shared" ref="O8" si="5">100-P8</f>
        <v>24.17</v>
      </c>
      <c r="P8" s="70">
        <v>75.83</v>
      </c>
      <c r="Q8" s="70">
        <f t="shared" ref="Q8" si="6">100-R8</f>
        <v>28.319999999999993</v>
      </c>
      <c r="R8" s="70">
        <v>71.680000000000007</v>
      </c>
      <c r="S8" s="53" t="s">
        <v>17</v>
      </c>
      <c r="T8" s="50" t="s">
        <v>3</v>
      </c>
      <c r="U8" s="65"/>
      <c r="V8" s="65">
        <v>1</v>
      </c>
    </row>
    <row r="9" spans="1:22" ht="16.5" customHeight="1" x14ac:dyDescent="0.4">
      <c r="A9" s="50">
        <v>4</v>
      </c>
      <c r="B9" s="50">
        <v>225</v>
      </c>
      <c r="C9" s="50" t="s">
        <v>2</v>
      </c>
      <c r="D9" s="21">
        <f t="shared" si="0"/>
        <v>63.79</v>
      </c>
      <c r="E9" s="50" t="s">
        <v>1</v>
      </c>
      <c r="F9" s="21">
        <v>36.21</v>
      </c>
      <c r="G9" s="22">
        <v>48.68</v>
      </c>
      <c r="H9" s="21">
        <f>100-G9</f>
        <v>51.32</v>
      </c>
      <c r="I9" s="70">
        <f t="shared" si="1"/>
        <v>25.739999999999995</v>
      </c>
      <c r="J9" s="70">
        <v>74.260000000000005</v>
      </c>
      <c r="K9" s="70">
        <f t="shared" si="2"/>
        <v>24.58</v>
      </c>
      <c r="L9" s="70">
        <v>75.42</v>
      </c>
      <c r="M9" s="70">
        <f t="shared" si="2"/>
        <v>28.97</v>
      </c>
      <c r="N9" s="70">
        <v>71.03</v>
      </c>
      <c r="O9" s="70">
        <f t="shared" ref="O9" si="7">100-P9</f>
        <v>20.97</v>
      </c>
      <c r="P9" s="70">
        <v>79.03</v>
      </c>
      <c r="Q9" s="70">
        <f t="shared" ref="Q9" si="8">100-R9</f>
        <v>25.659999999999997</v>
      </c>
      <c r="R9" s="70">
        <v>74.34</v>
      </c>
      <c r="S9" s="53" t="s">
        <v>17</v>
      </c>
      <c r="T9" s="50" t="s">
        <v>3</v>
      </c>
      <c r="U9" s="65"/>
      <c r="V9" s="65">
        <v>1</v>
      </c>
    </row>
    <row r="10" spans="1:22" ht="16.5" customHeight="1" x14ac:dyDescent="0.4">
      <c r="A10" s="50">
        <v>5</v>
      </c>
      <c r="B10" s="50">
        <v>227</v>
      </c>
      <c r="C10" s="50" t="s">
        <v>1</v>
      </c>
      <c r="D10" s="21"/>
      <c r="E10" s="50" t="s">
        <v>2</v>
      </c>
      <c r="F10" s="21"/>
      <c r="G10" s="21"/>
      <c r="H10" s="21"/>
      <c r="I10" s="70">
        <f t="shared" si="1"/>
        <v>25.739999999999995</v>
      </c>
      <c r="J10" s="70">
        <v>74.260000000000005</v>
      </c>
      <c r="K10" s="70">
        <f t="shared" si="2"/>
        <v>24.58</v>
      </c>
      <c r="L10" s="70">
        <v>75.42</v>
      </c>
      <c r="M10" s="70">
        <f t="shared" si="2"/>
        <v>28.700000000000003</v>
      </c>
      <c r="N10" s="70">
        <v>71.3</v>
      </c>
      <c r="O10" s="70">
        <f t="shared" ref="O10" si="9">100-P10</f>
        <v>20.97</v>
      </c>
      <c r="P10" s="70">
        <v>79.03</v>
      </c>
      <c r="Q10" s="70">
        <f t="shared" ref="Q10" si="10">100-R10</f>
        <v>25.659999999999997</v>
      </c>
      <c r="R10" s="70">
        <v>74.34</v>
      </c>
      <c r="S10" s="53" t="s">
        <v>17</v>
      </c>
      <c r="T10" s="50" t="s">
        <v>3</v>
      </c>
      <c r="U10" s="65"/>
      <c r="V10" s="65">
        <v>1</v>
      </c>
    </row>
    <row r="11" spans="1:22" ht="16.5" customHeight="1" x14ac:dyDescent="0.4">
      <c r="A11" s="50">
        <v>6</v>
      </c>
      <c r="B11" s="50">
        <v>489</v>
      </c>
      <c r="C11" s="50" t="s">
        <v>6</v>
      </c>
      <c r="D11" s="21"/>
      <c r="E11" s="50" t="s">
        <v>7</v>
      </c>
      <c r="F11" s="21"/>
      <c r="G11" s="21"/>
      <c r="H11" s="21"/>
      <c r="I11" s="70">
        <f t="shared" si="1"/>
        <v>97.59</v>
      </c>
      <c r="J11" s="70">
        <v>2.41</v>
      </c>
      <c r="K11" s="70">
        <f t="shared" si="2"/>
        <v>8.0499999999999972</v>
      </c>
      <c r="L11" s="70">
        <f>100-[1]Sheet1!D450</f>
        <v>91.95</v>
      </c>
      <c r="M11" s="70">
        <f t="shared" si="2"/>
        <v>5.2600000000000051</v>
      </c>
      <c r="N11" s="70">
        <f>100-[1]Sheet1!D497</f>
        <v>94.74</v>
      </c>
      <c r="O11" s="70">
        <f t="shared" ref="O11" si="11">100-P11</f>
        <v>1.3400000000000034</v>
      </c>
      <c r="P11" s="70">
        <f>100-[1]Sheet1!V497</f>
        <v>98.66</v>
      </c>
      <c r="Q11" s="70">
        <f t="shared" ref="Q11" si="12">100-R11</f>
        <v>8.019999999999996</v>
      </c>
      <c r="R11" s="70">
        <f>100-[1]Sheet1!M497</f>
        <v>91.98</v>
      </c>
      <c r="S11" s="53" t="s">
        <v>17</v>
      </c>
      <c r="T11" s="50" t="s">
        <v>3</v>
      </c>
      <c r="U11" s="65"/>
      <c r="V11" s="65">
        <v>1</v>
      </c>
    </row>
    <row r="12" spans="1:22" x14ac:dyDescent="0.4">
      <c r="A12" s="50">
        <v>7</v>
      </c>
      <c r="B12" s="50">
        <v>1719</v>
      </c>
      <c r="C12" s="50" t="s">
        <v>2</v>
      </c>
      <c r="D12" s="21">
        <f>100-F12</f>
        <v>85.61</v>
      </c>
      <c r="E12" s="50" t="s">
        <v>1</v>
      </c>
      <c r="F12" s="21">
        <v>14.39</v>
      </c>
      <c r="G12" s="22">
        <v>52.27</v>
      </c>
      <c r="H12" s="21">
        <f>100-G12</f>
        <v>47.73</v>
      </c>
      <c r="I12" s="70">
        <f t="shared" si="1"/>
        <v>9.7399999999999949</v>
      </c>
      <c r="J12" s="70">
        <v>90.26</v>
      </c>
      <c r="K12" s="70">
        <f t="shared" si="2"/>
        <v>10.939999999999998</v>
      </c>
      <c r="L12" s="70">
        <v>89.06</v>
      </c>
      <c r="M12" s="70">
        <f t="shared" si="2"/>
        <v>10.530000000000001</v>
      </c>
      <c r="N12" s="70">
        <v>89.47</v>
      </c>
      <c r="O12" s="70">
        <f t="shared" ref="O12" si="13">100-P12</f>
        <v>8.7199999999999989</v>
      </c>
      <c r="P12" s="70">
        <v>91.28</v>
      </c>
      <c r="Q12" s="70">
        <f t="shared" ref="Q12" si="14">100-R12</f>
        <v>11.730000000000004</v>
      </c>
      <c r="R12" s="70">
        <v>88.27</v>
      </c>
      <c r="S12" s="53" t="s">
        <v>10</v>
      </c>
      <c r="T12" s="50" t="s">
        <v>4</v>
      </c>
      <c r="U12" s="65">
        <v>1</v>
      </c>
      <c r="V12" s="65"/>
    </row>
    <row r="13" spans="1:22" x14ac:dyDescent="0.4">
      <c r="A13" s="50">
        <v>8</v>
      </c>
      <c r="B13" s="50">
        <v>3010</v>
      </c>
      <c r="C13" s="50" t="s">
        <v>1</v>
      </c>
      <c r="D13" s="21">
        <v>89.52</v>
      </c>
      <c r="E13" s="50" t="s">
        <v>2</v>
      </c>
      <c r="F13" s="21">
        <f t="shared" ref="F13:F44" si="15">100-D13</f>
        <v>10.480000000000004</v>
      </c>
      <c r="G13" s="21">
        <f>100-H13</f>
        <v>39.659999999999997</v>
      </c>
      <c r="H13" s="22">
        <v>60.34</v>
      </c>
      <c r="I13" s="70">
        <f t="shared" si="1"/>
        <v>10.780000000000001</v>
      </c>
      <c r="J13" s="70">
        <v>89.22</v>
      </c>
      <c r="K13" s="70">
        <f t="shared" si="2"/>
        <v>15.340000000000003</v>
      </c>
      <c r="L13" s="70">
        <f>100-[1]Sheet1!D452</f>
        <v>84.66</v>
      </c>
      <c r="M13" s="70">
        <f t="shared" si="2"/>
        <v>14.049999999999997</v>
      </c>
      <c r="N13" s="70">
        <f>100-[1]Sheet1!D499</f>
        <v>85.95</v>
      </c>
      <c r="O13" s="70">
        <f t="shared" ref="O13" si="16">100-P13</f>
        <v>11.819999999999993</v>
      </c>
      <c r="P13" s="70">
        <f>100-[1]Sheet1!V499</f>
        <v>88.18</v>
      </c>
      <c r="Q13" s="70">
        <f t="shared" ref="Q13" si="17">100-R13</f>
        <v>14.090000000000003</v>
      </c>
      <c r="R13" s="70">
        <f>100-[1]Sheet1!M499</f>
        <v>85.91</v>
      </c>
      <c r="S13" s="53" t="s">
        <v>10</v>
      </c>
      <c r="T13" s="50" t="s">
        <v>4</v>
      </c>
      <c r="U13" s="65">
        <v>1</v>
      </c>
      <c r="V13" s="65"/>
    </row>
    <row r="14" spans="1:22" x14ac:dyDescent="0.4">
      <c r="A14" s="50">
        <v>9</v>
      </c>
      <c r="B14" s="50">
        <v>3206</v>
      </c>
      <c r="C14" s="50" t="s">
        <v>7</v>
      </c>
      <c r="D14" s="21">
        <v>92.19</v>
      </c>
      <c r="E14" s="50" t="s">
        <v>6</v>
      </c>
      <c r="F14" s="21">
        <f t="shared" si="15"/>
        <v>7.8100000000000023</v>
      </c>
      <c r="G14" s="21">
        <f>100-H14</f>
        <v>43.55</v>
      </c>
      <c r="H14" s="22">
        <v>56.45</v>
      </c>
      <c r="I14" s="70">
        <f t="shared" si="1"/>
        <v>9.5499999999999972</v>
      </c>
      <c r="J14" s="70">
        <v>90.45</v>
      </c>
      <c r="K14" s="70">
        <f t="shared" si="2"/>
        <v>17.120000000000005</v>
      </c>
      <c r="L14" s="70">
        <f>100-[1]Sheet1!D453</f>
        <v>82.88</v>
      </c>
      <c r="M14" s="70">
        <f t="shared" si="2"/>
        <v>11.39</v>
      </c>
      <c r="N14" s="70">
        <f>100-[1]Sheet1!D500</f>
        <v>88.61</v>
      </c>
      <c r="O14" s="70">
        <f t="shared" ref="O14" si="18">100-P14</f>
        <v>11.39</v>
      </c>
      <c r="P14" s="70">
        <f>100-[1]Sheet1!V500</f>
        <v>88.61</v>
      </c>
      <c r="Q14" s="70">
        <f t="shared" ref="Q14" si="19">100-R14</f>
        <v>18.180000000000007</v>
      </c>
      <c r="R14" s="70">
        <f>100-[1]Sheet1!M500</f>
        <v>81.819999999999993</v>
      </c>
      <c r="S14" s="53" t="s">
        <v>10</v>
      </c>
      <c r="T14" s="50" t="s">
        <v>4</v>
      </c>
      <c r="U14" s="65">
        <v>1</v>
      </c>
      <c r="V14" s="65"/>
    </row>
    <row r="15" spans="1:22" x14ac:dyDescent="0.4">
      <c r="A15" s="50">
        <v>10</v>
      </c>
      <c r="B15" s="50">
        <v>4883</v>
      </c>
      <c r="C15" s="50" t="s">
        <v>7</v>
      </c>
      <c r="D15" s="21">
        <v>90.53</v>
      </c>
      <c r="E15" s="50" t="s">
        <v>6</v>
      </c>
      <c r="F15" s="21">
        <f t="shared" si="15"/>
        <v>9.4699999999999989</v>
      </c>
      <c r="G15" s="21">
        <f>100-H15</f>
        <v>76.739999999999995</v>
      </c>
      <c r="H15" s="22">
        <v>23.26</v>
      </c>
      <c r="I15" s="70">
        <f t="shared" si="1"/>
        <v>4.5499999999999972</v>
      </c>
      <c r="J15" s="70">
        <v>95.45</v>
      </c>
      <c r="K15" s="70">
        <f t="shared" si="2"/>
        <v>5.4899999999999949</v>
      </c>
      <c r="L15" s="70">
        <f>100-[1]Sheet1!D454</f>
        <v>94.51</v>
      </c>
      <c r="M15" s="70">
        <f t="shared" si="2"/>
        <v>5.4899999999999949</v>
      </c>
      <c r="N15" s="70">
        <f>100-[1]Sheet1!D501</f>
        <v>94.51</v>
      </c>
      <c r="O15" s="70">
        <f t="shared" ref="O15" si="20">100-P15</f>
        <v>4.9699999999999989</v>
      </c>
      <c r="P15" s="70">
        <f>100-[1]Sheet1!V501</f>
        <v>95.03</v>
      </c>
      <c r="Q15" s="70">
        <f t="shared" ref="Q15" si="21">100-R15</f>
        <v>5.5900000000000034</v>
      </c>
      <c r="R15" s="70">
        <f>100-[1]Sheet1!M501</f>
        <v>94.41</v>
      </c>
      <c r="S15" s="53" t="s">
        <v>5</v>
      </c>
      <c r="T15" s="50" t="s">
        <v>33</v>
      </c>
      <c r="U15" s="65"/>
      <c r="V15" s="65"/>
    </row>
    <row r="16" spans="1:22" x14ac:dyDescent="0.4">
      <c r="A16" s="50">
        <v>11</v>
      </c>
      <c r="B16" s="50">
        <v>5178</v>
      </c>
      <c r="C16" s="50" t="s">
        <v>1</v>
      </c>
      <c r="D16" s="21">
        <v>87.39</v>
      </c>
      <c r="E16" s="50" t="s">
        <v>6</v>
      </c>
      <c r="F16" s="21">
        <f t="shared" si="15"/>
        <v>12.61</v>
      </c>
      <c r="G16" s="21">
        <f>100-H16</f>
        <v>36.729999999999997</v>
      </c>
      <c r="H16" s="22">
        <v>63.27</v>
      </c>
      <c r="I16" s="70">
        <f t="shared" si="1"/>
        <v>8.6500000000000057</v>
      </c>
      <c r="J16" s="70">
        <v>91.35</v>
      </c>
      <c r="K16" s="70">
        <f t="shared" si="2"/>
        <v>10.060000000000002</v>
      </c>
      <c r="L16" s="70">
        <f>100-[1]Sheet1!D455</f>
        <v>89.94</v>
      </c>
      <c r="M16" s="70">
        <f t="shared" si="2"/>
        <v>10.060000000000002</v>
      </c>
      <c r="N16" s="70">
        <f>100-[1]Sheet1!D502</f>
        <v>89.94</v>
      </c>
      <c r="O16" s="70">
        <f t="shared" ref="O16" si="22">100-P16</f>
        <v>7.6899999999999977</v>
      </c>
      <c r="P16" s="70">
        <f>100-[1]Sheet1!V502</f>
        <v>92.31</v>
      </c>
      <c r="Q16" s="70">
        <f t="shared" ref="Q16" si="23">100-R16</f>
        <v>12.030000000000001</v>
      </c>
      <c r="R16" s="70">
        <f>100-[1]Sheet1!M502</f>
        <v>87.97</v>
      </c>
      <c r="S16" s="53" t="s">
        <v>5</v>
      </c>
      <c r="T16" s="50" t="s">
        <v>32</v>
      </c>
      <c r="U16" s="65">
        <v>1</v>
      </c>
      <c r="V16" s="65"/>
    </row>
    <row r="17" spans="1:22" x14ac:dyDescent="0.4">
      <c r="A17" s="50">
        <v>12</v>
      </c>
      <c r="B17" s="50">
        <v>6221</v>
      </c>
      <c r="C17" s="50" t="s">
        <v>7</v>
      </c>
      <c r="D17" s="21">
        <f t="shared" ref="D17:D19" si="24">100-F17</f>
        <v>91.82</v>
      </c>
      <c r="E17" s="50" t="s">
        <v>6</v>
      </c>
      <c r="F17" s="21">
        <v>8.18</v>
      </c>
      <c r="G17" s="22">
        <v>48.15</v>
      </c>
      <c r="H17" s="21">
        <f>100-G17</f>
        <v>51.85</v>
      </c>
      <c r="I17" s="70">
        <f t="shared" si="1"/>
        <v>6.8799999999999955</v>
      </c>
      <c r="J17" s="70">
        <v>93.12</v>
      </c>
      <c r="K17" s="70">
        <f t="shared" si="2"/>
        <v>10.049999999999997</v>
      </c>
      <c r="L17" s="70">
        <v>89.95</v>
      </c>
      <c r="M17" s="70">
        <f t="shared" si="2"/>
        <v>10.200000000000003</v>
      </c>
      <c r="N17" s="70">
        <v>89.8</v>
      </c>
      <c r="O17" s="70">
        <f t="shared" ref="O17" si="25">100-P17</f>
        <v>7.3299999999999983</v>
      </c>
      <c r="P17" s="70">
        <v>92.67</v>
      </c>
      <c r="Q17" s="70">
        <f t="shared" ref="Q17" si="26">100-R17</f>
        <v>6.5900000000000034</v>
      </c>
      <c r="R17" s="70">
        <v>93.41</v>
      </c>
      <c r="S17" s="53" t="s">
        <v>52</v>
      </c>
      <c r="T17" s="50" t="s">
        <v>33</v>
      </c>
      <c r="U17" s="65"/>
      <c r="V17" s="65"/>
    </row>
    <row r="18" spans="1:22" x14ac:dyDescent="0.4">
      <c r="A18" s="50">
        <v>13</v>
      </c>
      <c r="B18" s="50">
        <v>6371</v>
      </c>
      <c r="C18" s="50" t="s">
        <v>6</v>
      </c>
      <c r="D18" s="21">
        <f t="shared" si="24"/>
        <v>87.39</v>
      </c>
      <c r="E18" s="50" t="s">
        <v>7</v>
      </c>
      <c r="F18" s="21">
        <v>12.61</v>
      </c>
      <c r="G18" s="22">
        <v>48.08</v>
      </c>
      <c r="H18" s="21">
        <f>100-G18</f>
        <v>51.92</v>
      </c>
      <c r="I18" s="70">
        <f t="shared" si="1"/>
        <v>7.0699999999999932</v>
      </c>
      <c r="J18" s="70">
        <v>92.93</v>
      </c>
      <c r="K18" s="70">
        <f t="shared" si="2"/>
        <v>8.6700000000000017</v>
      </c>
      <c r="L18" s="70">
        <v>91.33</v>
      </c>
      <c r="M18" s="70">
        <f t="shared" si="2"/>
        <v>8.8199999999999932</v>
      </c>
      <c r="N18" s="70">
        <v>91.18</v>
      </c>
      <c r="O18" s="70">
        <f t="shared" ref="O18" si="27">100-P18</f>
        <v>7.1800000000000068</v>
      </c>
      <c r="P18" s="70">
        <v>92.82</v>
      </c>
      <c r="Q18" s="70">
        <f t="shared" ref="Q18" si="28">100-R18</f>
        <v>10.340000000000003</v>
      </c>
      <c r="R18" s="70">
        <v>89.66</v>
      </c>
      <c r="S18" s="53" t="s">
        <v>52</v>
      </c>
      <c r="T18" s="50" t="s">
        <v>33</v>
      </c>
      <c r="U18" s="65"/>
      <c r="V18" s="65"/>
    </row>
    <row r="19" spans="1:22" x14ac:dyDescent="0.4">
      <c r="A19" s="50">
        <v>14</v>
      </c>
      <c r="B19" s="50">
        <v>7256</v>
      </c>
      <c r="C19" s="50" t="s">
        <v>6</v>
      </c>
      <c r="D19" s="21">
        <f t="shared" si="24"/>
        <v>90.91</v>
      </c>
      <c r="E19" s="50" t="s">
        <v>7</v>
      </c>
      <c r="F19" s="21">
        <v>9.09</v>
      </c>
      <c r="G19" s="22">
        <v>50</v>
      </c>
      <c r="H19" s="21">
        <f>100-G19</f>
        <v>50</v>
      </c>
      <c r="I19" s="70">
        <f t="shared" si="1"/>
        <v>5.7099999999999937</v>
      </c>
      <c r="J19" s="70">
        <v>94.29</v>
      </c>
      <c r="K19" s="70">
        <f t="shared" si="2"/>
        <v>6.3799999999999955</v>
      </c>
      <c r="L19" s="70">
        <v>93.62</v>
      </c>
      <c r="M19" s="70">
        <f t="shared" si="2"/>
        <v>6.4300000000000068</v>
      </c>
      <c r="N19" s="70">
        <v>93.57</v>
      </c>
      <c r="O19" s="70">
        <f t="shared" ref="O19" si="29">100-P19</f>
        <v>5.0400000000000063</v>
      </c>
      <c r="P19" s="70">
        <v>94.96</v>
      </c>
      <c r="Q19" s="70">
        <f t="shared" ref="Q19" si="30">100-R19</f>
        <v>6.3799999999999955</v>
      </c>
      <c r="R19" s="70">
        <v>93.62</v>
      </c>
      <c r="S19" s="53" t="s">
        <v>52</v>
      </c>
      <c r="T19" s="50" t="s">
        <v>33</v>
      </c>
      <c r="U19" s="65"/>
      <c r="V19" s="65"/>
    </row>
    <row r="20" spans="1:22" x14ac:dyDescent="0.4">
      <c r="A20" s="50">
        <v>15</v>
      </c>
      <c r="B20" s="50">
        <v>7775</v>
      </c>
      <c r="C20" s="50" t="s">
        <v>1</v>
      </c>
      <c r="D20" s="21">
        <v>87.04</v>
      </c>
      <c r="E20" s="50" t="s">
        <v>2</v>
      </c>
      <c r="F20" s="21">
        <f t="shared" si="15"/>
        <v>12.959999999999994</v>
      </c>
      <c r="G20" s="21">
        <f>100-H20</f>
        <v>53.12</v>
      </c>
      <c r="H20" s="22">
        <v>46.88</v>
      </c>
      <c r="I20" s="70">
        <f t="shared" si="1"/>
        <v>8</v>
      </c>
      <c r="J20" s="70">
        <v>92</v>
      </c>
      <c r="K20" s="70">
        <f t="shared" si="2"/>
        <v>7.6500000000000057</v>
      </c>
      <c r="L20" s="70">
        <f>100-[1]Sheet1!D459</f>
        <v>92.35</v>
      </c>
      <c r="M20" s="70">
        <f t="shared" si="2"/>
        <v>8.7199999999999989</v>
      </c>
      <c r="N20" s="70">
        <f>100-[1]Sheet1!D506</f>
        <v>91.28</v>
      </c>
      <c r="O20" s="70">
        <f t="shared" ref="O20" si="31">100-P20</f>
        <v>7.3400000000000034</v>
      </c>
      <c r="P20" s="70">
        <f>100-[1]Sheet1!V506</f>
        <v>92.66</v>
      </c>
      <c r="Q20" s="70">
        <f t="shared" ref="Q20" si="32">100-R20</f>
        <v>8.980000000000004</v>
      </c>
      <c r="R20" s="70">
        <f>100-[1]Sheet1!M506</f>
        <v>91.02</v>
      </c>
      <c r="S20" s="53" t="s">
        <v>51</v>
      </c>
      <c r="T20" s="50" t="s">
        <v>32</v>
      </c>
      <c r="U20" s="65">
        <v>1</v>
      </c>
      <c r="V20" s="65"/>
    </row>
    <row r="21" spans="1:22" x14ac:dyDescent="0.4">
      <c r="A21" s="50">
        <v>16</v>
      </c>
      <c r="B21" s="50">
        <v>8414</v>
      </c>
      <c r="C21" s="50" t="s">
        <v>7</v>
      </c>
      <c r="D21" s="21">
        <v>71.31</v>
      </c>
      <c r="E21" s="50" t="s">
        <v>6</v>
      </c>
      <c r="F21" s="21">
        <f t="shared" si="15"/>
        <v>28.689999999999998</v>
      </c>
      <c r="G21" s="21">
        <f>100-H21</f>
        <v>67.8</v>
      </c>
      <c r="H21" s="22">
        <v>32.200000000000003</v>
      </c>
      <c r="I21" s="70">
        <f t="shared" si="1"/>
        <v>15.870000000000005</v>
      </c>
      <c r="J21" s="70">
        <v>84.13</v>
      </c>
      <c r="K21" s="70">
        <f t="shared" si="2"/>
        <v>12.560000000000002</v>
      </c>
      <c r="L21" s="70">
        <f>100-[1]Sheet1!D460</f>
        <v>87.44</v>
      </c>
      <c r="M21" s="70">
        <f t="shared" si="2"/>
        <v>12.89</v>
      </c>
      <c r="N21" s="70">
        <f>100-[1]Sheet1!D507</f>
        <v>87.11</v>
      </c>
      <c r="O21" s="70">
        <f t="shared" ref="O21" si="33">100-P21</f>
        <v>5.730000000000004</v>
      </c>
      <c r="P21" s="70">
        <f>100-[1]Sheet1!V507</f>
        <v>94.27</v>
      </c>
      <c r="Q21" s="70">
        <f t="shared" ref="Q21" si="34">100-R21</f>
        <v>12.5</v>
      </c>
      <c r="R21" s="70">
        <f>100-[1]Sheet1!M507</f>
        <v>87.5</v>
      </c>
      <c r="S21" s="53" t="s">
        <v>40</v>
      </c>
      <c r="T21" s="50" t="s">
        <v>32</v>
      </c>
      <c r="U21" s="65">
        <v>1</v>
      </c>
      <c r="V21" s="65"/>
    </row>
    <row r="22" spans="1:22" x14ac:dyDescent="0.4">
      <c r="A22" s="50">
        <v>17</v>
      </c>
      <c r="B22" s="50">
        <v>8473</v>
      </c>
      <c r="C22" s="50" t="s">
        <v>6</v>
      </c>
      <c r="D22" s="21">
        <v>74.81</v>
      </c>
      <c r="E22" s="50" t="s">
        <v>7</v>
      </c>
      <c r="F22" s="21">
        <f t="shared" si="15"/>
        <v>25.189999999999998</v>
      </c>
      <c r="G22" s="21">
        <f>100-H22</f>
        <v>52</v>
      </c>
      <c r="H22" s="22">
        <v>48</v>
      </c>
      <c r="I22" s="70">
        <f t="shared" si="1"/>
        <v>17.209999999999994</v>
      </c>
      <c r="J22" s="70">
        <v>82.79</v>
      </c>
      <c r="K22" s="70">
        <f t="shared" si="2"/>
        <v>18.14</v>
      </c>
      <c r="L22" s="70">
        <f>100-[1]Sheet1!D461</f>
        <v>81.86</v>
      </c>
      <c r="M22" s="70">
        <f t="shared" si="2"/>
        <v>16.349999999999994</v>
      </c>
      <c r="N22" s="70">
        <f>100-[1]Sheet1!D508</f>
        <v>83.65</v>
      </c>
      <c r="O22" s="70">
        <f t="shared" ref="O22" si="35">100-P22</f>
        <v>13.210000000000008</v>
      </c>
      <c r="P22" s="70">
        <f>100-[1]Sheet1!V508</f>
        <v>86.789999999999992</v>
      </c>
      <c r="Q22" s="70">
        <f t="shared" ref="Q22" si="36">100-R22</f>
        <v>18.650000000000006</v>
      </c>
      <c r="R22" s="70">
        <f>100-[1]Sheet1!M508</f>
        <v>81.349999999999994</v>
      </c>
      <c r="S22" s="53" t="s">
        <v>40</v>
      </c>
      <c r="T22" s="50" t="s">
        <v>33</v>
      </c>
      <c r="U22" s="65"/>
      <c r="V22" s="65"/>
    </row>
    <row r="23" spans="1:22" x14ac:dyDescent="0.4">
      <c r="A23" s="50">
        <v>18</v>
      </c>
      <c r="B23" s="50">
        <v>8701</v>
      </c>
      <c r="C23" s="50" t="s">
        <v>2</v>
      </c>
      <c r="D23" s="21">
        <v>79.81</v>
      </c>
      <c r="E23" s="50" t="s">
        <v>1</v>
      </c>
      <c r="F23" s="21">
        <f t="shared" si="15"/>
        <v>20.189999999999998</v>
      </c>
      <c r="G23" s="21">
        <f>100-H23</f>
        <v>50</v>
      </c>
      <c r="H23" s="22">
        <v>50</v>
      </c>
      <c r="I23" s="70">
        <f t="shared" si="1"/>
        <v>9</v>
      </c>
      <c r="J23" s="70">
        <v>91</v>
      </c>
      <c r="K23" s="70">
        <f t="shared" si="2"/>
        <v>10.159999999999997</v>
      </c>
      <c r="L23" s="70">
        <f>100-[1]Sheet1!D462</f>
        <v>89.84</v>
      </c>
      <c r="M23" s="70">
        <f t="shared" si="2"/>
        <v>9.1800000000000068</v>
      </c>
      <c r="N23" s="70">
        <f>100-[1]Sheet1!D509</f>
        <v>90.82</v>
      </c>
      <c r="O23" s="70">
        <f t="shared" ref="O23" si="37">100-P23</f>
        <v>8.7399999999999949</v>
      </c>
      <c r="P23" s="70">
        <f>100-[1]Sheet1!V509</f>
        <v>91.26</v>
      </c>
      <c r="Q23" s="70">
        <f t="shared" ref="Q23" si="38">100-R23</f>
        <v>14.289999999999992</v>
      </c>
      <c r="R23" s="70">
        <f>100-[1]Sheet1!M509</f>
        <v>85.710000000000008</v>
      </c>
      <c r="S23" s="53" t="s">
        <v>38</v>
      </c>
      <c r="T23" s="50" t="s">
        <v>32</v>
      </c>
      <c r="U23" s="65">
        <v>1</v>
      </c>
      <c r="V23" s="65"/>
    </row>
    <row r="24" spans="1:22" x14ac:dyDescent="0.4">
      <c r="A24" s="50">
        <v>19</v>
      </c>
      <c r="B24" s="50">
        <v>8705</v>
      </c>
      <c r="C24" s="50" t="s">
        <v>7</v>
      </c>
      <c r="D24" s="21">
        <f>100-F24</f>
        <v>81.900000000000006</v>
      </c>
      <c r="E24" s="50" t="s">
        <v>6</v>
      </c>
      <c r="F24" s="21">
        <v>18.100000000000001</v>
      </c>
      <c r="G24" s="22">
        <v>51.22</v>
      </c>
      <c r="H24" s="21">
        <f>100-G24</f>
        <v>48.78</v>
      </c>
      <c r="I24" s="70">
        <f t="shared" si="1"/>
        <v>9</v>
      </c>
      <c r="J24" s="70">
        <v>91</v>
      </c>
      <c r="K24" s="70">
        <f t="shared" si="2"/>
        <v>10.219999999999999</v>
      </c>
      <c r="L24" s="70">
        <v>89.78</v>
      </c>
      <c r="M24" s="70">
        <f t="shared" si="2"/>
        <v>9.1800000000000068</v>
      </c>
      <c r="N24" s="70">
        <v>90.82</v>
      </c>
      <c r="O24" s="70">
        <f t="shared" ref="O24" si="39">100-P24</f>
        <v>8.7399999999999949</v>
      </c>
      <c r="P24" s="70">
        <v>91.26</v>
      </c>
      <c r="Q24" s="70">
        <f t="shared" ref="Q24" si="40">100-R24</f>
        <v>84.78</v>
      </c>
      <c r="R24" s="70">
        <f>100-[1]Sheet1!M510</f>
        <v>15.219999999999999</v>
      </c>
      <c r="S24" s="53" t="s">
        <v>38</v>
      </c>
      <c r="T24" s="50" t="s">
        <v>32</v>
      </c>
      <c r="U24" s="65">
        <v>1</v>
      </c>
      <c r="V24" s="65"/>
    </row>
    <row r="25" spans="1:22" x14ac:dyDescent="0.4">
      <c r="A25" s="50">
        <v>20</v>
      </c>
      <c r="B25" s="50">
        <v>9540</v>
      </c>
      <c r="C25" s="50" t="s">
        <v>6</v>
      </c>
      <c r="D25" s="21">
        <v>84.09</v>
      </c>
      <c r="E25" s="50" t="s">
        <v>7</v>
      </c>
      <c r="F25" s="21">
        <f t="shared" si="15"/>
        <v>15.909999999999997</v>
      </c>
      <c r="G25" s="21">
        <f>100-H25</f>
        <v>61.54</v>
      </c>
      <c r="H25" s="22">
        <v>38.46</v>
      </c>
      <c r="I25" s="70">
        <f t="shared" si="1"/>
        <v>7.9500000000000028</v>
      </c>
      <c r="J25" s="70">
        <v>92.05</v>
      </c>
      <c r="K25" s="70">
        <f t="shared" si="2"/>
        <v>10.870000000000005</v>
      </c>
      <c r="L25" s="70">
        <f>100-[1]Sheet1!D464</f>
        <v>89.13</v>
      </c>
      <c r="M25" s="70">
        <f t="shared" si="2"/>
        <v>10.340000000000003</v>
      </c>
      <c r="N25" s="70">
        <f>100-[1]Sheet1!D511</f>
        <v>89.66</v>
      </c>
      <c r="O25" s="70">
        <f t="shared" ref="O25" si="41">100-P25</f>
        <v>4.8199999999999932</v>
      </c>
      <c r="P25" s="70">
        <f>100-[1]Sheet1!V511</f>
        <v>95.18</v>
      </c>
      <c r="Q25" s="70">
        <f t="shared" ref="Q25" si="42">100-R25</f>
        <v>14.560000000000002</v>
      </c>
      <c r="R25" s="70">
        <f>100-[1]Sheet1!M511</f>
        <v>85.44</v>
      </c>
      <c r="S25" s="53" t="s">
        <v>50</v>
      </c>
      <c r="T25" s="50" t="s">
        <v>33</v>
      </c>
      <c r="U25" s="65"/>
      <c r="V25" s="65"/>
    </row>
    <row r="26" spans="1:22" x14ac:dyDescent="0.4">
      <c r="A26" s="50">
        <v>21</v>
      </c>
      <c r="B26" s="50">
        <v>10398</v>
      </c>
      <c r="C26" s="50" t="s">
        <v>2</v>
      </c>
      <c r="D26" s="21">
        <v>81.42</v>
      </c>
      <c r="E26" s="50" t="s">
        <v>1</v>
      </c>
      <c r="F26" s="21">
        <f t="shared" si="15"/>
        <v>18.579999999999998</v>
      </c>
      <c r="G26" s="21">
        <f>100-H26</f>
        <v>55</v>
      </c>
      <c r="H26" s="22">
        <v>45</v>
      </c>
      <c r="I26" s="70">
        <f t="shared" si="1"/>
        <v>11.11</v>
      </c>
      <c r="J26" s="70">
        <v>88.89</v>
      </c>
      <c r="K26" s="70">
        <f t="shared" si="2"/>
        <v>18.180000000000007</v>
      </c>
      <c r="L26" s="70">
        <f>100-[1]Sheet1!D465</f>
        <v>81.819999999999993</v>
      </c>
      <c r="M26" s="70">
        <f t="shared" si="2"/>
        <v>15.180000000000007</v>
      </c>
      <c r="N26" s="70">
        <f>100-[1]Sheet1!D512</f>
        <v>84.82</v>
      </c>
      <c r="O26" s="70">
        <f t="shared" ref="O26" si="43">100-P26</f>
        <v>12.930000000000007</v>
      </c>
      <c r="P26" s="70">
        <f>100-[1]Sheet1!V512</f>
        <v>87.07</v>
      </c>
      <c r="Q26" s="70">
        <f t="shared" ref="Q26" si="44">100-R26</f>
        <v>30.36</v>
      </c>
      <c r="R26" s="70">
        <f>100-[1]Sheet1!M512</f>
        <v>69.64</v>
      </c>
      <c r="S26" s="53" t="s">
        <v>11</v>
      </c>
      <c r="T26" s="50" t="s">
        <v>32</v>
      </c>
      <c r="U26" s="65">
        <v>1</v>
      </c>
      <c r="V26" s="65"/>
    </row>
    <row r="27" spans="1:22" x14ac:dyDescent="0.4">
      <c r="A27" s="50">
        <v>22</v>
      </c>
      <c r="B27" s="50">
        <v>10400</v>
      </c>
      <c r="C27" s="50" t="s">
        <v>7</v>
      </c>
      <c r="D27" s="21">
        <v>81.08</v>
      </c>
      <c r="E27" s="50" t="s">
        <v>6</v>
      </c>
      <c r="F27" s="21">
        <f t="shared" si="15"/>
        <v>18.920000000000002</v>
      </c>
      <c r="G27" s="21">
        <f>100-H27</f>
        <v>53.85</v>
      </c>
      <c r="H27" s="22">
        <v>46.15</v>
      </c>
      <c r="I27" s="70">
        <f t="shared" si="1"/>
        <v>11.319999999999993</v>
      </c>
      <c r="J27" s="70">
        <v>88.68</v>
      </c>
      <c r="K27" s="70">
        <f t="shared" si="2"/>
        <v>18.370000000000005</v>
      </c>
      <c r="L27" s="70">
        <f>100-[1]Sheet1!D466</f>
        <v>81.63</v>
      </c>
      <c r="M27" s="70">
        <f t="shared" si="2"/>
        <v>15.319999999999993</v>
      </c>
      <c r="N27" s="70">
        <f>100-[1]Sheet1!D513</f>
        <v>84.68</v>
      </c>
      <c r="O27" s="70">
        <f t="shared" ref="O27" si="45">100-P27</f>
        <v>13.289999999999992</v>
      </c>
      <c r="P27" s="70">
        <f>100-[1]Sheet1!V513</f>
        <v>86.710000000000008</v>
      </c>
      <c r="Q27" s="70">
        <f t="shared" ref="Q27" si="46">100-R27</f>
        <v>30.909999999999997</v>
      </c>
      <c r="R27" s="70">
        <f>100-[1]Sheet1!M513</f>
        <v>69.09</v>
      </c>
      <c r="S27" s="53" t="s">
        <v>11</v>
      </c>
      <c r="T27" s="50" t="s">
        <v>33</v>
      </c>
      <c r="U27" s="65"/>
      <c r="V27" s="65"/>
    </row>
    <row r="28" spans="1:22" x14ac:dyDescent="0.4">
      <c r="A28" s="50">
        <v>23</v>
      </c>
      <c r="B28" s="50">
        <v>10410</v>
      </c>
      <c r="C28" s="50" t="s">
        <v>6</v>
      </c>
      <c r="D28" s="21">
        <v>80.91</v>
      </c>
      <c r="E28" s="50" t="s">
        <v>7</v>
      </c>
      <c r="F28" s="21">
        <f t="shared" si="15"/>
        <v>19.090000000000003</v>
      </c>
      <c r="G28" s="21">
        <f>100-H28</f>
        <v>55.26</v>
      </c>
      <c r="H28" s="22">
        <v>44.74</v>
      </c>
      <c r="I28" s="70">
        <f t="shared" si="1"/>
        <v>10.760000000000005</v>
      </c>
      <c r="J28" s="70">
        <v>89.24</v>
      </c>
      <c r="K28" s="70">
        <f t="shared" si="2"/>
        <v>18.370000000000005</v>
      </c>
      <c r="L28" s="70">
        <f>100-[1]Sheet1!D467</f>
        <v>81.63</v>
      </c>
      <c r="M28" s="70">
        <f t="shared" si="2"/>
        <v>15.180000000000007</v>
      </c>
      <c r="N28" s="70">
        <f>100-[1]Sheet1!D514</f>
        <v>84.82</v>
      </c>
      <c r="O28" s="70">
        <f t="shared" ref="O28" si="47">100-P28</f>
        <v>11.810000000000002</v>
      </c>
      <c r="P28" s="70">
        <f>100-[1]Sheet1!V514</f>
        <v>88.19</v>
      </c>
      <c r="Q28" s="70">
        <f t="shared" ref="Q28" si="48">100-R28</f>
        <v>30.36</v>
      </c>
      <c r="R28" s="70">
        <f>100-[1]Sheet1!M514</f>
        <v>69.64</v>
      </c>
      <c r="S28" s="53" t="s">
        <v>21</v>
      </c>
      <c r="T28" s="50" t="s">
        <v>20</v>
      </c>
      <c r="U28" s="65">
        <v>1</v>
      </c>
      <c r="V28" s="65"/>
    </row>
    <row r="29" spans="1:22" x14ac:dyDescent="0.4">
      <c r="A29" s="50">
        <v>24</v>
      </c>
      <c r="B29" s="50">
        <v>10873</v>
      </c>
      <c r="C29" s="50" t="s">
        <v>6</v>
      </c>
      <c r="D29" s="21">
        <v>84.85</v>
      </c>
      <c r="E29" s="50" t="s">
        <v>7</v>
      </c>
      <c r="F29" s="21">
        <f t="shared" si="15"/>
        <v>15.150000000000006</v>
      </c>
      <c r="G29" s="21">
        <f>100-H29</f>
        <v>59.52</v>
      </c>
      <c r="H29" s="22">
        <v>40.479999999999997</v>
      </c>
      <c r="I29" s="70">
        <f t="shared" si="1"/>
        <v>8.0600000000000023</v>
      </c>
      <c r="J29" s="70">
        <v>91.94</v>
      </c>
      <c r="K29" s="70">
        <f t="shared" si="2"/>
        <v>8.7199999999999989</v>
      </c>
      <c r="L29" s="70">
        <f>100-[1]Sheet1!D468</f>
        <v>91.28</v>
      </c>
      <c r="M29" s="70">
        <f t="shared" si="2"/>
        <v>9.4399999999999977</v>
      </c>
      <c r="N29" s="70">
        <f>100-[1]Sheet1!D515</f>
        <v>90.56</v>
      </c>
      <c r="O29" s="70">
        <f t="shared" ref="O29" si="49">100-P29</f>
        <v>5.519999999999996</v>
      </c>
      <c r="P29" s="70">
        <f>100-[1]Sheet1!V515</f>
        <v>94.48</v>
      </c>
      <c r="Q29" s="70">
        <f t="shared" ref="Q29" si="50">100-R29</f>
        <v>10.299999999999997</v>
      </c>
      <c r="R29" s="70">
        <f>100-[1]Sheet1!M515</f>
        <v>89.7</v>
      </c>
      <c r="S29" s="53" t="s">
        <v>8</v>
      </c>
      <c r="T29" s="50" t="s">
        <v>33</v>
      </c>
      <c r="U29" s="65"/>
      <c r="V29" s="65"/>
    </row>
    <row r="30" spans="1:22" x14ac:dyDescent="0.4">
      <c r="A30" s="50">
        <v>25</v>
      </c>
      <c r="B30" s="50">
        <v>13966</v>
      </c>
      <c r="C30" s="50" t="s">
        <v>1</v>
      </c>
      <c r="D30" s="21">
        <f t="shared" ref="D30:D31" si="51">100-F30</f>
        <v>88.24</v>
      </c>
      <c r="E30" s="50" t="s">
        <v>2</v>
      </c>
      <c r="F30" s="21">
        <v>11.76</v>
      </c>
      <c r="G30" s="22">
        <v>50</v>
      </c>
      <c r="H30" s="21">
        <f>100-G30</f>
        <v>50</v>
      </c>
      <c r="I30" s="70">
        <f t="shared" si="1"/>
        <v>7.980000000000004</v>
      </c>
      <c r="J30" s="70">
        <v>92.02</v>
      </c>
      <c r="K30" s="70">
        <f t="shared" si="2"/>
        <v>7.8199999999999932</v>
      </c>
      <c r="L30" s="70">
        <v>92.18</v>
      </c>
      <c r="M30" s="70">
        <f t="shared" si="2"/>
        <v>7.6899999999999977</v>
      </c>
      <c r="N30" s="70">
        <v>92.31</v>
      </c>
      <c r="O30" s="70">
        <f t="shared" ref="O30" si="52">100-P30</f>
        <v>7.0699999999999932</v>
      </c>
      <c r="P30" s="70">
        <v>92.93</v>
      </c>
      <c r="Q30" s="70">
        <f t="shared" ref="Q30" si="53">100-R30</f>
        <v>8.7199999999999989</v>
      </c>
      <c r="R30" s="70">
        <v>91.28</v>
      </c>
      <c r="S30" s="53" t="s">
        <v>9</v>
      </c>
      <c r="T30" s="50" t="s">
        <v>32</v>
      </c>
      <c r="U30" s="65">
        <v>1</v>
      </c>
      <c r="V30" s="65"/>
    </row>
    <row r="31" spans="1:22" x14ac:dyDescent="0.4">
      <c r="A31" s="50">
        <v>26</v>
      </c>
      <c r="B31" s="50">
        <v>14470</v>
      </c>
      <c r="C31" s="50" t="s">
        <v>7</v>
      </c>
      <c r="D31" s="21">
        <f t="shared" si="51"/>
        <v>90</v>
      </c>
      <c r="E31" s="50" t="s">
        <v>6</v>
      </c>
      <c r="F31" s="21">
        <v>10</v>
      </c>
      <c r="G31" s="22">
        <v>50.94</v>
      </c>
      <c r="H31" s="21">
        <f>100-G31</f>
        <v>49.06</v>
      </c>
      <c r="I31" s="70">
        <f t="shared" si="1"/>
        <v>8.6299999999999955</v>
      </c>
      <c r="J31" s="70">
        <v>91.37</v>
      </c>
      <c r="K31" s="70">
        <f t="shared" si="2"/>
        <v>7.6899999999999977</v>
      </c>
      <c r="L31" s="70">
        <v>92.31</v>
      </c>
      <c r="M31" s="70">
        <f t="shared" si="2"/>
        <v>9.269999999999996</v>
      </c>
      <c r="N31" s="70">
        <v>90.73</v>
      </c>
      <c r="O31" s="70">
        <f t="shared" ref="O31" si="54">100-P31</f>
        <v>100</v>
      </c>
      <c r="P31" s="70"/>
      <c r="Q31" s="70">
        <f t="shared" ref="Q31" si="55">100-R31</f>
        <v>11.030000000000001</v>
      </c>
      <c r="R31" s="70">
        <v>88.97</v>
      </c>
      <c r="S31" s="53" t="s">
        <v>13</v>
      </c>
      <c r="T31" s="50" t="s">
        <v>33</v>
      </c>
      <c r="U31" s="65"/>
      <c r="V31" s="65"/>
    </row>
    <row r="32" spans="1:22" x14ac:dyDescent="0.4">
      <c r="A32" s="50">
        <v>27</v>
      </c>
      <c r="B32" s="50">
        <v>14668</v>
      </c>
      <c r="C32" s="50" t="s">
        <v>7</v>
      </c>
      <c r="D32" s="21">
        <v>81.290000000000006</v>
      </c>
      <c r="E32" s="50" t="s">
        <v>6</v>
      </c>
      <c r="F32" s="21">
        <f t="shared" si="15"/>
        <v>18.709999999999994</v>
      </c>
      <c r="G32" s="21">
        <f t="shared" ref="G32:G37" si="56">100-H32</f>
        <v>51.11</v>
      </c>
      <c r="H32" s="22">
        <v>48.89</v>
      </c>
      <c r="I32" s="70">
        <f t="shared" si="1"/>
        <v>6.1200000000000045</v>
      </c>
      <c r="J32" s="70">
        <v>93.88</v>
      </c>
      <c r="K32" s="70">
        <f t="shared" si="2"/>
        <v>9.4399999999999977</v>
      </c>
      <c r="L32" s="70">
        <f>100-[1]Sheet1!D471</f>
        <v>90.56</v>
      </c>
      <c r="M32" s="70">
        <f t="shared" si="2"/>
        <v>6.6700000000000017</v>
      </c>
      <c r="N32" s="70">
        <f>100-[1]Sheet1!D518</f>
        <v>93.33</v>
      </c>
      <c r="O32" s="70">
        <f t="shared" ref="O32" si="57">100-P32</f>
        <v>3.7199999999999989</v>
      </c>
      <c r="P32" s="70">
        <f>100-[1]Sheet1!V518</f>
        <v>96.28</v>
      </c>
      <c r="Q32" s="70">
        <f t="shared" ref="Q32" si="58">100-R32</f>
        <v>9.7600000000000051</v>
      </c>
      <c r="R32" s="70">
        <f>100-[1]Sheet1!M518</f>
        <v>90.24</v>
      </c>
      <c r="S32" s="53" t="s">
        <v>13</v>
      </c>
      <c r="T32" s="50" t="s">
        <v>33</v>
      </c>
      <c r="U32" s="65"/>
      <c r="V32" s="65"/>
    </row>
    <row r="33" spans="1:22" x14ac:dyDescent="0.4">
      <c r="A33" s="50">
        <v>28</v>
      </c>
      <c r="B33" s="50">
        <v>14783</v>
      </c>
      <c r="C33" s="50" t="s">
        <v>6</v>
      </c>
      <c r="D33" s="21">
        <v>79.41</v>
      </c>
      <c r="E33" s="50" t="s">
        <v>7</v>
      </c>
      <c r="F33" s="21">
        <f t="shared" si="15"/>
        <v>20.590000000000003</v>
      </c>
      <c r="G33" s="21">
        <f t="shared" si="56"/>
        <v>51.02</v>
      </c>
      <c r="H33" s="22">
        <v>48.98</v>
      </c>
      <c r="I33" s="70">
        <f t="shared" si="1"/>
        <v>13.810000000000002</v>
      </c>
      <c r="J33" s="70">
        <v>86.19</v>
      </c>
      <c r="K33" s="70">
        <f t="shared" si="2"/>
        <v>19.430000000000007</v>
      </c>
      <c r="L33" s="70">
        <f>100-[1]Sheet1!D472</f>
        <v>80.569999999999993</v>
      </c>
      <c r="M33" s="70">
        <f t="shared" si="2"/>
        <v>18.420000000000002</v>
      </c>
      <c r="N33" s="70">
        <f>100-[1]Sheet1!D519</f>
        <v>81.58</v>
      </c>
      <c r="O33" s="70">
        <f t="shared" ref="O33" si="59">100-P33</f>
        <v>15.89</v>
      </c>
      <c r="P33" s="70">
        <f>100-[1]Sheet1!V519</f>
        <v>84.11</v>
      </c>
      <c r="Q33" s="70">
        <f t="shared" ref="Q33" si="60">100-R33</f>
        <v>25</v>
      </c>
      <c r="R33" s="70">
        <f>100-[1]Sheet1!M519</f>
        <v>75</v>
      </c>
      <c r="S33" s="54" t="s">
        <v>39</v>
      </c>
      <c r="T33" s="50" t="s">
        <v>33</v>
      </c>
      <c r="U33" s="65"/>
      <c r="V33" s="65"/>
    </row>
    <row r="34" spans="1:22" x14ac:dyDescent="0.4">
      <c r="A34" s="50">
        <v>29</v>
      </c>
      <c r="B34" s="50">
        <v>14979</v>
      </c>
      <c r="C34" s="50" t="s">
        <v>6</v>
      </c>
      <c r="D34" s="21">
        <v>76.739999999999995</v>
      </c>
      <c r="E34" s="50" t="s">
        <v>7</v>
      </c>
      <c r="F34" s="21">
        <f t="shared" si="15"/>
        <v>23.260000000000005</v>
      </c>
      <c r="G34" s="21">
        <f t="shared" si="56"/>
        <v>50.5</v>
      </c>
      <c r="H34" s="22">
        <v>49.5</v>
      </c>
      <c r="I34" s="70">
        <f t="shared" si="1"/>
        <v>14.549999999999997</v>
      </c>
      <c r="J34" s="70">
        <v>85.45</v>
      </c>
      <c r="K34" s="70">
        <f t="shared" si="2"/>
        <v>14.620000000000005</v>
      </c>
      <c r="L34" s="70">
        <f>100-[1]Sheet1!D473</f>
        <v>85.38</v>
      </c>
      <c r="M34" s="70">
        <f t="shared" si="2"/>
        <v>15.239999999999995</v>
      </c>
      <c r="N34" s="70">
        <f>100-[1]Sheet1!D520</f>
        <v>84.76</v>
      </c>
      <c r="O34" s="70">
        <f t="shared" ref="O34" si="61">100-P34</f>
        <v>14.489999999999995</v>
      </c>
      <c r="P34" s="70">
        <f>100-[1]Sheet1!V520</f>
        <v>85.51</v>
      </c>
      <c r="Q34" s="70">
        <f t="shared" ref="Q34" si="62">100-R34</f>
        <v>15.420000000000002</v>
      </c>
      <c r="R34" s="70">
        <f>100-[1]Sheet1!M520</f>
        <v>84.58</v>
      </c>
      <c r="S34" s="54" t="s">
        <v>39</v>
      </c>
      <c r="T34" s="50" t="s">
        <v>32</v>
      </c>
      <c r="U34" s="65">
        <v>1</v>
      </c>
      <c r="V34" s="65"/>
    </row>
    <row r="35" spans="1:22" x14ac:dyDescent="0.4">
      <c r="A35" s="50">
        <v>30</v>
      </c>
      <c r="B35" s="50">
        <v>15043</v>
      </c>
      <c r="C35" s="50" t="s">
        <v>1</v>
      </c>
      <c r="D35" s="21">
        <v>77.27</v>
      </c>
      <c r="E35" s="50" t="s">
        <v>2</v>
      </c>
      <c r="F35" s="21">
        <f t="shared" si="15"/>
        <v>22.730000000000004</v>
      </c>
      <c r="G35" s="21">
        <f t="shared" si="56"/>
        <v>49.18</v>
      </c>
      <c r="H35" s="22">
        <v>50.82</v>
      </c>
      <c r="I35" s="70">
        <f t="shared" si="1"/>
        <v>15.200000000000003</v>
      </c>
      <c r="J35" s="70">
        <v>84.8</v>
      </c>
      <c r="K35" s="70">
        <f t="shared" si="2"/>
        <v>15.819999999999993</v>
      </c>
      <c r="L35" s="70">
        <f>100-[1]Sheet1!D474</f>
        <v>84.18</v>
      </c>
      <c r="M35" s="70">
        <f t="shared" si="2"/>
        <v>15.5</v>
      </c>
      <c r="N35" s="70">
        <f>100-[1]Sheet1!D521</f>
        <v>84.5</v>
      </c>
      <c r="O35" s="70">
        <f t="shared" ref="O35" si="63">100-P35</f>
        <v>15.349999999999994</v>
      </c>
      <c r="P35" s="70">
        <f>100-[1]Sheet1!V521</f>
        <v>84.65</v>
      </c>
      <c r="Q35" s="70">
        <f t="shared" ref="Q35" si="64">100-R35</f>
        <v>15.900000000000006</v>
      </c>
      <c r="R35" s="70">
        <f>100-[1]Sheet1!M521</f>
        <v>84.1</v>
      </c>
      <c r="S35" s="54" t="s">
        <v>39</v>
      </c>
      <c r="T35" s="50" t="s">
        <v>33</v>
      </c>
      <c r="U35" s="65"/>
      <c r="V35" s="65"/>
    </row>
    <row r="36" spans="1:22" x14ac:dyDescent="0.4">
      <c r="A36" s="50">
        <v>31</v>
      </c>
      <c r="B36" s="50">
        <v>15301</v>
      </c>
      <c r="C36" s="50" t="s">
        <v>1</v>
      </c>
      <c r="D36" s="21">
        <v>85.71</v>
      </c>
      <c r="E36" s="50" t="s">
        <v>2</v>
      </c>
      <c r="F36" s="21">
        <f t="shared" si="15"/>
        <v>14.290000000000006</v>
      </c>
      <c r="G36" s="21">
        <f t="shared" si="56"/>
        <v>50</v>
      </c>
      <c r="H36" s="22">
        <v>50</v>
      </c>
      <c r="I36" s="70">
        <f t="shared" si="1"/>
        <v>8.1599999999999966</v>
      </c>
      <c r="J36" s="70">
        <v>91.84</v>
      </c>
      <c r="K36" s="70">
        <f t="shared" si="2"/>
        <v>7.5699999999999932</v>
      </c>
      <c r="L36" s="70">
        <f>100-[1]Sheet1!D475</f>
        <v>92.43</v>
      </c>
      <c r="M36" s="70">
        <f t="shared" si="2"/>
        <v>8.5999999999999943</v>
      </c>
      <c r="N36" s="70">
        <f>100-[1]Sheet1!D522</f>
        <v>91.4</v>
      </c>
      <c r="O36" s="70">
        <f t="shared" ref="O36" si="65">100-P36</f>
        <v>6.7399999999999949</v>
      </c>
      <c r="P36" s="70">
        <f>100-[1]Sheet1!V522</f>
        <v>93.26</v>
      </c>
      <c r="Q36" s="70">
        <f t="shared" ref="Q36" si="66">100-R36</f>
        <v>8.89</v>
      </c>
      <c r="R36" s="70">
        <f>100-[1]Sheet1!M522</f>
        <v>91.11</v>
      </c>
      <c r="S36" s="54" t="s">
        <v>39</v>
      </c>
      <c r="T36" s="50" t="s">
        <v>33</v>
      </c>
      <c r="U36" s="65"/>
      <c r="V36" s="65"/>
    </row>
    <row r="37" spans="1:22" x14ac:dyDescent="0.4">
      <c r="A37" s="50">
        <v>32</v>
      </c>
      <c r="B37" s="50">
        <v>15676</v>
      </c>
      <c r="C37" s="50" t="s">
        <v>7</v>
      </c>
      <c r="D37" s="21">
        <v>88.03</v>
      </c>
      <c r="E37" s="50" t="s">
        <v>6</v>
      </c>
      <c r="F37" s="21">
        <f t="shared" si="15"/>
        <v>11.969999999999999</v>
      </c>
      <c r="G37" s="21">
        <f t="shared" si="56"/>
        <v>53.33</v>
      </c>
      <c r="H37" s="22">
        <v>46.67</v>
      </c>
      <c r="I37" s="70">
        <f t="shared" si="1"/>
        <v>2.5999999999999943</v>
      </c>
      <c r="J37" s="70">
        <v>97.4</v>
      </c>
      <c r="K37" s="70">
        <f t="shared" si="2"/>
        <v>8.6200000000000045</v>
      </c>
      <c r="L37" s="70">
        <f>100-[1]Sheet1!D476</f>
        <v>91.38</v>
      </c>
      <c r="M37" s="70">
        <f t="shared" si="2"/>
        <v>7.1400000000000006</v>
      </c>
      <c r="N37" s="70">
        <f>100-[1]Sheet1!D523</f>
        <v>92.86</v>
      </c>
      <c r="O37" s="70">
        <f t="shared" ref="O37" si="67">100-P37</f>
        <v>3.0900000000000034</v>
      </c>
      <c r="P37" s="70">
        <f>100-[1]Sheet1!V523</f>
        <v>96.91</v>
      </c>
      <c r="Q37" s="70">
        <f t="shared" ref="Q37" si="68">100-R37</f>
        <v>9.3199999999999932</v>
      </c>
      <c r="R37" s="70">
        <f>100-[1]Sheet1!M523</f>
        <v>90.68</v>
      </c>
      <c r="S37" s="54" t="s">
        <v>39</v>
      </c>
      <c r="T37" s="50" t="s">
        <v>33</v>
      </c>
      <c r="U37" s="65"/>
      <c r="V37" s="65"/>
    </row>
    <row r="38" spans="1:22" ht="17.399999999999999" customHeight="1" x14ac:dyDescent="0.4">
      <c r="A38" s="50">
        <v>33</v>
      </c>
      <c r="B38" s="50">
        <v>16108</v>
      </c>
      <c r="C38" s="50" t="s">
        <v>6</v>
      </c>
      <c r="D38" s="21">
        <f>100-F38</f>
        <v>84.82</v>
      </c>
      <c r="E38" s="50" t="s">
        <v>7</v>
      </c>
      <c r="F38" s="21">
        <v>15.18</v>
      </c>
      <c r="G38" s="22">
        <v>27.88</v>
      </c>
      <c r="H38" s="21">
        <f>100-G38</f>
        <v>72.12</v>
      </c>
      <c r="I38" s="70">
        <f t="shared" si="1"/>
        <v>32.989999999999995</v>
      </c>
      <c r="J38" s="70">
        <v>67.010000000000005</v>
      </c>
      <c r="K38" s="70">
        <f t="shared" si="2"/>
        <v>31.819999999999993</v>
      </c>
      <c r="L38" s="70">
        <v>68.180000000000007</v>
      </c>
      <c r="M38" s="70">
        <f t="shared" si="2"/>
        <v>32.819999999999993</v>
      </c>
      <c r="N38" s="70">
        <v>67.180000000000007</v>
      </c>
      <c r="O38" s="70">
        <f t="shared" ref="O38" si="69">100-P38</f>
        <v>68.78</v>
      </c>
      <c r="P38" s="70">
        <f>100-[1]Sheet1!V524</f>
        <v>31.22</v>
      </c>
      <c r="Q38" s="70">
        <f t="shared" ref="Q38" si="70">100-R38</f>
        <v>36.520000000000003</v>
      </c>
      <c r="R38" s="70">
        <v>63.48</v>
      </c>
      <c r="S38" s="53" t="s">
        <v>17</v>
      </c>
      <c r="T38" s="50" t="s">
        <v>3</v>
      </c>
      <c r="U38" s="65"/>
      <c r="V38" s="65">
        <v>1</v>
      </c>
    </row>
    <row r="39" spans="1:22" ht="17.399999999999999" customHeight="1" x14ac:dyDescent="0.4">
      <c r="A39" s="50">
        <v>34</v>
      </c>
      <c r="B39" s="50">
        <v>16129</v>
      </c>
      <c r="C39" s="50" t="s">
        <v>1</v>
      </c>
      <c r="D39" s="21">
        <v>85.34</v>
      </c>
      <c r="E39" s="50" t="s">
        <v>2</v>
      </c>
      <c r="F39" s="21">
        <f t="shared" si="15"/>
        <v>14.659999999999997</v>
      </c>
      <c r="G39" s="21">
        <f>100-H39</f>
        <v>23.150000000000006</v>
      </c>
      <c r="H39" s="22">
        <v>76.849999999999994</v>
      </c>
      <c r="I39" s="70">
        <f t="shared" si="1"/>
        <v>37.06</v>
      </c>
      <c r="J39" s="70">
        <f>100-[2]Sheet1!D429</f>
        <v>62.94</v>
      </c>
      <c r="K39" s="70">
        <f t="shared" si="2"/>
        <v>35.86</v>
      </c>
      <c r="L39" s="70">
        <f>100-[1]Sheet1!D478</f>
        <v>64.14</v>
      </c>
      <c r="M39" s="70">
        <f t="shared" si="2"/>
        <v>36.92</v>
      </c>
      <c r="N39" s="70">
        <f>100-[1]Sheet1!D525</f>
        <v>63.08</v>
      </c>
      <c r="O39" s="70">
        <f t="shared" ref="O39" si="71">100-P39</f>
        <v>36.270000000000003</v>
      </c>
      <c r="P39" s="70">
        <f>100-[1]Sheet1!V525</f>
        <v>63.73</v>
      </c>
      <c r="Q39" s="70">
        <f t="shared" ref="Q39" si="72">100-R39</f>
        <v>46.04</v>
      </c>
      <c r="R39" s="70">
        <v>53.96</v>
      </c>
      <c r="S39" s="53" t="s">
        <v>17</v>
      </c>
      <c r="T39" s="50" t="s">
        <v>3</v>
      </c>
      <c r="U39" s="65"/>
      <c r="V39" s="65">
        <v>1</v>
      </c>
    </row>
    <row r="40" spans="1:22" ht="17.399999999999999" customHeight="1" x14ac:dyDescent="0.4">
      <c r="A40" s="50">
        <v>35</v>
      </c>
      <c r="B40" s="50">
        <v>16183</v>
      </c>
      <c r="C40" s="50" t="s">
        <v>1</v>
      </c>
      <c r="D40" s="21"/>
      <c r="E40" s="50" t="s">
        <v>6</v>
      </c>
      <c r="F40" s="21"/>
      <c r="G40" s="22">
        <v>17.920000000000002</v>
      </c>
      <c r="H40" s="21">
        <f>100-G40</f>
        <v>82.08</v>
      </c>
      <c r="I40" s="70"/>
      <c r="J40" s="70"/>
      <c r="K40" s="70"/>
      <c r="L40" s="70"/>
      <c r="M40" s="70"/>
      <c r="N40" s="70"/>
      <c r="O40" s="71"/>
      <c r="P40" s="70"/>
      <c r="Q40" s="71"/>
      <c r="R40" s="70"/>
      <c r="S40" s="53" t="s">
        <v>17</v>
      </c>
      <c r="T40" s="50" t="s">
        <v>3</v>
      </c>
      <c r="U40" s="65"/>
      <c r="V40" s="65">
        <v>1</v>
      </c>
    </row>
    <row r="41" spans="1:22" ht="17.399999999999999" customHeight="1" x14ac:dyDescent="0.4">
      <c r="A41" s="50">
        <v>36</v>
      </c>
      <c r="B41" s="50">
        <v>16189</v>
      </c>
      <c r="C41" s="50" t="s">
        <v>6</v>
      </c>
      <c r="D41" s="21"/>
      <c r="E41" s="50" t="s">
        <v>7</v>
      </c>
      <c r="F41" s="21"/>
      <c r="G41" s="22">
        <v>34.590000000000003</v>
      </c>
      <c r="H41" s="21">
        <f>100-G41</f>
        <v>65.41</v>
      </c>
      <c r="I41" s="70"/>
      <c r="J41" s="70"/>
      <c r="K41" s="70"/>
      <c r="L41" s="70"/>
      <c r="M41" s="70"/>
      <c r="N41" s="70"/>
      <c r="O41" s="71"/>
      <c r="P41" s="70"/>
      <c r="Q41" s="71"/>
      <c r="R41" s="70"/>
      <c r="S41" s="53" t="s">
        <v>17</v>
      </c>
      <c r="T41" s="50" t="s">
        <v>3</v>
      </c>
      <c r="U41" s="65"/>
      <c r="V41" s="65">
        <v>1</v>
      </c>
    </row>
    <row r="42" spans="1:22" ht="17.399999999999999" customHeight="1" x14ac:dyDescent="0.4">
      <c r="A42" s="50">
        <v>37</v>
      </c>
      <c r="B42" s="50">
        <v>16255</v>
      </c>
      <c r="C42" s="50" t="s">
        <v>2</v>
      </c>
      <c r="D42" s="21">
        <f>100-F42</f>
        <v>82.460000000000008</v>
      </c>
      <c r="E42" s="50" t="s">
        <v>1</v>
      </c>
      <c r="F42" s="21">
        <v>17.54</v>
      </c>
      <c r="G42" s="22">
        <v>30.95</v>
      </c>
      <c r="H42" s="21">
        <f>100-G42</f>
        <v>69.05</v>
      </c>
      <c r="I42" s="70">
        <f t="shared" si="1"/>
        <v>48.39</v>
      </c>
      <c r="J42" s="70">
        <f>100-[2]Sheet1!D431</f>
        <v>51.61</v>
      </c>
      <c r="K42" s="70">
        <f t="shared" si="2"/>
        <v>46.1</v>
      </c>
      <c r="L42" s="70">
        <f>100-[1]Sheet1!D480</f>
        <v>53.9</v>
      </c>
      <c r="M42" s="70">
        <f t="shared" ref="M42" si="73">100-N42</f>
        <v>44.2</v>
      </c>
      <c r="N42" s="70">
        <f>100-[1]Sheet1!D528</f>
        <v>55.8</v>
      </c>
      <c r="O42" s="70">
        <f t="shared" ref="O42" si="74">100-P42</f>
        <v>50.33</v>
      </c>
      <c r="P42" s="70">
        <f>100-[1]Sheet1!V528</f>
        <v>49.67</v>
      </c>
      <c r="Q42" s="70">
        <f t="shared" ref="Q42" si="75">100-R42</f>
        <v>42.25</v>
      </c>
      <c r="R42" s="70">
        <f>100-[1]Sheet1!M528</f>
        <v>57.75</v>
      </c>
      <c r="S42" s="53" t="s">
        <v>17</v>
      </c>
      <c r="T42" s="50" t="s">
        <v>3</v>
      </c>
      <c r="U42" s="65"/>
      <c r="V42" s="65">
        <v>1</v>
      </c>
    </row>
    <row r="43" spans="1:22" x14ac:dyDescent="0.4">
      <c r="A43" s="50">
        <v>38</v>
      </c>
      <c r="B43" s="50">
        <v>16278</v>
      </c>
      <c r="C43" s="50" t="s">
        <v>6</v>
      </c>
      <c r="D43" s="21">
        <f>100-F43</f>
        <v>83.33</v>
      </c>
      <c r="E43" s="50" t="s">
        <v>7</v>
      </c>
      <c r="F43" s="21">
        <v>16.670000000000002</v>
      </c>
      <c r="G43" s="22">
        <v>31.2</v>
      </c>
      <c r="H43" s="21">
        <f>100-G43</f>
        <v>68.8</v>
      </c>
      <c r="I43" s="70">
        <f t="shared" si="1"/>
        <v>46.26</v>
      </c>
      <c r="J43" s="70">
        <v>53.74</v>
      </c>
      <c r="K43" s="70">
        <f t="shared" si="2"/>
        <v>48.89</v>
      </c>
      <c r="L43" s="70">
        <f>100-[1]Sheet1!D481</f>
        <v>51.11</v>
      </c>
      <c r="M43" s="70">
        <f t="shared" ref="M43" si="76">100-N43</f>
        <v>47.73</v>
      </c>
      <c r="N43" s="70">
        <f>100-[1]Sheet1!D529</f>
        <v>52.27</v>
      </c>
      <c r="O43" s="70">
        <f t="shared" ref="O43" si="77">100-P43</f>
        <v>46.53</v>
      </c>
      <c r="P43" s="70">
        <v>53.47</v>
      </c>
      <c r="Q43" s="70">
        <f t="shared" ref="Q43" si="78">100-R43</f>
        <v>50</v>
      </c>
      <c r="R43" s="70">
        <f>100-[1]Sheet1!M529</f>
        <v>50</v>
      </c>
      <c r="S43" s="53" t="s">
        <v>17</v>
      </c>
      <c r="T43" s="50" t="s">
        <v>3</v>
      </c>
      <c r="U43" s="65"/>
      <c r="V43" s="65">
        <v>1</v>
      </c>
    </row>
    <row r="44" spans="1:22" x14ac:dyDescent="0.4">
      <c r="A44" s="50">
        <v>39</v>
      </c>
      <c r="B44" s="50">
        <v>16362</v>
      </c>
      <c r="C44" s="50" t="s">
        <v>6</v>
      </c>
      <c r="D44" s="21">
        <v>73.040000000000006</v>
      </c>
      <c r="E44" s="50" t="s">
        <v>7</v>
      </c>
      <c r="F44" s="21">
        <f t="shared" si="15"/>
        <v>26.959999999999994</v>
      </c>
      <c r="G44" s="21">
        <f>100-H44</f>
        <v>36.450000000000003</v>
      </c>
      <c r="H44" s="22">
        <v>63.55</v>
      </c>
      <c r="I44" s="70">
        <f t="shared" si="1"/>
        <v>26.17</v>
      </c>
      <c r="J44" s="70">
        <f>100-[2]Sheet1!D433</f>
        <v>73.83</v>
      </c>
      <c r="K44" s="70">
        <f t="shared" si="2"/>
        <v>32.759999999999991</v>
      </c>
      <c r="L44" s="70">
        <f>100-[1]Sheet1!D482</f>
        <v>67.240000000000009</v>
      </c>
      <c r="M44" s="70">
        <f t="shared" ref="M44" si="79">100-N44</f>
        <v>27.879999999999995</v>
      </c>
      <c r="N44" s="70">
        <f>100-[1]Sheet1!D530</f>
        <v>72.12</v>
      </c>
      <c r="O44" s="70">
        <f t="shared" ref="O44" si="80">100-P44</f>
        <v>26.67</v>
      </c>
      <c r="P44" s="70">
        <f>100-[1]Sheet1!V530</f>
        <v>73.33</v>
      </c>
      <c r="Q44" s="70">
        <f t="shared" ref="Q44" si="81">100-R44</f>
        <v>31.53</v>
      </c>
      <c r="R44" s="70">
        <f>100-[1]Sheet1!M530</f>
        <v>68.47</v>
      </c>
      <c r="S44" s="53" t="s">
        <v>17</v>
      </c>
      <c r="T44" s="50" t="s">
        <v>3</v>
      </c>
      <c r="U44" s="65"/>
      <c r="V44" s="65">
        <v>1</v>
      </c>
    </row>
    <row r="45" spans="1:22" x14ac:dyDescent="0.4">
      <c r="B45" s="27" t="s">
        <v>46</v>
      </c>
      <c r="C45" s="34"/>
      <c r="D45" s="51">
        <f>AVERAGE(D6:D44)</f>
        <v>81.171142857142854</v>
      </c>
      <c r="E45" s="51"/>
      <c r="F45" s="51">
        <f>AVERAGE(F6:F44)</f>
        <v>18.828857142857139</v>
      </c>
      <c r="G45" s="51">
        <f t="shared" ref="G45:H45" si="82">AVERAGE(G6:G44)</f>
        <v>47.498108108108113</v>
      </c>
      <c r="H45" s="51">
        <f t="shared" si="82"/>
        <v>52.501891891891887</v>
      </c>
      <c r="I45" s="51">
        <f t="shared" ref="I45:J45" si="83">AVERAGE(I6:I44)</f>
        <v>18.09162162162162</v>
      </c>
      <c r="J45" s="51">
        <f t="shared" si="83"/>
        <v>81.908378378378387</v>
      </c>
      <c r="K45" s="51">
        <f t="shared" ref="K45:L45" si="84">AVERAGE(K6:K44)</f>
        <v>17.241351351351351</v>
      </c>
      <c r="L45" s="51">
        <f t="shared" si="84"/>
        <v>82.758648648648645</v>
      </c>
      <c r="M45" s="51">
        <f t="shared" ref="M45:R45" si="85">AVERAGE(M6:M44)</f>
        <v>17.050810810810813</v>
      </c>
      <c r="N45" s="51">
        <f t="shared" si="85"/>
        <v>82.949189189189184</v>
      </c>
      <c r="O45" s="51">
        <f t="shared" si="85"/>
        <v>18.07162162162162</v>
      </c>
      <c r="P45" s="51">
        <f t="shared" si="85"/>
        <v>84.20416666666668</v>
      </c>
      <c r="Q45" s="51">
        <f t="shared" si="85"/>
        <v>21.475135135135126</v>
      </c>
      <c r="R45" s="51">
        <f t="shared" si="85"/>
        <v>78.524864864864853</v>
      </c>
      <c r="U45" s="2">
        <f>SUM(U6:U44)</f>
        <v>12</v>
      </c>
      <c r="V45" s="2">
        <f>SUM(V6:V44)</f>
        <v>13</v>
      </c>
    </row>
    <row r="46" spans="1:22" x14ac:dyDescent="0.4">
      <c r="B46" s="27" t="s">
        <v>47</v>
      </c>
      <c r="C46" s="34"/>
      <c r="D46" s="52">
        <f>STDEV(D5:D44)</f>
        <v>9.0975364381627468</v>
      </c>
      <c r="E46" s="52"/>
      <c r="F46" s="52">
        <f>STDEV(F5:F44)</f>
        <v>9.097536438162674</v>
      </c>
      <c r="G46" s="52">
        <f t="shared" ref="G46:H46" si="86">STDEV(G5:G44)</f>
        <v>11.598070442448043</v>
      </c>
      <c r="H46" s="52">
        <f t="shared" si="86"/>
        <v>11.598070442448114</v>
      </c>
      <c r="I46" s="52">
        <f t="shared" ref="I46:J46" si="87">STDEV(I5:I44)</f>
        <v>17.673092779941168</v>
      </c>
      <c r="J46" s="52">
        <f t="shared" si="87"/>
        <v>17.673092779941122</v>
      </c>
      <c r="K46" s="52">
        <f t="shared" ref="K46:L46" si="88">STDEV(K5:K44)</f>
        <v>10.895100622186455</v>
      </c>
      <c r="L46" s="52">
        <f t="shared" si="88"/>
        <v>10.895100622186394</v>
      </c>
      <c r="M46" s="52">
        <f t="shared" ref="M46:R46" si="89">STDEV(M5:M44)</f>
        <v>11.355379874847959</v>
      </c>
      <c r="N46" s="52">
        <f t="shared" si="89"/>
        <v>11.355379874847984</v>
      </c>
      <c r="O46" s="52">
        <f t="shared" si="89"/>
        <v>20.010669864060233</v>
      </c>
      <c r="P46" s="52">
        <f t="shared" si="89"/>
        <v>14.654748499084789</v>
      </c>
      <c r="Q46" s="52">
        <f t="shared" si="89"/>
        <v>15.914043696898256</v>
      </c>
      <c r="R46" s="52">
        <f t="shared" si="89"/>
        <v>15.914043696898304</v>
      </c>
    </row>
  </sheetData>
  <mergeCells count="16">
    <mergeCell ref="I2:N2"/>
    <mergeCell ref="I3:J3"/>
    <mergeCell ref="K3:L3"/>
    <mergeCell ref="M3:N3"/>
    <mergeCell ref="O3:P3"/>
    <mergeCell ref="A4:A5"/>
    <mergeCell ref="B4:B5"/>
    <mergeCell ref="C4:D4"/>
    <mergeCell ref="E4:F4"/>
    <mergeCell ref="U4:U5"/>
    <mergeCell ref="V4:V5"/>
    <mergeCell ref="S4:S5"/>
    <mergeCell ref="T4:T5"/>
    <mergeCell ref="C3:F3"/>
    <mergeCell ref="G3:H3"/>
    <mergeCell ref="Q3:R3"/>
  </mergeCells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NT1</vt:lpstr>
      <vt:lpstr>NT2</vt:lpstr>
      <vt:lpstr>NT3</vt:lpstr>
      <vt:lpstr>NT4</vt:lpstr>
      <vt:lpstr>NT5</vt:lpstr>
      <vt:lpstr>NT6</vt:lpstr>
      <vt:lpstr>NT7</vt:lpstr>
      <vt:lpstr>NT8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Eunju</dc:creator>
  <cp:lastModifiedBy>Eunju Kang</cp:lastModifiedBy>
  <cp:lastPrinted>2015-03-25T15:33:07Z</cp:lastPrinted>
  <dcterms:created xsi:type="dcterms:W3CDTF">2014-07-30T17:19:08Z</dcterms:created>
  <dcterms:modified xsi:type="dcterms:W3CDTF">2016-12-18T22:43:56Z</dcterms:modified>
</cp:coreProperties>
</file>