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Extended/"/>
    </mc:Choice>
  </mc:AlternateContent>
  <xr:revisionPtr revIDLastSave="0" documentId="13_ncr:1_{618767CD-4293-B845-9E5C-45B031C82BB2}" xr6:coauthVersionLast="40" xr6:coauthVersionMax="40" xr10:uidLastSave="{00000000-0000-0000-0000-000000000000}"/>
  <bookViews>
    <workbookView xWindow="700" yWindow="1500" windowWidth="26900" windowHeight="14600" activeTab="3" xr2:uid="{803A26CC-FC3F-1243-BC48-ED0FBC48118D}"/>
  </bookViews>
  <sheets>
    <sheet name="Extended Figure-7b,left-OV4" sheetId="4" r:id="rId1"/>
    <sheet name="Extended Figure-7b,right-H460" sheetId="5" r:id="rId2"/>
    <sheet name="Extended Figure-7c,left" sheetId="2" r:id="rId3"/>
    <sheet name="Extended Figure-7c,right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3" i="5" l="1"/>
  <c r="L8" i="5" l="1"/>
  <c r="M63" i="5"/>
  <c r="M62" i="5"/>
  <c r="L62" i="5"/>
  <c r="M61" i="5"/>
  <c r="L61" i="5"/>
  <c r="M60" i="5"/>
  <c r="L60" i="5"/>
  <c r="M59" i="5"/>
  <c r="L59" i="5"/>
  <c r="M52" i="5"/>
  <c r="L52" i="5"/>
  <c r="M51" i="5"/>
  <c r="L51" i="5"/>
  <c r="M50" i="5"/>
  <c r="L50" i="5"/>
  <c r="M49" i="5"/>
  <c r="L49" i="5"/>
  <c r="M48" i="5"/>
  <c r="L48" i="5"/>
  <c r="M41" i="5"/>
  <c r="L41" i="5"/>
  <c r="M40" i="5"/>
  <c r="L40" i="5"/>
  <c r="M39" i="5"/>
  <c r="L39" i="5"/>
  <c r="M38" i="5"/>
  <c r="L38" i="5"/>
  <c r="M37" i="5"/>
  <c r="L37" i="5"/>
  <c r="M30" i="5"/>
  <c r="L30" i="5"/>
  <c r="M29" i="5"/>
  <c r="L29" i="5"/>
  <c r="M28" i="5"/>
  <c r="L28" i="5"/>
  <c r="M27" i="5"/>
  <c r="L27" i="5"/>
  <c r="M26" i="5"/>
  <c r="L26" i="5"/>
  <c r="M19" i="5"/>
  <c r="L19" i="5"/>
  <c r="M18" i="5"/>
  <c r="L18" i="5"/>
  <c r="M17" i="5"/>
  <c r="L17" i="5"/>
  <c r="M16" i="5"/>
  <c r="L16" i="5"/>
  <c r="M15" i="5"/>
  <c r="L15" i="5"/>
  <c r="M4" i="5"/>
  <c r="L4" i="5"/>
  <c r="M8" i="5"/>
  <c r="M7" i="5"/>
  <c r="L7" i="5"/>
  <c r="M6" i="5"/>
  <c r="L6" i="5"/>
  <c r="M5" i="5"/>
  <c r="L5" i="5"/>
  <c r="M30" i="4"/>
  <c r="M31" i="4"/>
  <c r="M29" i="4"/>
  <c r="M28" i="4"/>
  <c r="M27" i="4"/>
  <c r="M19" i="4"/>
  <c r="M18" i="4"/>
  <c r="M17" i="4"/>
  <c r="M16" i="4"/>
  <c r="M15" i="4"/>
  <c r="M8" i="4"/>
  <c r="M7" i="4"/>
  <c r="M6" i="4"/>
  <c r="M5" i="4"/>
  <c r="M4" i="4"/>
  <c r="L19" i="4"/>
  <c r="L31" i="4"/>
  <c r="L30" i="4"/>
  <c r="L29" i="4"/>
  <c r="L28" i="4"/>
  <c r="L27" i="4"/>
  <c r="L16" i="4"/>
  <c r="L18" i="4"/>
  <c r="L15" i="4"/>
  <c r="L8" i="4"/>
  <c r="L17" i="4"/>
  <c r="L7" i="4"/>
  <c r="L6" i="4"/>
  <c r="L5" i="4"/>
  <c r="L4" i="4"/>
</calcChain>
</file>

<file path=xl/sharedStrings.xml><?xml version="1.0" encoding="utf-8"?>
<sst xmlns="http://schemas.openxmlformats.org/spreadsheetml/2006/main" count="235" uniqueCount="127">
  <si>
    <t>Tukey's multiple comparisons test</t>
  </si>
  <si>
    <t>Mean Diff.</t>
  </si>
  <si>
    <t>95.00% CI of diff.</t>
  </si>
  <si>
    <t>Significant?</t>
  </si>
  <si>
    <t>Summary</t>
  </si>
  <si>
    <t>Adjusted P Value</t>
  </si>
  <si>
    <t>75.45 to 120.3</t>
  </si>
  <si>
    <t>Yes</t>
  </si>
  <si>
    <t>****</t>
  </si>
  <si>
    <t>&lt;0.0001</t>
  </si>
  <si>
    <t>24.92 to 69.74</t>
  </si>
  <si>
    <t>***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</si>
  <si>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</si>
  <si>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</si>
  <si>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</si>
  <si>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</si>
  <si>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</si>
  <si>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</si>
  <si>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</si>
  <si>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</si>
  <si>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</si>
  <si>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6.816 to 55.45</t>
  </si>
  <si>
    <t>**</t>
  </si>
  <si>
    <t>-51.07 to -2.436</t>
  </si>
  <si>
    <t>*</t>
  </si>
  <si>
    <t>-65.53 to -16.90</t>
  </si>
  <si>
    <t>61.88 to 110.5</t>
  </si>
  <si>
    <t>Day</t>
  </si>
  <si>
    <t>Tumor Volume</t>
  </si>
  <si>
    <t>ishNTC</t>
  </si>
  <si>
    <t>ishNAMPT</t>
  </si>
  <si>
    <t>ishNAPRT</t>
  </si>
  <si>
    <t>ishNAPRT (naprt-FLAG)</t>
  </si>
  <si>
    <t>T 193</t>
  </si>
  <si>
    <t>T 194</t>
  </si>
  <si>
    <t>T 195</t>
  </si>
  <si>
    <t>T 196</t>
  </si>
  <si>
    <t>T 197</t>
  </si>
  <si>
    <t>T 198</t>
  </si>
  <si>
    <t>T 199</t>
  </si>
  <si>
    <t>T 200</t>
  </si>
  <si>
    <t>T 201</t>
  </si>
  <si>
    <t>T 202</t>
  </si>
  <si>
    <t>T 203</t>
  </si>
  <si>
    <t>T 204</t>
  </si>
  <si>
    <t>T 205</t>
  </si>
  <si>
    <t>T 206</t>
  </si>
  <si>
    <t>T 207</t>
  </si>
  <si>
    <t>T 208</t>
  </si>
  <si>
    <t>T 209</t>
  </si>
  <si>
    <t>T 210</t>
  </si>
  <si>
    <t>T 211</t>
  </si>
  <si>
    <t>T 212</t>
  </si>
  <si>
    <t>T 213</t>
  </si>
  <si>
    <t>T 214</t>
  </si>
  <si>
    <t>T 215</t>
  </si>
  <si>
    <t>T 216</t>
  </si>
  <si>
    <t>T 217</t>
  </si>
  <si>
    <t>T 218</t>
  </si>
  <si>
    <t>T 219</t>
  </si>
  <si>
    <t>T 220</t>
  </si>
  <si>
    <t>T 221</t>
  </si>
  <si>
    <t>T 222</t>
  </si>
  <si>
    <t>T 223</t>
  </si>
  <si>
    <t>T 224</t>
  </si>
  <si>
    <t>T 225</t>
  </si>
  <si>
    <t>T 226</t>
  </si>
  <si>
    <t>T 227</t>
  </si>
  <si>
    <t>T 228</t>
  </si>
  <si>
    <t>T 229</t>
  </si>
  <si>
    <t>T 230</t>
  </si>
  <si>
    <t>T 231</t>
  </si>
  <si>
    <t>T 232</t>
  </si>
  <si>
    <t>T 233</t>
  </si>
  <si>
    <t>T 234</t>
  </si>
  <si>
    <t>T 235</t>
  </si>
  <si>
    <t>T 236</t>
  </si>
  <si>
    <t>T 237</t>
  </si>
  <si>
    <t>T 238</t>
  </si>
  <si>
    <t>T 239</t>
  </si>
  <si>
    <t>T 240</t>
  </si>
  <si>
    <t>T 241</t>
  </si>
  <si>
    <t>T 242</t>
  </si>
  <si>
    <t>T 243</t>
  </si>
  <si>
    <t>T 244</t>
  </si>
  <si>
    <t>T 245</t>
  </si>
  <si>
    <t>T 246</t>
  </si>
  <si>
    <t>T 247</t>
  </si>
  <si>
    <t>T 248</t>
  </si>
  <si>
    <t>T 249</t>
  </si>
  <si>
    <t>T 250</t>
  </si>
  <si>
    <t>T 251</t>
  </si>
  <si>
    <t>T 252</t>
  </si>
  <si>
    <t>T 253</t>
  </si>
  <si>
    <t>T 254</t>
  </si>
  <si>
    <t>T 255</t>
  </si>
  <si>
    <t>T 256</t>
  </si>
  <si>
    <t>T 257</t>
  </si>
  <si>
    <t>T 258</t>
  </si>
  <si>
    <t>T 259</t>
  </si>
  <si>
    <t>T 260</t>
  </si>
  <si>
    <t>T 261</t>
  </si>
  <si>
    <t>T 262</t>
  </si>
  <si>
    <t>T 263</t>
  </si>
  <si>
    <t>T 264</t>
  </si>
  <si>
    <t>ishNMRK1</t>
  </si>
  <si>
    <t>ishNAMPT(+nampt-FLAG)</t>
  </si>
  <si>
    <t>ishNAMPT+NMRK1</t>
  </si>
  <si>
    <t>ishNAMPT+NMRK1(+nmrk1-FLAG)</t>
  </si>
  <si>
    <t>ishNTC vs. ishNAPRT</t>
  </si>
  <si>
    <t>ishNTC vs. ishNAPRT (naprt-FLAG)</t>
  </si>
  <si>
    <t>ishNTC vs. ishNAMPT</t>
  </si>
  <si>
    <t>ishNTC vs. ishNAMPT+NMRK1</t>
  </si>
  <si>
    <t>ishNAMPT vs. ishNAMPT(+nampt-FLAG)</t>
  </si>
  <si>
    <t>ishNAMPT+NMRK1 vs. ishNAMPT+NMRK1(+nmrk1-FLAG)</t>
  </si>
  <si>
    <t>Days</t>
  </si>
  <si>
    <t>151.0 to 180.6</t>
  </si>
  <si>
    <t>-89.69 to -60.17</t>
  </si>
  <si>
    <t>16.48 to 88.43</t>
  </si>
  <si>
    <t>Predicted (LS) mean diff.</t>
  </si>
  <si>
    <t>-145.9 to -73.91</t>
  </si>
  <si>
    <t>321.0 to 392.9</t>
  </si>
  <si>
    <t>-235.9 to -163.3</t>
  </si>
  <si>
    <t>ishNAPRTvs. ishNAPRT (naprt-FLAG)</t>
  </si>
  <si>
    <t>ishNAMPT vs. ishNAMPT+NMRK1</t>
  </si>
  <si>
    <t>Lower 95% CI</t>
  </si>
  <si>
    <t>Upper 95% 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</si>
</sst>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/>
    <xf numFmtId="0" fontId="4" fillId="2" borderId="1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2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7" xfId="0" applyFont="1" applyBorder="1"/>
    <xf numFmtId="0" fontId="5" fillId="0" borderId="8" xfId="0" applyFont="1" applyBorder="1" applyAlignment="1">
      <alignment horizontal="left"/>
    </xf>
    <xf numFmtId="0" fontId="5" fillId="0" borderId="14" xfId="0" applyFont="1" applyBorder="1"/>
    <xf numFmtId="0" fontId="5" fillId="0" borderId="9" xfId="0" applyFont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/>
    <xf numFmtId="0" fontId="5" fillId="0" borderId="12" xfId="0" applyFont="1" applyBorder="1" applyAlignment="1">
      <alignment horizontal="left"/>
    </xf>
    <xf numFmtId="0" fontId="5" fillId="0" borderId="15" xfId="0" applyFont="1" applyBorder="1"/>
    <xf numFmtId="0" fontId="5" fillId="0" borderId="13" xfId="0" applyFont="1" applyBorder="1"/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BD66-049D-0047-86B4-883D7F155092}">
  <dimension ref="B1:U33"/>
  <sheetViews>
    <sheetView zoomScale="66" workbookViewId="0">
      <selection activeCell="P3" sqref="P3"/>
    </sheetView>
  </sheetViews>
  <sheetFormatPr baseColWidth="10" defaultRowHeight="16" x14ac:dyDescent="0.2"/>
  <cols>
    <col min="1" max="1" width="10.83203125" style="3"/>
    <col min="2" max="2" width="23.33203125" style="3" bestFit="1" customWidth="1"/>
    <col min="3" max="3" width="14.5" style="3" bestFit="1" customWidth="1"/>
    <col min="4" max="11" width="10.83203125" style="3"/>
    <col min="12" max="12" width="11.6640625" style="3" bestFit="1" customWidth="1"/>
    <col min="13" max="13" width="14" style="3" bestFit="1" customWidth="1"/>
    <col min="14" max="15" width="10.83203125" style="3"/>
    <col min="16" max="16" width="36.6640625" style="3" bestFit="1" customWidth="1"/>
    <col min="17" max="17" width="10.33203125" style="3" bestFit="1" customWidth="1"/>
    <col min="18" max="18" width="16.6640625" style="3" bestFit="1" customWidth="1"/>
    <col min="19" max="19" width="11.83203125" style="3" bestFit="1" customWidth="1"/>
    <col min="20" max="20" width="9.83203125" style="3" bestFit="1" customWidth="1"/>
    <col min="21" max="21" width="17" style="3" bestFit="1" customWidth="1"/>
    <col min="22" max="16384" width="10.83203125" style="3"/>
  </cols>
  <sheetData>
    <row r="1" spans="2:21" ht="17" thickBot="1" x14ac:dyDescent="0.25"/>
    <row r="2" spans="2:21" x14ac:dyDescent="0.2">
      <c r="B2" s="63" t="s">
        <v>29</v>
      </c>
      <c r="C2" s="64" t="s">
        <v>28</v>
      </c>
      <c r="E2" s="59" t="s">
        <v>115</v>
      </c>
      <c r="F2" s="60"/>
      <c r="G2" s="60"/>
      <c r="H2" s="60"/>
      <c r="I2" s="61"/>
      <c r="K2" s="8" t="s">
        <v>115</v>
      </c>
      <c r="L2" s="57" t="s">
        <v>29</v>
      </c>
      <c r="M2" s="58"/>
      <c r="P2" s="37" t="s">
        <v>0</v>
      </c>
      <c r="Q2" s="38" t="s">
        <v>1</v>
      </c>
      <c r="R2" s="38" t="s">
        <v>2</v>
      </c>
      <c r="S2" s="38" t="s">
        <v>3</v>
      </c>
      <c r="T2" s="38" t="s">
        <v>4</v>
      </c>
      <c r="U2" s="39" t="s">
        <v>5</v>
      </c>
    </row>
    <row r="3" spans="2:21" x14ac:dyDescent="0.2">
      <c r="B3" s="62"/>
      <c r="C3" s="64"/>
      <c r="E3" s="4">
        <v>7</v>
      </c>
      <c r="F3" s="4">
        <v>15</v>
      </c>
      <c r="G3" s="4">
        <v>20</v>
      </c>
      <c r="H3" s="4">
        <v>25</v>
      </c>
      <c r="I3" s="4">
        <v>30</v>
      </c>
      <c r="K3" s="1">
        <v>0</v>
      </c>
      <c r="L3" s="1">
        <v>0</v>
      </c>
      <c r="M3" s="1">
        <v>0</v>
      </c>
      <c r="P3" s="40" t="s">
        <v>109</v>
      </c>
      <c r="Q3" s="36">
        <v>165.8</v>
      </c>
      <c r="R3" s="36" t="s">
        <v>116</v>
      </c>
      <c r="S3" s="36" t="s">
        <v>7</v>
      </c>
      <c r="T3" s="36" t="s">
        <v>8</v>
      </c>
      <c r="U3" s="41" t="s">
        <v>9</v>
      </c>
    </row>
    <row r="4" spans="2:21" ht="17" thickBot="1" x14ac:dyDescent="0.25">
      <c r="B4" s="62"/>
      <c r="C4" s="64"/>
      <c r="D4" s="3" t="s">
        <v>33</v>
      </c>
      <c r="E4" s="1">
        <v>74.12</v>
      </c>
      <c r="F4" s="1">
        <v>121.12</v>
      </c>
      <c r="G4" s="1">
        <v>264.33999999999997</v>
      </c>
      <c r="H4" s="1">
        <v>398.12</v>
      </c>
      <c r="I4" s="1">
        <v>512.77</v>
      </c>
      <c r="K4" s="1">
        <v>7</v>
      </c>
      <c r="L4" s="1">
        <f>AVERAGE(E4:E11)</f>
        <v>77.750000000000014</v>
      </c>
      <c r="M4" s="1">
        <f>STDEV(E4:E11,E4:E11)</f>
        <v>13.381362162849255</v>
      </c>
      <c r="P4" s="42" t="s">
        <v>123</v>
      </c>
      <c r="Q4" s="43">
        <v>-74.930000000000007</v>
      </c>
      <c r="R4" s="43" t="s">
        <v>117</v>
      </c>
      <c r="S4" s="43" t="s">
        <v>7</v>
      </c>
      <c r="T4" s="43" t="s">
        <v>8</v>
      </c>
      <c r="U4" s="44" t="s">
        <v>9</v>
      </c>
    </row>
    <row r="5" spans="2:21" x14ac:dyDescent="0.2">
      <c r="B5" s="62"/>
      <c r="C5" s="64"/>
      <c r="D5" s="3" t="s">
        <v>34</v>
      </c>
      <c r="E5" s="1">
        <v>89.1</v>
      </c>
      <c r="F5" s="1">
        <v>143.12</v>
      </c>
      <c r="G5" s="1">
        <v>278.12</v>
      </c>
      <c r="H5" s="1">
        <v>456.12</v>
      </c>
      <c r="I5" s="1">
        <v>605.12</v>
      </c>
      <c r="K5" s="1">
        <v>15</v>
      </c>
      <c r="L5" s="1">
        <f>AVERAGE(F4:F11)</f>
        <v>122.26500000000001</v>
      </c>
      <c r="M5" s="1">
        <f>STDEV(F4:F11,F4:F11)</f>
        <v>16.319590681141538</v>
      </c>
    </row>
    <row r="6" spans="2:21" x14ac:dyDescent="0.2">
      <c r="B6" s="62"/>
      <c r="C6" s="64"/>
      <c r="D6" s="3" t="s">
        <v>35</v>
      </c>
      <c r="E6" s="1">
        <v>97.12</v>
      </c>
      <c r="F6" s="1">
        <v>138.38999999999999</v>
      </c>
      <c r="G6" s="1">
        <v>342.12</v>
      </c>
      <c r="H6" s="1">
        <v>353.12</v>
      </c>
      <c r="I6" s="1">
        <v>509.12</v>
      </c>
      <c r="K6" s="1">
        <v>20</v>
      </c>
      <c r="L6" s="1">
        <f>AVERAGE(G4:G11)</f>
        <v>259.03125</v>
      </c>
      <c r="M6" s="1">
        <f>STDEV(G4:G11,G4:G11)</f>
        <v>42.206515275093075</v>
      </c>
    </row>
    <row r="7" spans="2:21" x14ac:dyDescent="0.2">
      <c r="B7" s="62"/>
      <c r="C7" s="64"/>
      <c r="D7" s="3" t="s">
        <v>36</v>
      </c>
      <c r="E7" s="1">
        <v>73.39</v>
      </c>
      <c r="F7" s="1">
        <v>121.1</v>
      </c>
      <c r="G7" s="1">
        <v>245.31</v>
      </c>
      <c r="H7" s="1">
        <v>479.12</v>
      </c>
      <c r="I7" s="1">
        <v>612.12</v>
      </c>
      <c r="K7" s="1">
        <v>25</v>
      </c>
      <c r="L7" s="1">
        <f>AVERAGE(H4:H11)</f>
        <v>435.99499999999995</v>
      </c>
      <c r="M7" s="1">
        <f>STDEV(H4:H11,H4:H11)</f>
        <v>52.315548995176357</v>
      </c>
    </row>
    <row r="8" spans="2:21" x14ac:dyDescent="0.2">
      <c r="B8" s="62"/>
      <c r="C8" s="64"/>
      <c r="D8" s="3" t="s">
        <v>37</v>
      </c>
      <c r="E8" s="1">
        <v>68.489999999999995</v>
      </c>
      <c r="F8" s="1">
        <v>103.23</v>
      </c>
      <c r="G8" s="1">
        <v>210.12</v>
      </c>
      <c r="H8" s="1">
        <v>498.12</v>
      </c>
      <c r="I8" s="1">
        <v>589.12</v>
      </c>
      <c r="K8" s="1">
        <v>30</v>
      </c>
      <c r="L8" s="1">
        <f>AVERAGE(I4:I11)</f>
        <v>564.58999999999992</v>
      </c>
      <c r="M8" s="1">
        <f>STDEV(I4:I11,I4:I11)</f>
        <v>44.340391518343637</v>
      </c>
    </row>
    <row r="9" spans="2:21" x14ac:dyDescent="0.2">
      <c r="B9" s="62"/>
      <c r="C9" s="64"/>
      <c r="D9" s="3" t="s">
        <v>38</v>
      </c>
      <c r="E9" s="2">
        <v>62.1</v>
      </c>
      <c r="F9" s="2">
        <v>100.45</v>
      </c>
      <c r="G9" s="2">
        <v>219.34</v>
      </c>
      <c r="H9" s="2">
        <v>429.12</v>
      </c>
      <c r="I9" s="2">
        <v>568.12</v>
      </c>
    </row>
    <row r="10" spans="2:21" x14ac:dyDescent="0.2">
      <c r="B10" s="62"/>
      <c r="C10" s="64"/>
      <c r="D10" s="3" t="s">
        <v>39</v>
      </c>
      <c r="E10" s="1">
        <v>63.45</v>
      </c>
      <c r="F10" s="1">
        <v>110.48</v>
      </c>
      <c r="G10" s="1">
        <v>225.67</v>
      </c>
      <c r="H10" s="1">
        <v>382.12</v>
      </c>
      <c r="I10" s="1">
        <v>513.12</v>
      </c>
    </row>
    <row r="11" spans="2:21" x14ac:dyDescent="0.2">
      <c r="B11" s="62"/>
      <c r="C11" s="64"/>
      <c r="D11" s="3" t="s">
        <v>40</v>
      </c>
      <c r="E11" s="1">
        <v>94.23</v>
      </c>
      <c r="F11" s="1">
        <v>140.22999999999999</v>
      </c>
      <c r="G11" s="1">
        <v>287.23</v>
      </c>
      <c r="H11" s="1">
        <v>492.12</v>
      </c>
      <c r="I11" s="1">
        <v>607.23</v>
      </c>
    </row>
    <row r="12" spans="2:21" x14ac:dyDescent="0.2">
      <c r="B12" s="6"/>
    </row>
    <row r="13" spans="2:21" x14ac:dyDescent="0.2">
      <c r="B13" s="7"/>
      <c r="E13" s="59" t="s">
        <v>115</v>
      </c>
      <c r="F13" s="60"/>
      <c r="G13" s="60"/>
      <c r="H13" s="60"/>
      <c r="I13" s="61"/>
      <c r="K13" s="8" t="s">
        <v>115</v>
      </c>
      <c r="L13" s="57" t="s">
        <v>31</v>
      </c>
      <c r="M13" s="58"/>
    </row>
    <row r="14" spans="2:21" x14ac:dyDescent="0.2">
      <c r="B14" s="62" t="s">
        <v>31</v>
      </c>
      <c r="C14" s="64" t="s">
        <v>28</v>
      </c>
      <c r="E14" s="4">
        <v>7</v>
      </c>
      <c r="F14" s="4">
        <v>15</v>
      </c>
      <c r="G14" s="4">
        <v>20</v>
      </c>
      <c r="H14" s="4">
        <v>25</v>
      </c>
      <c r="I14" s="4">
        <v>30</v>
      </c>
      <c r="K14" s="1">
        <v>0</v>
      </c>
      <c r="L14" s="1">
        <v>0</v>
      </c>
      <c r="M14" s="1">
        <v>0</v>
      </c>
    </row>
    <row r="15" spans="2:21" x14ac:dyDescent="0.2">
      <c r="B15" s="62"/>
      <c r="C15" s="64"/>
      <c r="D15" s="3" t="s">
        <v>41</v>
      </c>
      <c r="E15" s="1">
        <v>81.12</v>
      </c>
      <c r="F15" s="1">
        <v>96.12</v>
      </c>
      <c r="G15" s="1">
        <v>92.13</v>
      </c>
      <c r="H15" s="1">
        <v>90.12</v>
      </c>
      <c r="I15" s="1">
        <v>98.12</v>
      </c>
      <c r="K15" s="1">
        <v>7</v>
      </c>
      <c r="L15" s="1">
        <f>AVERAGE(E15:E22)</f>
        <v>69.547499999999999</v>
      </c>
      <c r="M15" s="1">
        <f>STDEV(E15:E22,E15:E22)</f>
        <v>6.5116731080933929</v>
      </c>
    </row>
    <row r="16" spans="2:21" x14ac:dyDescent="0.2">
      <c r="B16" s="62"/>
      <c r="C16" s="64"/>
      <c r="D16" s="3" t="s">
        <v>42</v>
      </c>
      <c r="E16" s="1">
        <v>72.099999999999994</v>
      </c>
      <c r="F16" s="1">
        <v>79.19</v>
      </c>
      <c r="G16" s="1">
        <v>89.45</v>
      </c>
      <c r="H16" s="1">
        <v>97.12</v>
      </c>
      <c r="I16" s="1">
        <v>113.12</v>
      </c>
      <c r="K16" s="1">
        <v>15</v>
      </c>
      <c r="L16" s="1">
        <f>AVERAGE(F15:F22)</f>
        <v>85.753750000000011</v>
      </c>
      <c r="M16" s="1">
        <f>STDEV(F15:F22,F15:F22)</f>
        <v>7.719687277776651</v>
      </c>
    </row>
    <row r="17" spans="2:13" x14ac:dyDescent="0.2">
      <c r="B17" s="62"/>
      <c r="C17" s="64"/>
      <c r="D17" s="3" t="s">
        <v>43</v>
      </c>
      <c r="E17" s="1">
        <v>65.09</v>
      </c>
      <c r="F17" s="1">
        <v>73.12</v>
      </c>
      <c r="G17" s="1">
        <v>93.12</v>
      </c>
      <c r="H17" s="1">
        <v>87.34</v>
      </c>
      <c r="I17" s="1">
        <v>102.31</v>
      </c>
      <c r="K17" s="1">
        <v>20</v>
      </c>
      <c r="L17" s="1">
        <f>AVERAGE(G15:G22)</f>
        <v>93.356250000000003</v>
      </c>
      <c r="M17" s="1">
        <f>STDEV(G15:G22,G15:G22)</f>
        <v>3.9569582172842486</v>
      </c>
    </row>
    <row r="18" spans="2:13" x14ac:dyDescent="0.2">
      <c r="B18" s="62"/>
      <c r="C18" s="64"/>
      <c r="D18" s="3" t="s">
        <v>44</v>
      </c>
      <c r="E18" s="1">
        <v>60.45</v>
      </c>
      <c r="F18" s="1">
        <v>82.12</v>
      </c>
      <c r="G18" s="1">
        <v>90.34</v>
      </c>
      <c r="H18" s="1">
        <v>73.12</v>
      </c>
      <c r="I18" s="1">
        <v>89.12</v>
      </c>
      <c r="K18" s="1">
        <v>25</v>
      </c>
      <c r="L18" s="1">
        <f>AVERAGE(H15:H22)</f>
        <v>101.53625000000001</v>
      </c>
      <c r="M18" s="1">
        <f>STDEV(H15:H22,H15:H22)</f>
        <v>21.693176769051934</v>
      </c>
    </row>
    <row r="19" spans="2:13" x14ac:dyDescent="0.2">
      <c r="B19" s="62"/>
      <c r="C19" s="64"/>
      <c r="D19" s="3" t="s">
        <v>45</v>
      </c>
      <c r="E19" s="1">
        <v>73.099999999999994</v>
      </c>
      <c r="F19" s="1">
        <v>93.12</v>
      </c>
      <c r="G19" s="1">
        <v>97.34</v>
      </c>
      <c r="H19" s="1">
        <v>121.12</v>
      </c>
      <c r="I19" s="1">
        <v>141.09</v>
      </c>
      <c r="K19" s="1">
        <v>30</v>
      </c>
      <c r="L19" s="1">
        <f>AVERAGE(I15:I22)</f>
        <v>117.04375</v>
      </c>
      <c r="M19" s="1">
        <f>STDEV(I15:I22,I15:I22)</f>
        <v>24.400866070695191</v>
      </c>
    </row>
    <row r="20" spans="2:13" x14ac:dyDescent="0.2">
      <c r="B20" s="62"/>
      <c r="C20" s="64"/>
      <c r="D20" s="3" t="s">
        <v>46</v>
      </c>
      <c r="E20" s="1">
        <v>70.28</v>
      </c>
      <c r="F20" s="1">
        <v>87.12</v>
      </c>
      <c r="G20" s="1">
        <v>99.12</v>
      </c>
      <c r="H20" s="1">
        <v>132.12</v>
      </c>
      <c r="I20" s="1">
        <v>153.12</v>
      </c>
    </row>
    <row r="21" spans="2:13" x14ac:dyDescent="0.2">
      <c r="B21" s="62"/>
      <c r="C21" s="64"/>
      <c r="D21" s="3" t="s">
        <v>47</v>
      </c>
      <c r="E21" s="1">
        <v>72.12</v>
      </c>
      <c r="F21" s="1">
        <v>82.12</v>
      </c>
      <c r="G21" s="1">
        <v>97.23</v>
      </c>
      <c r="H21" s="1">
        <v>83.12</v>
      </c>
      <c r="I21" s="1">
        <v>95.23</v>
      </c>
    </row>
    <row r="22" spans="2:13" x14ac:dyDescent="0.2">
      <c r="B22" s="62"/>
      <c r="C22" s="64"/>
      <c r="D22" s="3" t="s">
        <v>48</v>
      </c>
      <c r="E22" s="1">
        <v>62.12</v>
      </c>
      <c r="F22" s="1">
        <v>93.12</v>
      </c>
      <c r="G22" s="1">
        <v>88.12</v>
      </c>
      <c r="H22" s="1">
        <v>128.22999999999999</v>
      </c>
      <c r="I22" s="1">
        <v>144.24</v>
      </c>
    </row>
    <row r="23" spans="2:13" s="9" customFormat="1" x14ac:dyDescent="0.2">
      <c r="C23" s="5"/>
    </row>
    <row r="24" spans="2:13" x14ac:dyDescent="0.2">
      <c r="B24" s="7"/>
      <c r="E24" s="59" t="s">
        <v>115</v>
      </c>
      <c r="F24" s="60"/>
      <c r="G24" s="60"/>
      <c r="H24" s="60"/>
      <c r="I24" s="61"/>
    </row>
    <row r="25" spans="2:13" x14ac:dyDescent="0.2">
      <c r="B25" s="62" t="s">
        <v>32</v>
      </c>
      <c r="C25" s="64" t="s">
        <v>28</v>
      </c>
      <c r="E25" s="4">
        <v>7</v>
      </c>
      <c r="F25" s="4">
        <v>15</v>
      </c>
      <c r="G25" s="4">
        <v>20</v>
      </c>
      <c r="H25" s="4">
        <v>25</v>
      </c>
      <c r="I25" s="4">
        <v>30</v>
      </c>
      <c r="K25" s="8" t="s">
        <v>115</v>
      </c>
      <c r="L25" s="57" t="s">
        <v>32</v>
      </c>
      <c r="M25" s="58"/>
    </row>
    <row r="26" spans="2:13" x14ac:dyDescent="0.2">
      <c r="B26" s="62"/>
      <c r="C26" s="64"/>
      <c r="D26" s="3" t="s">
        <v>49</v>
      </c>
      <c r="E26" s="1">
        <v>72.09</v>
      </c>
      <c r="F26" s="1">
        <v>103.12</v>
      </c>
      <c r="G26" s="1">
        <v>178.23</v>
      </c>
      <c r="H26" s="1">
        <v>232.12</v>
      </c>
      <c r="I26" s="1">
        <v>378.12</v>
      </c>
      <c r="K26" s="1">
        <v>0</v>
      </c>
      <c r="L26" s="1">
        <v>0</v>
      </c>
      <c r="M26" s="1">
        <v>0</v>
      </c>
    </row>
    <row r="27" spans="2:13" x14ac:dyDescent="0.2">
      <c r="B27" s="62"/>
      <c r="C27" s="64"/>
      <c r="D27" s="3" t="s">
        <v>50</v>
      </c>
      <c r="E27" s="1">
        <v>74.099999999999994</v>
      </c>
      <c r="F27" s="1">
        <v>114.39</v>
      </c>
      <c r="G27" s="1">
        <v>172.12</v>
      </c>
      <c r="H27" s="1">
        <v>279.12</v>
      </c>
      <c r="I27" s="1">
        <v>278.12</v>
      </c>
      <c r="K27" s="1">
        <v>7</v>
      </c>
      <c r="L27" s="1">
        <f>AVERAGE(E26:E33)</f>
        <v>73.248750000000001</v>
      </c>
      <c r="M27" s="1">
        <f>STDEV(E26:E33,E26:E33)</f>
        <v>9.9556368455262554</v>
      </c>
    </row>
    <row r="28" spans="2:13" x14ac:dyDescent="0.2">
      <c r="B28" s="62"/>
      <c r="C28" s="64"/>
      <c r="D28" s="3" t="s">
        <v>51</v>
      </c>
      <c r="E28" s="1">
        <v>53.29</v>
      </c>
      <c r="F28" s="1">
        <v>92.12</v>
      </c>
      <c r="G28" s="1">
        <v>167.34</v>
      </c>
      <c r="H28" s="1">
        <v>232.12</v>
      </c>
      <c r="I28" s="1">
        <v>313.98</v>
      </c>
      <c r="K28" s="1">
        <v>15</v>
      </c>
      <c r="L28" s="1">
        <f>AVERAGE(F26:F33)</f>
        <v>112.38875000000002</v>
      </c>
      <c r="M28" s="1">
        <f>STDEV(F26:F33,F26:F33)</f>
        <v>15.252721232619347</v>
      </c>
    </row>
    <row r="29" spans="2:13" x14ac:dyDescent="0.2">
      <c r="B29" s="62"/>
      <c r="C29" s="64"/>
      <c r="D29" s="3" t="s">
        <v>52</v>
      </c>
      <c r="E29" s="1">
        <v>82.29</v>
      </c>
      <c r="F29" s="1">
        <v>114.12</v>
      </c>
      <c r="G29" s="1">
        <v>182.23</v>
      </c>
      <c r="H29" s="1">
        <v>256.12</v>
      </c>
      <c r="I29" s="1">
        <v>256.45</v>
      </c>
      <c r="K29" s="1">
        <v>20</v>
      </c>
      <c r="L29" s="1">
        <f>AVERAGE(G26:G33)</f>
        <v>178.35500000000002</v>
      </c>
      <c r="M29" s="1">
        <f>STDEV(G26:G33,G26:G33)</f>
        <v>11.106535013225317</v>
      </c>
    </row>
    <row r="30" spans="2:13" x14ac:dyDescent="0.2">
      <c r="B30" s="62"/>
      <c r="C30" s="64"/>
      <c r="D30" s="3" t="s">
        <v>53</v>
      </c>
      <c r="E30" s="1">
        <v>80.489999999999995</v>
      </c>
      <c r="F30" s="1">
        <v>139.44999999999999</v>
      </c>
      <c r="G30" s="1">
        <v>198.23</v>
      </c>
      <c r="H30" s="1">
        <v>276.23</v>
      </c>
      <c r="I30" s="1">
        <v>238.12</v>
      </c>
      <c r="K30" s="1">
        <v>25</v>
      </c>
      <c r="L30" s="1">
        <f>AVERAGE(H26:H33)</f>
        <v>255.16125</v>
      </c>
      <c r="M30" s="1">
        <f>STDEV(H26:H33,H26:H33)</f>
        <v>20.022862557586524</v>
      </c>
    </row>
    <row r="31" spans="2:13" x14ac:dyDescent="0.2">
      <c r="B31" s="62"/>
      <c r="C31" s="64"/>
      <c r="D31" s="3" t="s">
        <v>54</v>
      </c>
      <c r="E31" s="1">
        <v>78.489999999999995</v>
      </c>
      <c r="F31" s="1">
        <v>113.45</v>
      </c>
      <c r="G31" s="1">
        <v>167.34</v>
      </c>
      <c r="H31" s="1">
        <v>254.12</v>
      </c>
      <c r="I31" s="1">
        <v>312.12</v>
      </c>
      <c r="K31" s="1">
        <v>30</v>
      </c>
      <c r="L31" s="1">
        <f>AVERAGE(I26:I33)</f>
        <v>296.80999999999995</v>
      </c>
      <c r="M31" s="1">
        <f>STDEV(I26:I33,I26:I33)</f>
        <v>47.506250255449181</v>
      </c>
    </row>
    <row r="32" spans="2:13" x14ac:dyDescent="0.2">
      <c r="B32" s="62"/>
      <c r="C32" s="64"/>
      <c r="D32" s="3" t="s">
        <v>55</v>
      </c>
      <c r="E32" s="1">
        <v>63.12</v>
      </c>
      <c r="F32" s="1">
        <v>127.12</v>
      </c>
      <c r="G32" s="1">
        <v>170.12</v>
      </c>
      <c r="H32" s="1">
        <v>277.23</v>
      </c>
      <c r="I32" s="1">
        <v>345.45</v>
      </c>
    </row>
    <row r="33" spans="2:9" x14ac:dyDescent="0.2">
      <c r="B33" s="62"/>
      <c r="C33" s="64"/>
      <c r="D33" s="3" t="s">
        <v>56</v>
      </c>
      <c r="E33" s="1">
        <v>82.12</v>
      </c>
      <c r="F33" s="1">
        <v>95.34</v>
      </c>
      <c r="G33" s="1">
        <v>191.23</v>
      </c>
      <c r="H33" s="1">
        <v>234.23</v>
      </c>
      <c r="I33" s="1">
        <v>252.12</v>
      </c>
    </row>
  </sheetData>
  <mergeCells count="12">
    <mergeCell ref="B25:B33"/>
    <mergeCell ref="B2:B11"/>
    <mergeCell ref="B14:B22"/>
    <mergeCell ref="C2:C11"/>
    <mergeCell ref="C25:C33"/>
    <mergeCell ref="C14:C22"/>
    <mergeCell ref="L2:M2"/>
    <mergeCell ref="L13:M13"/>
    <mergeCell ref="L25:M25"/>
    <mergeCell ref="E13:I13"/>
    <mergeCell ref="E24:I24"/>
    <mergeCell ref="E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68ED-6A31-0945-BBDC-5CD88E4BBF45}">
  <dimension ref="B1:U67"/>
  <sheetViews>
    <sheetView topLeftCell="G1" zoomScale="82" workbookViewId="0">
      <selection activeCell="Q12" sqref="Q12"/>
    </sheetView>
  </sheetViews>
  <sheetFormatPr baseColWidth="10" defaultRowHeight="16" x14ac:dyDescent="0.2"/>
  <cols>
    <col min="1" max="1" width="10.83203125" style="3"/>
    <col min="2" max="2" width="34.1640625" style="3" bestFit="1" customWidth="1"/>
    <col min="3" max="3" width="14.5" style="3" bestFit="1" customWidth="1"/>
    <col min="4" max="15" width="10.83203125" style="3"/>
    <col min="16" max="16" width="57.33203125" style="3" bestFit="1" customWidth="1"/>
    <col min="17" max="17" width="25.1640625" style="3" bestFit="1" customWidth="1"/>
    <col min="18" max="18" width="18" style="3" bestFit="1" customWidth="1"/>
    <col min="19" max="19" width="12.33203125" style="3" bestFit="1" customWidth="1"/>
    <col min="20" max="20" width="10.1640625" style="3" bestFit="1" customWidth="1"/>
    <col min="21" max="21" width="18" style="3" bestFit="1" customWidth="1"/>
    <col min="22" max="16384" width="10.83203125" style="3"/>
  </cols>
  <sheetData>
    <row r="1" spans="2:21" ht="17" thickBot="1" x14ac:dyDescent="0.25"/>
    <row r="2" spans="2:21" x14ac:dyDescent="0.2">
      <c r="E2" s="60" t="s">
        <v>115</v>
      </c>
      <c r="F2" s="60"/>
      <c r="G2" s="60"/>
      <c r="H2" s="60"/>
      <c r="I2" s="61"/>
      <c r="K2" s="8" t="s">
        <v>27</v>
      </c>
      <c r="L2" s="57" t="s">
        <v>29</v>
      </c>
      <c r="M2" s="58"/>
      <c r="P2" s="28" t="s">
        <v>0</v>
      </c>
      <c r="Q2" s="29" t="s">
        <v>119</v>
      </c>
      <c r="R2" s="29" t="s">
        <v>2</v>
      </c>
      <c r="S2" s="29" t="s">
        <v>3</v>
      </c>
      <c r="T2" s="29" t="s">
        <v>4</v>
      </c>
      <c r="U2" s="30" t="s">
        <v>5</v>
      </c>
    </row>
    <row r="3" spans="2:21" x14ac:dyDescent="0.2">
      <c r="B3" s="63" t="s">
        <v>29</v>
      </c>
      <c r="C3" s="64" t="s">
        <v>28</v>
      </c>
      <c r="E3" s="4">
        <v>7</v>
      </c>
      <c r="F3" s="4">
        <v>15</v>
      </c>
      <c r="G3" s="4">
        <v>20</v>
      </c>
      <c r="H3" s="4">
        <v>25</v>
      </c>
      <c r="I3" s="4">
        <v>30</v>
      </c>
      <c r="K3" s="1">
        <v>0</v>
      </c>
      <c r="L3" s="1">
        <v>0</v>
      </c>
      <c r="M3" s="1">
        <v>0</v>
      </c>
      <c r="P3" s="31" t="s">
        <v>111</v>
      </c>
      <c r="Q3" s="27">
        <v>52.45</v>
      </c>
      <c r="R3" s="27" t="s">
        <v>118</v>
      </c>
      <c r="S3" s="27" t="s">
        <v>7</v>
      </c>
      <c r="T3" s="27" t="s">
        <v>11</v>
      </c>
      <c r="U3" s="32">
        <v>5.9999999999999995E-4</v>
      </c>
    </row>
    <row r="4" spans="2:21" x14ac:dyDescent="0.2">
      <c r="B4" s="62"/>
      <c r="C4" s="64"/>
      <c r="D4" s="3" t="s">
        <v>57</v>
      </c>
      <c r="E4" s="1">
        <v>93.438999999999993</v>
      </c>
      <c r="F4" s="1">
        <v>367.3</v>
      </c>
      <c r="G4" s="1">
        <v>672.39</v>
      </c>
      <c r="H4" s="1">
        <v>1103.43</v>
      </c>
      <c r="I4" s="1">
        <v>1788.5744999999999</v>
      </c>
      <c r="K4" s="1">
        <v>7</v>
      </c>
      <c r="L4" s="1">
        <f>AVERAGE(E4:E11)</f>
        <v>92.247375000000005</v>
      </c>
      <c r="M4" s="1">
        <f>STDEV(E4:E11,E4:E11)</f>
        <v>3.3162743327414859</v>
      </c>
      <c r="P4" s="31" t="s">
        <v>113</v>
      </c>
      <c r="Q4" s="27">
        <v>-109.9</v>
      </c>
      <c r="R4" s="27" t="s">
        <v>120</v>
      </c>
      <c r="S4" s="27" t="s">
        <v>7</v>
      </c>
      <c r="T4" s="27" t="s">
        <v>11</v>
      </c>
      <c r="U4" s="32">
        <v>2.9999999999999997E-4</v>
      </c>
    </row>
    <row r="5" spans="2:21" x14ac:dyDescent="0.2">
      <c r="B5" s="62"/>
      <c r="C5" s="64"/>
      <c r="D5" s="3" t="s">
        <v>58</v>
      </c>
      <c r="E5" s="1">
        <v>90.2</v>
      </c>
      <c r="F5" s="1">
        <v>313.33999999999997</v>
      </c>
      <c r="G5" s="1">
        <v>713.2</v>
      </c>
      <c r="H5" s="1">
        <v>1187.3900000000001</v>
      </c>
      <c r="I5" s="1">
        <v>1713.39</v>
      </c>
      <c r="K5" s="1">
        <v>15</v>
      </c>
      <c r="L5" s="1">
        <f>AVERAGE(F4:F11)</f>
        <v>317.90749999999997</v>
      </c>
      <c r="M5" s="1">
        <f>STDEV(F4:F11,F4:F11)</f>
        <v>78.348141309585117</v>
      </c>
      <c r="P5" s="31" t="s">
        <v>124</v>
      </c>
      <c r="Q5" s="27">
        <v>357</v>
      </c>
      <c r="R5" s="27" t="s">
        <v>121</v>
      </c>
      <c r="S5" s="27" t="s">
        <v>7</v>
      </c>
      <c r="T5" s="27" t="s">
        <v>8</v>
      </c>
      <c r="U5" s="32" t="s">
        <v>9</v>
      </c>
    </row>
    <row r="6" spans="2:21" ht="17" thickBot="1" x14ac:dyDescent="0.25">
      <c r="B6" s="62"/>
      <c r="C6" s="64"/>
      <c r="D6" s="3" t="s">
        <v>59</v>
      </c>
      <c r="E6" s="1">
        <v>91.3</v>
      </c>
      <c r="F6" s="1">
        <v>442.1</v>
      </c>
      <c r="G6" s="1">
        <v>709.2</v>
      </c>
      <c r="H6" s="1">
        <v>1267.2</v>
      </c>
      <c r="I6" s="1">
        <v>1710.12</v>
      </c>
      <c r="K6" s="1">
        <v>20</v>
      </c>
      <c r="L6" s="1">
        <f>AVERAGE(G4:G11)</f>
        <v>628.11775</v>
      </c>
      <c r="M6" s="1">
        <f>STDEV(G4:G11,G4:G11)</f>
        <v>79.745701496276965</v>
      </c>
      <c r="P6" s="33" t="s">
        <v>114</v>
      </c>
      <c r="Q6" s="34">
        <v>-199.6</v>
      </c>
      <c r="R6" s="34" t="s">
        <v>122</v>
      </c>
      <c r="S6" s="34" t="s">
        <v>7</v>
      </c>
      <c r="T6" s="34" t="s">
        <v>8</v>
      </c>
      <c r="U6" s="35" t="s">
        <v>9</v>
      </c>
    </row>
    <row r="7" spans="2:21" x14ac:dyDescent="0.2">
      <c r="B7" s="62"/>
      <c r="C7" s="64"/>
      <c r="D7" s="3" t="s">
        <v>60</v>
      </c>
      <c r="E7" s="1">
        <v>94.29</v>
      </c>
      <c r="F7" s="1">
        <v>233.1</v>
      </c>
      <c r="G7" s="1">
        <v>525.38199999999995</v>
      </c>
      <c r="H7" s="1">
        <v>1107.0999999999999</v>
      </c>
      <c r="I7" s="1">
        <v>1730.49</v>
      </c>
      <c r="K7" s="1">
        <v>25</v>
      </c>
      <c r="L7" s="1">
        <f>AVERAGE(H4:H11)</f>
        <v>1183.5974999999999</v>
      </c>
      <c r="M7" s="1">
        <f>STDEV(H4:H11,H4:H11)</f>
        <v>62.056954646518065</v>
      </c>
    </row>
    <row r="8" spans="2:21" x14ac:dyDescent="0.2">
      <c r="B8" s="62"/>
      <c r="C8" s="64"/>
      <c r="D8" s="3" t="s">
        <v>61</v>
      </c>
      <c r="E8" s="1">
        <v>99.1</v>
      </c>
      <c r="F8" s="1">
        <v>319.39999999999998</v>
      </c>
      <c r="G8" s="1">
        <v>609.23</v>
      </c>
      <c r="H8" s="1">
        <v>1219.0999999999999</v>
      </c>
      <c r="I8" s="1">
        <v>1803.1</v>
      </c>
      <c r="K8" s="1">
        <v>30</v>
      </c>
      <c r="L8" s="1">
        <f>AVERAGE(I4:I11)</f>
        <v>1751.1755624999996</v>
      </c>
      <c r="M8" s="1">
        <f>STDEV(I4:I11,I4:I11)</f>
        <v>38.391217698355149</v>
      </c>
    </row>
    <row r="9" spans="2:21" x14ac:dyDescent="0.2">
      <c r="B9" s="62"/>
      <c r="C9" s="64"/>
      <c r="D9" s="3" t="s">
        <v>62</v>
      </c>
      <c r="E9" s="1">
        <v>89.3</v>
      </c>
      <c r="F9" s="1">
        <v>226.78</v>
      </c>
      <c r="G9" s="1">
        <v>539.29999999999995</v>
      </c>
      <c r="H9" s="1">
        <v>1208.32</v>
      </c>
      <c r="I9" s="1">
        <v>1739.49</v>
      </c>
    </row>
    <row r="10" spans="2:21" x14ac:dyDescent="0.2">
      <c r="B10" s="62"/>
      <c r="C10" s="64"/>
      <c r="D10" s="3" t="s">
        <v>63</v>
      </c>
      <c r="E10" s="1">
        <v>88.23</v>
      </c>
      <c r="F10" s="1">
        <v>241.12</v>
      </c>
      <c r="G10" s="1">
        <v>709.12</v>
      </c>
      <c r="H10" s="1">
        <v>1250.1199999999999</v>
      </c>
      <c r="I10" s="1">
        <v>1801.12</v>
      </c>
    </row>
    <row r="11" spans="2:21" x14ac:dyDescent="0.2">
      <c r="B11" s="62"/>
      <c r="C11" s="64"/>
      <c r="D11" s="3" t="s">
        <v>64</v>
      </c>
      <c r="E11" s="1">
        <v>92.12</v>
      </c>
      <c r="F11" s="1">
        <v>400.12</v>
      </c>
      <c r="G11" s="1">
        <v>547.12</v>
      </c>
      <c r="H11" s="1">
        <v>1126.1199999999999</v>
      </c>
      <c r="I11" s="1">
        <v>1723.12</v>
      </c>
    </row>
    <row r="12" spans="2:21" x14ac:dyDescent="0.2">
      <c r="B12" s="7"/>
    </row>
    <row r="13" spans="2:21" x14ac:dyDescent="0.2">
      <c r="B13" s="62" t="s">
        <v>30</v>
      </c>
      <c r="C13" s="64" t="s">
        <v>28</v>
      </c>
      <c r="E13" s="60" t="s">
        <v>115</v>
      </c>
      <c r="F13" s="60"/>
      <c r="G13" s="60"/>
      <c r="H13" s="60"/>
      <c r="I13" s="61"/>
      <c r="K13" s="8" t="s">
        <v>115</v>
      </c>
      <c r="L13" s="57" t="s">
        <v>29</v>
      </c>
      <c r="M13" s="58"/>
    </row>
    <row r="14" spans="2:21" x14ac:dyDescent="0.2">
      <c r="B14" s="62"/>
      <c r="C14" s="64"/>
      <c r="E14" s="4">
        <v>7</v>
      </c>
      <c r="F14" s="4">
        <v>15</v>
      </c>
      <c r="G14" s="4">
        <v>20</v>
      </c>
      <c r="H14" s="4">
        <v>25</v>
      </c>
      <c r="I14" s="4">
        <v>30</v>
      </c>
      <c r="K14" s="1">
        <v>0</v>
      </c>
      <c r="L14" s="1">
        <v>0</v>
      </c>
      <c r="M14" s="1">
        <v>0</v>
      </c>
    </row>
    <row r="15" spans="2:21" x14ac:dyDescent="0.2">
      <c r="B15" s="62"/>
      <c r="C15" s="64"/>
      <c r="D15" s="3" t="s">
        <v>65</v>
      </c>
      <c r="E15" s="1">
        <v>76.400000000000006</v>
      </c>
      <c r="F15" s="1">
        <v>215.49</v>
      </c>
      <c r="G15" s="1">
        <v>503.49</v>
      </c>
      <c r="H15" s="1">
        <v>908.12</v>
      </c>
      <c r="I15" s="1">
        <v>1278.19</v>
      </c>
      <c r="K15" s="1">
        <v>7</v>
      </c>
      <c r="L15" s="1">
        <f>AVERAGE(E15:E22)</f>
        <v>77.37</v>
      </c>
      <c r="M15" s="1">
        <f>STDEV(E15:E22,E15:E22)</f>
        <v>11.049378866403968</v>
      </c>
    </row>
    <row r="16" spans="2:21" x14ac:dyDescent="0.2">
      <c r="B16" s="62"/>
      <c r="C16" s="64"/>
      <c r="D16" s="3" t="s">
        <v>66</v>
      </c>
      <c r="E16" s="1">
        <v>70.3</v>
      </c>
      <c r="F16" s="1">
        <v>270.3</v>
      </c>
      <c r="G16" s="1">
        <v>510.19</v>
      </c>
      <c r="H16" s="1">
        <v>804.4</v>
      </c>
      <c r="I16" s="1">
        <v>1412.4</v>
      </c>
      <c r="K16" s="1">
        <v>15</v>
      </c>
      <c r="L16" s="1">
        <f>AVERAGE(F15:F22)</f>
        <v>236.93125000000003</v>
      </c>
      <c r="M16" s="1">
        <f>STDEV(F15:F22,F15:F22)</f>
        <v>30.129178078179443</v>
      </c>
    </row>
    <row r="17" spans="2:13" x14ac:dyDescent="0.2">
      <c r="B17" s="62"/>
      <c r="C17" s="64"/>
      <c r="D17" s="3" t="s">
        <v>67</v>
      </c>
      <c r="E17" s="1">
        <v>87.3</v>
      </c>
      <c r="F17" s="1">
        <v>200.2</v>
      </c>
      <c r="G17" s="1">
        <v>439.34</v>
      </c>
      <c r="H17" s="1">
        <v>872.12</v>
      </c>
      <c r="I17" s="1">
        <v>1312.19</v>
      </c>
      <c r="K17" s="1">
        <v>20</v>
      </c>
      <c r="L17" s="1">
        <f>AVERAGE(G15:G22)</f>
        <v>506.40624999999994</v>
      </c>
      <c r="M17" s="1">
        <f>STDEV(G15:G22,G15:G22)</f>
        <v>72.843963270816886</v>
      </c>
    </row>
    <row r="18" spans="2:13" x14ac:dyDescent="0.2">
      <c r="B18" s="62"/>
      <c r="C18" s="64"/>
      <c r="D18" s="3" t="s">
        <v>68</v>
      </c>
      <c r="E18" s="1">
        <v>96.2</v>
      </c>
      <c r="F18" s="1">
        <v>276.39999999999998</v>
      </c>
      <c r="G18" s="1">
        <v>567.20000000000005</v>
      </c>
      <c r="H18" s="1">
        <v>734.19</v>
      </c>
      <c r="I18" s="1">
        <v>1408.3</v>
      </c>
      <c r="K18" s="1">
        <v>25</v>
      </c>
      <c r="L18" s="1">
        <f>AVERAGE(H15:H22)</f>
        <v>833.46749999999997</v>
      </c>
      <c r="M18" s="1">
        <f>STDEV(H15:H22,H15:H22)</f>
        <v>59.067695570421556</v>
      </c>
    </row>
    <row r="19" spans="2:13" x14ac:dyDescent="0.2">
      <c r="B19" s="62"/>
      <c r="C19" s="64"/>
      <c r="D19" s="3" t="s">
        <v>69</v>
      </c>
      <c r="E19" s="1">
        <v>63.19</v>
      </c>
      <c r="F19" s="1">
        <v>213.3</v>
      </c>
      <c r="G19" s="1">
        <v>613.4</v>
      </c>
      <c r="H19" s="1">
        <v>856.2</v>
      </c>
      <c r="I19" s="1">
        <v>1219.8699999999999</v>
      </c>
      <c r="K19" s="1">
        <v>30</v>
      </c>
      <c r="L19" s="1">
        <f>AVERAGE(I15:I22)</f>
        <v>1341.3587499999999</v>
      </c>
      <c r="M19" s="1">
        <f>STDEV(I15:I22,I15:I22)</f>
        <v>78.20603939807549</v>
      </c>
    </row>
    <row r="20" spans="2:13" x14ac:dyDescent="0.2">
      <c r="B20" s="62"/>
      <c r="C20" s="64"/>
      <c r="D20" s="3" t="s">
        <v>70</v>
      </c>
      <c r="E20" s="1">
        <v>71.3</v>
      </c>
      <c r="F20" s="1">
        <v>245.19</v>
      </c>
      <c r="G20" s="1">
        <v>412.2</v>
      </c>
      <c r="H20" s="1">
        <v>817.3</v>
      </c>
      <c r="I20" s="1">
        <v>1417.3</v>
      </c>
    </row>
    <row r="21" spans="2:13" x14ac:dyDescent="0.2">
      <c r="B21" s="62"/>
      <c r="C21" s="64"/>
      <c r="D21" s="3" t="s">
        <v>71</v>
      </c>
      <c r="E21" s="1">
        <v>67.819999999999993</v>
      </c>
      <c r="F21" s="1">
        <v>266.45</v>
      </c>
      <c r="G21" s="1">
        <v>427.78</v>
      </c>
      <c r="H21" s="1">
        <v>776.12</v>
      </c>
      <c r="I21" s="1">
        <v>1415.39</v>
      </c>
    </row>
    <row r="22" spans="2:13" x14ac:dyDescent="0.2">
      <c r="B22" s="62"/>
      <c r="C22" s="64"/>
      <c r="D22" s="3" t="s">
        <v>72</v>
      </c>
      <c r="E22" s="1">
        <v>86.45</v>
      </c>
      <c r="F22" s="1">
        <v>208.12</v>
      </c>
      <c r="G22" s="1">
        <v>577.65</v>
      </c>
      <c r="H22" s="1">
        <v>899.29</v>
      </c>
      <c r="I22" s="1">
        <v>1267.23</v>
      </c>
    </row>
    <row r="23" spans="2:13" s="9" customFormat="1" x14ac:dyDescent="0.2">
      <c r="C23" s="10"/>
    </row>
    <row r="24" spans="2:13" x14ac:dyDescent="0.2">
      <c r="B24" s="7"/>
      <c r="E24" s="60" t="s">
        <v>115</v>
      </c>
      <c r="F24" s="60"/>
      <c r="G24" s="60"/>
      <c r="H24" s="60"/>
      <c r="I24" s="61"/>
      <c r="K24" s="8" t="s">
        <v>115</v>
      </c>
      <c r="L24" s="57" t="s">
        <v>29</v>
      </c>
      <c r="M24" s="58"/>
    </row>
    <row r="25" spans="2:13" x14ac:dyDescent="0.2">
      <c r="B25" s="62" t="s">
        <v>105</v>
      </c>
      <c r="C25" s="64" t="s">
        <v>28</v>
      </c>
      <c r="E25" s="4">
        <v>7</v>
      </c>
      <c r="F25" s="4">
        <v>15</v>
      </c>
      <c r="G25" s="4">
        <v>20</v>
      </c>
      <c r="H25" s="4">
        <v>25</v>
      </c>
      <c r="I25" s="4">
        <v>30</v>
      </c>
      <c r="K25" s="1">
        <v>0</v>
      </c>
      <c r="L25" s="1">
        <v>0</v>
      </c>
      <c r="M25" s="1">
        <v>0</v>
      </c>
    </row>
    <row r="26" spans="2:13" x14ac:dyDescent="0.2">
      <c r="B26" s="62"/>
      <c r="C26" s="64"/>
      <c r="D26" s="3" t="s">
        <v>73</v>
      </c>
      <c r="E26" s="1">
        <v>84.39</v>
      </c>
      <c r="F26" s="1">
        <v>328.19</v>
      </c>
      <c r="G26" s="1">
        <v>656.12</v>
      </c>
      <c r="H26" s="1">
        <v>1009.39</v>
      </c>
      <c r="I26" s="1">
        <v>1578.12</v>
      </c>
      <c r="K26" s="1">
        <v>7</v>
      </c>
      <c r="L26" s="1">
        <f>AVERAGE(E26:E33)</f>
        <v>84.276250000000005</v>
      </c>
      <c r="M26" s="1">
        <f>STDEV(E26:E33,E26:E33)</f>
        <v>8.8110021185636516</v>
      </c>
    </row>
    <row r="27" spans="2:13" x14ac:dyDescent="0.2">
      <c r="B27" s="62"/>
      <c r="C27" s="64"/>
      <c r="D27" s="3" t="s">
        <v>74</v>
      </c>
      <c r="E27" s="1">
        <v>72.099999999999994</v>
      </c>
      <c r="F27" s="1">
        <v>339.12</v>
      </c>
      <c r="G27" s="1">
        <v>672.12</v>
      </c>
      <c r="H27" s="1">
        <v>1123.1199999999999</v>
      </c>
      <c r="I27" s="1">
        <v>1701.39</v>
      </c>
      <c r="K27" s="1">
        <v>15</v>
      </c>
      <c r="L27" s="1">
        <f>AVERAGE(F26:F33)</f>
        <v>293.78987499999999</v>
      </c>
      <c r="M27" s="1">
        <f>STDEV(F26:F33,F26:F33)</f>
        <v>40.271551184220549</v>
      </c>
    </row>
    <row r="28" spans="2:13" x14ac:dyDescent="0.2">
      <c r="B28" s="62"/>
      <c r="C28" s="64"/>
      <c r="D28" s="3" t="s">
        <v>75</v>
      </c>
      <c r="E28" s="1">
        <v>96.1</v>
      </c>
      <c r="F28" s="1">
        <v>308.12</v>
      </c>
      <c r="G28" s="1">
        <v>692.1</v>
      </c>
      <c r="H28" s="1">
        <v>1129.1199999999999</v>
      </c>
      <c r="I28" s="1">
        <v>1673.38</v>
      </c>
      <c r="K28" s="1">
        <v>20</v>
      </c>
      <c r="L28" s="1">
        <f>AVERAGE(G26:G33)</f>
        <v>623.66624999999999</v>
      </c>
      <c r="M28" s="1">
        <f>STDEV(G26:G33,G26:G33)</f>
        <v>57.843975413751323</v>
      </c>
    </row>
    <row r="29" spans="2:13" x14ac:dyDescent="0.2">
      <c r="B29" s="62"/>
      <c r="C29" s="64"/>
      <c r="D29" s="3" t="s">
        <v>76</v>
      </c>
      <c r="E29" s="1">
        <v>93.39</v>
      </c>
      <c r="F29" s="1">
        <v>275.3</v>
      </c>
      <c r="G29" s="1">
        <v>589.79999999999995</v>
      </c>
      <c r="H29" s="1">
        <v>1089.3900000000001</v>
      </c>
      <c r="I29" s="1">
        <v>1767.19</v>
      </c>
      <c r="K29" s="1">
        <v>25</v>
      </c>
      <c r="L29" s="1">
        <f>AVERAGE(H26:H33)</f>
        <v>1123.62375</v>
      </c>
      <c r="M29" s="1">
        <f>STDEV(H26:H33,H26:H33)</f>
        <v>69.473460436342194</v>
      </c>
    </row>
    <row r="30" spans="2:13" x14ac:dyDescent="0.2">
      <c r="B30" s="62"/>
      <c r="C30" s="64"/>
      <c r="D30" s="3" t="s">
        <v>77</v>
      </c>
      <c r="E30" s="1">
        <v>87.49</v>
      </c>
      <c r="F30" s="1">
        <v>298.13</v>
      </c>
      <c r="G30" s="1">
        <v>608.39</v>
      </c>
      <c r="H30" s="1">
        <v>1209.3900000000001</v>
      </c>
      <c r="I30" s="1">
        <v>1712.19</v>
      </c>
      <c r="K30" s="1">
        <v>30</v>
      </c>
      <c r="L30" s="1">
        <f>AVERAGE(I26:I33)</f>
        <v>1708.2487499999997</v>
      </c>
      <c r="M30" s="1">
        <f>STDEV(I26:I33,I26:I33)</f>
        <v>79.692892771773217</v>
      </c>
    </row>
    <row r="31" spans="2:13" x14ac:dyDescent="0.2">
      <c r="B31" s="62"/>
      <c r="C31" s="64"/>
      <c r="D31" s="3" t="s">
        <v>78</v>
      </c>
      <c r="E31" s="1">
        <v>76.39</v>
      </c>
      <c r="F31" s="1">
        <v>221.10900000000001</v>
      </c>
      <c r="G31" s="1">
        <v>528.23</v>
      </c>
      <c r="H31" s="1">
        <v>1187.23</v>
      </c>
      <c r="I31" s="1">
        <v>1821.39</v>
      </c>
    </row>
    <row r="32" spans="2:13" x14ac:dyDescent="0.2">
      <c r="B32" s="62"/>
      <c r="C32" s="64"/>
      <c r="D32" s="3" t="s">
        <v>79</v>
      </c>
      <c r="E32" s="1">
        <v>74.12</v>
      </c>
      <c r="F32" s="1">
        <v>251.12</v>
      </c>
      <c r="G32" s="1">
        <v>678.34</v>
      </c>
      <c r="H32" s="1">
        <v>1048.1199999999999</v>
      </c>
      <c r="I32" s="1">
        <v>1787.21</v>
      </c>
    </row>
    <row r="33" spans="2:13" x14ac:dyDescent="0.2">
      <c r="B33" s="62"/>
      <c r="C33" s="64"/>
      <c r="D33" s="3" t="s">
        <v>80</v>
      </c>
      <c r="E33" s="1">
        <v>90.23</v>
      </c>
      <c r="F33" s="1">
        <v>329.23</v>
      </c>
      <c r="G33" s="1">
        <v>564.23</v>
      </c>
      <c r="H33" s="1">
        <v>1193.23</v>
      </c>
      <c r="I33" s="1">
        <v>1625.12</v>
      </c>
    </row>
    <row r="34" spans="2:13" s="9" customFormat="1" x14ac:dyDescent="0.2">
      <c r="C34" s="10"/>
    </row>
    <row r="35" spans="2:13" x14ac:dyDescent="0.2">
      <c r="E35" s="60" t="s">
        <v>115</v>
      </c>
      <c r="F35" s="60"/>
      <c r="G35" s="60"/>
      <c r="H35" s="60"/>
      <c r="I35" s="61"/>
      <c r="K35" s="8" t="s">
        <v>115</v>
      </c>
      <c r="L35" s="57" t="s">
        <v>29</v>
      </c>
      <c r="M35" s="58"/>
    </row>
    <row r="36" spans="2:13" x14ac:dyDescent="0.2">
      <c r="B36" s="63" t="s">
        <v>106</v>
      </c>
      <c r="C36" s="64" t="s">
        <v>28</v>
      </c>
      <c r="E36" s="4">
        <v>7</v>
      </c>
      <c r="F36" s="4">
        <v>15</v>
      </c>
      <c r="G36" s="4">
        <v>20</v>
      </c>
      <c r="H36" s="4">
        <v>25</v>
      </c>
      <c r="I36" s="4">
        <v>30</v>
      </c>
      <c r="K36" s="1">
        <v>0</v>
      </c>
      <c r="L36" s="1">
        <v>0</v>
      </c>
      <c r="M36" s="1">
        <v>0</v>
      </c>
    </row>
    <row r="37" spans="2:13" x14ac:dyDescent="0.2">
      <c r="B37" s="62"/>
      <c r="C37" s="64"/>
      <c r="D37" s="3" t="s">
        <v>81</v>
      </c>
      <c r="E37" s="1">
        <v>70.302000000000007</v>
      </c>
      <c r="F37" s="1">
        <v>279.10000000000002</v>
      </c>
      <c r="G37" s="1">
        <v>615.29</v>
      </c>
      <c r="H37" s="1">
        <v>1131.32</v>
      </c>
      <c r="I37" s="1">
        <v>1703.34</v>
      </c>
      <c r="K37" s="1">
        <v>7</v>
      </c>
      <c r="L37" s="1">
        <f>AVERAGE(E37:E44)</f>
        <v>74.751500000000007</v>
      </c>
      <c r="M37" s="1">
        <f>STDEV(E37:E44,E37:E44)</f>
        <v>11.65093464634197</v>
      </c>
    </row>
    <row r="38" spans="2:13" x14ac:dyDescent="0.2">
      <c r="B38" s="62"/>
      <c r="C38" s="64"/>
      <c r="D38" s="3" t="s">
        <v>82</v>
      </c>
      <c r="E38" s="1">
        <v>98.21</v>
      </c>
      <c r="F38" s="1">
        <v>340.3</v>
      </c>
      <c r="G38" s="1">
        <v>571.29999999999995</v>
      </c>
      <c r="H38" s="1">
        <v>1030.19</v>
      </c>
      <c r="I38" s="1">
        <v>1514.12</v>
      </c>
      <c r="K38" s="1">
        <v>15</v>
      </c>
      <c r="L38" s="1">
        <f>AVERAGE(F37:F44)</f>
        <v>287.91000000000003</v>
      </c>
      <c r="M38" s="1">
        <f>STDEV(F37:F44,F37:F44)</f>
        <v>41.310874113240686</v>
      </c>
    </row>
    <row r="39" spans="2:13" x14ac:dyDescent="0.2">
      <c r="B39" s="62"/>
      <c r="C39" s="64"/>
      <c r="D39" s="3" t="s">
        <v>83</v>
      </c>
      <c r="E39" s="1">
        <v>65.12</v>
      </c>
      <c r="F39" s="1">
        <v>306.2</v>
      </c>
      <c r="G39" s="1">
        <v>432.19</v>
      </c>
      <c r="H39" s="1">
        <v>1211.1199999999999</v>
      </c>
      <c r="I39" s="1">
        <v>1672.13</v>
      </c>
      <c r="K39" s="1">
        <v>20</v>
      </c>
      <c r="L39" s="1">
        <f>AVERAGE(G37:G44)</f>
        <v>585.06375000000003</v>
      </c>
      <c r="M39" s="1">
        <f>STDEV(G37:G44,G37:G44)</f>
        <v>77.206501787953485</v>
      </c>
    </row>
    <row r="40" spans="2:13" x14ac:dyDescent="0.2">
      <c r="B40" s="62"/>
      <c r="C40" s="64"/>
      <c r="D40" s="3" t="s">
        <v>84</v>
      </c>
      <c r="E40" s="1">
        <v>79.430000000000007</v>
      </c>
      <c r="F40" s="1">
        <v>312.43</v>
      </c>
      <c r="G40" s="1">
        <v>672.19</v>
      </c>
      <c r="H40" s="1">
        <v>1119.0899999999999</v>
      </c>
      <c r="I40" s="1">
        <v>1672.12</v>
      </c>
      <c r="K40" s="1">
        <v>25</v>
      </c>
      <c r="L40" s="1">
        <f>AVERAGE(H37:H44)</f>
        <v>1061.0999999999999</v>
      </c>
      <c r="M40" s="1">
        <f>STDEV(H37:H44,H37:H44)</f>
        <v>109.34894213784904</v>
      </c>
    </row>
    <row r="41" spans="2:13" x14ac:dyDescent="0.2">
      <c r="B41" s="62"/>
      <c r="C41" s="64"/>
      <c r="D41" s="3" t="s">
        <v>85</v>
      </c>
      <c r="E41" s="1">
        <v>70.430000000000007</v>
      </c>
      <c r="F41" s="1">
        <v>213.23</v>
      </c>
      <c r="G41" s="1">
        <v>602.12</v>
      </c>
      <c r="H41" s="1">
        <v>982.19</v>
      </c>
      <c r="I41" s="1">
        <v>1732.12</v>
      </c>
      <c r="K41" s="1">
        <v>30</v>
      </c>
      <c r="L41" s="1">
        <f>AVERAGE(I37:I44)</f>
        <v>1647.30125</v>
      </c>
      <c r="M41" s="1">
        <f>STDEV(I37:I44,I37:I44)</f>
        <v>77.717273830639883</v>
      </c>
    </row>
    <row r="42" spans="2:13" x14ac:dyDescent="0.2">
      <c r="B42" s="62"/>
      <c r="C42" s="64"/>
      <c r="D42" s="3" t="s">
        <v>86</v>
      </c>
      <c r="E42" s="1">
        <v>65.489999999999995</v>
      </c>
      <c r="F42" s="1">
        <v>271.23</v>
      </c>
      <c r="G42" s="1">
        <v>613.17999999999995</v>
      </c>
      <c r="H42" s="1">
        <v>893.1</v>
      </c>
      <c r="I42" s="1">
        <v>1589.23</v>
      </c>
    </row>
    <row r="43" spans="2:13" x14ac:dyDescent="0.2">
      <c r="B43" s="62"/>
      <c r="C43" s="64"/>
      <c r="D43" s="3" t="s">
        <v>87</v>
      </c>
      <c r="E43" s="1">
        <v>63.82</v>
      </c>
      <c r="F43" s="1">
        <v>250.56</v>
      </c>
      <c r="G43" s="1">
        <v>511.12</v>
      </c>
      <c r="H43" s="1">
        <v>1169.23</v>
      </c>
      <c r="I43" s="1">
        <v>1727.12</v>
      </c>
    </row>
    <row r="44" spans="2:13" x14ac:dyDescent="0.2">
      <c r="B44" s="62"/>
      <c r="C44" s="64"/>
      <c r="D44" s="3" t="s">
        <v>88</v>
      </c>
      <c r="E44" s="1">
        <v>85.21</v>
      </c>
      <c r="F44" s="1">
        <v>330.23</v>
      </c>
      <c r="G44" s="1">
        <v>663.12</v>
      </c>
      <c r="H44" s="1">
        <v>952.56</v>
      </c>
      <c r="I44" s="1">
        <v>1568.23</v>
      </c>
    </row>
    <row r="45" spans="2:13" x14ac:dyDescent="0.2">
      <c r="B45" s="6"/>
      <c r="C45" s="10"/>
    </row>
    <row r="46" spans="2:13" x14ac:dyDescent="0.2">
      <c r="B46" s="7"/>
      <c r="E46" s="60" t="s">
        <v>115</v>
      </c>
      <c r="F46" s="60"/>
      <c r="G46" s="60"/>
      <c r="H46" s="60"/>
      <c r="I46" s="61"/>
      <c r="K46" s="8" t="s">
        <v>115</v>
      </c>
      <c r="L46" s="57" t="s">
        <v>29</v>
      </c>
      <c r="M46" s="58"/>
    </row>
    <row r="47" spans="2:13" x14ac:dyDescent="0.2">
      <c r="B47" s="62" t="s">
        <v>107</v>
      </c>
      <c r="C47" s="64" t="s">
        <v>28</v>
      </c>
      <c r="E47" s="4">
        <v>7</v>
      </c>
      <c r="F47" s="4">
        <v>15</v>
      </c>
      <c r="G47" s="4">
        <v>20</v>
      </c>
      <c r="H47" s="4">
        <v>25</v>
      </c>
      <c r="I47" s="4">
        <v>30</v>
      </c>
      <c r="K47" s="1">
        <v>0</v>
      </c>
      <c r="L47" s="1">
        <v>0</v>
      </c>
      <c r="M47" s="1">
        <v>0</v>
      </c>
    </row>
    <row r="48" spans="2:13" x14ac:dyDescent="0.2">
      <c r="B48" s="62"/>
      <c r="C48" s="64"/>
      <c r="D48" s="3" t="s">
        <v>89</v>
      </c>
      <c r="E48" s="1">
        <v>78.319999999999993</v>
      </c>
      <c r="F48" s="1">
        <v>98.39</v>
      </c>
      <c r="G48" s="1">
        <v>140.30000000000001</v>
      </c>
      <c r="H48" s="1">
        <v>201.4</v>
      </c>
      <c r="I48" s="1">
        <v>233.4</v>
      </c>
      <c r="K48" s="1">
        <v>7</v>
      </c>
      <c r="L48" s="1">
        <f>AVERAGE(E48:E55)</f>
        <v>81.296250000000015</v>
      </c>
      <c r="M48" s="1">
        <f>STDEV(E48:E55,E48:E55)</f>
        <v>14.39215799199914</v>
      </c>
    </row>
    <row r="49" spans="2:13" x14ac:dyDescent="0.2">
      <c r="B49" s="62"/>
      <c r="C49" s="64"/>
      <c r="D49" s="3" t="s">
        <v>90</v>
      </c>
      <c r="E49" s="1">
        <v>71.23</v>
      </c>
      <c r="F49" s="1">
        <v>132.12</v>
      </c>
      <c r="G49" s="1">
        <v>190.12</v>
      </c>
      <c r="H49" s="1">
        <v>256.32</v>
      </c>
      <c r="I49" s="1">
        <v>279.12</v>
      </c>
      <c r="K49" s="1">
        <v>15</v>
      </c>
      <c r="L49" s="1">
        <f>AVERAGE(F48:F55)</f>
        <v>115</v>
      </c>
      <c r="M49" s="1">
        <f>STDEV(F48:F55,F48:F55)</f>
        <v>24.577006055796698</v>
      </c>
    </row>
    <row r="50" spans="2:13" x14ac:dyDescent="0.2">
      <c r="B50" s="62"/>
      <c r="C50" s="64"/>
      <c r="D50" s="3" t="s">
        <v>91</v>
      </c>
      <c r="E50" s="1">
        <v>98.45</v>
      </c>
      <c r="F50" s="1">
        <v>123.12</v>
      </c>
      <c r="G50" s="1">
        <v>231.12</v>
      </c>
      <c r="H50" s="1">
        <v>289.12</v>
      </c>
      <c r="I50" s="1">
        <v>315.45</v>
      </c>
      <c r="K50" s="1">
        <v>20</v>
      </c>
      <c r="L50" s="1">
        <f>AVERAGE(G48:G55)</f>
        <v>169.11625000000001</v>
      </c>
      <c r="M50" s="1">
        <f>STDEV(G48:G55,G48:G55)</f>
        <v>36.567511605248804</v>
      </c>
    </row>
    <row r="51" spans="2:13" x14ac:dyDescent="0.2">
      <c r="B51" s="62"/>
      <c r="C51" s="64"/>
      <c r="D51" s="3" t="s">
        <v>92</v>
      </c>
      <c r="E51" s="1">
        <v>103.12</v>
      </c>
      <c r="F51" s="1">
        <v>154.22999999999999</v>
      </c>
      <c r="G51" s="1">
        <v>178.12</v>
      </c>
      <c r="H51" s="1">
        <v>219.34</v>
      </c>
      <c r="I51" s="1">
        <v>276.20999999999998</v>
      </c>
      <c r="K51" s="1">
        <v>25</v>
      </c>
      <c r="L51" s="1">
        <f>AVERAGE(H48:H55)</f>
        <v>226.99874999999997</v>
      </c>
      <c r="M51" s="1">
        <f>STDEV(H48:H55,H48:H55)</f>
        <v>35.817332280149976</v>
      </c>
    </row>
    <row r="52" spans="2:13" x14ac:dyDescent="0.2">
      <c r="B52" s="62"/>
      <c r="C52" s="64"/>
      <c r="D52" s="3" t="s">
        <v>93</v>
      </c>
      <c r="E52" s="1">
        <v>73.34</v>
      </c>
      <c r="F52" s="1">
        <v>94.12</v>
      </c>
      <c r="G52" s="1">
        <v>132.12</v>
      </c>
      <c r="H52" s="1">
        <v>200.34</v>
      </c>
      <c r="I52" s="1">
        <v>228.12</v>
      </c>
      <c r="K52" s="1">
        <v>30</v>
      </c>
      <c r="L52" s="1">
        <f>AVERAGE(I48:I55)</f>
        <v>260.9975</v>
      </c>
      <c r="M52" s="1">
        <f>STDEV(I48:I55,I48:I55)</f>
        <v>33.330582053124111</v>
      </c>
    </row>
    <row r="53" spans="2:13" x14ac:dyDescent="0.2">
      <c r="B53" s="62"/>
      <c r="C53" s="64"/>
      <c r="D53" s="3" t="s">
        <v>94</v>
      </c>
      <c r="E53" s="1">
        <v>67.12</v>
      </c>
      <c r="F53" s="1">
        <v>89.23</v>
      </c>
      <c r="G53" s="1">
        <v>140.44999999999999</v>
      </c>
      <c r="H53" s="1">
        <v>197.12</v>
      </c>
      <c r="I53" s="1">
        <v>230.12</v>
      </c>
    </row>
    <row r="54" spans="2:13" x14ac:dyDescent="0.2">
      <c r="B54" s="62"/>
      <c r="C54" s="64"/>
      <c r="D54" s="3" t="s">
        <v>95</v>
      </c>
      <c r="E54" s="1">
        <v>65.23</v>
      </c>
      <c r="F54" s="1">
        <v>89.34</v>
      </c>
      <c r="G54" s="1">
        <v>134.03</v>
      </c>
      <c r="H54" s="1">
        <v>190.23</v>
      </c>
      <c r="I54" s="1">
        <v>231.12</v>
      </c>
    </row>
    <row r="55" spans="2:13" x14ac:dyDescent="0.2">
      <c r="B55" s="62"/>
      <c r="C55" s="64"/>
      <c r="D55" s="3" t="s">
        <v>96</v>
      </c>
      <c r="E55" s="1">
        <v>93.56</v>
      </c>
      <c r="F55" s="1">
        <v>139.44999999999999</v>
      </c>
      <c r="G55" s="1">
        <v>206.67</v>
      </c>
      <c r="H55" s="1">
        <v>262.12</v>
      </c>
      <c r="I55" s="1">
        <v>294.44</v>
      </c>
    </row>
    <row r="57" spans="2:13" x14ac:dyDescent="0.2">
      <c r="B57" s="7"/>
      <c r="E57" s="60" t="s">
        <v>115</v>
      </c>
      <c r="F57" s="60"/>
      <c r="G57" s="60"/>
      <c r="H57" s="60"/>
      <c r="I57" s="61"/>
      <c r="K57" s="8" t="s">
        <v>115</v>
      </c>
      <c r="L57" s="57" t="s">
        <v>29</v>
      </c>
      <c r="M57" s="58"/>
    </row>
    <row r="58" spans="2:13" x14ac:dyDescent="0.2">
      <c r="B58" s="62" t="s">
        <v>108</v>
      </c>
      <c r="C58" s="64" t="s">
        <v>28</v>
      </c>
      <c r="E58" s="4">
        <v>7</v>
      </c>
      <c r="F58" s="4">
        <v>15</v>
      </c>
      <c r="G58" s="4">
        <v>20</v>
      </c>
      <c r="H58" s="4">
        <v>25</v>
      </c>
      <c r="I58" s="4">
        <v>30</v>
      </c>
      <c r="K58" s="1">
        <v>0</v>
      </c>
      <c r="L58" s="1">
        <v>0</v>
      </c>
      <c r="M58" s="1">
        <v>0</v>
      </c>
    </row>
    <row r="59" spans="2:13" x14ac:dyDescent="0.2">
      <c r="B59" s="62"/>
      <c r="C59" s="64"/>
      <c r="D59" s="3" t="s">
        <v>97</v>
      </c>
      <c r="E59" s="1">
        <v>70.56</v>
      </c>
      <c r="F59" s="1">
        <v>187.32</v>
      </c>
      <c r="G59" s="1">
        <v>379.31</v>
      </c>
      <c r="H59" s="1">
        <v>632.32000000000005</v>
      </c>
      <c r="I59" s="1">
        <v>837.39</v>
      </c>
      <c r="K59" s="1">
        <v>7</v>
      </c>
      <c r="L59" s="1">
        <f>AVERAGE(E59:E66)</f>
        <v>74.976249999999993</v>
      </c>
      <c r="M59" s="1">
        <f>STDEV(E59:E66,E59:E66)</f>
        <v>4.656797003663927</v>
      </c>
    </row>
    <row r="60" spans="2:13" x14ac:dyDescent="0.2">
      <c r="B60" s="62"/>
      <c r="C60" s="64"/>
      <c r="D60" s="3" t="s">
        <v>98</v>
      </c>
      <c r="E60" s="1">
        <v>82.23</v>
      </c>
      <c r="F60" s="1">
        <v>212.45</v>
      </c>
      <c r="G60" s="1">
        <v>314.33999999999997</v>
      </c>
      <c r="H60" s="1">
        <v>567.12</v>
      </c>
      <c r="I60" s="1">
        <v>789.12</v>
      </c>
      <c r="K60" s="1">
        <v>15</v>
      </c>
      <c r="L60" s="1">
        <f>AVERAGE(F59:F66)</f>
        <v>234.11499999999998</v>
      </c>
      <c r="M60" s="1">
        <f>STDEV(F59:F66,F59:F66)</f>
        <v>43.055374267718818</v>
      </c>
    </row>
    <row r="61" spans="2:13" x14ac:dyDescent="0.2">
      <c r="B61" s="62"/>
      <c r="C61" s="64"/>
      <c r="D61" s="3" t="s">
        <v>99</v>
      </c>
      <c r="E61" s="1">
        <v>78.45</v>
      </c>
      <c r="F61" s="1">
        <v>206.42</v>
      </c>
      <c r="G61" s="1">
        <v>389.12</v>
      </c>
      <c r="H61" s="1">
        <v>543.34</v>
      </c>
      <c r="I61" s="1">
        <v>889.23</v>
      </c>
      <c r="K61" s="1">
        <v>20</v>
      </c>
      <c r="L61" s="1">
        <f>AVERAGE(G59:G66)</f>
        <v>363.12874999999997</v>
      </c>
      <c r="M61" s="1">
        <f>STDEV(G59:G66,G59:G66)</f>
        <v>45.041437347550819</v>
      </c>
    </row>
    <row r="62" spans="2:13" x14ac:dyDescent="0.2">
      <c r="B62" s="62"/>
      <c r="C62" s="64"/>
      <c r="D62" s="3" t="s">
        <v>100</v>
      </c>
      <c r="E62" s="1">
        <v>73.19</v>
      </c>
      <c r="F62" s="1">
        <v>303.19</v>
      </c>
      <c r="G62" s="1">
        <v>420.19</v>
      </c>
      <c r="H62" s="1">
        <v>423.1</v>
      </c>
      <c r="I62" s="1">
        <v>876.12</v>
      </c>
      <c r="K62" s="1">
        <v>25</v>
      </c>
      <c r="L62" s="1">
        <f>AVERAGE(H59:H66)</f>
        <v>542.0675</v>
      </c>
      <c r="M62" s="1">
        <f>STDEV(H59:H66,H59:H66)</f>
        <v>65.205150461192005</v>
      </c>
    </row>
    <row r="63" spans="2:13" x14ac:dyDescent="0.2">
      <c r="B63" s="62"/>
      <c r="C63" s="64"/>
      <c r="D63" s="3" t="s">
        <v>101</v>
      </c>
      <c r="E63" s="1">
        <v>70.400000000000006</v>
      </c>
      <c r="F63" s="1">
        <v>276.56</v>
      </c>
      <c r="G63" s="1">
        <v>378.89</v>
      </c>
      <c r="H63" s="1">
        <v>567.13</v>
      </c>
      <c r="I63" s="1">
        <v>872.49</v>
      </c>
      <c r="K63" s="1">
        <v>30</v>
      </c>
      <c r="L63" s="1">
        <f>AVERAGE(I59:I66)</f>
        <v>835.16124999999988</v>
      </c>
      <c r="M63" s="1">
        <f>STDEV(I59:I66,I59:I66)</f>
        <v>54.083055001851861</v>
      </c>
    </row>
    <row r="64" spans="2:13" x14ac:dyDescent="0.2">
      <c r="B64" s="62"/>
      <c r="C64" s="64"/>
      <c r="D64" s="3" t="s">
        <v>102</v>
      </c>
      <c r="E64" s="1">
        <v>74.19</v>
      </c>
      <c r="F64" s="1">
        <v>223.19</v>
      </c>
      <c r="G64" s="1">
        <v>300.45</v>
      </c>
      <c r="H64" s="1">
        <v>523.65</v>
      </c>
      <c r="I64" s="1">
        <v>745.12</v>
      </c>
    </row>
    <row r="65" spans="2:9" x14ac:dyDescent="0.2">
      <c r="B65" s="62"/>
      <c r="C65" s="64"/>
      <c r="D65" s="3" t="s">
        <v>103</v>
      </c>
      <c r="E65" s="1">
        <v>70.23</v>
      </c>
      <c r="F65" s="1">
        <v>275.33999999999997</v>
      </c>
      <c r="G65" s="1">
        <v>408.58</v>
      </c>
      <c r="H65" s="1">
        <v>603.12</v>
      </c>
      <c r="I65" s="1">
        <v>889.34</v>
      </c>
    </row>
    <row r="66" spans="2:9" x14ac:dyDescent="0.2">
      <c r="B66" s="62"/>
      <c r="C66" s="64"/>
      <c r="D66" s="3" t="s">
        <v>104</v>
      </c>
      <c r="E66" s="1">
        <v>80.56</v>
      </c>
      <c r="F66" s="1">
        <v>188.45</v>
      </c>
      <c r="G66" s="1">
        <v>314.14999999999998</v>
      </c>
      <c r="H66" s="1">
        <v>476.76</v>
      </c>
      <c r="I66" s="1">
        <v>782.48</v>
      </c>
    </row>
    <row r="67" spans="2:9" x14ac:dyDescent="0.2">
      <c r="C67" s="5"/>
    </row>
  </sheetData>
  <mergeCells count="24">
    <mergeCell ref="C36:C44"/>
    <mergeCell ref="C47:C55"/>
    <mergeCell ref="C58:C66"/>
    <mergeCell ref="B3:B11"/>
    <mergeCell ref="B13:B22"/>
    <mergeCell ref="B25:B33"/>
    <mergeCell ref="B36:B44"/>
    <mergeCell ref="B47:B55"/>
    <mergeCell ref="B58:B66"/>
    <mergeCell ref="C3:C11"/>
    <mergeCell ref="C13:C22"/>
    <mergeCell ref="C25:C33"/>
    <mergeCell ref="L57:M57"/>
    <mergeCell ref="E13:I13"/>
    <mergeCell ref="E2:I2"/>
    <mergeCell ref="E24:I24"/>
    <mergeCell ref="E35:I35"/>
    <mergeCell ref="E46:I46"/>
    <mergeCell ref="E57:I57"/>
    <mergeCell ref="L2:M2"/>
    <mergeCell ref="L13:M13"/>
    <mergeCell ref="L24:M24"/>
    <mergeCell ref="L35:M35"/>
    <mergeCell ref="L46:M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2:O20"/>
  <sheetViews>
    <sheetView zoomScale="82" workbookViewId="0">
      <selection activeCell="I24" sqref="I24"/>
    </sheetView>
  </sheetViews>
  <sheetFormatPr baseColWidth="10" defaultRowHeight="16" x14ac:dyDescent="0.2"/>
  <cols>
    <col min="1" max="1" width="10.83203125" style="11"/>
    <col min="2" max="2" width="24.1640625" style="11" bestFit="1" customWidth="1"/>
    <col min="3" max="3" width="8.6640625" style="11" bestFit="1" customWidth="1"/>
    <col min="4" max="4" width="10.83203125" style="11"/>
    <col min="5" max="5" width="35.1640625" style="11" bestFit="1" customWidth="1"/>
    <col min="6" max="6" width="11" style="11" bestFit="1" customWidth="1"/>
    <col min="7" max="7" width="18" style="11" bestFit="1" customWidth="1"/>
    <col min="8" max="8" width="12.33203125" style="11" bestFit="1" customWidth="1"/>
    <col min="9" max="9" width="10.1640625" style="11" bestFit="1" customWidth="1"/>
    <col min="10" max="10" width="18" style="11" bestFit="1" customWidth="1"/>
    <col min="11" max="11" width="10.83203125" style="11"/>
    <col min="12" max="12" width="18.83203125" style="11" bestFit="1" customWidth="1"/>
    <col min="13" max="13" width="8.1640625" style="11" bestFit="1" customWidth="1"/>
    <col min="14" max="14" width="11" style="11" bestFit="1" customWidth="1"/>
    <col min="15" max="15" width="24.1640625" style="11" bestFit="1" customWidth="1"/>
    <col min="16" max="16384" width="10.83203125" style="11"/>
  </cols>
  <sheetData>
    <row r="2" spans="2:15" ht="17" thickBot="1" x14ac:dyDescent="0.25"/>
    <row r="3" spans="2:15" x14ac:dyDescent="0.2">
      <c r="B3" s="65" t="s">
        <v>29</v>
      </c>
      <c r="C3" s="12">
        <v>135.19</v>
      </c>
      <c r="E3" s="16" t="s">
        <v>0</v>
      </c>
      <c r="F3" s="17" t="s">
        <v>1</v>
      </c>
      <c r="G3" s="17" t="s">
        <v>2</v>
      </c>
      <c r="H3" s="17" t="s">
        <v>3</v>
      </c>
      <c r="I3" s="17" t="s">
        <v>4</v>
      </c>
      <c r="J3" s="18" t="s">
        <v>5</v>
      </c>
      <c r="L3" s="46"/>
      <c r="M3" s="47" t="s">
        <v>29</v>
      </c>
      <c r="N3" s="47" t="s">
        <v>31</v>
      </c>
      <c r="O3" s="48" t="s">
        <v>32</v>
      </c>
    </row>
    <row r="4" spans="2:15" x14ac:dyDescent="0.2">
      <c r="B4" s="66"/>
      <c r="C4" s="13">
        <v>121.28</v>
      </c>
      <c r="E4" s="19" t="s">
        <v>109</v>
      </c>
      <c r="F4" s="15">
        <v>97.87</v>
      </c>
      <c r="G4" s="15" t="s">
        <v>6</v>
      </c>
      <c r="H4" s="15" t="s">
        <v>7</v>
      </c>
      <c r="I4" s="15" t="s">
        <v>8</v>
      </c>
      <c r="J4" s="20" t="s">
        <v>9</v>
      </c>
      <c r="L4" s="49" t="s">
        <v>12</v>
      </c>
      <c r="M4" s="50">
        <v>6</v>
      </c>
      <c r="N4" s="50">
        <v>6</v>
      </c>
      <c r="O4" s="51">
        <v>6</v>
      </c>
    </row>
    <row r="5" spans="2:15" ht="17" thickBot="1" x14ac:dyDescent="0.25">
      <c r="B5" s="66"/>
      <c r="C5" s="13">
        <v>114.49</v>
      </c>
      <c r="E5" s="21" t="s">
        <v>110</v>
      </c>
      <c r="F5" s="22">
        <v>47.33</v>
      </c>
      <c r="G5" s="22" t="s">
        <v>10</v>
      </c>
      <c r="H5" s="22" t="s">
        <v>7</v>
      </c>
      <c r="I5" s="22" t="s">
        <v>11</v>
      </c>
      <c r="J5" s="23">
        <v>2.0000000000000001E-4</v>
      </c>
      <c r="L5" s="49" t="s">
        <v>13</v>
      </c>
      <c r="M5" s="50">
        <v>114.5</v>
      </c>
      <c r="N5" s="50">
        <v>23.13</v>
      </c>
      <c r="O5" s="51">
        <v>56.04</v>
      </c>
    </row>
    <row r="6" spans="2:15" x14ac:dyDescent="0.2">
      <c r="B6" s="66"/>
      <c r="C6" s="13">
        <v>121.04</v>
      </c>
      <c r="L6" s="49" t="s">
        <v>14</v>
      </c>
      <c r="M6" s="50">
        <v>119.4</v>
      </c>
      <c r="N6" s="50">
        <v>27.62</v>
      </c>
      <c r="O6" s="51">
        <v>64.599999999999994</v>
      </c>
    </row>
    <row r="7" spans="2:15" x14ac:dyDescent="0.2">
      <c r="B7" s="66"/>
      <c r="C7" s="13">
        <v>145.49</v>
      </c>
      <c r="L7" s="49" t="s">
        <v>15</v>
      </c>
      <c r="M7" s="50">
        <v>128.19999999999999</v>
      </c>
      <c r="N7" s="50">
        <v>31.79</v>
      </c>
      <c r="O7" s="51">
        <v>90.39</v>
      </c>
    </row>
    <row r="8" spans="2:15" x14ac:dyDescent="0.2">
      <c r="B8" s="67"/>
      <c r="C8" s="13">
        <v>152.1</v>
      </c>
      <c r="L8" s="49" t="s">
        <v>16</v>
      </c>
      <c r="M8" s="50">
        <v>147.1</v>
      </c>
      <c r="N8" s="50">
        <v>38.869999999999997</v>
      </c>
      <c r="O8" s="51">
        <v>99.4</v>
      </c>
    </row>
    <row r="9" spans="2:15" x14ac:dyDescent="0.2">
      <c r="B9" s="68" t="s">
        <v>31</v>
      </c>
      <c r="C9" s="13">
        <v>29.12</v>
      </c>
      <c r="L9" s="49" t="s">
        <v>17</v>
      </c>
      <c r="M9" s="50">
        <v>152.1</v>
      </c>
      <c r="N9" s="50">
        <v>52.12</v>
      </c>
      <c r="O9" s="51">
        <v>103.2</v>
      </c>
    </row>
    <row r="10" spans="2:15" x14ac:dyDescent="0.2">
      <c r="B10" s="66"/>
      <c r="C10" s="13">
        <v>34.450000000000003</v>
      </c>
      <c r="L10" s="49" t="s">
        <v>18</v>
      </c>
      <c r="M10" s="50">
        <v>131.6</v>
      </c>
      <c r="N10" s="50">
        <v>33.729999999999997</v>
      </c>
      <c r="O10" s="51">
        <v>84.27</v>
      </c>
    </row>
    <row r="11" spans="2:15" x14ac:dyDescent="0.2">
      <c r="B11" s="66"/>
      <c r="C11" s="13">
        <v>52.12</v>
      </c>
      <c r="L11" s="49" t="s">
        <v>19</v>
      </c>
      <c r="M11" s="50">
        <v>15.08</v>
      </c>
      <c r="N11" s="50">
        <v>9.9179999999999993</v>
      </c>
      <c r="O11" s="51">
        <v>18.559999999999999</v>
      </c>
    </row>
    <row r="12" spans="2:15" x14ac:dyDescent="0.2">
      <c r="B12" s="66"/>
      <c r="C12" s="13">
        <v>23.13</v>
      </c>
      <c r="L12" s="49" t="s">
        <v>20</v>
      </c>
      <c r="M12" s="50">
        <v>6.1559999999999997</v>
      </c>
      <c r="N12" s="50">
        <v>4.0490000000000004</v>
      </c>
      <c r="O12" s="51">
        <v>7.5759999999999996</v>
      </c>
    </row>
    <row r="13" spans="2:15" x14ac:dyDescent="0.2">
      <c r="B13" s="66"/>
      <c r="C13" s="13">
        <v>29.34</v>
      </c>
      <c r="L13" s="40" t="s">
        <v>125</v>
      </c>
      <c r="M13" s="45">
        <v>115.8</v>
      </c>
      <c r="N13" s="45">
        <v>23.32</v>
      </c>
      <c r="O13" s="52">
        <v>64.790000000000006</v>
      </c>
    </row>
    <row r="14" spans="2:15" ht="17" thickBot="1" x14ac:dyDescent="0.25">
      <c r="B14" s="67"/>
      <c r="C14" s="13">
        <v>34.229999999999997</v>
      </c>
      <c r="L14" s="42" t="s">
        <v>126</v>
      </c>
      <c r="M14" s="53">
        <v>147.4</v>
      </c>
      <c r="N14" s="53">
        <v>44.14</v>
      </c>
      <c r="O14" s="54">
        <v>103.7</v>
      </c>
    </row>
    <row r="15" spans="2:15" x14ac:dyDescent="0.2">
      <c r="B15" s="68" t="s">
        <v>32</v>
      </c>
      <c r="C15" s="13">
        <v>87.58</v>
      </c>
    </row>
    <row r="16" spans="2:15" x14ac:dyDescent="0.2">
      <c r="B16" s="66"/>
      <c r="C16" s="13">
        <v>67.45</v>
      </c>
    </row>
    <row r="17" spans="2:3" x14ac:dyDescent="0.2">
      <c r="B17" s="66"/>
      <c r="C17" s="13">
        <v>56.04</v>
      </c>
    </row>
    <row r="18" spans="2:3" x14ac:dyDescent="0.2">
      <c r="B18" s="66"/>
      <c r="C18" s="13">
        <v>98.12</v>
      </c>
    </row>
    <row r="19" spans="2:3" x14ac:dyDescent="0.2">
      <c r="B19" s="66"/>
      <c r="C19" s="13">
        <v>103.23</v>
      </c>
    </row>
    <row r="20" spans="2:3" ht="17" thickBot="1" x14ac:dyDescent="0.25">
      <c r="B20" s="69"/>
      <c r="C20" s="14">
        <v>93.19</v>
      </c>
    </row>
  </sheetData>
  <mergeCells count="3">
    <mergeCell ref="B3:B8"/>
    <mergeCell ref="B9:B14"/>
    <mergeCell ref="B15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1:R37"/>
  <sheetViews>
    <sheetView tabSelected="1" zoomScale="75" zoomScaleNormal="100" workbookViewId="0">
      <selection activeCell="O35" sqref="O35"/>
    </sheetView>
  </sheetViews>
  <sheetFormatPr baseColWidth="10" defaultRowHeight="16" x14ac:dyDescent="0.2"/>
  <cols>
    <col min="1" max="1" width="10.83203125" style="11"/>
    <col min="2" max="2" width="33.83203125" style="11" bestFit="1" customWidth="1"/>
    <col min="3" max="3" width="8.1640625" style="11" bestFit="1" customWidth="1"/>
    <col min="4" max="4" width="10.83203125" style="11"/>
    <col min="5" max="5" width="56" style="11" bestFit="1" customWidth="1"/>
    <col min="6" max="6" width="10.83203125" style="11"/>
    <col min="7" max="7" width="17.6640625" style="11" bestFit="1" customWidth="1"/>
    <col min="8" max="8" width="12.1640625" style="11" bestFit="1" customWidth="1"/>
    <col min="9" max="9" width="10" style="11" bestFit="1" customWidth="1"/>
    <col min="10" max="10" width="17.33203125" style="11" bestFit="1" customWidth="1"/>
    <col min="11" max="11" width="10.83203125" style="11"/>
    <col min="12" max="12" width="18.6640625" style="11" bestFit="1" customWidth="1"/>
    <col min="13" max="13" width="8" style="11" bestFit="1" customWidth="1"/>
    <col min="14" max="14" width="10.83203125" style="11"/>
    <col min="15" max="15" width="11" style="11" bestFit="1" customWidth="1"/>
    <col min="16" max="16" width="25.1640625" style="11" bestFit="1" customWidth="1"/>
    <col min="17" max="17" width="19.33203125" style="11" bestFit="1" customWidth="1"/>
    <col min="18" max="18" width="33.83203125" style="11" bestFit="1" customWidth="1"/>
    <col min="19" max="16384" width="10.83203125" style="11"/>
  </cols>
  <sheetData>
    <row r="1" spans="2:18" ht="17" thickBot="1" x14ac:dyDescent="0.25">
      <c r="L1" s="24"/>
      <c r="M1" s="25"/>
      <c r="N1" s="25"/>
      <c r="O1" s="25"/>
      <c r="P1" s="25"/>
      <c r="Q1" s="25"/>
      <c r="R1" s="26"/>
    </row>
    <row r="2" spans="2:18" x14ac:dyDescent="0.2">
      <c r="B2" s="72" t="s">
        <v>29</v>
      </c>
      <c r="C2" s="18">
        <v>121.54</v>
      </c>
      <c r="E2" s="16" t="s">
        <v>0</v>
      </c>
      <c r="F2" s="17" t="s">
        <v>1</v>
      </c>
      <c r="G2" s="17" t="s">
        <v>2</v>
      </c>
      <c r="H2" s="17" t="s">
        <v>3</v>
      </c>
      <c r="I2" s="17" t="s">
        <v>4</v>
      </c>
      <c r="J2" s="18" t="s">
        <v>5</v>
      </c>
      <c r="L2" s="46"/>
      <c r="M2" s="55" t="s">
        <v>29</v>
      </c>
      <c r="N2" s="55" t="s">
        <v>30</v>
      </c>
      <c r="O2" s="55" t="s">
        <v>105</v>
      </c>
      <c r="P2" s="55" t="s">
        <v>106</v>
      </c>
      <c r="Q2" s="55" t="s">
        <v>107</v>
      </c>
      <c r="R2" s="56" t="s">
        <v>108</v>
      </c>
    </row>
    <row r="3" spans="2:18" x14ac:dyDescent="0.2">
      <c r="B3" s="70"/>
      <c r="C3" s="20">
        <v>132.12</v>
      </c>
      <c r="E3" s="19" t="s">
        <v>111</v>
      </c>
      <c r="F3" s="15">
        <v>31.13</v>
      </c>
      <c r="G3" s="15" t="s">
        <v>21</v>
      </c>
      <c r="H3" s="15" t="s">
        <v>7</v>
      </c>
      <c r="I3" s="15" t="s">
        <v>22</v>
      </c>
      <c r="J3" s="20">
        <v>6.1999999999999998E-3</v>
      </c>
      <c r="L3" s="49" t="s">
        <v>12</v>
      </c>
      <c r="M3" s="50">
        <v>6</v>
      </c>
      <c r="N3" s="50">
        <v>6</v>
      </c>
      <c r="O3" s="50">
        <v>6</v>
      </c>
      <c r="P3" s="50">
        <v>6</v>
      </c>
      <c r="Q3" s="50">
        <v>6</v>
      </c>
      <c r="R3" s="51">
        <v>6</v>
      </c>
    </row>
    <row r="4" spans="2:18" x14ac:dyDescent="0.2">
      <c r="B4" s="70"/>
      <c r="C4" s="20">
        <v>113.3</v>
      </c>
      <c r="E4" s="19" t="s">
        <v>112</v>
      </c>
      <c r="F4" s="15">
        <v>86.2</v>
      </c>
      <c r="G4" s="15" t="s">
        <v>26</v>
      </c>
      <c r="H4" s="15" t="s">
        <v>7</v>
      </c>
      <c r="I4" s="15" t="s">
        <v>8</v>
      </c>
      <c r="J4" s="20" t="s">
        <v>9</v>
      </c>
      <c r="L4" s="49" t="s">
        <v>13</v>
      </c>
      <c r="M4" s="50">
        <v>97.3</v>
      </c>
      <c r="N4" s="50">
        <v>73.400000000000006</v>
      </c>
      <c r="O4" s="50">
        <v>103.2</v>
      </c>
      <c r="P4" s="50">
        <v>111.9</v>
      </c>
      <c r="Q4" s="50">
        <v>21.4</v>
      </c>
      <c r="R4" s="51">
        <v>65.48</v>
      </c>
    </row>
    <row r="5" spans="2:18" x14ac:dyDescent="0.2">
      <c r="B5" s="70"/>
      <c r="C5" s="20">
        <v>145.49</v>
      </c>
      <c r="E5" s="19" t="s">
        <v>113</v>
      </c>
      <c r="F5" s="15">
        <v>-26.75</v>
      </c>
      <c r="G5" s="15" t="s">
        <v>23</v>
      </c>
      <c r="H5" s="15" t="s">
        <v>7</v>
      </c>
      <c r="I5" s="15" t="s">
        <v>24</v>
      </c>
      <c r="J5" s="20">
        <v>2.4500000000000001E-2</v>
      </c>
      <c r="L5" s="49" t="s">
        <v>14</v>
      </c>
      <c r="M5" s="50">
        <v>109.3</v>
      </c>
      <c r="N5" s="50">
        <v>77.17</v>
      </c>
      <c r="O5" s="50">
        <v>103.3</v>
      </c>
      <c r="P5" s="50">
        <v>112</v>
      </c>
      <c r="Q5" s="50">
        <v>26.58</v>
      </c>
      <c r="R5" s="51">
        <v>66.849999999999994</v>
      </c>
    </row>
    <row r="6" spans="2:18" ht="17" thickBot="1" x14ac:dyDescent="0.25">
      <c r="B6" s="70"/>
      <c r="C6" s="20">
        <v>97.3</v>
      </c>
      <c r="E6" s="21" t="s">
        <v>114</v>
      </c>
      <c r="F6" s="22">
        <v>-41.21</v>
      </c>
      <c r="G6" s="22" t="s">
        <v>25</v>
      </c>
      <c r="H6" s="22" t="s">
        <v>7</v>
      </c>
      <c r="I6" s="22" t="s">
        <v>11</v>
      </c>
      <c r="J6" s="23">
        <v>2.0000000000000001E-4</v>
      </c>
      <c r="L6" s="49" t="s">
        <v>15</v>
      </c>
      <c r="M6" s="50">
        <v>126.8</v>
      </c>
      <c r="N6" s="50">
        <v>93.77</v>
      </c>
      <c r="O6" s="50">
        <v>111.3</v>
      </c>
      <c r="P6" s="50">
        <v>119</v>
      </c>
      <c r="Q6" s="50">
        <v>33.25</v>
      </c>
      <c r="R6" s="51">
        <v>79.7</v>
      </c>
    </row>
    <row r="7" spans="2:18" x14ac:dyDescent="0.2">
      <c r="B7" s="70"/>
      <c r="C7" s="20">
        <v>134.19999999999999</v>
      </c>
      <c r="L7" s="49" t="s">
        <v>16</v>
      </c>
      <c r="M7" s="50">
        <v>137</v>
      </c>
      <c r="N7" s="50">
        <v>107.2</v>
      </c>
      <c r="O7" s="50">
        <v>133.6</v>
      </c>
      <c r="P7" s="50">
        <v>127.6</v>
      </c>
      <c r="Q7" s="50">
        <v>54.2</v>
      </c>
      <c r="R7" s="51">
        <v>90.16</v>
      </c>
    </row>
    <row r="8" spans="2:18" x14ac:dyDescent="0.2">
      <c r="B8" s="70" t="s">
        <v>30</v>
      </c>
      <c r="C8" s="20">
        <v>78.430000000000007</v>
      </c>
      <c r="L8" s="49" t="s">
        <v>17</v>
      </c>
      <c r="M8" s="50">
        <v>145.5</v>
      </c>
      <c r="N8" s="50">
        <v>112.4</v>
      </c>
      <c r="O8" s="50">
        <v>134.4</v>
      </c>
      <c r="P8" s="50">
        <v>128.4</v>
      </c>
      <c r="Q8" s="50">
        <v>57.48</v>
      </c>
      <c r="R8" s="51">
        <v>92.48</v>
      </c>
    </row>
    <row r="9" spans="2:18" x14ac:dyDescent="0.2">
      <c r="B9" s="70"/>
      <c r="C9" s="20">
        <v>87.3</v>
      </c>
      <c r="L9" s="49" t="s">
        <v>18</v>
      </c>
      <c r="M9" s="50">
        <v>124</v>
      </c>
      <c r="N9" s="50">
        <v>92.86</v>
      </c>
      <c r="O9" s="50">
        <v>116.2</v>
      </c>
      <c r="P9" s="50">
        <v>119.6</v>
      </c>
      <c r="Q9" s="50">
        <v>37.799999999999997</v>
      </c>
      <c r="R9" s="51">
        <v>79.010000000000005</v>
      </c>
    </row>
    <row r="10" spans="2:18" x14ac:dyDescent="0.2">
      <c r="B10" s="70"/>
      <c r="C10" s="20">
        <v>100.23</v>
      </c>
      <c r="L10" s="49" t="s">
        <v>19</v>
      </c>
      <c r="M10" s="50">
        <v>17.12</v>
      </c>
      <c r="N10" s="50">
        <v>15.56</v>
      </c>
      <c r="O10" s="50">
        <v>14.69</v>
      </c>
      <c r="P10" s="50">
        <v>7.6749999999999998</v>
      </c>
      <c r="Q10" s="50">
        <v>14.62</v>
      </c>
      <c r="R10" s="51">
        <v>11.26</v>
      </c>
    </row>
    <row r="11" spans="2:18" x14ac:dyDescent="0.2">
      <c r="B11" s="70"/>
      <c r="C11" s="20">
        <v>73.400000000000006</v>
      </c>
      <c r="L11" s="49" t="s">
        <v>20</v>
      </c>
      <c r="M11" s="50">
        <v>6.9889999999999999</v>
      </c>
      <c r="N11" s="50">
        <v>6.3540000000000001</v>
      </c>
      <c r="O11" s="50">
        <v>5.9960000000000004</v>
      </c>
      <c r="P11" s="50">
        <v>3.133</v>
      </c>
      <c r="Q11" s="50">
        <v>5.97</v>
      </c>
      <c r="R11" s="51">
        <v>4.5949999999999998</v>
      </c>
    </row>
    <row r="12" spans="2:18" x14ac:dyDescent="0.2">
      <c r="B12" s="70"/>
      <c r="C12" s="20">
        <v>112.4</v>
      </c>
      <c r="L12" s="40" t="s">
        <v>125</v>
      </c>
      <c r="M12" s="45">
        <v>106</v>
      </c>
      <c r="N12" s="45">
        <v>76.53</v>
      </c>
      <c r="O12" s="45">
        <v>100.8</v>
      </c>
      <c r="P12" s="45">
        <v>111.6</v>
      </c>
      <c r="Q12" s="45">
        <v>22.45</v>
      </c>
      <c r="R12" s="52">
        <v>67.2</v>
      </c>
    </row>
    <row r="13" spans="2:18" ht="17" thickBot="1" x14ac:dyDescent="0.25">
      <c r="B13" s="70"/>
      <c r="C13" s="20">
        <v>105.4</v>
      </c>
      <c r="L13" s="42" t="s">
        <v>126</v>
      </c>
      <c r="M13" s="53">
        <v>142</v>
      </c>
      <c r="N13" s="53">
        <v>109.2</v>
      </c>
      <c r="O13" s="53">
        <v>131.6</v>
      </c>
      <c r="P13" s="53">
        <v>127.7</v>
      </c>
      <c r="Q13" s="53">
        <v>53.14</v>
      </c>
      <c r="R13" s="54">
        <v>90.82</v>
      </c>
    </row>
    <row r="14" spans="2:18" x14ac:dyDescent="0.2">
      <c r="B14" s="70" t="s">
        <v>105</v>
      </c>
      <c r="C14" s="20">
        <v>103.37</v>
      </c>
    </row>
    <row r="15" spans="2:18" x14ac:dyDescent="0.2">
      <c r="B15" s="70"/>
      <c r="C15" s="20">
        <v>103.19</v>
      </c>
    </row>
    <row r="16" spans="2:18" x14ac:dyDescent="0.2">
      <c r="B16" s="70"/>
      <c r="C16" s="20">
        <v>117.3</v>
      </c>
    </row>
    <row r="17" spans="2:3" x14ac:dyDescent="0.2">
      <c r="B17" s="70"/>
      <c r="C17" s="20">
        <v>134.4</v>
      </c>
    </row>
    <row r="18" spans="2:3" x14ac:dyDescent="0.2">
      <c r="B18" s="70"/>
      <c r="C18" s="20">
        <v>105.39</v>
      </c>
    </row>
    <row r="19" spans="2:3" x14ac:dyDescent="0.2">
      <c r="B19" s="70"/>
      <c r="C19" s="20">
        <v>133.38999999999999</v>
      </c>
    </row>
    <row r="20" spans="2:3" x14ac:dyDescent="0.2">
      <c r="B20" s="70" t="s">
        <v>106</v>
      </c>
      <c r="C20" s="20">
        <v>123.4</v>
      </c>
    </row>
    <row r="21" spans="2:3" x14ac:dyDescent="0.2">
      <c r="B21" s="70"/>
      <c r="C21" s="20">
        <v>128.4</v>
      </c>
    </row>
    <row r="22" spans="2:3" x14ac:dyDescent="0.2">
      <c r="B22" s="70"/>
      <c r="C22" s="20">
        <v>112.1</v>
      </c>
    </row>
    <row r="23" spans="2:3" x14ac:dyDescent="0.2">
      <c r="B23" s="70"/>
      <c r="C23" s="20">
        <v>127.39</v>
      </c>
    </row>
    <row r="24" spans="2:3" x14ac:dyDescent="0.2">
      <c r="B24" s="70"/>
      <c r="C24" s="20">
        <v>114.52</v>
      </c>
    </row>
    <row r="25" spans="2:3" x14ac:dyDescent="0.2">
      <c r="B25" s="70"/>
      <c r="C25" s="20">
        <v>111.86</v>
      </c>
    </row>
    <row r="26" spans="2:3" x14ac:dyDescent="0.2">
      <c r="B26" s="70" t="s">
        <v>107</v>
      </c>
      <c r="C26" s="20">
        <v>28.4</v>
      </c>
    </row>
    <row r="27" spans="2:3" x14ac:dyDescent="0.2">
      <c r="B27" s="70"/>
      <c r="C27" s="20">
        <v>38.1</v>
      </c>
    </row>
    <row r="28" spans="2:3" x14ac:dyDescent="0.2">
      <c r="B28" s="70"/>
      <c r="C28" s="20">
        <v>57.48</v>
      </c>
    </row>
    <row r="29" spans="2:3" x14ac:dyDescent="0.2">
      <c r="B29" s="70"/>
      <c r="C29" s="20">
        <v>28.3</v>
      </c>
    </row>
    <row r="30" spans="2:3" x14ac:dyDescent="0.2">
      <c r="B30" s="70"/>
      <c r="C30" s="20">
        <v>53.1</v>
      </c>
    </row>
    <row r="31" spans="2:3" x14ac:dyDescent="0.2">
      <c r="B31" s="70"/>
      <c r="C31" s="20">
        <v>21.4</v>
      </c>
    </row>
    <row r="32" spans="2:3" x14ac:dyDescent="0.2">
      <c r="B32" s="70" t="s">
        <v>108</v>
      </c>
      <c r="C32" s="20">
        <v>67.3</v>
      </c>
    </row>
    <row r="33" spans="2:3" x14ac:dyDescent="0.2">
      <c r="B33" s="70"/>
      <c r="C33" s="20">
        <v>89.39</v>
      </c>
    </row>
    <row r="34" spans="2:3" x14ac:dyDescent="0.2">
      <c r="B34" s="70"/>
      <c r="C34" s="20">
        <v>92.48</v>
      </c>
    </row>
    <row r="35" spans="2:3" x14ac:dyDescent="0.2">
      <c r="B35" s="70"/>
      <c r="C35" s="20">
        <v>76.3</v>
      </c>
    </row>
    <row r="36" spans="2:3" x14ac:dyDescent="0.2">
      <c r="B36" s="70"/>
      <c r="C36" s="20">
        <v>83.1</v>
      </c>
    </row>
    <row r="37" spans="2:3" ht="17" thickBot="1" x14ac:dyDescent="0.25">
      <c r="B37" s="71"/>
      <c r="C37" s="23">
        <v>65.48</v>
      </c>
    </row>
  </sheetData>
  <mergeCells count="6">
    <mergeCell ref="B32:B37"/>
    <mergeCell ref="B2:B7"/>
    <mergeCell ref="B8:B13"/>
    <mergeCell ref="B14:B19"/>
    <mergeCell ref="B20:B25"/>
    <mergeCell ref="B26:B3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Figure-7b,left-OV4</vt:lpstr>
      <vt:lpstr>Extended Figure-7b,right-H460</vt:lpstr>
      <vt:lpstr>Extended Figure-7c,left</vt:lpstr>
      <vt:lpstr>Extended Figure-7c,right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2019-02-28T02:21:56Z</dcterms:modified>
</cp:coreProperties>
</file>