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Main/"/>
    </mc:Choice>
  </mc:AlternateContent>
  <xr:revisionPtr revIDLastSave="0" documentId="13_ncr:1_{03CEF7E3-A2FB-D347-8858-F1A55189E9EC}" xr6:coauthVersionLast="40" xr6:coauthVersionMax="40" xr10:uidLastSave="{00000000-0000-0000-0000-000000000000}"/>
  <bookViews>
    <workbookView xWindow="680" yWindow="460" windowWidth="28060" windowHeight="17540" firstSheet="4" activeTab="11" xr2:uid="{803A26CC-FC3F-1243-BC48-ED0FBC48118D}"/>
  </bookViews>
  <sheets>
    <sheet name="Figure 4a-Top,left-OV4" sheetId="7" r:id="rId1"/>
    <sheet name="Figure 4a-Top,right-H460" sheetId="8" r:id="rId2"/>
    <sheet name="Figure 4a-Bottom,left-OV4" sheetId="2" r:id="rId3"/>
    <sheet name="Figure 4a-Bottom,right-H460" sheetId="3" r:id="rId4"/>
    <sheet name="Figure 4b,left" sheetId="9" r:id="rId5"/>
    <sheet name="Figure 4b-right" sheetId="4" r:id="rId6"/>
    <sheet name="Figure 4c-top,right" sheetId="14" r:id="rId7"/>
    <sheet name="Figure 4c-bottom,left" sheetId="15" r:id="rId8"/>
    <sheet name="Figure 4c-bottom,right" sheetId="16" r:id="rId9"/>
    <sheet name="Figure 4d-Top,left-OV4" sheetId="10" r:id="rId10"/>
    <sheet name="Figure 4d-Top,right-H460" sheetId="5" r:id="rId11"/>
    <sheet name="Figure 4d-bottom,left" sheetId="11" r:id="rId12"/>
    <sheet name="Figure 4d-bottom,right" sheetId="12" r:id="rId13"/>
    <sheet name="Figure 4e-Top,H460" sheetId="13" r:id="rId14"/>
    <sheet name="Figure 4e-bottom" sheetId="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0" i="8" l="1"/>
  <c r="M20" i="8"/>
  <c r="N30" i="9" l="1"/>
  <c r="M41" i="9"/>
  <c r="M30" i="9"/>
  <c r="M19" i="9"/>
  <c r="M8" i="9"/>
  <c r="M40" i="9"/>
  <c r="M38" i="9"/>
  <c r="N41" i="9"/>
  <c r="N40" i="9"/>
  <c r="M37" i="9"/>
  <c r="M28" i="9"/>
  <c r="N17" i="9"/>
  <c r="M15" i="9"/>
  <c r="N8" i="9"/>
  <c r="N4" i="9"/>
  <c r="M4" i="9"/>
  <c r="N39" i="9"/>
  <c r="M39" i="9"/>
  <c r="N38" i="9"/>
  <c r="N37" i="9"/>
  <c r="N29" i="9"/>
  <c r="M29" i="9"/>
  <c r="N28" i="9"/>
  <c r="N27" i="9"/>
  <c r="M27" i="9"/>
  <c r="N26" i="9"/>
  <c r="M26" i="9"/>
  <c r="N19" i="9"/>
  <c r="N18" i="9"/>
  <c r="M18" i="9"/>
  <c r="M17" i="9"/>
  <c r="N16" i="9"/>
  <c r="M16" i="9"/>
  <c r="N15" i="9"/>
  <c r="M5" i="9"/>
  <c r="N7" i="9"/>
  <c r="M7" i="9"/>
  <c r="N6" i="9"/>
  <c r="M6" i="9"/>
  <c r="N5" i="9"/>
  <c r="L61" i="7"/>
  <c r="L20" i="8"/>
  <c r="M29" i="8"/>
  <c r="L31" i="8"/>
  <c r="M31" i="8"/>
  <c r="L28" i="8"/>
  <c r="L30" i="8"/>
  <c r="L29" i="8"/>
  <c r="M28" i="8"/>
  <c r="M27" i="8"/>
  <c r="L27" i="8"/>
  <c r="M19" i="8"/>
  <c r="L19" i="8"/>
  <c r="M18" i="8"/>
  <c r="L18" i="8"/>
  <c r="M17" i="8"/>
  <c r="L17" i="8"/>
  <c r="M16" i="8"/>
  <c r="L16" i="8"/>
  <c r="M9" i="8"/>
  <c r="L9" i="8"/>
  <c r="M8" i="8"/>
  <c r="L7" i="8"/>
  <c r="M6" i="8"/>
  <c r="L6" i="8"/>
  <c r="M5" i="8"/>
  <c r="L5" i="8"/>
  <c r="L5" i="7" l="1"/>
  <c r="O4" i="13" l="1"/>
  <c r="P4" i="13"/>
  <c r="O8" i="13"/>
  <c r="O61" i="13"/>
  <c r="O53" i="13"/>
  <c r="O43" i="13"/>
  <c r="O41" i="13"/>
  <c r="O37" i="13"/>
  <c r="O33" i="13"/>
  <c r="O22" i="13"/>
  <c r="O7" i="13"/>
  <c r="P66" i="13"/>
  <c r="O66" i="13"/>
  <c r="P65" i="13"/>
  <c r="O65" i="13"/>
  <c r="P64" i="13"/>
  <c r="O64" i="13"/>
  <c r="P63" i="13"/>
  <c r="O63" i="13"/>
  <c r="P62" i="13"/>
  <c r="O62" i="13"/>
  <c r="P61" i="13"/>
  <c r="P60" i="13"/>
  <c r="O60" i="13"/>
  <c r="P59" i="13"/>
  <c r="O59" i="13"/>
  <c r="P55" i="13"/>
  <c r="O55" i="13"/>
  <c r="P54" i="13"/>
  <c r="O54" i="13"/>
  <c r="P53" i="13"/>
  <c r="P52" i="13"/>
  <c r="O52" i="13"/>
  <c r="P51" i="13"/>
  <c r="O51" i="13"/>
  <c r="P50" i="13"/>
  <c r="O50" i="13"/>
  <c r="P49" i="13"/>
  <c r="O49" i="13"/>
  <c r="P48" i="13"/>
  <c r="O48" i="13"/>
  <c r="P44" i="13"/>
  <c r="O44" i="13"/>
  <c r="P43" i="13"/>
  <c r="P42" i="13"/>
  <c r="O42" i="13"/>
  <c r="P41" i="13"/>
  <c r="P40" i="13"/>
  <c r="O40" i="13"/>
  <c r="P39" i="13"/>
  <c r="O39" i="13"/>
  <c r="P38" i="13"/>
  <c r="O38" i="13"/>
  <c r="P37" i="13"/>
  <c r="P33" i="13"/>
  <c r="P32" i="13"/>
  <c r="O32" i="13"/>
  <c r="P31" i="13"/>
  <c r="O31" i="13"/>
  <c r="P30" i="13"/>
  <c r="O30" i="13"/>
  <c r="P29" i="13"/>
  <c r="O29" i="13"/>
  <c r="P28" i="13"/>
  <c r="O28" i="13"/>
  <c r="P27" i="13"/>
  <c r="O27" i="13"/>
  <c r="P26" i="13"/>
  <c r="O26" i="13"/>
  <c r="P22" i="13"/>
  <c r="P21" i="13"/>
  <c r="O21" i="13"/>
  <c r="P20" i="13"/>
  <c r="O20" i="13"/>
  <c r="P19" i="13"/>
  <c r="O19" i="13"/>
  <c r="P18" i="13"/>
  <c r="O18" i="13"/>
  <c r="P17" i="13"/>
  <c r="O17" i="13"/>
  <c r="P16" i="13"/>
  <c r="O16" i="13"/>
  <c r="P15" i="13"/>
  <c r="O15" i="13"/>
  <c r="P11" i="13"/>
  <c r="P10" i="13"/>
  <c r="P9" i="13"/>
  <c r="P8" i="13"/>
  <c r="P7" i="13"/>
  <c r="P6" i="13"/>
  <c r="P5" i="13"/>
  <c r="O11" i="13"/>
  <c r="O10" i="13"/>
  <c r="O9" i="13"/>
  <c r="O6" i="13"/>
  <c r="O5" i="13"/>
  <c r="O47" i="5"/>
  <c r="N47" i="5"/>
  <c r="O46" i="5"/>
  <c r="N46" i="5"/>
  <c r="O45" i="5"/>
  <c r="N45" i="5"/>
  <c r="O44" i="5"/>
  <c r="N44" i="5"/>
  <c r="O43" i="5"/>
  <c r="N43" i="5"/>
  <c r="O42" i="5"/>
  <c r="N42" i="5"/>
  <c r="O41" i="5"/>
  <c r="N41" i="5"/>
  <c r="O29" i="5"/>
  <c r="N29" i="5"/>
  <c r="O28" i="5"/>
  <c r="N28" i="5"/>
  <c r="O27" i="5"/>
  <c r="N27" i="5"/>
  <c r="O26" i="5"/>
  <c r="N26" i="5"/>
  <c r="O25" i="5"/>
  <c r="N25" i="5"/>
  <c r="O24" i="5"/>
  <c r="N24" i="5"/>
  <c r="O23" i="5"/>
  <c r="N23" i="5"/>
  <c r="O11" i="5"/>
  <c r="N11" i="5"/>
  <c r="O10" i="5"/>
  <c r="N10" i="5"/>
  <c r="O9" i="5"/>
  <c r="N9" i="5"/>
  <c r="O8" i="5"/>
  <c r="N8" i="5"/>
  <c r="O7" i="5"/>
  <c r="N7" i="5"/>
  <c r="O6" i="5"/>
  <c r="N6" i="5"/>
  <c r="O5" i="5"/>
  <c r="N5" i="5"/>
  <c r="O11" i="10"/>
  <c r="O47" i="10"/>
  <c r="P11" i="10"/>
  <c r="P47" i="10"/>
  <c r="P46" i="10"/>
  <c r="O46" i="10"/>
  <c r="P45" i="10"/>
  <c r="O45" i="10"/>
  <c r="P44" i="10"/>
  <c r="O44" i="10"/>
  <c r="P43" i="10"/>
  <c r="O43" i="10"/>
  <c r="P42" i="10"/>
  <c r="O42" i="10"/>
  <c r="P41" i="10"/>
  <c r="O41" i="10"/>
  <c r="P29" i="10"/>
  <c r="O29" i="10"/>
  <c r="P28" i="10"/>
  <c r="O28" i="10"/>
  <c r="P27" i="10"/>
  <c r="O27" i="10"/>
  <c r="P26" i="10"/>
  <c r="O26" i="10"/>
  <c r="P25" i="10"/>
  <c r="O25" i="10"/>
  <c r="P24" i="10"/>
  <c r="O24" i="10"/>
  <c r="P23" i="10"/>
  <c r="O23" i="10"/>
  <c r="P10" i="10"/>
  <c r="O10" i="10"/>
  <c r="P9" i="10"/>
  <c r="O9" i="10"/>
  <c r="P8" i="10"/>
  <c r="O8" i="10"/>
  <c r="P7" i="10"/>
  <c r="O7" i="10"/>
  <c r="P6" i="10"/>
  <c r="O6" i="10"/>
  <c r="P5" i="10"/>
  <c r="O5" i="10"/>
  <c r="L8" i="8" l="1"/>
  <c r="M7" i="8"/>
  <c r="M64" i="7"/>
  <c r="L64" i="7"/>
  <c r="M63" i="7"/>
  <c r="L63" i="7"/>
  <c r="M62" i="7"/>
  <c r="L62" i="7"/>
  <c r="M61" i="7"/>
  <c r="M60" i="7"/>
  <c r="L60" i="7"/>
  <c r="M46" i="7"/>
  <c r="L46" i="7"/>
  <c r="M45" i="7"/>
  <c r="L45" i="7"/>
  <c r="M44" i="7"/>
  <c r="L44" i="7"/>
  <c r="M43" i="7"/>
  <c r="L43" i="7"/>
  <c r="M42" i="7"/>
  <c r="L42" i="7"/>
  <c r="M27" i="7"/>
  <c r="L27" i="7"/>
  <c r="M26" i="7"/>
  <c r="L26" i="7"/>
  <c r="M25" i="7"/>
  <c r="L25" i="7"/>
  <c r="M24" i="7"/>
  <c r="L24" i="7"/>
  <c r="M23" i="7"/>
  <c r="L23" i="7"/>
  <c r="M9" i="7"/>
  <c r="L9" i="7"/>
  <c r="M8" i="7"/>
  <c r="L8" i="7"/>
  <c r="M7" i="7"/>
  <c r="L7" i="7"/>
  <c r="M6" i="7"/>
  <c r="L6" i="7"/>
  <c r="M5" i="7"/>
</calcChain>
</file>

<file path=xl/sharedStrings.xml><?xml version="1.0" encoding="utf-8"?>
<sst xmlns="http://schemas.openxmlformats.org/spreadsheetml/2006/main" count="856" uniqueCount="353">
  <si>
    <t>Tukey's multiple comparisons test</t>
  </si>
  <si>
    <t>Mean Diff.</t>
  </si>
  <si>
    <t>95.00% CI of diff.</t>
  </si>
  <si>
    <t>Significant?</t>
  </si>
  <si>
    <t>Summary</t>
  </si>
  <si>
    <t>Adjusted P Value</t>
  </si>
  <si>
    <t>94.48 to 116.7</t>
  </si>
  <si>
    <t>Yes</t>
  </si>
  <si>
    <t>****</t>
  </si>
  <si>
    <t>&lt;0.0001</t>
  </si>
  <si>
    <t>90.53 to 112.8</t>
  </si>
  <si>
    <t>-3.351 to 18.89</t>
  </si>
  <si>
    <t>No</t>
  </si>
  <si>
    <t>ns</t>
  </si>
  <si>
    <t>NTC</t>
  </si>
  <si>
    <t>NAPRT</t>
  </si>
  <si>
    <t>NADSYN1</t>
  </si>
  <si>
    <t>NAMPT</t>
  </si>
  <si>
    <t>NAD+ levels</t>
  </si>
  <si>
    <t>***</t>
  </si>
  <si>
    <t>NMRK1</t>
  </si>
  <si>
    <t>NAMPT+NMRK1</t>
  </si>
  <si>
    <t>Vehicle</t>
  </si>
  <si>
    <t>0.3752 to 41.33</t>
  </si>
  <si>
    <t>*</t>
  </si>
  <si>
    <t>53.91 to 94.86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</si>
  <si>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</si>
  <si>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</si>
  <si>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</si>
  <si>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</si>
  <si>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</si>
  <si>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</si>
  <si>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</si>
  <si>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</si>
  <si>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</si>
  <si>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-21.20 to 30.94</t>
  </si>
  <si>
    <t>-19.76 to 32.38</t>
  </si>
  <si>
    <t>1.082 to 47.85</t>
  </si>
  <si>
    <t>34.87 to 81.64</t>
  </si>
  <si>
    <t>23.49 to 70.26</t>
  </si>
  <si>
    <t>59.63 to 106.4</t>
  </si>
  <si>
    <t>5.507 to 52.28</t>
  </si>
  <si>
    <t>**</t>
  </si>
  <si>
    <t>Vehicle (shNTC)</t>
  </si>
  <si>
    <t>Vehicle (shNMRK1)</t>
  </si>
  <si>
    <t>IMR90</t>
  </si>
  <si>
    <t>RPE1</t>
  </si>
  <si>
    <t>NHA</t>
  </si>
  <si>
    <t>[Substrate], mM</t>
  </si>
  <si>
    <t>No inhibitor</t>
  </si>
  <si>
    <t>NADSYN1 Inhibitor [1 uM]</t>
  </si>
  <si>
    <t>NADSYN1 Inhibitor [2 uM]</t>
  </si>
  <si>
    <t>NADSYN1 Inhibitor [3 uM]</t>
  </si>
  <si>
    <r>
      <t>OV4</t>
    </r>
    <r>
      <rPr>
        <vertAlign val="superscript"/>
        <sz val="12"/>
        <rFont val="Arial"/>
        <family val="2"/>
      </rPr>
      <t>PH amp</t>
    </r>
  </si>
  <si>
    <r>
      <t>KYSE510</t>
    </r>
    <r>
      <rPr>
        <vertAlign val="superscript"/>
        <sz val="12"/>
        <rFont val="Arial"/>
        <family val="2"/>
      </rPr>
      <t>PH amp</t>
    </r>
  </si>
  <si>
    <r>
      <t>OE21</t>
    </r>
    <r>
      <rPr>
        <vertAlign val="superscript"/>
        <sz val="12"/>
        <rFont val="Arial"/>
        <family val="2"/>
      </rPr>
      <t>PH amp</t>
    </r>
  </si>
  <si>
    <r>
      <t>HT29</t>
    </r>
    <r>
      <rPr>
        <vertAlign val="superscript"/>
        <sz val="12"/>
        <rFont val="Arial"/>
        <family val="2"/>
      </rPr>
      <t>PH amp</t>
    </r>
  </si>
  <si>
    <r>
      <t>HOP92</t>
    </r>
    <r>
      <rPr>
        <vertAlign val="superscript"/>
        <sz val="12"/>
        <rFont val="Arial"/>
        <family val="2"/>
      </rPr>
      <t>PH amp</t>
    </r>
  </si>
  <si>
    <r>
      <t>H460</t>
    </r>
    <r>
      <rPr>
        <vertAlign val="superscript"/>
        <sz val="12"/>
        <rFont val="Arial"/>
        <family val="2"/>
      </rPr>
      <t>non PH-Amp</t>
    </r>
  </si>
  <si>
    <r>
      <t>U87</t>
    </r>
    <r>
      <rPr>
        <vertAlign val="superscript"/>
        <sz val="12"/>
        <rFont val="Arial"/>
        <family val="2"/>
      </rPr>
      <t>non PH-Amp</t>
    </r>
  </si>
  <si>
    <r>
      <t>HCT116</t>
    </r>
    <r>
      <rPr>
        <vertAlign val="superscript"/>
        <sz val="12"/>
        <rFont val="Arial"/>
        <family val="2"/>
      </rPr>
      <t>non PH-Amp</t>
    </r>
  </si>
  <si>
    <t>Vehicle vs. 1uM</t>
  </si>
  <si>
    <t>-11.50 to 11.52</t>
  </si>
  <si>
    <t>&gt;0.9999</t>
  </si>
  <si>
    <t>Vehicle vs. 5uM</t>
  </si>
  <si>
    <t>-6.049 to 16.97</t>
  </si>
  <si>
    <t>Vehicle vs. 10uM</t>
  </si>
  <si>
    <t>-2.203 to 20.82</t>
  </si>
  <si>
    <t>-10.16 to 12.86</t>
  </si>
  <si>
    <t>-8.637 to 14.38</t>
  </si>
  <si>
    <t>-7.579 to 15.44</t>
  </si>
  <si>
    <t>-9.306 to 13.71</t>
  </si>
  <si>
    <t>-8.639 to 14.38</t>
  </si>
  <si>
    <t>-6.399 to 16.62</t>
  </si>
  <si>
    <t>62.11 to 85.13</t>
  </si>
  <si>
    <t>85.31 to 108.3</t>
  </si>
  <si>
    <t>85.61 to 108.6</t>
  </si>
  <si>
    <t>33.78 to 56.80</t>
  </si>
  <si>
    <t>55.13 to 78.15</t>
  </si>
  <si>
    <t>59.13 to 82.15</t>
  </si>
  <si>
    <t>38.01 to 61.03</t>
  </si>
  <si>
    <t>52.27 to 75.29</t>
  </si>
  <si>
    <t>57.38 to 80.40</t>
  </si>
  <si>
    <t>29.13 to 52.14</t>
  </si>
  <si>
    <t>55.42 to 78.44</t>
  </si>
  <si>
    <t>56.01 to 79.03</t>
  </si>
  <si>
    <t>45.78 to 68.80</t>
  </si>
  <si>
    <t>68.49 to 91.51</t>
  </si>
  <si>
    <t>79.71 to 102.7</t>
  </si>
  <si>
    <t>-3.210 to 20.31</t>
  </si>
  <si>
    <t>-2.270 to 21.25</t>
  </si>
  <si>
    <t>4.980 to 28.50</t>
  </si>
  <si>
    <t>-21.81 to 1.704</t>
  </si>
  <si>
    <t>-14.21 to 9.310</t>
  </si>
  <si>
    <t>-6.958 to 16.56</t>
  </si>
  <si>
    <t>-7.608 to 15.91</t>
  </si>
  <si>
    <t>-6.938 to 16.58</t>
  </si>
  <si>
    <t>-2.645 to 20.87</t>
  </si>
  <si>
    <t>1uM</t>
  </si>
  <si>
    <t>5uM</t>
  </si>
  <si>
    <t>10uM</t>
  </si>
  <si>
    <t>2way ANOVA</t>
  </si>
  <si>
    <t>Day</t>
  </si>
  <si>
    <t>Tumor Volume</t>
  </si>
  <si>
    <t>ishNTC</t>
  </si>
  <si>
    <t>ishNAMPT</t>
  </si>
  <si>
    <t>ishNAPRT</t>
  </si>
  <si>
    <t>ishNADSYN1</t>
  </si>
  <si>
    <t>ishNTC vs. ishNAPRT</t>
  </si>
  <si>
    <t>ishNTC vs. ishNADSYN1</t>
  </si>
  <si>
    <t>ishNTC vs. ishNAMPT</t>
  </si>
  <si>
    <t>Lower 95% CI</t>
  </si>
  <si>
    <t>Upper 95% CI</t>
  </si>
  <si>
    <t>ishNMRK1</t>
  </si>
  <si>
    <t>ishNAMPT+NMRK1</t>
  </si>
  <si>
    <t>NADSYN1i 10mg/kg</t>
  </si>
  <si>
    <t>NADSYN1i 30mg/kg</t>
  </si>
  <si>
    <t>ishNTC vs. ishNMRK1</t>
  </si>
  <si>
    <t>ishNTC vs. ishNAMPT+NMRK1</t>
  </si>
  <si>
    <t>Log [NADSYNi, uM]</t>
  </si>
  <si>
    <t>Vehicle vs. 10mg/kg</t>
  </si>
  <si>
    <t>Vehicle vs. 30mg/kg</t>
  </si>
  <si>
    <t>10 mg/kg</t>
  </si>
  <si>
    <t>30mg/kg</t>
  </si>
  <si>
    <t>10mg/kg</t>
  </si>
  <si>
    <t>FK-866 5mg/kg (shNTC)</t>
  </si>
  <si>
    <t>FK-866 20mg/kg (shNTC)</t>
  </si>
  <si>
    <t>FK-866 5mg/kg (shNMRK1)</t>
  </si>
  <si>
    <t>FK-866 20mg/kg (shNMRK1)</t>
  </si>
  <si>
    <t>Vehicle (shNTC) vs. FK-866 5mg/kg (shNTC)</t>
  </si>
  <si>
    <t>Vehicle (shNTC) vs. FK-866 20mg/kg (shNTC)</t>
  </si>
  <si>
    <t>Vehicle (shNMRK1) vs. FK-866 5mg/kg (shNMRK1)</t>
  </si>
  <si>
    <t>Vehicle (shNMRK1) vs. FK-866 20mg/kg (shNMRK1)</t>
  </si>
  <si>
    <t>FK-866 5mg/kg(shNTC) vs. FK-866 5mg/kg (shNMRK1)</t>
  </si>
  <si>
    <t>FK-866 20mg/kg</t>
  </si>
  <si>
    <t>T 1</t>
  </si>
  <si>
    <t>T 2</t>
  </si>
  <si>
    <t>T 3</t>
  </si>
  <si>
    <t>T 4</t>
  </si>
  <si>
    <t>T 5</t>
  </si>
  <si>
    <t>T 6</t>
  </si>
  <si>
    <t>T 7</t>
  </si>
  <si>
    <t>T 8</t>
  </si>
  <si>
    <t>T 9</t>
  </si>
  <si>
    <t>T 10</t>
  </si>
  <si>
    <t>T 11</t>
  </si>
  <si>
    <t>T 12</t>
  </si>
  <si>
    <t>T 13</t>
  </si>
  <si>
    <t>T 14</t>
  </si>
  <si>
    <t>T 15</t>
  </si>
  <si>
    <t>T 16</t>
  </si>
  <si>
    <t>T 17</t>
  </si>
  <si>
    <t>T 18</t>
  </si>
  <si>
    <t>T 19</t>
  </si>
  <si>
    <t>T 20</t>
  </si>
  <si>
    <t>T 21</t>
  </si>
  <si>
    <t>T 22</t>
  </si>
  <si>
    <t>T 23</t>
  </si>
  <si>
    <t>T 24</t>
  </si>
  <si>
    <t>T 25</t>
  </si>
  <si>
    <t>T 26</t>
  </si>
  <si>
    <t>T 27</t>
  </si>
  <si>
    <t>T 28</t>
  </si>
  <si>
    <t>T 29</t>
  </si>
  <si>
    <t>T 30</t>
  </si>
  <si>
    <t>T 31</t>
  </si>
  <si>
    <t>T 32</t>
  </si>
  <si>
    <t>T 41</t>
  </si>
  <si>
    <t>Days</t>
  </si>
  <si>
    <t>T 42</t>
  </si>
  <si>
    <t>T 43</t>
  </si>
  <si>
    <t>T 44</t>
  </si>
  <si>
    <t>T 45</t>
  </si>
  <si>
    <t>T 46</t>
  </si>
  <si>
    <t>T 47</t>
  </si>
  <si>
    <t>T 48</t>
  </si>
  <si>
    <t>T 49</t>
  </si>
  <si>
    <t>T 50</t>
  </si>
  <si>
    <t>T 51</t>
  </si>
  <si>
    <t>T 52</t>
  </si>
  <si>
    <t>T 53</t>
  </si>
  <si>
    <t>T 54</t>
  </si>
  <si>
    <t>T 55</t>
  </si>
  <si>
    <t>T 56</t>
  </si>
  <si>
    <t>T 57</t>
  </si>
  <si>
    <t>T 58</t>
  </si>
  <si>
    <t>T 59</t>
  </si>
  <si>
    <t>T 60</t>
  </si>
  <si>
    <t>T 61</t>
  </si>
  <si>
    <t>T 62</t>
  </si>
  <si>
    <t>T 63</t>
  </si>
  <si>
    <t>T 64</t>
  </si>
  <si>
    <t>T 65</t>
  </si>
  <si>
    <t>T 66</t>
  </si>
  <si>
    <t>T 67</t>
  </si>
  <si>
    <t>T 68</t>
  </si>
  <si>
    <t>T 69</t>
  </si>
  <si>
    <t>T 70</t>
  </si>
  <si>
    <t>T 71</t>
  </si>
  <si>
    <t>T 72</t>
  </si>
  <si>
    <t>T 73</t>
  </si>
  <si>
    <t>T 74</t>
  </si>
  <si>
    <t>T 75</t>
  </si>
  <si>
    <t>T 76</t>
  </si>
  <si>
    <t>T 77</t>
  </si>
  <si>
    <t>T 78</t>
  </si>
  <si>
    <t>T 79</t>
  </si>
  <si>
    <t>T 80</t>
  </si>
  <si>
    <t>T 81</t>
  </si>
  <si>
    <t>T 82</t>
  </si>
  <si>
    <t>T 83</t>
  </si>
  <si>
    <t>T 84</t>
  </si>
  <si>
    <t>T 85</t>
  </si>
  <si>
    <t>T 86</t>
  </si>
  <si>
    <t>T 87</t>
  </si>
  <si>
    <t>T 88</t>
  </si>
  <si>
    <t>T 89</t>
  </si>
  <si>
    <t>T 90</t>
  </si>
  <si>
    <t>T 91</t>
  </si>
  <si>
    <t>T 92</t>
  </si>
  <si>
    <t>T 93</t>
  </si>
  <si>
    <t>T 94</t>
  </si>
  <si>
    <t>T 95</t>
  </si>
  <si>
    <t>T 96</t>
  </si>
  <si>
    <t>T 97</t>
  </si>
  <si>
    <t>T 98</t>
  </si>
  <si>
    <t>T 99</t>
  </si>
  <si>
    <t>T 100</t>
  </si>
  <si>
    <t>T 101</t>
  </si>
  <si>
    <t>T 102</t>
  </si>
  <si>
    <t>T 103</t>
  </si>
  <si>
    <t>T 104</t>
  </si>
  <si>
    <t>T 105</t>
  </si>
  <si>
    <t>T 106</t>
  </si>
  <si>
    <t>T 107</t>
  </si>
  <si>
    <t>T 108</t>
  </si>
  <si>
    <t>T 109</t>
  </si>
  <si>
    <t>T 110</t>
  </si>
  <si>
    <t>T 111</t>
  </si>
  <si>
    <t>T 112</t>
  </si>
  <si>
    <t>T 113</t>
  </si>
  <si>
    <t>T 114</t>
  </si>
  <si>
    <t>T 115</t>
  </si>
  <si>
    <t>T 116</t>
  </si>
  <si>
    <t>T 117</t>
  </si>
  <si>
    <t>T 118</t>
  </si>
  <si>
    <t>T 119</t>
  </si>
  <si>
    <t>T 120</t>
  </si>
  <si>
    <t>T 121</t>
  </si>
  <si>
    <t>T 122</t>
  </si>
  <si>
    <t>T 123</t>
  </si>
  <si>
    <t>T 124</t>
  </si>
  <si>
    <t>T 125</t>
  </si>
  <si>
    <t>T 126</t>
  </si>
  <si>
    <t>T 127</t>
  </si>
  <si>
    <t>T 128</t>
  </si>
  <si>
    <t>T 129</t>
  </si>
  <si>
    <t>T 130</t>
  </si>
  <si>
    <t>T 131</t>
  </si>
  <si>
    <t>T 132</t>
  </si>
  <si>
    <t>T 133</t>
  </si>
  <si>
    <t>T 134</t>
  </si>
  <si>
    <t>T 135</t>
  </si>
  <si>
    <t>T 136</t>
  </si>
  <si>
    <t>T 137</t>
  </si>
  <si>
    <t>T 138</t>
  </si>
  <si>
    <t>T 139</t>
  </si>
  <si>
    <t>T 140</t>
  </si>
  <si>
    <t>T 141</t>
  </si>
  <si>
    <t>T 142</t>
  </si>
  <si>
    <t>T 143</t>
  </si>
  <si>
    <t>T 144</t>
  </si>
  <si>
    <t>T 145</t>
  </si>
  <si>
    <t>T 146</t>
  </si>
  <si>
    <t>T 147</t>
  </si>
  <si>
    <t>T 148</t>
  </si>
  <si>
    <t>T 149</t>
  </si>
  <si>
    <t>T 150</t>
  </si>
  <si>
    <t>T 151</t>
  </si>
  <si>
    <t>T 152</t>
  </si>
  <si>
    <t>T 153</t>
  </si>
  <si>
    <t>T 154</t>
  </si>
  <si>
    <t>T 155</t>
  </si>
  <si>
    <t>T 156</t>
  </si>
  <si>
    <t>T 157</t>
  </si>
  <si>
    <t>T 158</t>
  </si>
  <si>
    <t>T 159</t>
  </si>
  <si>
    <t>T 160</t>
  </si>
  <si>
    <t>T 161</t>
  </si>
  <si>
    <t>T 162</t>
  </si>
  <si>
    <t>T 163</t>
  </si>
  <si>
    <t>T 164</t>
  </si>
  <si>
    <t>T 165</t>
  </si>
  <si>
    <t>T 166</t>
  </si>
  <si>
    <t>T 167</t>
  </si>
  <si>
    <t>T 168</t>
  </si>
  <si>
    <t>T 169</t>
  </si>
  <si>
    <t>T 170</t>
  </si>
  <si>
    <t>T 171</t>
  </si>
  <si>
    <t>T 172</t>
  </si>
  <si>
    <t>T 173</t>
  </si>
  <si>
    <t>T 174</t>
  </si>
  <si>
    <t>T 175</t>
  </si>
  <si>
    <t>T 176</t>
  </si>
  <si>
    <t>T 177</t>
  </si>
  <si>
    <t>T 178</t>
  </si>
  <si>
    <t>T 179</t>
  </si>
  <si>
    <t>T 180</t>
  </si>
  <si>
    <t>T 181</t>
  </si>
  <si>
    <t>T 182</t>
  </si>
  <si>
    <t>T 183</t>
  </si>
  <si>
    <t>T 184</t>
  </si>
  <si>
    <t>T 185</t>
  </si>
  <si>
    <t>T 186</t>
  </si>
  <si>
    <t>T 187</t>
  </si>
  <si>
    <t>T 188</t>
  </si>
  <si>
    <t>T 189</t>
  </si>
  <si>
    <t>T 190</t>
  </si>
  <si>
    <t>T 191</t>
  </si>
  <si>
    <t>T 192</t>
  </si>
  <si>
    <t>NTC vs. NAMPT</t>
  </si>
  <si>
    <t>NTC vs. NAPRT</t>
  </si>
  <si>
    <t>78.80 to 97.76</t>
  </si>
  <si>
    <t>NTC vs. NADSYN1</t>
  </si>
  <si>
    <t>71.42 to 90.38</t>
  </si>
  <si>
    <t>193.9 to 278.2</t>
  </si>
  <si>
    <t>Vehicle vs. NADSi 10mg/kg</t>
  </si>
  <si>
    <t>33.73 to 72.76</t>
  </si>
  <si>
    <t>Vehicle vs. NADSi 30mg/kg</t>
  </si>
  <si>
    <t>102.0 to 141.0</t>
  </si>
  <si>
    <t>NADSi 10mg/kg vs. NADSi 30mg/kg</t>
  </si>
  <si>
    <t>48.75 to 87.79</t>
  </si>
  <si>
    <t>-37.89 to 60.96</t>
  </si>
  <si>
    <t>1.590 to 100.4</t>
  </si>
  <si>
    <t>-9.947 to 88.91</t>
  </si>
  <si>
    <t>Predicted (LS) mean diff.</t>
  </si>
  <si>
    <t>217.6 to 283.1</t>
  </si>
  <si>
    <t>292.8 to 358.2</t>
  </si>
  <si>
    <t>167.0 to 232.5</t>
  </si>
  <si>
    <t>FK-866 5mg/kg vs. shNMRK1+FK-866 5mg/kg</t>
  </si>
  <si>
    <t>FK-866 20mg/kg vs. shNMRK1+FK-866 20mg/kg</t>
  </si>
  <si>
    <t>FK-866 5mg/kg vs. shNMRK1+FK-866 20mg/kg</t>
  </si>
  <si>
    <t>Vehicle vs. ishNAPRT</t>
  </si>
  <si>
    <t>-19.99 to 84.83</t>
  </si>
  <si>
    <t>-10.09 to 12.48</t>
  </si>
  <si>
    <t>6.281 to 28.86</t>
  </si>
  <si>
    <t>422.9 to 539.8</t>
  </si>
  <si>
    <t>ishNAMPT vs. ishNAMPT+NMRK1</t>
  </si>
  <si>
    <t>255.8 to 372.7</t>
  </si>
  <si>
    <t>5.240 to 29.42</t>
  </si>
  <si>
    <t>-13.89 to 10.29</t>
  </si>
  <si>
    <t>79.42 to 103.6</t>
  </si>
  <si>
    <t>Cell-Viability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</si>
</sst>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vertAlign val="superscript"/>
      <sz val="12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  <font>
      <sz val="12"/>
      <color rgb="FFFFFF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0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Font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6" fillId="2" borderId="0" xfId="0" applyFont="1" applyFill="1"/>
    <xf numFmtId="0" fontId="2" fillId="0" borderId="0" xfId="0" applyFont="1"/>
    <xf numFmtId="0" fontId="7" fillId="0" borderId="0" xfId="0" applyFont="1"/>
    <xf numFmtId="0" fontId="6" fillId="2" borderId="10" xfId="0" applyFont="1" applyFill="1" applyBorder="1"/>
    <xf numFmtId="0" fontId="1" fillId="0" borderId="0" xfId="0" applyFont="1"/>
    <xf numFmtId="0" fontId="8" fillId="2" borderId="10" xfId="0" applyFont="1" applyFill="1" applyBorder="1"/>
    <xf numFmtId="0" fontId="8" fillId="0" borderId="10" xfId="0" applyFont="1" applyFill="1" applyBorder="1"/>
    <xf numFmtId="0" fontId="8" fillId="2" borderId="12" xfId="0" applyFont="1" applyFill="1" applyBorder="1"/>
    <xf numFmtId="0" fontId="8" fillId="2" borderId="0" xfId="0" applyFont="1" applyFill="1"/>
    <xf numFmtId="0" fontId="1" fillId="0" borderId="0" xfId="0" applyFont="1" applyFill="1"/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3" xfId="0" applyFont="1" applyBorder="1"/>
    <xf numFmtId="0" fontId="2" fillId="0" borderId="17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 applyAlignment="1">
      <alignment horizontal="left"/>
    </xf>
    <xf numFmtId="0" fontId="2" fillId="0" borderId="20" xfId="0" applyFont="1" applyBorder="1"/>
    <xf numFmtId="0" fontId="2" fillId="0" borderId="21" xfId="0" applyFont="1" applyBorder="1"/>
    <xf numFmtId="0" fontId="6" fillId="2" borderId="22" xfId="0" applyFont="1" applyFill="1" applyBorder="1"/>
    <xf numFmtId="0" fontId="6" fillId="2" borderId="24" xfId="0" applyFont="1" applyFill="1" applyBorder="1"/>
    <xf numFmtId="0" fontId="6" fillId="0" borderId="0" xfId="0" applyFont="1" applyFill="1" applyBorder="1"/>
    <xf numFmtId="0" fontId="6" fillId="2" borderId="23" xfId="0" applyFont="1" applyFill="1" applyBorder="1"/>
    <xf numFmtId="0" fontId="4" fillId="0" borderId="0" xfId="0" applyFont="1" applyFill="1" applyBorder="1"/>
    <xf numFmtId="0" fontId="8" fillId="2" borderId="5" xfId="0" applyFont="1" applyFill="1" applyBorder="1"/>
    <xf numFmtId="0" fontId="8" fillId="2" borderId="7" xfId="0" applyFont="1" applyFill="1" applyBorder="1"/>
    <xf numFmtId="0" fontId="8" fillId="0" borderId="0" xfId="0" applyFont="1" applyFill="1" applyAlignment="1">
      <alignment vertical="center"/>
    </xf>
    <xf numFmtId="0" fontId="6" fillId="0" borderId="0" xfId="0" applyFont="1" applyFill="1"/>
    <xf numFmtId="0" fontId="8" fillId="0" borderId="0" xfId="0" applyFont="1" applyFill="1"/>
    <xf numFmtId="0" fontId="7" fillId="0" borderId="0" xfId="0" applyFont="1" applyFill="1"/>
    <xf numFmtId="0" fontId="8" fillId="2" borderId="26" xfId="0" applyFont="1" applyFill="1" applyBorder="1"/>
    <xf numFmtId="0" fontId="8" fillId="2" borderId="10" xfId="0" applyFont="1" applyFill="1" applyBorder="1" applyAlignment="1">
      <alignment horizontal="center" vertical="top"/>
    </xf>
    <xf numFmtId="0" fontId="1" fillId="0" borderId="0" xfId="0" applyFont="1" applyBorder="1" applyAlignment="1"/>
    <xf numFmtId="0" fontId="9" fillId="3" borderId="28" xfId="0" applyFont="1" applyFill="1" applyBorder="1" applyAlignment="1">
      <alignment horizontal="center" vertical="top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14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3" xfId="0" applyFont="1" applyBorder="1"/>
    <xf numFmtId="0" fontId="10" fillId="0" borderId="17" xfId="0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10" fillId="0" borderId="20" xfId="0" applyFont="1" applyBorder="1"/>
    <xf numFmtId="0" fontId="2" fillId="0" borderId="13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10" fillId="0" borderId="18" xfId="0" applyFont="1" applyBorder="1"/>
    <xf numFmtId="0" fontId="10" fillId="0" borderId="21" xfId="0" applyFont="1" applyBorder="1"/>
    <xf numFmtId="0" fontId="1" fillId="0" borderId="16" xfId="0" applyFont="1" applyBorder="1"/>
    <xf numFmtId="0" fontId="1" fillId="0" borderId="13" xfId="0" applyFont="1" applyBorder="1" applyAlignment="1">
      <alignment horizontal="left" vertical="center"/>
    </xf>
    <xf numFmtId="0" fontId="1" fillId="0" borderId="18" xfId="0" applyFont="1" applyBorder="1"/>
    <xf numFmtId="0" fontId="1" fillId="0" borderId="21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/>
    <xf numFmtId="0" fontId="1" fillId="0" borderId="17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/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3" xfId="0" applyFont="1" applyBorder="1" applyAlignment="1">
      <alignment vertical="top"/>
    </xf>
    <xf numFmtId="0" fontId="2" fillId="0" borderId="13" xfId="0" applyFont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37" xfId="0" applyFont="1" applyBorder="1" applyAlignment="1">
      <alignment horizontal="center" vertical="top"/>
    </xf>
    <xf numFmtId="0" fontId="2" fillId="0" borderId="38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8" fillId="2" borderId="11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26" xfId="0" applyFont="1" applyFill="1" applyBorder="1" applyAlignment="1">
      <alignment horizontal="center" vertical="top"/>
    </xf>
    <xf numFmtId="0" fontId="8" fillId="2" borderId="24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8" fillId="2" borderId="36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8" fillId="2" borderId="2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B132-9805-D04E-B633-694A8D0AACB9}">
  <dimension ref="A2:U93"/>
  <sheetViews>
    <sheetView zoomScale="75" workbookViewId="0">
      <selection activeCell="L62" sqref="L62"/>
    </sheetView>
  </sheetViews>
  <sheetFormatPr baseColWidth="10" defaultRowHeight="16"/>
  <cols>
    <col min="1" max="2" width="10.83203125" style="50"/>
    <col min="3" max="3" width="15.1640625" style="50" bestFit="1" customWidth="1"/>
    <col min="4" max="15" width="10.83203125" style="50"/>
    <col min="16" max="16" width="27.33203125" style="50" bestFit="1" customWidth="1"/>
    <col min="17" max="17" width="9" style="50" bestFit="1" customWidth="1"/>
    <col min="18" max="18" width="14.6640625" style="50" bestFit="1" customWidth="1"/>
    <col min="19" max="19" width="10.1640625" style="50" bestFit="1" customWidth="1"/>
    <col min="20" max="20" width="8.6640625" style="50" bestFit="1" customWidth="1"/>
    <col min="21" max="21" width="14.6640625" style="50" bestFit="1" customWidth="1"/>
    <col min="22" max="16384" width="10.83203125" style="50"/>
  </cols>
  <sheetData>
    <row r="2" spans="2:21">
      <c r="E2" s="150" t="s">
        <v>168</v>
      </c>
      <c r="F2" s="150"/>
      <c r="G2" s="150"/>
      <c r="H2" s="150"/>
      <c r="I2" s="150"/>
    </row>
    <row r="3" spans="2:21" ht="17" thickBot="1">
      <c r="B3" s="153" t="s">
        <v>104</v>
      </c>
      <c r="C3" s="155" t="s">
        <v>103</v>
      </c>
      <c r="E3" s="49">
        <v>7</v>
      </c>
      <c r="F3" s="49">
        <v>15</v>
      </c>
      <c r="G3" s="49">
        <v>20</v>
      </c>
      <c r="H3" s="49">
        <v>25</v>
      </c>
      <c r="I3" s="49">
        <v>30</v>
      </c>
      <c r="K3" s="54" t="s">
        <v>168</v>
      </c>
      <c r="L3" s="156" t="s">
        <v>104</v>
      </c>
      <c r="M3" s="157"/>
    </row>
    <row r="4" spans="2:21">
      <c r="B4" s="154"/>
      <c r="C4" s="155"/>
      <c r="D4" s="50" t="s">
        <v>135</v>
      </c>
      <c r="E4" s="53">
        <v>50.155469999999994</v>
      </c>
      <c r="F4" s="53">
        <v>92.596500000000006</v>
      </c>
      <c r="G4" s="53">
        <v>152.1</v>
      </c>
      <c r="H4" s="53">
        <v>264.65399999999994</v>
      </c>
      <c r="I4" s="53">
        <v>380.89400000000001</v>
      </c>
      <c r="K4" s="51">
        <v>0</v>
      </c>
      <c r="L4" s="51">
        <v>0</v>
      </c>
      <c r="M4" s="51">
        <v>0</v>
      </c>
      <c r="P4" s="83" t="s">
        <v>0</v>
      </c>
      <c r="Q4" s="86" t="s">
        <v>1</v>
      </c>
      <c r="R4" s="86" t="s">
        <v>2</v>
      </c>
      <c r="S4" s="86" t="s">
        <v>3</v>
      </c>
      <c r="T4" s="86" t="s">
        <v>4</v>
      </c>
      <c r="U4" s="87" t="s">
        <v>5</v>
      </c>
    </row>
    <row r="5" spans="2:21">
      <c r="B5" s="154"/>
      <c r="C5" s="155"/>
      <c r="E5" s="51"/>
      <c r="F5" s="51"/>
      <c r="G5" s="51"/>
      <c r="H5" s="51"/>
      <c r="I5" s="51"/>
      <c r="K5" s="51">
        <v>7</v>
      </c>
      <c r="L5" s="51">
        <f>AVERAGE(E4:E18)</f>
        <v>38.107138437499998</v>
      </c>
      <c r="M5" s="51">
        <f>STDEV(E4:E18)</f>
        <v>10.555136237364524</v>
      </c>
      <c r="P5" s="84" t="s">
        <v>321</v>
      </c>
      <c r="Q5" s="88">
        <v>88.28</v>
      </c>
      <c r="R5" s="88" t="s">
        <v>322</v>
      </c>
      <c r="S5" s="88" t="s">
        <v>7</v>
      </c>
      <c r="T5" s="88" t="s">
        <v>8</v>
      </c>
      <c r="U5" s="89" t="s">
        <v>9</v>
      </c>
    </row>
    <row r="6" spans="2:21" ht="17" thickBot="1">
      <c r="B6" s="154"/>
      <c r="C6" s="155"/>
      <c r="D6" s="50" t="s">
        <v>136</v>
      </c>
      <c r="E6" s="51">
        <v>31.550428500000002</v>
      </c>
      <c r="F6" s="51">
        <v>43.958150000000003</v>
      </c>
      <c r="G6" s="51">
        <v>83.824000000000012</v>
      </c>
      <c r="H6" s="51">
        <v>180.91800000000001</v>
      </c>
      <c r="I6" s="51">
        <v>285.94799999999998</v>
      </c>
      <c r="K6" s="51">
        <v>15</v>
      </c>
      <c r="L6" s="51">
        <f>AVERAGE(F4:F18)</f>
        <v>66.75230624999999</v>
      </c>
      <c r="M6" s="51">
        <f>STDEV(F4:F18)</f>
        <v>17.912701861537109</v>
      </c>
      <c r="P6" s="85" t="s">
        <v>323</v>
      </c>
      <c r="Q6" s="90">
        <v>80.900000000000006</v>
      </c>
      <c r="R6" s="90" t="s">
        <v>324</v>
      </c>
      <c r="S6" s="90" t="s">
        <v>7</v>
      </c>
      <c r="T6" s="90" t="s">
        <v>8</v>
      </c>
      <c r="U6" s="91" t="s">
        <v>9</v>
      </c>
    </row>
    <row r="7" spans="2:21">
      <c r="B7" s="154"/>
      <c r="C7" s="155"/>
      <c r="E7" s="51"/>
      <c r="F7" s="51"/>
      <c r="G7" s="51"/>
      <c r="H7" s="51"/>
      <c r="I7" s="51"/>
      <c r="K7" s="51">
        <v>20</v>
      </c>
      <c r="L7" s="51">
        <f>AVERAGE(G4:G18)</f>
        <v>113.0879375</v>
      </c>
      <c r="M7" s="51">
        <f>STDEV(G4:G18)</f>
        <v>27.406875488301331</v>
      </c>
    </row>
    <row r="8" spans="2:21">
      <c r="B8" s="154"/>
      <c r="C8" s="155"/>
      <c r="D8" s="50" t="s">
        <v>137</v>
      </c>
      <c r="E8" s="51">
        <v>30.314370999999994</v>
      </c>
      <c r="F8" s="51">
        <v>64.896000000000001</v>
      </c>
      <c r="G8" s="51">
        <v>112.694</v>
      </c>
      <c r="H8" s="51">
        <v>186.42775500000002</v>
      </c>
      <c r="I8" s="51">
        <v>229.99200000000002</v>
      </c>
      <c r="K8" s="51">
        <v>25</v>
      </c>
      <c r="L8" s="51">
        <f>AVERAGE(H4:H18)</f>
        <v>196.17559437499997</v>
      </c>
      <c r="M8" s="51">
        <f>STDEV(H4:H18)</f>
        <v>34.711550006062922</v>
      </c>
    </row>
    <row r="9" spans="2:21">
      <c r="B9" s="154"/>
      <c r="C9" s="155"/>
      <c r="E9" s="51"/>
      <c r="F9" s="51"/>
      <c r="G9" s="51"/>
      <c r="H9" s="51"/>
      <c r="I9" s="51"/>
      <c r="K9" s="51">
        <v>30</v>
      </c>
      <c r="L9" s="51">
        <f>AVERAGE(I4:I18)</f>
        <v>306.72671750000001</v>
      </c>
      <c r="M9" s="51">
        <f>STDEV(I4:I18)</f>
        <v>45.974764012873813</v>
      </c>
    </row>
    <row r="10" spans="2:21">
      <c r="B10" s="154"/>
      <c r="C10" s="155"/>
      <c r="D10" s="50" t="s">
        <v>138</v>
      </c>
      <c r="E10" s="51">
        <v>49.828608000000003</v>
      </c>
      <c r="F10" s="51">
        <v>78.335999999999999</v>
      </c>
      <c r="G10" s="51">
        <v>131.196</v>
      </c>
      <c r="H10" s="51">
        <v>206.494</v>
      </c>
      <c r="I10" s="51">
        <v>300.02738999999997</v>
      </c>
    </row>
    <row r="11" spans="2:21">
      <c r="B11" s="154"/>
      <c r="C11" s="155"/>
      <c r="E11" s="51"/>
      <c r="F11" s="51"/>
      <c r="G11" s="51"/>
      <c r="H11" s="51"/>
      <c r="I11" s="51"/>
    </row>
    <row r="12" spans="2:21">
      <c r="B12" s="154"/>
      <c r="C12" s="155"/>
      <c r="D12" s="50" t="s">
        <v>139</v>
      </c>
      <c r="E12" s="51">
        <v>51.776063999999998</v>
      </c>
      <c r="F12" s="51">
        <v>82.865500000000011</v>
      </c>
      <c r="G12" s="51">
        <v>118.354</v>
      </c>
      <c r="H12" s="51">
        <v>202.34250000000003</v>
      </c>
      <c r="I12" s="51">
        <v>307.99335000000002</v>
      </c>
    </row>
    <row r="13" spans="2:21">
      <c r="B13" s="154"/>
      <c r="C13" s="155"/>
      <c r="E13" s="51"/>
      <c r="F13" s="51"/>
      <c r="G13" s="51"/>
      <c r="H13" s="51"/>
      <c r="I13" s="51"/>
    </row>
    <row r="14" spans="2:21">
      <c r="B14" s="154"/>
      <c r="C14" s="155"/>
      <c r="D14" s="50" t="s">
        <v>140</v>
      </c>
      <c r="E14" s="51">
        <v>34.345694999999999</v>
      </c>
      <c r="F14" s="51">
        <v>73.036799999999999</v>
      </c>
      <c r="G14" s="51">
        <v>139.24</v>
      </c>
      <c r="H14" s="51">
        <v>213.22749999999999</v>
      </c>
      <c r="I14" s="51">
        <v>311.19659999999999</v>
      </c>
    </row>
    <row r="15" spans="2:21">
      <c r="B15" s="154"/>
      <c r="C15" s="155"/>
      <c r="E15" s="51"/>
      <c r="F15" s="51"/>
      <c r="G15" s="51"/>
      <c r="H15" s="51"/>
      <c r="I15" s="51"/>
    </row>
    <row r="16" spans="2:21">
      <c r="B16" s="154"/>
      <c r="C16" s="155"/>
      <c r="D16" s="50" t="s">
        <v>141</v>
      </c>
      <c r="E16" s="51">
        <v>26.735389999999999</v>
      </c>
      <c r="F16" s="51">
        <v>50.421000000000014</v>
      </c>
      <c r="G16" s="51">
        <v>76.351500000000001</v>
      </c>
      <c r="H16" s="51">
        <v>154.791</v>
      </c>
      <c r="I16" s="51">
        <v>282.73519999999996</v>
      </c>
    </row>
    <row r="17" spans="2:13">
      <c r="B17" s="154"/>
      <c r="C17" s="155"/>
      <c r="E17" s="51"/>
      <c r="F17" s="51"/>
      <c r="G17" s="51"/>
      <c r="H17" s="51"/>
      <c r="I17" s="51"/>
    </row>
    <row r="18" spans="2:13">
      <c r="B18" s="154"/>
      <c r="C18" s="155"/>
      <c r="D18" s="50" t="s">
        <v>142</v>
      </c>
      <c r="E18" s="51">
        <v>30.151081000000001</v>
      </c>
      <c r="F18" s="51">
        <v>47.908499999999997</v>
      </c>
      <c r="G18" s="51">
        <v>90.943999999999988</v>
      </c>
      <c r="H18" s="51">
        <v>160.54999999999998</v>
      </c>
      <c r="I18" s="51">
        <v>355.02719999999999</v>
      </c>
    </row>
    <row r="19" spans="2:13">
      <c r="E19" s="52"/>
      <c r="F19" s="52"/>
      <c r="G19" s="52"/>
      <c r="H19" s="52"/>
      <c r="I19" s="52"/>
    </row>
    <row r="20" spans="2:13">
      <c r="E20" s="150" t="s">
        <v>168</v>
      </c>
      <c r="F20" s="150"/>
      <c r="G20" s="150"/>
      <c r="H20" s="150"/>
      <c r="I20" s="150"/>
    </row>
    <row r="21" spans="2:13">
      <c r="B21" s="153" t="s">
        <v>105</v>
      </c>
      <c r="C21" s="155" t="s">
        <v>103</v>
      </c>
      <c r="E21" s="49">
        <v>7</v>
      </c>
      <c r="F21" s="49">
        <v>15</v>
      </c>
      <c r="G21" s="49">
        <v>20</v>
      </c>
      <c r="H21" s="49">
        <v>25</v>
      </c>
      <c r="I21" s="49">
        <v>30</v>
      </c>
      <c r="K21" s="54" t="s">
        <v>168</v>
      </c>
      <c r="L21" s="151" t="s">
        <v>105</v>
      </c>
      <c r="M21" s="152"/>
    </row>
    <row r="22" spans="2:13">
      <c r="B22" s="154"/>
      <c r="C22" s="155"/>
      <c r="D22" s="50" t="s">
        <v>143</v>
      </c>
      <c r="E22" s="51">
        <v>29.160000000000004</v>
      </c>
      <c r="F22" s="51">
        <v>64.749599999999987</v>
      </c>
      <c r="G22" s="51">
        <v>130.29275999999999</v>
      </c>
      <c r="H22" s="51">
        <v>151.61036000000004</v>
      </c>
      <c r="I22" s="51">
        <v>291.76780799999995</v>
      </c>
      <c r="K22" s="51">
        <v>0</v>
      </c>
      <c r="L22" s="51">
        <v>0</v>
      </c>
      <c r="M22" s="51">
        <v>0</v>
      </c>
    </row>
    <row r="23" spans="2:13">
      <c r="B23" s="154"/>
      <c r="C23" s="155"/>
      <c r="E23" s="51"/>
      <c r="F23" s="51"/>
      <c r="G23" s="51"/>
      <c r="H23" s="51"/>
      <c r="I23" s="51"/>
      <c r="K23" s="51">
        <v>7</v>
      </c>
      <c r="L23" s="51">
        <f>AVERAGE(E22:E36)</f>
        <v>47.629750000000001</v>
      </c>
      <c r="M23" s="51">
        <f>STDEV(E22:E36)</f>
        <v>12.608651117387625</v>
      </c>
    </row>
    <row r="24" spans="2:13">
      <c r="B24" s="154"/>
      <c r="C24" s="155"/>
      <c r="D24" s="50" t="s">
        <v>144</v>
      </c>
      <c r="E24" s="51">
        <v>45.6</v>
      </c>
      <c r="F24" s="51">
        <v>87.818240000000003</v>
      </c>
      <c r="G24" s="51">
        <v>156.77549999999999</v>
      </c>
      <c r="H24" s="51">
        <v>160.00299999999996</v>
      </c>
      <c r="I24" s="51">
        <v>307.20806399999998</v>
      </c>
      <c r="K24" s="51">
        <v>15</v>
      </c>
      <c r="L24" s="51">
        <f>AVERAGE(F22:F36)</f>
        <v>89.507796437499991</v>
      </c>
      <c r="M24" s="51">
        <f>STDEV(F22:F36)</f>
        <v>17.598986981084227</v>
      </c>
    </row>
    <row r="25" spans="2:13">
      <c r="B25" s="154"/>
      <c r="C25" s="155"/>
      <c r="E25" s="51"/>
      <c r="F25" s="51"/>
      <c r="G25" s="51"/>
      <c r="H25" s="51"/>
      <c r="I25" s="51"/>
      <c r="K25" s="51">
        <v>20</v>
      </c>
      <c r="L25" s="51">
        <f>AVERAGE(G22:G36)</f>
        <v>137.69950256249999</v>
      </c>
      <c r="M25" s="51">
        <f>STDEV(G22:G36)</f>
        <v>16.031310774034338</v>
      </c>
    </row>
    <row r="26" spans="2:13">
      <c r="B26" s="154"/>
      <c r="C26" s="155"/>
      <c r="D26" s="50" t="s">
        <v>145</v>
      </c>
      <c r="E26" s="51">
        <v>37.543999999999997</v>
      </c>
      <c r="F26" s="51">
        <v>73.932170999999997</v>
      </c>
      <c r="G26" s="51">
        <v>126.82741049999998</v>
      </c>
      <c r="H26" s="51">
        <v>166.89547000000002</v>
      </c>
      <c r="I26" s="51">
        <v>339.21375</v>
      </c>
      <c r="K26" s="51">
        <v>25</v>
      </c>
      <c r="L26" s="51">
        <f>AVERAGE(H22:H36)</f>
        <v>193.95032874999998</v>
      </c>
      <c r="M26" s="51">
        <f>STDEV(H22:H36)</f>
        <v>31.998404975127979</v>
      </c>
    </row>
    <row r="27" spans="2:13">
      <c r="B27" s="154"/>
      <c r="C27" s="155"/>
      <c r="E27" s="51"/>
      <c r="F27" s="51"/>
      <c r="G27" s="51"/>
      <c r="H27" s="51"/>
      <c r="I27" s="51"/>
      <c r="K27" s="51">
        <v>30</v>
      </c>
      <c r="L27" s="51">
        <f>AVERAGE(I22:I36)</f>
        <v>339.02554856249998</v>
      </c>
      <c r="M27" s="51">
        <f>STDEV(I22:I36)</f>
        <v>39.717356303855418</v>
      </c>
    </row>
    <row r="28" spans="2:13">
      <c r="B28" s="154"/>
      <c r="C28" s="155"/>
      <c r="D28" s="50" t="s">
        <v>146</v>
      </c>
      <c r="E28" s="51">
        <v>68.479000000000013</v>
      </c>
      <c r="F28" s="51">
        <v>119.75465249999999</v>
      </c>
      <c r="G28" s="51">
        <v>167.61565199999998</v>
      </c>
      <c r="H28" s="51">
        <v>212.14416600000001</v>
      </c>
      <c r="I28" s="51">
        <v>298.70765399999999</v>
      </c>
    </row>
    <row r="29" spans="2:13">
      <c r="B29" s="154"/>
      <c r="C29" s="155"/>
      <c r="E29" s="51"/>
      <c r="F29" s="51"/>
      <c r="G29" s="51"/>
      <c r="H29" s="51"/>
      <c r="I29" s="51"/>
    </row>
    <row r="30" spans="2:13">
      <c r="B30" s="154"/>
      <c r="C30" s="155"/>
      <c r="D30" s="50" t="s">
        <v>147</v>
      </c>
      <c r="E30" s="51">
        <v>48.510000000000005</v>
      </c>
      <c r="F30" s="51">
        <v>95.527259999999998</v>
      </c>
      <c r="G30" s="51">
        <v>120.56303999999997</v>
      </c>
      <c r="H30" s="51">
        <v>193.30594999999997</v>
      </c>
      <c r="I30" s="51">
        <v>326.48613599999999</v>
      </c>
    </row>
    <row r="31" spans="2:13">
      <c r="B31" s="154"/>
      <c r="C31" s="155"/>
      <c r="E31" s="51"/>
      <c r="F31" s="51"/>
      <c r="G31" s="51"/>
      <c r="H31" s="51"/>
      <c r="I31" s="51"/>
    </row>
    <row r="32" spans="2:13">
      <c r="B32" s="154"/>
      <c r="C32" s="155"/>
      <c r="D32" s="50" t="s">
        <v>148</v>
      </c>
      <c r="E32" s="51">
        <v>57.712499999999999</v>
      </c>
      <c r="F32" s="51">
        <v>106.62399999999998</v>
      </c>
      <c r="G32" s="51">
        <v>131.13613799999999</v>
      </c>
      <c r="H32" s="51">
        <v>225.113834</v>
      </c>
      <c r="I32" s="51">
        <v>391.82012099999997</v>
      </c>
    </row>
    <row r="33" spans="2:13">
      <c r="B33" s="154"/>
      <c r="C33" s="155"/>
      <c r="E33" s="51"/>
      <c r="F33" s="51"/>
      <c r="G33" s="51"/>
      <c r="H33" s="51"/>
      <c r="I33" s="51"/>
    </row>
    <row r="34" spans="2:13">
      <c r="B34" s="154"/>
      <c r="C34" s="155"/>
      <c r="D34" s="50" t="s">
        <v>149</v>
      </c>
      <c r="E34" s="51">
        <v>39.016500000000008</v>
      </c>
      <c r="F34" s="51">
        <v>84.556799999999996</v>
      </c>
      <c r="G34" s="51">
        <v>132.49599999999998</v>
      </c>
      <c r="H34" s="51">
        <v>239.91239999999996</v>
      </c>
      <c r="I34" s="51">
        <v>371.08327150000002</v>
      </c>
    </row>
    <row r="35" spans="2:13">
      <c r="B35" s="154"/>
      <c r="C35" s="155"/>
      <c r="E35" s="51"/>
      <c r="F35" s="51"/>
      <c r="G35" s="51"/>
      <c r="H35" s="51"/>
      <c r="I35" s="51"/>
    </row>
    <row r="36" spans="2:13">
      <c r="B36" s="154"/>
      <c r="C36" s="155"/>
      <c r="D36" s="50" t="s">
        <v>150</v>
      </c>
      <c r="E36" s="51">
        <v>55.015999999999991</v>
      </c>
      <c r="F36" s="51">
        <v>83.099648000000002</v>
      </c>
      <c r="G36" s="51">
        <v>135.88952</v>
      </c>
      <c r="H36" s="51">
        <v>202.61745000000002</v>
      </c>
      <c r="I36" s="51">
        <v>385.91758399999998</v>
      </c>
    </row>
    <row r="37" spans="2:13">
      <c r="E37" s="51"/>
      <c r="F37" s="51"/>
      <c r="G37" s="51"/>
      <c r="H37" s="51"/>
      <c r="I37" s="51"/>
    </row>
    <row r="38" spans="2:13">
      <c r="E38" s="52"/>
      <c r="F38" s="52"/>
      <c r="G38" s="52"/>
      <c r="H38" s="52"/>
      <c r="I38" s="52"/>
    </row>
    <row r="39" spans="2:13">
      <c r="E39" s="150" t="s">
        <v>168</v>
      </c>
      <c r="F39" s="150"/>
      <c r="G39" s="150"/>
      <c r="H39" s="150"/>
      <c r="I39" s="150"/>
    </row>
    <row r="40" spans="2:13">
      <c r="B40" s="153" t="s">
        <v>106</v>
      </c>
      <c r="C40" s="155" t="s">
        <v>103</v>
      </c>
      <c r="E40" s="49">
        <v>7</v>
      </c>
      <c r="F40" s="49">
        <v>15</v>
      </c>
      <c r="G40" s="49">
        <v>20</v>
      </c>
      <c r="H40" s="49">
        <v>25</v>
      </c>
      <c r="I40" s="49">
        <v>30</v>
      </c>
      <c r="K40" s="54" t="s">
        <v>168</v>
      </c>
      <c r="L40" s="151" t="s">
        <v>106</v>
      </c>
      <c r="M40" s="152"/>
    </row>
    <row r="41" spans="2:13">
      <c r="B41" s="154"/>
      <c r="C41" s="155"/>
      <c r="D41" s="50" t="s">
        <v>151</v>
      </c>
      <c r="E41" s="51">
        <v>45.6</v>
      </c>
      <c r="F41" s="51">
        <v>55.166799999999995</v>
      </c>
      <c r="G41" s="51">
        <v>71.769599999999997</v>
      </c>
      <c r="H41" s="51">
        <v>20.052864000000003</v>
      </c>
      <c r="I41" s="51">
        <v>32.96</v>
      </c>
      <c r="K41" s="51">
        <v>0</v>
      </c>
      <c r="L41" s="51">
        <v>0</v>
      </c>
      <c r="M41" s="51">
        <v>0</v>
      </c>
    </row>
    <row r="42" spans="2:13">
      <c r="B42" s="154"/>
      <c r="C42" s="155"/>
      <c r="E42" s="51"/>
      <c r="F42" s="51"/>
      <c r="G42" s="51"/>
      <c r="H42" s="51"/>
      <c r="I42" s="51"/>
      <c r="K42" s="51">
        <v>7</v>
      </c>
      <c r="L42" s="51">
        <f>AVERAGE(E41:E55)</f>
        <v>40.776308749999998</v>
      </c>
      <c r="M42" s="51">
        <f>STDEV(E41:E55)</f>
        <v>13.901839158434914</v>
      </c>
    </row>
    <row r="43" spans="2:13">
      <c r="B43" s="154"/>
      <c r="C43" s="155"/>
      <c r="D43" s="50" t="s">
        <v>152</v>
      </c>
      <c r="E43" s="51">
        <v>29.434103999999998</v>
      </c>
      <c r="F43" s="51">
        <v>24.917465</v>
      </c>
      <c r="G43" s="51">
        <v>40.73856</v>
      </c>
      <c r="H43" s="51">
        <v>12.032800000000002</v>
      </c>
      <c r="I43" s="51">
        <v>25.428149999999995</v>
      </c>
      <c r="K43" s="51">
        <v>15</v>
      </c>
      <c r="L43" s="51">
        <f>AVERAGE(F41:F55)</f>
        <v>44.044037187499995</v>
      </c>
      <c r="M43" s="51">
        <f>STDEV(F41:F55)</f>
        <v>14.452068885961376</v>
      </c>
    </row>
    <row r="44" spans="2:13">
      <c r="B44" s="154"/>
      <c r="C44" s="155"/>
      <c r="E44" s="51"/>
      <c r="F44" s="51"/>
      <c r="G44" s="51"/>
      <c r="H44" s="51"/>
      <c r="I44" s="51"/>
      <c r="K44" s="51">
        <v>20</v>
      </c>
      <c r="L44" s="51">
        <f>AVERAGE(G41:G55)</f>
        <v>56.894131562500007</v>
      </c>
      <c r="M44" s="51">
        <f>STDEV(G41:G55)</f>
        <v>12.050655512971842</v>
      </c>
    </row>
    <row r="45" spans="2:13">
      <c r="B45" s="154"/>
      <c r="C45" s="155"/>
      <c r="D45" s="50" t="s">
        <v>153</v>
      </c>
      <c r="E45" s="51">
        <v>35.232607999999999</v>
      </c>
      <c r="F45" s="51">
        <v>60.835860000000011</v>
      </c>
      <c r="G45" s="51">
        <v>72.455200000000005</v>
      </c>
      <c r="H45" s="51">
        <v>25.489799999999999</v>
      </c>
      <c r="I45" s="51">
        <v>31.791689999999999</v>
      </c>
      <c r="K45" s="51">
        <v>25</v>
      </c>
      <c r="L45" s="51">
        <f>AVERAGE(H41:H55)</f>
        <v>24.36952475</v>
      </c>
      <c r="M45" s="51">
        <f>STDEV(H41:H55)</f>
        <v>12.485390887850782</v>
      </c>
    </row>
    <row r="46" spans="2:13">
      <c r="B46" s="154"/>
      <c r="C46" s="155"/>
      <c r="E46" s="51"/>
      <c r="F46" s="51"/>
      <c r="G46" s="51"/>
      <c r="H46" s="51"/>
      <c r="I46" s="51"/>
      <c r="K46" s="51">
        <v>30</v>
      </c>
      <c r="L46" s="51">
        <f>AVERAGE(I41:I55)</f>
        <v>27.856372750000002</v>
      </c>
      <c r="M46" s="51">
        <f>STDEV(I41:I55)</f>
        <v>7.9329577734041461</v>
      </c>
    </row>
    <row r="47" spans="2:13">
      <c r="B47" s="154"/>
      <c r="C47" s="155"/>
      <c r="D47" s="50" t="s">
        <v>154</v>
      </c>
      <c r="E47" s="51">
        <v>47.115504000000008</v>
      </c>
      <c r="F47" s="51">
        <v>50.466816000000009</v>
      </c>
      <c r="G47" s="51">
        <v>66.585599999999999</v>
      </c>
      <c r="H47" s="51">
        <v>31.098499999999998</v>
      </c>
      <c r="I47" s="51">
        <v>40.203999999999994</v>
      </c>
    </row>
    <row r="48" spans="2:13">
      <c r="B48" s="154"/>
      <c r="C48" s="155"/>
      <c r="E48" s="51"/>
      <c r="F48" s="51"/>
      <c r="G48" s="51"/>
      <c r="H48" s="51"/>
      <c r="I48" s="51"/>
    </row>
    <row r="49" spans="2:13">
      <c r="B49" s="154"/>
      <c r="C49" s="155"/>
      <c r="D49" s="50" t="s">
        <v>155</v>
      </c>
      <c r="E49" s="51">
        <v>58.263420000000004</v>
      </c>
      <c r="F49" s="51">
        <v>59.247999999999983</v>
      </c>
      <c r="G49" s="51">
        <v>50.994765000000015</v>
      </c>
      <c r="H49" s="51">
        <v>20.052864000000003</v>
      </c>
      <c r="I49" s="51">
        <v>24.511896000000004</v>
      </c>
    </row>
    <row r="50" spans="2:13">
      <c r="B50" s="154"/>
      <c r="C50" s="155"/>
      <c r="E50" s="51"/>
      <c r="F50" s="51"/>
      <c r="G50" s="51"/>
      <c r="H50" s="51"/>
      <c r="I50" s="51"/>
    </row>
    <row r="51" spans="2:13">
      <c r="B51" s="154"/>
      <c r="C51" s="155"/>
      <c r="D51" s="50" t="s">
        <v>156</v>
      </c>
      <c r="E51" s="51">
        <v>22.118274</v>
      </c>
      <c r="F51" s="51">
        <v>41.779921500000007</v>
      </c>
      <c r="G51" s="51">
        <v>48.417112500000002</v>
      </c>
      <c r="H51" s="51">
        <v>18.307050000000004</v>
      </c>
      <c r="I51" s="51">
        <v>18.045813999999996</v>
      </c>
    </row>
    <row r="52" spans="2:13">
      <c r="B52" s="154"/>
      <c r="C52" s="155"/>
      <c r="E52" s="51"/>
      <c r="F52" s="51"/>
      <c r="G52" s="51"/>
      <c r="H52" s="51"/>
      <c r="I52" s="51"/>
    </row>
    <row r="53" spans="2:13">
      <c r="B53" s="154"/>
      <c r="C53" s="155"/>
      <c r="D53" s="50" t="s">
        <v>157</v>
      </c>
      <c r="E53" s="51">
        <v>59.261759999999995</v>
      </c>
      <c r="F53" s="51">
        <v>32.863635000000002</v>
      </c>
      <c r="G53" s="51">
        <v>56.864240000000002</v>
      </c>
      <c r="H53" s="51">
        <v>16.150399999999998</v>
      </c>
      <c r="I53" s="51">
        <v>17.327232000000002</v>
      </c>
    </row>
    <row r="54" spans="2:13">
      <c r="B54" s="154"/>
      <c r="C54" s="155"/>
      <c r="E54" s="51"/>
      <c r="F54" s="51"/>
      <c r="G54" s="51"/>
      <c r="H54" s="51"/>
      <c r="I54" s="51"/>
    </row>
    <row r="55" spans="2:13">
      <c r="B55" s="154"/>
      <c r="C55" s="155"/>
      <c r="D55" s="50" t="s">
        <v>158</v>
      </c>
      <c r="E55" s="51">
        <v>29.184799999999999</v>
      </c>
      <c r="F55" s="51">
        <v>27.073799999999999</v>
      </c>
      <c r="G55" s="51">
        <v>47.327975000000009</v>
      </c>
      <c r="H55" s="51">
        <v>51.771919999999994</v>
      </c>
      <c r="I55" s="51">
        <v>32.5822</v>
      </c>
    </row>
    <row r="56" spans="2:13">
      <c r="E56" s="52"/>
      <c r="F56" s="52"/>
      <c r="G56" s="52"/>
      <c r="H56" s="52"/>
      <c r="I56" s="52"/>
    </row>
    <row r="57" spans="2:13">
      <c r="E57" s="150" t="s">
        <v>168</v>
      </c>
      <c r="F57" s="150"/>
      <c r="G57" s="150"/>
      <c r="H57" s="150"/>
      <c r="I57" s="150"/>
    </row>
    <row r="58" spans="2:13">
      <c r="B58" s="153" t="s">
        <v>107</v>
      </c>
      <c r="C58" s="155" t="s">
        <v>103</v>
      </c>
      <c r="E58" s="49">
        <v>7</v>
      </c>
      <c r="F58" s="49">
        <v>15</v>
      </c>
      <c r="G58" s="49">
        <v>20</v>
      </c>
      <c r="H58" s="49">
        <v>25</v>
      </c>
      <c r="I58" s="49">
        <v>30</v>
      </c>
      <c r="K58" s="54" t="s">
        <v>168</v>
      </c>
      <c r="L58" s="151" t="s">
        <v>107</v>
      </c>
      <c r="M58" s="152"/>
    </row>
    <row r="59" spans="2:13">
      <c r="B59" s="154"/>
      <c r="C59" s="155"/>
      <c r="D59" s="50" t="s">
        <v>159</v>
      </c>
      <c r="E59" s="51">
        <v>34.535560000000004</v>
      </c>
      <c r="F59" s="51">
        <v>33.323399999999999</v>
      </c>
      <c r="G59" s="51">
        <v>63.653999999999996</v>
      </c>
      <c r="H59" s="51">
        <v>62.681099999999994</v>
      </c>
      <c r="I59" s="51">
        <v>52</v>
      </c>
      <c r="K59" s="51">
        <v>0</v>
      </c>
      <c r="L59" s="51">
        <v>0</v>
      </c>
      <c r="M59" s="51">
        <v>0</v>
      </c>
    </row>
    <row r="60" spans="2:13">
      <c r="B60" s="154"/>
      <c r="C60" s="155"/>
      <c r="E60" s="51"/>
      <c r="F60" s="51"/>
      <c r="G60" s="51"/>
      <c r="H60" s="51"/>
      <c r="I60" s="51"/>
      <c r="K60" s="51">
        <v>7</v>
      </c>
      <c r="L60" s="51">
        <f>AVERAGE(E59:E73)</f>
        <v>40.815365437500006</v>
      </c>
      <c r="M60" s="51">
        <f>STDEV(E59:E73)</f>
        <v>12.8965154182081</v>
      </c>
    </row>
    <row r="61" spans="2:13">
      <c r="B61" s="154"/>
      <c r="C61" s="155"/>
      <c r="D61" s="50" t="s">
        <v>160</v>
      </c>
      <c r="E61" s="51">
        <v>49.056016</v>
      </c>
      <c r="F61" s="51">
        <v>52.92</v>
      </c>
      <c r="G61" s="51">
        <v>83.328749999999999</v>
      </c>
      <c r="H61" s="51">
        <v>34.618587500000004</v>
      </c>
      <c r="I61" s="51">
        <v>30.599999999999998</v>
      </c>
      <c r="K61" s="51">
        <v>15</v>
      </c>
      <c r="L61" s="51">
        <f>AVERAGE(F59:F73)</f>
        <v>43.767950000000006</v>
      </c>
      <c r="M61" s="51">
        <f>STDEV(F59:F73)</f>
        <v>16.350353974586771</v>
      </c>
    </row>
    <row r="62" spans="2:13">
      <c r="B62" s="154"/>
      <c r="C62" s="155"/>
      <c r="E62" s="51"/>
      <c r="F62" s="51"/>
      <c r="G62" s="51"/>
      <c r="H62" s="51"/>
      <c r="I62" s="51"/>
      <c r="K62" s="51">
        <v>20</v>
      </c>
      <c r="L62" s="51">
        <f>AVERAGE(G59:G73)</f>
        <v>64.245387500000007</v>
      </c>
      <c r="M62" s="51">
        <f>STDEV(G59:G73)</f>
        <v>11.617393194711774</v>
      </c>
    </row>
    <row r="63" spans="2:13">
      <c r="B63" s="154"/>
      <c r="C63" s="155"/>
      <c r="D63" s="50" t="s">
        <v>161</v>
      </c>
      <c r="E63" s="51">
        <v>23.265216000000002</v>
      </c>
      <c r="F63" s="51">
        <v>44.980600000000003</v>
      </c>
      <c r="G63" s="51">
        <v>65.709000000000003</v>
      </c>
      <c r="H63" s="51">
        <v>27</v>
      </c>
      <c r="I63" s="51">
        <v>27.174023999999999</v>
      </c>
      <c r="K63" s="51">
        <v>25</v>
      </c>
      <c r="L63" s="51">
        <f>AVERAGE(H59:H73)</f>
        <v>45.935298437500002</v>
      </c>
      <c r="M63" s="51">
        <f>STDEV(H59:H73)</f>
        <v>13.496413974340005</v>
      </c>
    </row>
    <row r="64" spans="2:13">
      <c r="B64" s="154"/>
      <c r="C64" s="155"/>
      <c r="E64" s="51"/>
      <c r="F64" s="51"/>
      <c r="G64" s="51"/>
      <c r="H64" s="51"/>
      <c r="I64" s="51"/>
      <c r="K64" s="51">
        <v>30</v>
      </c>
      <c r="L64" s="51">
        <f>AVERAGE(I59:I73)</f>
        <v>44.550026250000002</v>
      </c>
      <c r="M64" s="51">
        <f>STDEV(I59:I73)</f>
        <v>10.356443196427554</v>
      </c>
    </row>
    <row r="65" spans="1:14">
      <c r="B65" s="154"/>
      <c r="C65" s="155"/>
      <c r="D65" s="50" t="s">
        <v>162</v>
      </c>
      <c r="E65" s="51">
        <v>50.574091499999994</v>
      </c>
      <c r="F65" s="51">
        <v>26.46</v>
      </c>
      <c r="G65" s="51">
        <v>57.765350000000012</v>
      </c>
      <c r="H65" s="51">
        <v>37.076287500000007</v>
      </c>
      <c r="I65" s="51">
        <v>52.196280000000002</v>
      </c>
    </row>
    <row r="66" spans="1:14">
      <c r="B66" s="154"/>
      <c r="C66" s="155"/>
      <c r="E66" s="51"/>
      <c r="F66" s="51"/>
      <c r="G66" s="51"/>
      <c r="H66" s="51"/>
      <c r="I66" s="51"/>
    </row>
    <row r="67" spans="1:14">
      <c r="B67" s="154"/>
      <c r="C67" s="155"/>
      <c r="D67" s="50" t="s">
        <v>163</v>
      </c>
      <c r="E67" s="51">
        <v>46.870973999999997</v>
      </c>
      <c r="F67" s="51">
        <v>55.065600000000003</v>
      </c>
      <c r="G67" s="51">
        <v>77.064000000000007</v>
      </c>
      <c r="H67" s="51">
        <v>55.821374999999989</v>
      </c>
      <c r="I67" s="51">
        <v>46.679600000000001</v>
      </c>
    </row>
    <row r="68" spans="1:14">
      <c r="B68" s="154"/>
      <c r="C68" s="155"/>
      <c r="E68" s="51"/>
      <c r="F68" s="51"/>
      <c r="G68" s="51"/>
      <c r="H68" s="51"/>
      <c r="I68" s="51"/>
    </row>
    <row r="69" spans="1:14">
      <c r="B69" s="154"/>
      <c r="C69" s="155"/>
      <c r="D69" s="50" t="s">
        <v>164</v>
      </c>
      <c r="E69" s="51">
        <v>25.112499999999997</v>
      </c>
      <c r="F69" s="51">
        <v>37.543999999999997</v>
      </c>
      <c r="G69" s="51">
        <v>61.412500000000001</v>
      </c>
      <c r="H69" s="51">
        <v>59.295037500000007</v>
      </c>
      <c r="I69" s="51">
        <v>56</v>
      </c>
    </row>
    <row r="70" spans="1:14">
      <c r="B70" s="154"/>
      <c r="C70" s="155"/>
      <c r="E70" s="51"/>
      <c r="F70" s="51"/>
      <c r="G70" s="51"/>
      <c r="H70" s="51"/>
      <c r="I70" s="51"/>
    </row>
    <row r="71" spans="1:14">
      <c r="B71" s="154"/>
      <c r="C71" s="155"/>
      <c r="D71" s="50" t="s">
        <v>165</v>
      </c>
      <c r="E71" s="51">
        <v>59.748566000000011</v>
      </c>
      <c r="F71" s="51">
        <v>73.75</v>
      </c>
      <c r="G71" s="51">
        <v>59.167999999999999</v>
      </c>
      <c r="H71" s="51">
        <v>54.24</v>
      </c>
      <c r="I71" s="51">
        <v>45.118016000000004</v>
      </c>
    </row>
    <row r="72" spans="1:14">
      <c r="B72" s="154"/>
      <c r="C72" s="155"/>
      <c r="E72" s="51"/>
      <c r="F72" s="51"/>
      <c r="G72" s="51"/>
      <c r="H72" s="51"/>
      <c r="I72" s="51"/>
    </row>
    <row r="73" spans="1:14">
      <c r="B73" s="154"/>
      <c r="C73" s="155"/>
      <c r="D73" s="50" t="s">
        <v>166</v>
      </c>
      <c r="E73" s="51">
        <v>37.36</v>
      </c>
      <c r="F73" s="51">
        <v>26.099999999999998</v>
      </c>
      <c r="G73" s="51">
        <v>45.861500000000007</v>
      </c>
      <c r="H73" s="51">
        <v>36.75</v>
      </c>
      <c r="I73" s="51">
        <v>46.63228999999999</v>
      </c>
    </row>
    <row r="74" spans="1:14">
      <c r="E74" s="51"/>
      <c r="F74" s="51"/>
      <c r="G74" s="51"/>
      <c r="H74" s="51"/>
      <c r="I74" s="51"/>
    </row>
    <row r="75" spans="1:14">
      <c r="E75" s="52"/>
      <c r="F75" s="52"/>
      <c r="G75" s="52"/>
      <c r="H75" s="52"/>
      <c r="I75" s="52"/>
    </row>
    <row r="76" spans="1:14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</sheetData>
  <mergeCells count="16">
    <mergeCell ref="E2:I2"/>
    <mergeCell ref="L58:M58"/>
    <mergeCell ref="B40:B55"/>
    <mergeCell ref="B58:B73"/>
    <mergeCell ref="B21:B36"/>
    <mergeCell ref="B3:B18"/>
    <mergeCell ref="C3:C18"/>
    <mergeCell ref="C21:C36"/>
    <mergeCell ref="C40:C55"/>
    <mergeCell ref="C58:C73"/>
    <mergeCell ref="E20:I20"/>
    <mergeCell ref="E39:I39"/>
    <mergeCell ref="E57:I57"/>
    <mergeCell ref="L3:M3"/>
    <mergeCell ref="L21:M21"/>
    <mergeCell ref="L40:M4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9A23-431F-0947-B127-99DBA54A445B}">
  <dimension ref="C2:W54"/>
  <sheetViews>
    <sheetView topLeftCell="C1" zoomScale="75" workbookViewId="0">
      <selection activeCell="R27" sqref="R27"/>
    </sheetView>
  </sheetViews>
  <sheetFormatPr baseColWidth="10" defaultRowHeight="16"/>
  <cols>
    <col min="1" max="2" width="10.83203125" style="50"/>
    <col min="3" max="3" width="19.83203125" style="50" bestFit="1" customWidth="1"/>
    <col min="4" max="4" width="14.5" style="50" bestFit="1" customWidth="1"/>
    <col min="5" max="17" width="10.83203125" style="50"/>
    <col min="18" max="18" width="34.83203125" style="50" bestFit="1" customWidth="1"/>
    <col min="19" max="19" width="10.83203125" style="50"/>
    <col min="20" max="20" width="17.6640625" style="50" bestFit="1" customWidth="1"/>
    <col min="21" max="21" width="12.1640625" style="50" bestFit="1" customWidth="1"/>
    <col min="22" max="22" width="10" style="50" bestFit="1" customWidth="1"/>
    <col min="23" max="23" width="17.33203125" style="50" bestFit="1" customWidth="1"/>
    <col min="24" max="16384" width="10.83203125" style="50"/>
  </cols>
  <sheetData>
    <row r="2" spans="3:23" ht="17" thickBot="1">
      <c r="F2" s="169" t="s">
        <v>102</v>
      </c>
      <c r="G2" s="169"/>
      <c r="H2" s="169"/>
      <c r="I2" s="169"/>
      <c r="J2" s="169"/>
      <c r="K2" s="169"/>
      <c r="L2" s="169"/>
    </row>
    <row r="3" spans="3:23">
      <c r="C3" s="54" t="s">
        <v>22</v>
      </c>
      <c r="D3" s="155" t="s">
        <v>103</v>
      </c>
      <c r="E3" s="68"/>
      <c r="F3" s="46">
        <v>5</v>
      </c>
      <c r="G3" s="46">
        <v>7</v>
      </c>
      <c r="H3" s="46">
        <v>10</v>
      </c>
      <c r="I3" s="46">
        <v>13</v>
      </c>
      <c r="J3" s="46">
        <v>16</v>
      </c>
      <c r="K3" s="46">
        <v>19</v>
      </c>
      <c r="L3" s="46">
        <v>21</v>
      </c>
      <c r="N3" s="54" t="s">
        <v>102</v>
      </c>
      <c r="O3" s="151" t="s">
        <v>22</v>
      </c>
      <c r="P3" s="152"/>
      <c r="R3" s="98" t="s">
        <v>0</v>
      </c>
      <c r="S3" s="99" t="s">
        <v>1</v>
      </c>
      <c r="T3" s="99" t="s">
        <v>2</v>
      </c>
      <c r="U3" s="99" t="s">
        <v>3</v>
      </c>
      <c r="V3" s="99" t="s">
        <v>4</v>
      </c>
      <c r="W3" s="100" t="s">
        <v>5</v>
      </c>
    </row>
    <row r="4" spans="3:23">
      <c r="D4" s="155"/>
      <c r="E4" s="50" t="s">
        <v>224</v>
      </c>
      <c r="F4" s="51">
        <v>53.2</v>
      </c>
      <c r="G4" s="51">
        <v>115.83129599999999</v>
      </c>
      <c r="H4" s="51">
        <v>182.16</v>
      </c>
      <c r="I4" s="51">
        <v>309.23584</v>
      </c>
      <c r="J4" s="51">
        <v>428.44822399999998</v>
      </c>
      <c r="K4" s="51">
        <v>520.86600099999998</v>
      </c>
      <c r="L4" s="51">
        <v>911.31310000000019</v>
      </c>
      <c r="N4" s="51">
        <v>0</v>
      </c>
      <c r="O4" s="51">
        <v>0</v>
      </c>
      <c r="P4" s="51">
        <v>0</v>
      </c>
      <c r="R4" s="61"/>
      <c r="S4" s="60"/>
      <c r="T4" s="60"/>
      <c r="U4" s="60"/>
      <c r="V4" s="60"/>
      <c r="W4" s="62"/>
    </row>
    <row r="5" spans="3:23">
      <c r="D5" s="155"/>
      <c r="F5" s="51"/>
      <c r="G5" s="51"/>
      <c r="H5" s="51"/>
      <c r="I5" s="51"/>
      <c r="J5" s="51"/>
      <c r="K5" s="51"/>
      <c r="L5" s="51"/>
      <c r="N5" s="51">
        <v>5</v>
      </c>
      <c r="O5" s="51">
        <f>AVERAGE(F4:F18)</f>
        <v>73.41852762500001</v>
      </c>
      <c r="P5" s="51">
        <f>STDEV(F4:F18)</f>
        <v>20.796129754172107</v>
      </c>
      <c r="R5" s="61" t="s">
        <v>326</v>
      </c>
      <c r="S5" s="60">
        <v>53.24</v>
      </c>
      <c r="T5" s="60" t="s">
        <v>327</v>
      </c>
      <c r="U5" s="60" t="s">
        <v>7</v>
      </c>
      <c r="V5" s="60" t="s">
        <v>8</v>
      </c>
      <c r="W5" s="62" t="s">
        <v>9</v>
      </c>
    </row>
    <row r="6" spans="3:23">
      <c r="D6" s="155"/>
      <c r="E6" s="50" t="s">
        <v>225</v>
      </c>
      <c r="F6" s="51">
        <v>44.038623999999999</v>
      </c>
      <c r="G6" s="51">
        <v>88.345452500000007</v>
      </c>
      <c r="H6" s="51">
        <v>124.93181150000001</v>
      </c>
      <c r="I6" s="51">
        <v>185.36964599999999</v>
      </c>
      <c r="J6" s="51">
        <v>303.765984</v>
      </c>
      <c r="K6" s="51">
        <v>405.976629</v>
      </c>
      <c r="L6" s="51">
        <v>643.82602500000007</v>
      </c>
      <c r="N6" s="51">
        <v>7</v>
      </c>
      <c r="O6" s="51">
        <f>AVERAGE(G4:G18)</f>
        <v>107.52340637500001</v>
      </c>
      <c r="P6" s="51">
        <f>STDEV(G4:G18)</f>
        <v>21.630627859672607</v>
      </c>
      <c r="R6" s="61" t="s">
        <v>328</v>
      </c>
      <c r="S6" s="60">
        <v>121.5</v>
      </c>
      <c r="T6" s="60" t="s">
        <v>329</v>
      </c>
      <c r="U6" s="60" t="s">
        <v>7</v>
      </c>
      <c r="V6" s="60" t="s">
        <v>8</v>
      </c>
      <c r="W6" s="62" t="s">
        <v>9</v>
      </c>
    </row>
    <row r="7" spans="3:23" ht="17" thickBot="1">
      <c r="D7" s="155"/>
      <c r="F7" s="51"/>
      <c r="G7" s="51"/>
      <c r="H7" s="51"/>
      <c r="I7" s="51"/>
      <c r="J7" s="51"/>
      <c r="K7" s="51"/>
      <c r="L7" s="51"/>
      <c r="N7" s="51">
        <v>10</v>
      </c>
      <c r="O7" s="51">
        <f>AVERAGE(H4:H18)</f>
        <v>165.53628799999998</v>
      </c>
      <c r="P7" s="51">
        <f>STDEV(H4:H18)</f>
        <v>29.133192221282481</v>
      </c>
      <c r="R7" s="63" t="s">
        <v>330</v>
      </c>
      <c r="S7" s="64">
        <v>68.27</v>
      </c>
      <c r="T7" s="64" t="s">
        <v>331</v>
      </c>
      <c r="U7" s="64" t="s">
        <v>7</v>
      </c>
      <c r="V7" s="64" t="s">
        <v>8</v>
      </c>
      <c r="W7" s="65" t="s">
        <v>9</v>
      </c>
    </row>
    <row r="8" spans="3:23">
      <c r="D8" s="155"/>
      <c r="E8" s="50" t="s">
        <v>226</v>
      </c>
      <c r="F8" s="51">
        <v>78.687531000000007</v>
      </c>
      <c r="G8" s="51">
        <v>97.776128</v>
      </c>
      <c r="H8" s="51">
        <v>147.14640600000001</v>
      </c>
      <c r="I8" s="51">
        <v>256.51366400000001</v>
      </c>
      <c r="J8" s="51">
        <v>345.31817799999999</v>
      </c>
      <c r="K8" s="51">
        <v>439.21390050000008</v>
      </c>
      <c r="L8" s="51">
        <v>628.38159999999993</v>
      </c>
      <c r="N8" s="51">
        <v>13</v>
      </c>
      <c r="O8" s="51">
        <f>AVERAGE(I4:I18)</f>
        <v>248.00640343750001</v>
      </c>
      <c r="P8" s="51">
        <f>STDEV(I4:I18)</f>
        <v>39.713973725439942</v>
      </c>
    </row>
    <row r="9" spans="3:23">
      <c r="D9" s="155"/>
      <c r="F9" s="51"/>
      <c r="G9" s="51"/>
      <c r="H9" s="51"/>
      <c r="I9" s="51"/>
      <c r="J9" s="51"/>
      <c r="K9" s="51"/>
      <c r="L9" s="51"/>
      <c r="N9" s="51">
        <v>16</v>
      </c>
      <c r="O9" s="51">
        <f>AVERAGE(J4:J18)</f>
        <v>358.54937606250002</v>
      </c>
      <c r="P9" s="51">
        <f>STDEV(J4:J18)</f>
        <v>43.865246882867979</v>
      </c>
    </row>
    <row r="10" spans="3:23">
      <c r="D10" s="155"/>
      <c r="E10" s="50" t="s">
        <v>227</v>
      </c>
      <c r="F10" s="51">
        <v>50.726371500000013</v>
      </c>
      <c r="G10" s="51">
        <v>99.565152499999996</v>
      </c>
      <c r="H10" s="51">
        <v>124.47875000000001</v>
      </c>
      <c r="I10" s="51">
        <v>241.64812800000001</v>
      </c>
      <c r="J10" s="51">
        <v>333.59039999999999</v>
      </c>
      <c r="K10" s="51">
        <v>472.80469949999991</v>
      </c>
      <c r="L10" s="51">
        <v>766.02976449999994</v>
      </c>
      <c r="N10" s="51">
        <v>19</v>
      </c>
      <c r="O10" s="51">
        <f>AVERAGE(K4:K18)</f>
        <v>496.35797256250004</v>
      </c>
      <c r="P10" s="51">
        <f>STDEV(K4:K18)</f>
        <v>59.36988325721186</v>
      </c>
    </row>
    <row r="11" spans="3:23">
      <c r="D11" s="155"/>
      <c r="F11" s="51"/>
      <c r="G11" s="51"/>
      <c r="H11" s="51"/>
      <c r="I11" s="51"/>
      <c r="J11" s="51"/>
      <c r="K11" s="51"/>
      <c r="L11" s="51"/>
      <c r="N11" s="51">
        <v>21</v>
      </c>
      <c r="O11" s="51">
        <f>AVERAGE(L4:L18)</f>
        <v>766.14761556250005</v>
      </c>
      <c r="P11" s="51">
        <f>STDEV(L4:L18)</f>
        <v>112.1154889412082</v>
      </c>
    </row>
    <row r="12" spans="3:23">
      <c r="D12" s="155"/>
      <c r="E12" s="50" t="s">
        <v>228</v>
      </c>
      <c r="F12" s="51">
        <v>82.297053999999989</v>
      </c>
      <c r="G12" s="51">
        <v>102.25274400000001</v>
      </c>
      <c r="H12" s="51">
        <v>189.79508100000001</v>
      </c>
      <c r="I12" s="51">
        <v>239.26681599999995</v>
      </c>
      <c r="J12" s="51">
        <v>341.05256450000002</v>
      </c>
      <c r="K12" s="51">
        <v>482.61253949999997</v>
      </c>
      <c r="L12" s="51">
        <v>762.52276099999995</v>
      </c>
    </row>
    <row r="13" spans="3:23">
      <c r="D13" s="155"/>
      <c r="F13" s="51"/>
      <c r="G13" s="51"/>
      <c r="H13" s="51"/>
      <c r="I13" s="51"/>
      <c r="J13" s="51"/>
      <c r="K13" s="51"/>
      <c r="L13" s="51"/>
    </row>
    <row r="14" spans="3:23">
      <c r="D14" s="155"/>
      <c r="E14" s="50" t="s">
        <v>229</v>
      </c>
      <c r="F14" s="51">
        <v>92.589566500000018</v>
      </c>
      <c r="G14" s="51">
        <v>156.58515</v>
      </c>
      <c r="H14" s="51">
        <v>194.72242349999999</v>
      </c>
      <c r="I14" s="51">
        <v>263.95336350000002</v>
      </c>
      <c r="J14" s="51">
        <v>421.58030600000001</v>
      </c>
      <c r="K14" s="51">
        <v>563.36572499999988</v>
      </c>
      <c r="L14" s="51">
        <v>840.7078469999999</v>
      </c>
    </row>
    <row r="15" spans="3:23">
      <c r="D15" s="155"/>
      <c r="F15" s="51"/>
      <c r="G15" s="51"/>
      <c r="H15" s="51"/>
      <c r="I15" s="51"/>
      <c r="J15" s="51"/>
      <c r="K15" s="51"/>
      <c r="L15" s="51"/>
    </row>
    <row r="16" spans="3:23">
      <c r="D16" s="155"/>
      <c r="E16" s="50" t="s">
        <v>230</v>
      </c>
      <c r="F16" s="51">
        <v>91.044018000000008</v>
      </c>
      <c r="G16" s="51">
        <v>91.870784</v>
      </c>
      <c r="H16" s="51">
        <v>187.68341599999999</v>
      </c>
      <c r="I16" s="51">
        <v>205.99959599999997</v>
      </c>
      <c r="J16" s="51">
        <v>336.07720649999999</v>
      </c>
      <c r="K16" s="51">
        <v>503.95033399999994</v>
      </c>
      <c r="L16" s="51">
        <v>673.24529999999993</v>
      </c>
    </row>
    <row r="17" spans="3:16">
      <c r="D17" s="155"/>
      <c r="F17" s="51"/>
      <c r="G17" s="51"/>
      <c r="H17" s="51"/>
      <c r="I17" s="51"/>
      <c r="J17" s="51"/>
      <c r="K17" s="51"/>
      <c r="L17" s="51"/>
    </row>
    <row r="18" spans="3:16">
      <c r="D18" s="155"/>
      <c r="E18" s="50" t="s">
        <v>231</v>
      </c>
      <c r="F18" s="51">
        <v>94.765056000000016</v>
      </c>
      <c r="G18" s="51">
        <v>107.960544</v>
      </c>
      <c r="H18" s="51">
        <v>173.37241600000002</v>
      </c>
      <c r="I18" s="51">
        <v>282.06417399999998</v>
      </c>
      <c r="J18" s="51">
        <v>358.56214549999999</v>
      </c>
      <c r="K18" s="51">
        <v>582.07395200000008</v>
      </c>
      <c r="L18" s="51">
        <v>903.15452700000014</v>
      </c>
    </row>
    <row r="20" spans="3:16">
      <c r="F20" s="169" t="s">
        <v>102</v>
      </c>
      <c r="G20" s="169"/>
      <c r="H20" s="169"/>
      <c r="I20" s="169"/>
      <c r="J20" s="169"/>
      <c r="K20" s="169"/>
      <c r="L20" s="169"/>
    </row>
    <row r="21" spans="3:16">
      <c r="C21" s="54" t="s">
        <v>115</v>
      </c>
      <c r="D21" s="158" t="s">
        <v>103</v>
      </c>
      <c r="E21" s="68"/>
      <c r="F21" s="46">
        <v>5</v>
      </c>
      <c r="G21" s="46">
        <v>7</v>
      </c>
      <c r="H21" s="46">
        <v>10</v>
      </c>
      <c r="I21" s="46">
        <v>13</v>
      </c>
      <c r="J21" s="46">
        <v>16</v>
      </c>
      <c r="K21" s="46">
        <v>19</v>
      </c>
      <c r="L21" s="46">
        <v>21</v>
      </c>
      <c r="N21" s="54" t="s">
        <v>102</v>
      </c>
      <c r="O21" s="151" t="s">
        <v>115</v>
      </c>
      <c r="P21" s="152"/>
    </row>
    <row r="22" spans="3:16">
      <c r="D22" s="158"/>
      <c r="E22" s="50" t="s">
        <v>232</v>
      </c>
      <c r="F22" s="51">
        <v>48.96</v>
      </c>
      <c r="G22" s="51">
        <v>120.97945600000001</v>
      </c>
      <c r="H22" s="51">
        <v>188.21120000000002</v>
      </c>
      <c r="I22" s="51">
        <v>283.63516800000002</v>
      </c>
      <c r="J22" s="51">
        <v>252.163758</v>
      </c>
      <c r="K22" s="51">
        <v>434.3830155</v>
      </c>
      <c r="L22" s="51">
        <v>622.22536099999991</v>
      </c>
      <c r="N22" s="51">
        <v>0</v>
      </c>
      <c r="O22" s="51">
        <v>0</v>
      </c>
      <c r="P22" s="51">
        <v>0</v>
      </c>
    </row>
    <row r="23" spans="3:16">
      <c r="D23" s="158"/>
      <c r="F23" s="51"/>
      <c r="G23" s="51"/>
      <c r="H23" s="51"/>
      <c r="I23" s="51"/>
      <c r="J23" s="51"/>
      <c r="K23" s="51"/>
      <c r="L23" s="51"/>
      <c r="N23" s="51">
        <v>5</v>
      </c>
      <c r="O23" s="51">
        <f>AVERAGE(F22:F36)</f>
        <v>73.259207375000003</v>
      </c>
      <c r="P23" s="51">
        <f>STDEV(F22:F36)</f>
        <v>25.011712947018729</v>
      </c>
    </row>
    <row r="24" spans="3:16">
      <c r="D24" s="158"/>
      <c r="E24" s="50" t="s">
        <v>233</v>
      </c>
      <c r="F24" s="51">
        <v>28.878050000000002</v>
      </c>
      <c r="G24" s="51">
        <v>76.44019449999999</v>
      </c>
      <c r="H24" s="51">
        <v>132.023</v>
      </c>
      <c r="I24" s="51">
        <v>198.96672800000002</v>
      </c>
      <c r="J24" s="51">
        <v>268.55036100000001</v>
      </c>
      <c r="K24" s="51">
        <v>316.58652800000004</v>
      </c>
      <c r="L24" s="51">
        <v>446.80979999999994</v>
      </c>
      <c r="N24" s="51">
        <v>7</v>
      </c>
      <c r="O24" s="51">
        <f>AVERAGE(G22:G36)</f>
        <v>108.26491375000001</v>
      </c>
      <c r="P24" s="51">
        <f>STDEV(G22:G36)</f>
        <v>24.507683721073665</v>
      </c>
    </row>
    <row r="25" spans="3:16">
      <c r="D25" s="158"/>
      <c r="F25" s="51"/>
      <c r="G25" s="51"/>
      <c r="H25" s="51"/>
      <c r="I25" s="51"/>
      <c r="J25" s="51"/>
      <c r="K25" s="51"/>
      <c r="L25" s="51"/>
      <c r="N25" s="51">
        <v>10</v>
      </c>
      <c r="O25" s="51">
        <f>AVERAGE(H22:H36)</f>
        <v>155.56584637499998</v>
      </c>
      <c r="P25" s="51">
        <f>STDEV(H22:H36)</f>
        <v>26.300096174463857</v>
      </c>
    </row>
    <row r="26" spans="3:16">
      <c r="D26" s="158"/>
      <c r="E26" s="50" t="s">
        <v>234</v>
      </c>
      <c r="F26" s="51">
        <v>92.565017999999995</v>
      </c>
      <c r="G26" s="51">
        <v>74.404762500000004</v>
      </c>
      <c r="H26" s="51">
        <v>113.48958599999999</v>
      </c>
      <c r="I26" s="51">
        <v>237.872376</v>
      </c>
      <c r="J26" s="51">
        <v>311.29920000000004</v>
      </c>
      <c r="K26" s="51">
        <v>397.36569600000007</v>
      </c>
      <c r="L26" s="51">
        <v>465.029856</v>
      </c>
      <c r="N26" s="51">
        <v>13</v>
      </c>
      <c r="O26" s="51">
        <f>AVERAGE(I22:I36)</f>
        <v>221.65412656249998</v>
      </c>
      <c r="P26" s="51">
        <f>STDEV(I22:I36)</f>
        <v>31.535175091541547</v>
      </c>
    </row>
    <row r="27" spans="3:16">
      <c r="D27" s="158"/>
      <c r="F27" s="51"/>
      <c r="G27" s="51"/>
      <c r="H27" s="51"/>
      <c r="I27" s="51"/>
      <c r="J27" s="51"/>
      <c r="K27" s="51"/>
      <c r="L27" s="51"/>
      <c r="N27" s="51">
        <v>16</v>
      </c>
      <c r="O27" s="51">
        <f>AVERAGE(J22:J36)</f>
        <v>306.56428912500002</v>
      </c>
      <c r="P27" s="51">
        <f>STDEV(J22:J36)</f>
        <v>43.543327222417673</v>
      </c>
    </row>
    <row r="28" spans="3:16">
      <c r="D28" s="158"/>
      <c r="E28" s="50" t="s">
        <v>235</v>
      </c>
      <c r="F28" s="51">
        <v>61.308186500000005</v>
      </c>
      <c r="G28" s="51">
        <v>94.765056000000016</v>
      </c>
      <c r="H28" s="51">
        <v>132.29272349999999</v>
      </c>
      <c r="I28" s="51">
        <v>246.89480399999997</v>
      </c>
      <c r="J28" s="51">
        <v>314.05180800000005</v>
      </c>
      <c r="K28" s="51">
        <v>384.92949599999997</v>
      </c>
      <c r="L28" s="51">
        <v>595.96121249999999</v>
      </c>
      <c r="N28" s="51">
        <v>19</v>
      </c>
      <c r="O28" s="51">
        <f>AVERAGE(K22:K36)</f>
        <v>402.72239368750007</v>
      </c>
      <c r="P28" s="51">
        <f>STDEV(K22:K36)</f>
        <v>60.905523144320135</v>
      </c>
    </row>
    <row r="29" spans="3:16">
      <c r="D29" s="158"/>
      <c r="F29" s="51"/>
      <c r="G29" s="51"/>
      <c r="H29" s="51"/>
      <c r="I29" s="51"/>
      <c r="J29" s="51"/>
      <c r="K29" s="51"/>
      <c r="L29" s="51"/>
      <c r="N29" s="51">
        <v>21</v>
      </c>
      <c r="O29" s="51">
        <f>AVERAGE(L22:L36)</f>
        <v>521.44536306249995</v>
      </c>
      <c r="P29" s="51">
        <f>STDEV(L22:L36)</f>
        <v>62.929088364296902</v>
      </c>
    </row>
    <row r="30" spans="3:16">
      <c r="D30" s="158"/>
      <c r="E30" s="50" t="s">
        <v>236</v>
      </c>
      <c r="F30" s="51">
        <v>75.425800499999994</v>
      </c>
      <c r="G30" s="51">
        <v>144.34856099999999</v>
      </c>
      <c r="H30" s="51">
        <v>173.63396049999997</v>
      </c>
      <c r="I30" s="51">
        <v>201.63301550000006</v>
      </c>
      <c r="J30" s="51">
        <v>276.04024200000003</v>
      </c>
      <c r="K30" s="51">
        <v>399.61460000000005</v>
      </c>
      <c r="L30" s="51">
        <v>519.61760000000004</v>
      </c>
    </row>
    <row r="31" spans="3:16">
      <c r="D31" s="158"/>
      <c r="F31" s="51"/>
      <c r="G31" s="51"/>
      <c r="H31" s="51"/>
      <c r="I31" s="51"/>
      <c r="J31" s="51"/>
      <c r="K31" s="51"/>
      <c r="L31" s="51"/>
    </row>
    <row r="32" spans="3:16">
      <c r="D32" s="158"/>
      <c r="E32" s="50" t="s">
        <v>237</v>
      </c>
      <c r="F32" s="51">
        <v>96.180480000000017</v>
      </c>
      <c r="G32" s="51">
        <v>111.280128</v>
      </c>
      <c r="H32" s="51">
        <v>174.6</v>
      </c>
      <c r="I32" s="51">
        <v>205.43908500000001</v>
      </c>
      <c r="J32" s="51">
        <v>372.86013800000001</v>
      </c>
      <c r="K32" s="51">
        <v>517.01945000000012</v>
      </c>
      <c r="L32" s="51">
        <v>546.64215000000013</v>
      </c>
    </row>
    <row r="33" spans="3:16">
      <c r="D33" s="158"/>
      <c r="F33" s="51"/>
      <c r="G33" s="51"/>
      <c r="H33" s="51"/>
      <c r="I33" s="51"/>
      <c r="J33" s="51"/>
      <c r="K33" s="51"/>
      <c r="L33" s="51"/>
    </row>
    <row r="34" spans="3:16">
      <c r="D34" s="158"/>
      <c r="E34" s="50" t="s">
        <v>238</v>
      </c>
      <c r="F34" s="51">
        <v>99.01861199999999</v>
      </c>
      <c r="G34" s="51">
        <v>119.17192799999998</v>
      </c>
      <c r="H34" s="51">
        <v>160.78976099999997</v>
      </c>
      <c r="I34" s="51">
        <v>204.40350000000001</v>
      </c>
      <c r="J34" s="51">
        <v>293.59091799999999</v>
      </c>
      <c r="K34" s="51">
        <v>428.14536400000003</v>
      </c>
      <c r="L34" s="51">
        <v>474.71439999999996</v>
      </c>
    </row>
    <row r="35" spans="3:16">
      <c r="D35" s="158"/>
      <c r="F35" s="51"/>
      <c r="G35" s="51"/>
      <c r="H35" s="51"/>
      <c r="I35" s="51"/>
      <c r="J35" s="51"/>
      <c r="K35" s="51"/>
      <c r="L35" s="51"/>
    </row>
    <row r="36" spans="3:16">
      <c r="D36" s="158"/>
      <c r="E36" s="50" t="s">
        <v>239</v>
      </c>
      <c r="F36" s="51">
        <v>83.737512000000009</v>
      </c>
      <c r="G36" s="51">
        <v>124.72922400000002</v>
      </c>
      <c r="H36" s="51">
        <v>169.48653999999999</v>
      </c>
      <c r="I36" s="51">
        <v>194.38833600000001</v>
      </c>
      <c r="J36" s="51">
        <v>363.95788799999985</v>
      </c>
      <c r="K36" s="51">
        <v>343.73499999999996</v>
      </c>
      <c r="L36" s="51">
        <v>500.56252500000005</v>
      </c>
    </row>
    <row r="37" spans="3:16">
      <c r="D37" s="73"/>
    </row>
    <row r="38" spans="3:16">
      <c r="F38" s="169" t="s">
        <v>102</v>
      </c>
      <c r="G38" s="169"/>
      <c r="H38" s="169"/>
      <c r="I38" s="169"/>
      <c r="J38" s="169"/>
      <c r="K38" s="169"/>
      <c r="L38" s="169"/>
    </row>
    <row r="39" spans="3:16">
      <c r="C39" s="54" t="s">
        <v>116</v>
      </c>
      <c r="D39" s="155" t="s">
        <v>103</v>
      </c>
      <c r="F39" s="46">
        <v>5</v>
      </c>
      <c r="G39" s="46">
        <v>7</v>
      </c>
      <c r="H39" s="46">
        <v>10</v>
      </c>
      <c r="I39" s="46">
        <v>13</v>
      </c>
      <c r="J39" s="46">
        <v>16</v>
      </c>
      <c r="K39" s="46">
        <v>19</v>
      </c>
      <c r="L39" s="46">
        <v>21</v>
      </c>
      <c r="N39" s="54" t="s">
        <v>102</v>
      </c>
      <c r="O39" s="151" t="s">
        <v>116</v>
      </c>
      <c r="P39" s="152"/>
    </row>
    <row r="40" spans="3:16">
      <c r="D40" s="155"/>
      <c r="E40" s="50" t="s">
        <v>240</v>
      </c>
      <c r="F40" s="51">
        <v>78.905343999999999</v>
      </c>
      <c r="G40" s="51">
        <v>107.3745375</v>
      </c>
      <c r="H40" s="51">
        <v>144.32472149999998</v>
      </c>
      <c r="I40" s="51">
        <v>156.5384435</v>
      </c>
      <c r="J40" s="51">
        <v>186.89745600000001</v>
      </c>
      <c r="K40" s="51">
        <v>231.44594399999997</v>
      </c>
      <c r="L40" s="51">
        <v>243.58533599999998</v>
      </c>
      <c r="N40" s="51">
        <v>0</v>
      </c>
      <c r="O40" s="51">
        <v>0</v>
      </c>
      <c r="P40" s="51">
        <v>0</v>
      </c>
    </row>
    <row r="41" spans="3:16">
      <c r="D41" s="155"/>
      <c r="F41" s="51"/>
      <c r="G41" s="51"/>
      <c r="H41" s="51"/>
      <c r="I41" s="51"/>
      <c r="J41" s="51"/>
      <c r="K41" s="51"/>
      <c r="L41" s="51"/>
      <c r="N41" s="51">
        <v>5</v>
      </c>
      <c r="O41" s="51">
        <f>AVERAGE(F40:F54)</f>
        <v>69.763512687499997</v>
      </c>
      <c r="P41" s="51">
        <f>STDEV(F40:F54)</f>
        <v>21.763094915175348</v>
      </c>
    </row>
    <row r="42" spans="3:16">
      <c r="D42" s="155"/>
      <c r="E42" s="50" t="s">
        <v>241</v>
      </c>
      <c r="F42" s="51">
        <v>50.232570499999994</v>
      </c>
      <c r="G42" s="51">
        <v>115.39983750000002</v>
      </c>
      <c r="H42" s="51">
        <v>115.30945000000001</v>
      </c>
      <c r="I42" s="51">
        <v>127.35458399999999</v>
      </c>
      <c r="J42" s="51">
        <v>186.99041899999997</v>
      </c>
      <c r="K42" s="51">
        <v>224.91367199999999</v>
      </c>
      <c r="L42" s="51">
        <v>296.93393949999995</v>
      </c>
      <c r="N42" s="51">
        <v>7</v>
      </c>
      <c r="O42" s="51">
        <f>AVERAGE(G40:G54)</f>
        <v>104.38681100000001</v>
      </c>
      <c r="P42" s="51">
        <f>STDEV(G40:G54)</f>
        <v>20.160628098268898</v>
      </c>
    </row>
    <row r="43" spans="3:16">
      <c r="D43" s="155"/>
      <c r="F43" s="51"/>
      <c r="G43" s="51"/>
      <c r="H43" s="51"/>
      <c r="I43" s="51"/>
      <c r="J43" s="51"/>
      <c r="K43" s="51"/>
      <c r="L43" s="51"/>
      <c r="N43" s="51">
        <v>10</v>
      </c>
      <c r="O43" s="51">
        <f>AVERAGE(H40:H54)</f>
        <v>134.82152287500003</v>
      </c>
      <c r="P43" s="51">
        <f>STDEV(H40:H54)</f>
        <v>19.630311026902646</v>
      </c>
    </row>
    <row r="44" spans="3:16">
      <c r="D44" s="155"/>
      <c r="E44" s="50" t="s">
        <v>242</v>
      </c>
      <c r="F44" s="51">
        <v>50.017018999999998</v>
      </c>
      <c r="G44" s="51">
        <v>64.772064</v>
      </c>
      <c r="H44" s="51">
        <v>96.206848000000008</v>
      </c>
      <c r="I44" s="51">
        <v>119.73096450000003</v>
      </c>
      <c r="J44" s="51">
        <v>176.83517800000004</v>
      </c>
      <c r="K44" s="51">
        <v>250.97045500000004</v>
      </c>
      <c r="L44" s="51">
        <v>331.82997899999998</v>
      </c>
      <c r="N44" s="51">
        <v>13</v>
      </c>
      <c r="O44" s="51">
        <f>AVERAGE(I40:I54)</f>
        <v>156.44649556250002</v>
      </c>
      <c r="P44" s="51">
        <f>STDEV(I40:I54)</f>
        <v>26.954198021167624</v>
      </c>
    </row>
    <row r="45" spans="3:16">
      <c r="D45" s="155"/>
      <c r="F45" s="51"/>
      <c r="G45" s="51"/>
      <c r="H45" s="51"/>
      <c r="I45" s="51"/>
      <c r="J45" s="51"/>
      <c r="K45" s="51"/>
      <c r="L45" s="51"/>
      <c r="N45" s="51">
        <v>16</v>
      </c>
      <c r="O45" s="51">
        <f>AVERAGE(J40:J54)</f>
        <v>204.31298806250001</v>
      </c>
      <c r="P45" s="51">
        <f>STDEV(J40:J54)</f>
        <v>30.148925797179277</v>
      </c>
    </row>
    <row r="46" spans="3:16">
      <c r="D46" s="155"/>
      <c r="E46" s="50" t="s">
        <v>243</v>
      </c>
      <c r="F46" s="51">
        <v>41.12821799999999</v>
      </c>
      <c r="G46" s="51">
        <v>104.044512</v>
      </c>
      <c r="H46" s="51">
        <v>150.61928750000001</v>
      </c>
      <c r="I46" s="51">
        <v>174.912048</v>
      </c>
      <c r="J46" s="51">
        <v>210.06</v>
      </c>
      <c r="K46" s="51">
        <v>285.87184200000002</v>
      </c>
      <c r="L46" s="51">
        <v>321.79635900000005</v>
      </c>
      <c r="N46" s="51">
        <v>19</v>
      </c>
      <c r="O46" s="51">
        <f>AVERAGE(K40:K54)</f>
        <v>261.90835981250001</v>
      </c>
      <c r="P46" s="51">
        <f>STDEV(K40:K54)</f>
        <v>33.39527480893549</v>
      </c>
    </row>
    <row r="47" spans="3:16">
      <c r="D47" s="155"/>
      <c r="F47" s="51"/>
      <c r="G47" s="51"/>
      <c r="H47" s="51"/>
      <c r="I47" s="51"/>
      <c r="J47" s="51"/>
      <c r="K47" s="51"/>
      <c r="L47" s="51"/>
      <c r="N47" s="51">
        <v>21</v>
      </c>
      <c r="O47" s="51">
        <f>AVERAGE(L40:L54)</f>
        <v>311.35542137499999</v>
      </c>
      <c r="P47" s="51">
        <f>STDEV(L40:L54)</f>
        <v>47.670199036497195</v>
      </c>
    </row>
    <row r="48" spans="3:16">
      <c r="D48" s="155"/>
      <c r="E48" s="50" t="s">
        <v>244</v>
      </c>
      <c r="F48" s="51">
        <v>66.031876000000011</v>
      </c>
      <c r="G48" s="51">
        <v>96.887162499999974</v>
      </c>
      <c r="H48" s="51">
        <v>136.43155350000001</v>
      </c>
      <c r="I48" s="51">
        <v>130.88853750000001</v>
      </c>
      <c r="J48" s="51">
        <v>207.45875799999999</v>
      </c>
      <c r="K48" s="51">
        <v>236.16</v>
      </c>
      <c r="L48" s="51">
        <v>240.15228299999998</v>
      </c>
    </row>
    <row r="49" spans="4:12">
      <c r="D49" s="155"/>
      <c r="F49" s="51"/>
      <c r="G49" s="51"/>
      <c r="H49" s="51"/>
      <c r="I49" s="51"/>
      <c r="J49" s="51"/>
      <c r="K49" s="51"/>
      <c r="L49" s="51"/>
    </row>
    <row r="50" spans="4:12">
      <c r="D50" s="155"/>
      <c r="E50" s="50" t="s">
        <v>245</v>
      </c>
      <c r="F50" s="51">
        <v>80.163122000000001</v>
      </c>
      <c r="G50" s="51">
        <v>105.57447200000001</v>
      </c>
      <c r="H50" s="51">
        <v>150.33780000000002</v>
      </c>
      <c r="I50" s="51">
        <v>171.51438149999998</v>
      </c>
      <c r="J50" s="51">
        <v>194.898798</v>
      </c>
      <c r="K50" s="51">
        <v>266.56286400000005</v>
      </c>
      <c r="L50" s="51">
        <v>341.56175949999999</v>
      </c>
    </row>
    <row r="51" spans="4:12">
      <c r="D51" s="155"/>
      <c r="F51" s="51"/>
      <c r="G51" s="51"/>
      <c r="H51" s="51"/>
      <c r="I51" s="51"/>
      <c r="J51" s="51"/>
      <c r="K51" s="51"/>
      <c r="L51" s="51"/>
    </row>
    <row r="52" spans="4:12">
      <c r="D52" s="155"/>
      <c r="E52" s="50" t="s">
        <v>246</v>
      </c>
      <c r="F52" s="51">
        <v>86.841216000000017</v>
      </c>
      <c r="G52" s="51">
        <v>103.68020249999999</v>
      </c>
      <c r="H52" s="51">
        <v>134.952269</v>
      </c>
      <c r="I52" s="51">
        <v>184.0631315</v>
      </c>
      <c r="J52" s="51">
        <v>197.57150949999999</v>
      </c>
      <c r="K52" s="51">
        <v>274.37703349999998</v>
      </c>
      <c r="L52" s="51">
        <v>370.50530400000002</v>
      </c>
    </row>
    <row r="53" spans="4:12">
      <c r="D53" s="155"/>
      <c r="F53" s="51"/>
      <c r="G53" s="51"/>
      <c r="H53" s="51"/>
      <c r="I53" s="51"/>
      <c r="J53" s="51"/>
      <c r="K53" s="51"/>
      <c r="L53" s="51"/>
    </row>
    <row r="54" spans="4:12">
      <c r="D54" s="155"/>
      <c r="E54" s="50" t="s">
        <v>247</v>
      </c>
      <c r="F54" s="51">
        <v>104.788736</v>
      </c>
      <c r="G54" s="51">
        <v>137.36170000000001</v>
      </c>
      <c r="H54" s="51">
        <v>150.39025349999997</v>
      </c>
      <c r="I54" s="51">
        <v>186.569874</v>
      </c>
      <c r="J54" s="51">
        <v>273.791786</v>
      </c>
      <c r="K54" s="51">
        <v>324.96506800000003</v>
      </c>
      <c r="L54" s="51">
        <v>344.47841100000005</v>
      </c>
    </row>
  </sheetData>
  <mergeCells count="9">
    <mergeCell ref="O39:P39"/>
    <mergeCell ref="D3:D18"/>
    <mergeCell ref="D39:D54"/>
    <mergeCell ref="D21:D36"/>
    <mergeCell ref="F2:L2"/>
    <mergeCell ref="F20:L20"/>
    <mergeCell ref="F38:L38"/>
    <mergeCell ref="O3:P3"/>
    <mergeCell ref="O21:P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4630-625D-9E4E-B731-0A0F553F0779}">
  <dimension ref="B1:W54"/>
  <sheetViews>
    <sheetView topLeftCell="I1" workbookViewId="0">
      <selection activeCell="U30" sqref="U30"/>
    </sheetView>
  </sheetViews>
  <sheetFormatPr baseColWidth="10" defaultRowHeight="16"/>
  <cols>
    <col min="1" max="1" width="10.83203125" style="50"/>
    <col min="2" max="2" width="20.5" style="50" bestFit="1" customWidth="1"/>
    <col min="3" max="3" width="14.83203125" style="50" bestFit="1" customWidth="1"/>
    <col min="4" max="17" width="10.83203125" style="50"/>
    <col min="18" max="18" width="36.1640625" style="50" bestFit="1" customWidth="1"/>
    <col min="19" max="19" width="10.83203125" style="50" bestFit="1" customWidth="1"/>
    <col min="20" max="20" width="17.1640625" style="50" bestFit="1" customWidth="1"/>
    <col min="21" max="21" width="12.5" style="50" bestFit="1" customWidth="1"/>
    <col min="22" max="22" width="10.1640625" style="50" bestFit="1" customWidth="1"/>
    <col min="23" max="23" width="17.6640625" style="50" bestFit="1" customWidth="1"/>
    <col min="24" max="16384" width="10.83203125" style="50"/>
  </cols>
  <sheetData>
    <row r="1" spans="2:23" ht="17" thickBot="1"/>
    <row r="2" spans="2:23">
      <c r="E2" s="169" t="s">
        <v>168</v>
      </c>
      <c r="F2" s="169"/>
      <c r="G2" s="169"/>
      <c r="H2" s="169"/>
      <c r="I2" s="169"/>
      <c r="J2" s="169"/>
      <c r="K2" s="169"/>
      <c r="R2" s="101" t="s">
        <v>0</v>
      </c>
      <c r="S2" s="102" t="s">
        <v>1</v>
      </c>
      <c r="T2" s="102" t="s">
        <v>2</v>
      </c>
      <c r="U2" s="102" t="s">
        <v>3</v>
      </c>
      <c r="V2" s="102" t="s">
        <v>4</v>
      </c>
      <c r="W2" s="103" t="s">
        <v>5</v>
      </c>
    </row>
    <row r="3" spans="2:23">
      <c r="B3" s="158" t="s">
        <v>22</v>
      </c>
      <c r="C3" s="155" t="s">
        <v>103</v>
      </c>
      <c r="D3" s="68"/>
      <c r="E3" s="46">
        <v>5</v>
      </c>
      <c r="F3" s="46">
        <v>7</v>
      </c>
      <c r="G3" s="46">
        <v>10</v>
      </c>
      <c r="H3" s="46">
        <v>13</v>
      </c>
      <c r="I3" s="46">
        <v>16</v>
      </c>
      <c r="J3" s="46">
        <v>19</v>
      </c>
      <c r="K3" s="46">
        <v>21</v>
      </c>
      <c r="M3" s="54" t="s">
        <v>168</v>
      </c>
      <c r="N3" s="151" t="s">
        <v>22</v>
      </c>
      <c r="O3" s="152"/>
      <c r="R3" s="104"/>
      <c r="S3" s="97"/>
      <c r="T3" s="97"/>
      <c r="U3" s="97"/>
      <c r="V3" s="97"/>
      <c r="W3" s="105"/>
    </row>
    <row r="4" spans="2:23">
      <c r="B4" s="158"/>
      <c r="C4" s="155"/>
      <c r="D4" s="50" t="s">
        <v>248</v>
      </c>
      <c r="E4" s="51">
        <v>32.631224000000003</v>
      </c>
      <c r="F4" s="51">
        <v>120.538864</v>
      </c>
      <c r="G4" s="51">
        <v>170.88396600000002</v>
      </c>
      <c r="H4" s="51">
        <v>277.31817050000001</v>
      </c>
      <c r="I4" s="51">
        <v>568.02485599999989</v>
      </c>
      <c r="J4" s="51">
        <v>863.55517499999985</v>
      </c>
      <c r="K4" s="51">
        <v>1176.741456</v>
      </c>
      <c r="M4" s="51">
        <v>0</v>
      </c>
      <c r="N4" s="51">
        <v>0</v>
      </c>
      <c r="O4" s="51"/>
      <c r="R4" s="104" t="s">
        <v>326</v>
      </c>
      <c r="S4" s="97">
        <v>11.54</v>
      </c>
      <c r="T4" s="97" t="s">
        <v>332</v>
      </c>
      <c r="U4" s="97" t="s">
        <v>12</v>
      </c>
      <c r="V4" s="97" t="s">
        <v>13</v>
      </c>
      <c r="W4" s="105">
        <v>0.84470000000000001</v>
      </c>
    </row>
    <row r="5" spans="2:23">
      <c r="B5" s="158"/>
      <c r="C5" s="155"/>
      <c r="E5" s="51"/>
      <c r="F5" s="51"/>
      <c r="G5" s="51"/>
      <c r="H5" s="51"/>
      <c r="I5" s="51"/>
      <c r="J5" s="51"/>
      <c r="K5" s="51"/>
      <c r="M5" s="51">
        <v>5</v>
      </c>
      <c r="N5" s="51">
        <f>AVERAGE(E4:E18)</f>
        <v>32.111647874999996</v>
      </c>
      <c r="O5" s="51">
        <f>STDEV(E4:E18)</f>
        <v>9.5822142433396085</v>
      </c>
      <c r="R5" s="104" t="s">
        <v>328</v>
      </c>
      <c r="S5" s="97">
        <v>51.02</v>
      </c>
      <c r="T5" s="97" t="s">
        <v>333</v>
      </c>
      <c r="U5" s="97" t="s">
        <v>7</v>
      </c>
      <c r="V5" s="97" t="s">
        <v>24</v>
      </c>
      <c r="W5" s="105">
        <v>4.1399999999999999E-2</v>
      </c>
    </row>
    <row r="6" spans="2:23" ht="17" thickBot="1">
      <c r="B6" s="158"/>
      <c r="C6" s="155"/>
      <c r="D6" s="50" t="s">
        <v>249</v>
      </c>
      <c r="E6" s="51">
        <v>28.387462500000002</v>
      </c>
      <c r="F6" s="51">
        <v>95.461621000000022</v>
      </c>
      <c r="G6" s="51">
        <v>183.4006545</v>
      </c>
      <c r="H6" s="51">
        <v>332.39629799999994</v>
      </c>
      <c r="I6" s="51">
        <v>680.29690950000008</v>
      </c>
      <c r="J6" s="51">
        <v>948.2883095000002</v>
      </c>
      <c r="K6" s="51">
        <v>1245.5252640000001</v>
      </c>
      <c r="M6" s="51">
        <v>7</v>
      </c>
      <c r="N6" s="51">
        <f>AVERAGE(F4:F18)</f>
        <v>104.544880625</v>
      </c>
      <c r="O6" s="51">
        <f>STDEV(F4:F18)</f>
        <v>18.601678076348843</v>
      </c>
      <c r="R6" s="106" t="s">
        <v>330</v>
      </c>
      <c r="S6" s="107">
        <v>39.479999999999997</v>
      </c>
      <c r="T6" s="107" t="s">
        <v>334</v>
      </c>
      <c r="U6" s="107" t="s">
        <v>12</v>
      </c>
      <c r="V6" s="107" t="s">
        <v>13</v>
      </c>
      <c r="W6" s="108">
        <v>0.1444</v>
      </c>
    </row>
    <row r="7" spans="2:23">
      <c r="B7" s="158"/>
      <c r="C7" s="155"/>
      <c r="E7" s="51"/>
      <c r="F7" s="51"/>
      <c r="G7" s="51"/>
      <c r="H7" s="51"/>
      <c r="I7" s="51"/>
      <c r="J7" s="51"/>
      <c r="K7" s="51"/>
      <c r="M7" s="51">
        <v>10</v>
      </c>
      <c r="N7" s="51">
        <f>AVERAGE(G4:G18)</f>
        <v>190.27331724999999</v>
      </c>
      <c r="O7" s="51">
        <f>STDEV(G4:G18)</f>
        <v>29.169227657679553</v>
      </c>
    </row>
    <row r="8" spans="2:23">
      <c r="B8" s="158"/>
      <c r="C8" s="155"/>
      <c r="D8" s="50" t="s">
        <v>250</v>
      </c>
      <c r="E8" s="51">
        <v>36.846663500000005</v>
      </c>
      <c r="F8" s="51">
        <v>99.090431999999993</v>
      </c>
      <c r="G8" s="51">
        <v>218.01860900000005</v>
      </c>
      <c r="H8" s="51">
        <v>274.13399199999998</v>
      </c>
      <c r="I8" s="51">
        <v>510.44580000000002</v>
      </c>
      <c r="J8" s="51">
        <v>1218.3134495000002</v>
      </c>
      <c r="K8" s="51">
        <v>1626.8037340000003</v>
      </c>
      <c r="M8" s="51">
        <v>13</v>
      </c>
      <c r="N8" s="51">
        <f>AVERAGE(H4:H18)</f>
        <v>339.2517361875</v>
      </c>
      <c r="O8" s="51">
        <f>STDEV(H4:H18)</f>
        <v>72.990670934695871</v>
      </c>
    </row>
    <row r="9" spans="2:23">
      <c r="B9" s="158"/>
      <c r="C9" s="155"/>
      <c r="E9" s="51"/>
      <c r="F9" s="51"/>
      <c r="G9" s="51"/>
      <c r="H9" s="51"/>
      <c r="I9" s="51"/>
      <c r="J9" s="51"/>
      <c r="K9" s="51"/>
      <c r="M9" s="51">
        <v>16</v>
      </c>
      <c r="N9" s="51">
        <f>AVERAGE(I4:I18)</f>
        <v>704.78004287500005</v>
      </c>
      <c r="O9" s="51">
        <f>STDEV(I4:I18)</f>
        <v>130.73578766450277</v>
      </c>
    </row>
    <row r="10" spans="2:23">
      <c r="B10" s="158"/>
      <c r="C10" s="155"/>
      <c r="D10" s="50" t="s">
        <v>251</v>
      </c>
      <c r="E10" s="51">
        <v>53.75145599999999</v>
      </c>
      <c r="F10" s="51">
        <v>106.83872600000001</v>
      </c>
      <c r="G10" s="51">
        <v>187.1086435</v>
      </c>
      <c r="H10" s="51">
        <v>420.95997349999999</v>
      </c>
      <c r="I10" s="51">
        <v>799.55224700000008</v>
      </c>
      <c r="J10" s="51">
        <v>1107.1805525</v>
      </c>
      <c r="K10" s="51">
        <v>1562.1617050000002</v>
      </c>
      <c r="M10" s="51">
        <v>19</v>
      </c>
      <c r="N10" s="51">
        <f>AVERAGE(J4:J18)</f>
        <v>1148.1316025000001</v>
      </c>
      <c r="O10" s="51">
        <f>STDEV(J4:J18)</f>
        <v>169.83714505956067</v>
      </c>
    </row>
    <row r="11" spans="2:23">
      <c r="B11" s="158"/>
      <c r="C11" s="155"/>
      <c r="E11" s="51"/>
      <c r="F11" s="51"/>
      <c r="G11" s="51"/>
      <c r="H11" s="51"/>
      <c r="I11" s="51"/>
      <c r="J11" s="51"/>
      <c r="K11" s="51"/>
      <c r="M11" s="51">
        <v>21</v>
      </c>
      <c r="N11" s="51">
        <f>AVERAGE(K4:K18)</f>
        <v>1466.295106</v>
      </c>
      <c r="O11" s="51">
        <f>STDEV(K4:K18)</f>
        <v>190.65048030392305</v>
      </c>
    </row>
    <row r="12" spans="2:23">
      <c r="B12" s="158"/>
      <c r="C12" s="155"/>
      <c r="D12" s="50" t="s">
        <v>252</v>
      </c>
      <c r="E12" s="51">
        <v>27.373708999999998</v>
      </c>
      <c r="F12" s="51">
        <v>81.000323999999992</v>
      </c>
      <c r="G12" s="51">
        <v>134.09641249999996</v>
      </c>
      <c r="H12" s="51">
        <v>251.64218750000001</v>
      </c>
      <c r="I12" s="51">
        <v>632.88790000000006</v>
      </c>
      <c r="J12" s="51">
        <v>1359.2927415000001</v>
      </c>
      <c r="K12" s="51">
        <v>1660.3101999999997</v>
      </c>
    </row>
    <row r="13" spans="2:23">
      <c r="B13" s="158"/>
      <c r="C13" s="155"/>
      <c r="E13" s="51"/>
      <c r="F13" s="51"/>
      <c r="G13" s="51"/>
      <c r="H13" s="51"/>
      <c r="I13" s="51"/>
      <c r="J13" s="51"/>
      <c r="K13" s="51"/>
    </row>
    <row r="14" spans="2:23">
      <c r="B14" s="158"/>
      <c r="C14" s="155"/>
      <c r="D14" s="50" t="s">
        <v>253</v>
      </c>
      <c r="E14" s="51">
        <v>25.471350000000005</v>
      </c>
      <c r="F14" s="51">
        <v>96.206848000000008</v>
      </c>
      <c r="G14" s="51">
        <v>197.22458849999995</v>
      </c>
      <c r="H14" s="51">
        <v>312.12543600000004</v>
      </c>
      <c r="I14" s="51">
        <v>878.47145450000005</v>
      </c>
      <c r="J14" s="51">
        <v>1281.3025679999998</v>
      </c>
      <c r="K14" s="51">
        <v>1499.4823810000003</v>
      </c>
    </row>
    <row r="15" spans="2:23">
      <c r="B15" s="158"/>
      <c r="C15" s="155"/>
      <c r="E15" s="51"/>
      <c r="F15" s="51"/>
      <c r="G15" s="51"/>
      <c r="H15" s="51"/>
      <c r="I15" s="51"/>
      <c r="J15" s="51"/>
      <c r="K15" s="51"/>
    </row>
    <row r="16" spans="2:23">
      <c r="B16" s="158"/>
      <c r="C16" s="155"/>
      <c r="D16" s="50" t="s">
        <v>254</v>
      </c>
      <c r="E16" s="51">
        <v>27.170549999999999</v>
      </c>
      <c r="F16" s="51">
        <v>141.29640000000001</v>
      </c>
      <c r="G16" s="51">
        <v>204.48</v>
      </c>
      <c r="H16" s="51">
        <v>431.36</v>
      </c>
      <c r="I16" s="51">
        <v>837.27157600000021</v>
      </c>
      <c r="J16" s="51">
        <v>1149.1501045000002</v>
      </c>
      <c r="K16" s="51">
        <v>1325.0746319999998</v>
      </c>
    </row>
    <row r="17" spans="2:15">
      <c r="B17" s="158"/>
      <c r="C17" s="155"/>
      <c r="E17" s="51"/>
      <c r="F17" s="51"/>
      <c r="G17" s="51"/>
      <c r="H17" s="51"/>
      <c r="I17" s="51"/>
      <c r="J17" s="51"/>
      <c r="K17" s="51"/>
    </row>
    <row r="18" spans="2:15">
      <c r="B18" s="158"/>
      <c r="C18" s="155"/>
      <c r="D18" s="50" t="s">
        <v>255</v>
      </c>
      <c r="E18" s="51">
        <v>25.260768000000002</v>
      </c>
      <c r="F18" s="51">
        <v>95.925829999999991</v>
      </c>
      <c r="G18" s="51">
        <v>226.97366399999999</v>
      </c>
      <c r="H18" s="51">
        <v>414.077832</v>
      </c>
      <c r="I18" s="51">
        <v>731.28959999999995</v>
      </c>
      <c r="J18" s="51">
        <v>1257.9699195000001</v>
      </c>
      <c r="K18" s="51">
        <v>1634.2614760000004</v>
      </c>
    </row>
    <row r="20" spans="2:15">
      <c r="E20" s="169" t="s">
        <v>168</v>
      </c>
      <c r="F20" s="169"/>
      <c r="G20" s="169"/>
      <c r="H20" s="169"/>
      <c r="I20" s="169"/>
      <c r="J20" s="169"/>
      <c r="K20" s="169"/>
    </row>
    <row r="21" spans="2:15">
      <c r="D21" s="68"/>
      <c r="E21" s="46">
        <v>5</v>
      </c>
      <c r="F21" s="46">
        <v>7</v>
      </c>
      <c r="G21" s="46">
        <v>10</v>
      </c>
      <c r="H21" s="46">
        <v>13</v>
      </c>
      <c r="I21" s="46">
        <v>16</v>
      </c>
      <c r="J21" s="46">
        <v>19</v>
      </c>
      <c r="K21" s="46">
        <v>21</v>
      </c>
      <c r="M21" s="54" t="s">
        <v>168</v>
      </c>
      <c r="N21" s="151" t="s">
        <v>115</v>
      </c>
      <c r="O21" s="152"/>
    </row>
    <row r="22" spans="2:15">
      <c r="B22" s="158" t="s">
        <v>115</v>
      </c>
      <c r="C22" s="155" t="s">
        <v>103</v>
      </c>
      <c r="D22" s="50" t="s">
        <v>256</v>
      </c>
      <c r="E22" s="51">
        <v>23.201507999999997</v>
      </c>
      <c r="F22" s="51">
        <v>119.53766399999999</v>
      </c>
      <c r="G22" s="51">
        <v>164.39939999999999</v>
      </c>
      <c r="H22" s="51">
        <v>265.738968</v>
      </c>
      <c r="I22" s="51">
        <v>603.99360000000001</v>
      </c>
      <c r="J22" s="51">
        <v>884.77570000000003</v>
      </c>
      <c r="K22" s="51">
        <v>1238.0703000000001</v>
      </c>
      <c r="M22" s="51">
        <v>0</v>
      </c>
      <c r="N22" s="51">
        <v>0</v>
      </c>
      <c r="O22" s="51"/>
    </row>
    <row r="23" spans="2:15">
      <c r="B23" s="158"/>
      <c r="C23" s="155"/>
      <c r="E23" s="51"/>
      <c r="F23" s="51"/>
      <c r="G23" s="51"/>
      <c r="H23" s="51"/>
      <c r="I23" s="51"/>
      <c r="J23" s="51"/>
      <c r="K23" s="51"/>
      <c r="M23" s="51">
        <v>5</v>
      </c>
      <c r="N23" s="51">
        <f>AVERAGE(E22:E36)</f>
        <v>37.5142855</v>
      </c>
      <c r="O23" s="51">
        <f>STDEV(E22:E36)</f>
        <v>11.012423721407432</v>
      </c>
    </row>
    <row r="24" spans="2:15">
      <c r="B24" s="158"/>
      <c r="C24" s="155"/>
      <c r="D24" s="50" t="s">
        <v>257</v>
      </c>
      <c r="E24" s="51">
        <v>45.805824000000015</v>
      </c>
      <c r="F24" s="51">
        <v>136.78353000000001</v>
      </c>
      <c r="G24" s="51">
        <v>172.65407800000003</v>
      </c>
      <c r="H24" s="51">
        <v>402.93287999999995</v>
      </c>
      <c r="I24" s="51">
        <v>722.1149999999999</v>
      </c>
      <c r="J24" s="51">
        <v>816.35279999999989</v>
      </c>
      <c r="K24" s="51">
        <v>1174.2858819999999</v>
      </c>
      <c r="M24" s="51">
        <v>7</v>
      </c>
      <c r="N24" s="51">
        <f>AVERAGE(F22:F36)</f>
        <v>112.40736799999999</v>
      </c>
      <c r="O24" s="51">
        <f>STDEV(F22:F36)</f>
        <v>19.052791828457909</v>
      </c>
    </row>
    <row r="25" spans="2:15">
      <c r="B25" s="158"/>
      <c r="C25" s="155"/>
      <c r="E25" s="51"/>
      <c r="F25" s="51"/>
      <c r="G25" s="51"/>
      <c r="H25" s="51"/>
      <c r="I25" s="51"/>
      <c r="J25" s="51"/>
      <c r="K25" s="51"/>
      <c r="M25" s="51">
        <v>10</v>
      </c>
      <c r="N25" s="51">
        <f>AVERAGE(G22:G36)</f>
        <v>191.788359375</v>
      </c>
      <c r="O25" s="51">
        <f>STDEV(G22:G36)</f>
        <v>32.40324199291949</v>
      </c>
    </row>
    <row r="26" spans="2:15">
      <c r="B26" s="158"/>
      <c r="C26" s="155"/>
      <c r="D26" s="50" t="s">
        <v>258</v>
      </c>
      <c r="E26" s="51">
        <v>32.233727999999992</v>
      </c>
      <c r="F26" s="51">
        <v>127.6283195</v>
      </c>
      <c r="G26" s="51">
        <v>254.52629999999999</v>
      </c>
      <c r="H26" s="51">
        <v>334.32956799999999</v>
      </c>
      <c r="I26" s="51">
        <v>481.42382400000002</v>
      </c>
      <c r="J26" s="51">
        <v>1103.195841</v>
      </c>
      <c r="K26" s="51">
        <v>1506.1878609999999</v>
      </c>
      <c r="M26" s="51">
        <v>13</v>
      </c>
      <c r="N26" s="51">
        <f>AVERAGE(H22:H36)</f>
        <v>357.18732518749999</v>
      </c>
      <c r="O26" s="51">
        <f>STDEV(H22:H36)</f>
        <v>77.583101637699855</v>
      </c>
    </row>
    <row r="27" spans="2:15">
      <c r="B27" s="158"/>
      <c r="C27" s="155"/>
      <c r="E27" s="51"/>
      <c r="F27" s="51"/>
      <c r="G27" s="51"/>
      <c r="H27" s="51"/>
      <c r="I27" s="51"/>
      <c r="J27" s="51"/>
      <c r="K27" s="51"/>
      <c r="M27" s="51">
        <v>16</v>
      </c>
      <c r="N27" s="51">
        <f>AVERAGE(I22:I36)</f>
        <v>686.32200350000005</v>
      </c>
      <c r="O27" s="51">
        <f>STDEV(I22:I36)</f>
        <v>110.80413375003307</v>
      </c>
    </row>
    <row r="28" spans="2:15">
      <c r="B28" s="158"/>
      <c r="C28" s="155"/>
      <c r="D28" s="50" t="s">
        <v>259</v>
      </c>
      <c r="E28" s="51">
        <v>54.169599999999996</v>
      </c>
      <c r="F28" s="51">
        <v>106.1705</v>
      </c>
      <c r="G28" s="51">
        <v>192.63320999999996</v>
      </c>
      <c r="H28" s="51">
        <v>417.743424</v>
      </c>
      <c r="I28" s="51">
        <v>795.3857999999999</v>
      </c>
      <c r="J28" s="51">
        <v>1404.4895310000002</v>
      </c>
      <c r="K28" s="51">
        <v>1657.7517374999998</v>
      </c>
      <c r="M28" s="51">
        <v>19</v>
      </c>
      <c r="N28" s="51">
        <f>AVERAGE(J22:J36)</f>
        <v>1109.5826852499999</v>
      </c>
      <c r="O28" s="51">
        <f>STDEV(J22:J36)</f>
        <v>191.99905557649134</v>
      </c>
    </row>
    <row r="29" spans="2:15">
      <c r="B29" s="158"/>
      <c r="C29" s="155"/>
      <c r="E29" s="51"/>
      <c r="F29" s="51"/>
      <c r="G29" s="51"/>
      <c r="H29" s="51"/>
      <c r="I29" s="51"/>
      <c r="J29" s="51"/>
      <c r="K29" s="51"/>
      <c r="M29" s="51">
        <v>21</v>
      </c>
      <c r="N29" s="51">
        <f>AVERAGE(K22:K36)</f>
        <v>1392.6567723125002</v>
      </c>
      <c r="O29" s="51">
        <f>STDEV(K22:K36)</f>
        <v>172.29599617600601</v>
      </c>
    </row>
    <row r="30" spans="2:15">
      <c r="B30" s="158"/>
      <c r="C30" s="155"/>
      <c r="D30" s="50" t="s">
        <v>260</v>
      </c>
      <c r="E30" s="51">
        <v>31.719424</v>
      </c>
      <c r="F30" s="51">
        <v>97.854480499999994</v>
      </c>
      <c r="G30" s="51">
        <v>157.76313599999997</v>
      </c>
      <c r="H30" s="51">
        <v>341.53000400000002</v>
      </c>
      <c r="I30" s="51">
        <v>618.93658199999993</v>
      </c>
      <c r="J30" s="51">
        <v>1257.5652479999999</v>
      </c>
      <c r="K30" s="51">
        <v>1587.3356240000003</v>
      </c>
    </row>
    <row r="31" spans="2:15">
      <c r="B31" s="158"/>
      <c r="C31" s="155"/>
      <c r="E31" s="51"/>
      <c r="F31" s="51"/>
      <c r="G31" s="51"/>
      <c r="H31" s="51"/>
      <c r="I31" s="51"/>
      <c r="J31" s="51"/>
      <c r="K31" s="51"/>
    </row>
    <row r="32" spans="2:15">
      <c r="B32" s="158"/>
      <c r="C32" s="155"/>
      <c r="D32" s="50" t="s">
        <v>261</v>
      </c>
      <c r="E32" s="51">
        <v>41.454000000000001</v>
      </c>
      <c r="F32" s="51">
        <v>90.375</v>
      </c>
      <c r="G32" s="51">
        <v>174.98487600000001</v>
      </c>
      <c r="H32" s="51">
        <v>233.62980000000002</v>
      </c>
      <c r="I32" s="51">
        <v>725.24773600000003</v>
      </c>
      <c r="J32" s="51">
        <v>1219.4684460000001</v>
      </c>
      <c r="K32" s="51">
        <v>1302.4482899999998</v>
      </c>
    </row>
    <row r="33" spans="2:15">
      <c r="B33" s="158"/>
      <c r="C33" s="155"/>
      <c r="E33" s="51"/>
      <c r="F33" s="51"/>
      <c r="G33" s="51"/>
      <c r="H33" s="51"/>
      <c r="I33" s="51"/>
      <c r="J33" s="51"/>
      <c r="K33" s="51"/>
    </row>
    <row r="34" spans="2:15">
      <c r="B34" s="158"/>
      <c r="C34" s="155"/>
      <c r="D34" s="50" t="s">
        <v>262</v>
      </c>
      <c r="E34" s="51">
        <v>46.128600000000006</v>
      </c>
      <c r="F34" s="51">
        <v>131.90944999999996</v>
      </c>
      <c r="G34" s="51">
        <v>196.70420699999997</v>
      </c>
      <c r="H34" s="51">
        <v>454.67805600000003</v>
      </c>
      <c r="I34" s="51">
        <v>812.71386450000011</v>
      </c>
      <c r="J34" s="51">
        <v>1103.68506</v>
      </c>
      <c r="K34" s="51">
        <v>1315.7793495000003</v>
      </c>
    </row>
    <row r="35" spans="2:15">
      <c r="B35" s="158"/>
      <c r="C35" s="155"/>
      <c r="E35" s="51"/>
      <c r="F35" s="51"/>
      <c r="G35" s="51"/>
      <c r="H35" s="51"/>
      <c r="I35" s="51"/>
      <c r="J35" s="51"/>
      <c r="K35" s="51"/>
    </row>
    <row r="36" spans="2:15">
      <c r="B36" s="158"/>
      <c r="C36" s="155"/>
      <c r="D36" s="50" t="s">
        <v>263</v>
      </c>
      <c r="E36" s="51">
        <v>25.401599999999998</v>
      </c>
      <c r="F36" s="51">
        <v>89</v>
      </c>
      <c r="G36" s="51">
        <v>220.64166800000001</v>
      </c>
      <c r="H36" s="51">
        <v>406.91590149999996</v>
      </c>
      <c r="I36" s="51">
        <v>730.75962150000021</v>
      </c>
      <c r="J36" s="51">
        <v>1087.1288559999998</v>
      </c>
      <c r="K36" s="51">
        <v>1359.3951344999998</v>
      </c>
    </row>
    <row r="37" spans="2:15">
      <c r="B37" s="158"/>
      <c r="C37" s="155"/>
    </row>
    <row r="38" spans="2:15">
      <c r="E38" s="169" t="s">
        <v>168</v>
      </c>
      <c r="F38" s="169"/>
      <c r="G38" s="169"/>
      <c r="H38" s="169"/>
      <c r="I38" s="169"/>
      <c r="J38" s="169"/>
      <c r="K38" s="169"/>
    </row>
    <row r="39" spans="2:15">
      <c r="E39" s="46">
        <v>5</v>
      </c>
      <c r="F39" s="46">
        <v>7</v>
      </c>
      <c r="G39" s="46">
        <v>10</v>
      </c>
      <c r="H39" s="46">
        <v>13</v>
      </c>
      <c r="I39" s="46">
        <v>16</v>
      </c>
      <c r="J39" s="46">
        <v>19</v>
      </c>
      <c r="K39" s="46">
        <v>21</v>
      </c>
      <c r="M39" s="54" t="s">
        <v>168</v>
      </c>
      <c r="N39" s="151" t="s">
        <v>116</v>
      </c>
      <c r="O39" s="152"/>
    </row>
    <row r="40" spans="2:15">
      <c r="B40" s="158" t="s">
        <v>116</v>
      </c>
      <c r="C40" s="158" t="s">
        <v>103</v>
      </c>
      <c r="D40" s="50" t="s">
        <v>264</v>
      </c>
      <c r="E40" s="51">
        <v>22.210135999999999</v>
      </c>
      <c r="F40" s="51">
        <v>140.00845950000001</v>
      </c>
      <c r="G40" s="51">
        <v>160.90524449999998</v>
      </c>
      <c r="H40" s="51">
        <v>319.25053800000001</v>
      </c>
      <c r="I40" s="51">
        <v>797.35732649999989</v>
      </c>
      <c r="J40" s="51">
        <v>974.53569400000003</v>
      </c>
      <c r="K40" s="51">
        <v>1250.7642559999999</v>
      </c>
      <c r="M40" s="51">
        <v>0</v>
      </c>
      <c r="N40" s="51">
        <v>0</v>
      </c>
      <c r="O40" s="51"/>
    </row>
    <row r="41" spans="2:15">
      <c r="B41" s="158"/>
      <c r="C41" s="158"/>
      <c r="E41" s="51"/>
      <c r="F41" s="51"/>
      <c r="G41" s="51"/>
      <c r="H41" s="51"/>
      <c r="I41" s="51"/>
      <c r="J41" s="51"/>
      <c r="K41" s="51"/>
      <c r="M41" s="51">
        <v>5</v>
      </c>
      <c r="N41" s="51">
        <f>AVERAGE(E40:E54)</f>
        <v>31.100635500000003</v>
      </c>
      <c r="O41" s="51">
        <f>STDEV(E40:E54)</f>
        <v>10.465309215722147</v>
      </c>
    </row>
    <row r="42" spans="2:15">
      <c r="B42" s="158"/>
      <c r="C42" s="158"/>
      <c r="D42" s="50" t="s">
        <v>265</v>
      </c>
      <c r="E42" s="51">
        <v>27.151613500000003</v>
      </c>
      <c r="F42" s="51">
        <v>114.03960000000001</v>
      </c>
      <c r="G42" s="51">
        <v>159.41019949999998</v>
      </c>
      <c r="H42" s="51">
        <v>332.54206049999999</v>
      </c>
      <c r="I42" s="51">
        <v>526.81585599999983</v>
      </c>
      <c r="J42" s="51">
        <v>1301.3959</v>
      </c>
      <c r="K42" s="51">
        <v>1523.644992</v>
      </c>
      <c r="M42" s="51">
        <v>7</v>
      </c>
      <c r="N42" s="51">
        <f>AVERAGE(F40:F54)</f>
        <v>109.31527900000002</v>
      </c>
      <c r="O42" s="51">
        <f>STDEV(F40:F54)</f>
        <v>18.754611908091366</v>
      </c>
    </row>
    <row r="43" spans="2:15">
      <c r="B43" s="158"/>
      <c r="C43" s="158"/>
      <c r="E43" s="51"/>
      <c r="F43" s="51"/>
      <c r="G43" s="51"/>
      <c r="H43" s="51"/>
      <c r="I43" s="51"/>
      <c r="J43" s="51"/>
      <c r="K43" s="51"/>
      <c r="M43" s="51">
        <v>10</v>
      </c>
      <c r="N43" s="51">
        <f>AVERAGE(G40:G54)</f>
        <v>183.73142543749998</v>
      </c>
      <c r="O43" s="51">
        <f>STDEV(G40:G54)</f>
        <v>26.844489269019153</v>
      </c>
    </row>
    <row r="44" spans="2:15">
      <c r="B44" s="158"/>
      <c r="C44" s="158"/>
      <c r="D44" s="50" t="s">
        <v>266</v>
      </c>
      <c r="E44" s="51">
        <v>26.703599999999998</v>
      </c>
      <c r="F44" s="51">
        <v>97.715952000000001</v>
      </c>
      <c r="G44" s="51">
        <v>212.747389</v>
      </c>
      <c r="H44" s="51">
        <v>271.38640000000004</v>
      </c>
      <c r="I44" s="51">
        <v>488.36772449999989</v>
      </c>
      <c r="J44" s="51">
        <v>839.90718400000003</v>
      </c>
      <c r="K44" s="51">
        <v>1154.5477095000001</v>
      </c>
      <c r="M44" s="51">
        <v>13</v>
      </c>
      <c r="N44" s="51">
        <f>AVERAGE(H40:H54)</f>
        <v>308.67161531249997</v>
      </c>
      <c r="O44" s="51">
        <f>STDEV(H40:H54)</f>
        <v>40.455413148394676</v>
      </c>
    </row>
    <row r="45" spans="2:15">
      <c r="B45" s="158"/>
      <c r="C45" s="158"/>
      <c r="E45" s="51"/>
      <c r="F45" s="51"/>
      <c r="G45" s="51"/>
      <c r="H45" s="51"/>
      <c r="I45" s="51"/>
      <c r="J45" s="51"/>
      <c r="K45" s="51"/>
      <c r="M45" s="51">
        <v>16</v>
      </c>
      <c r="N45" s="51">
        <f>AVERAGE(I40:I54)</f>
        <v>628.65944774999991</v>
      </c>
      <c r="O45" s="51">
        <f>STDEV(I40:I54)</f>
        <v>114.56204082922771</v>
      </c>
    </row>
    <row r="46" spans="2:15">
      <c r="B46" s="158"/>
      <c r="C46" s="158"/>
      <c r="D46" s="50" t="s">
        <v>267</v>
      </c>
      <c r="E46" s="51">
        <v>53.005799999999986</v>
      </c>
      <c r="F46" s="51">
        <v>82.559146500000011</v>
      </c>
      <c r="G46" s="51">
        <v>203.38973599999997</v>
      </c>
      <c r="H46" s="51">
        <v>356.50313399999999</v>
      </c>
      <c r="I46" s="51">
        <v>738.48135500000012</v>
      </c>
      <c r="J46" s="51">
        <v>1024.809984</v>
      </c>
      <c r="K46" s="51">
        <v>1242.8488379999999</v>
      </c>
      <c r="M46" s="51">
        <v>19</v>
      </c>
      <c r="N46" s="51">
        <f>AVERAGE(J40:J54)</f>
        <v>1023.9701716250001</v>
      </c>
      <c r="O46" s="51">
        <f>STDEV(J40:J54)</f>
        <v>172.37131971224716</v>
      </c>
    </row>
    <row r="47" spans="2:15">
      <c r="B47" s="158"/>
      <c r="C47" s="158"/>
      <c r="E47" s="51"/>
      <c r="F47" s="51"/>
      <c r="G47" s="51"/>
      <c r="H47" s="51"/>
      <c r="I47" s="51"/>
      <c r="J47" s="51"/>
      <c r="K47" s="51"/>
      <c r="M47" s="51">
        <v>21</v>
      </c>
      <c r="N47" s="51">
        <f>AVERAGE(K40:K54)</f>
        <v>1289.6774783750002</v>
      </c>
      <c r="O47" s="51">
        <f>STDEV(K40:K54)</f>
        <v>172.38334019361361</v>
      </c>
    </row>
    <row r="48" spans="2:15">
      <c r="B48" s="158"/>
      <c r="C48" s="158"/>
      <c r="D48" s="50" t="s">
        <v>268</v>
      </c>
      <c r="E48" s="51">
        <v>39.570441500000008</v>
      </c>
      <c r="F48" s="51">
        <v>99.719499999999996</v>
      </c>
      <c r="G48" s="51">
        <v>148.20002400000001</v>
      </c>
      <c r="H48" s="51">
        <v>268.10465199999999</v>
      </c>
      <c r="I48" s="51">
        <v>566.53964999999994</v>
      </c>
      <c r="J48" s="51">
        <v>820.68997499999978</v>
      </c>
      <c r="K48" s="51">
        <v>1014.6098655000001</v>
      </c>
    </row>
    <row r="49" spans="2:11">
      <c r="B49" s="158"/>
      <c r="C49" s="158"/>
      <c r="E49" s="51"/>
      <c r="F49" s="51"/>
      <c r="G49" s="51"/>
      <c r="H49" s="51"/>
      <c r="I49" s="51"/>
      <c r="J49" s="51"/>
      <c r="K49" s="51"/>
    </row>
    <row r="50" spans="2:11">
      <c r="B50" s="158"/>
      <c r="C50" s="158"/>
      <c r="D50" s="50" t="s">
        <v>269</v>
      </c>
      <c r="E50" s="51">
        <v>21.3352805</v>
      </c>
      <c r="F50" s="51">
        <v>95.461621000000022</v>
      </c>
      <c r="G50" s="51">
        <v>213.45595599999996</v>
      </c>
      <c r="H50" s="51">
        <v>270.31540999999999</v>
      </c>
      <c r="I50" s="51">
        <v>742.77</v>
      </c>
      <c r="J50" s="51">
        <v>1026.6676000000002</v>
      </c>
      <c r="K50" s="51">
        <v>1263.1535455000001</v>
      </c>
    </row>
    <row r="51" spans="2:11">
      <c r="B51" s="158"/>
      <c r="C51" s="158"/>
      <c r="E51" s="51"/>
      <c r="F51" s="51"/>
      <c r="G51" s="51"/>
      <c r="H51" s="51"/>
      <c r="I51" s="51"/>
      <c r="J51" s="51"/>
      <c r="K51" s="51"/>
    </row>
    <row r="52" spans="2:11">
      <c r="B52" s="158"/>
      <c r="C52" s="158"/>
      <c r="D52" s="50" t="s">
        <v>270</v>
      </c>
      <c r="E52" s="51">
        <v>29.593599999999999</v>
      </c>
      <c r="F52" s="51">
        <v>125.2633005</v>
      </c>
      <c r="G52" s="51">
        <v>202.42840349999997</v>
      </c>
      <c r="H52" s="51">
        <v>284.37815000000001</v>
      </c>
      <c r="I52" s="51">
        <v>568.46651800000018</v>
      </c>
      <c r="J52" s="51">
        <v>958.30664999999999</v>
      </c>
      <c r="K52" s="51">
        <v>1352.3057204999998</v>
      </c>
    </row>
    <row r="53" spans="2:11">
      <c r="B53" s="158"/>
      <c r="C53" s="158"/>
      <c r="E53" s="51"/>
      <c r="F53" s="51"/>
      <c r="G53" s="51"/>
      <c r="H53" s="51"/>
      <c r="I53" s="51"/>
      <c r="J53" s="51"/>
      <c r="K53" s="51"/>
    </row>
    <row r="54" spans="2:11">
      <c r="B54" s="158"/>
      <c r="C54" s="158"/>
      <c r="D54" s="50" t="s">
        <v>271</v>
      </c>
      <c r="E54" s="51">
        <v>29.234612500000001</v>
      </c>
      <c r="F54" s="51">
        <v>119.75465249999999</v>
      </c>
      <c r="G54" s="51">
        <v>169.31445100000005</v>
      </c>
      <c r="H54" s="51">
        <v>366.89257799999996</v>
      </c>
      <c r="I54" s="51">
        <v>600.47715200000005</v>
      </c>
      <c r="J54" s="51">
        <v>1245.448386</v>
      </c>
      <c r="K54" s="51">
        <v>1515.5448999999999</v>
      </c>
    </row>
  </sheetData>
  <mergeCells count="12">
    <mergeCell ref="C40:C54"/>
    <mergeCell ref="B40:B54"/>
    <mergeCell ref="E2:K2"/>
    <mergeCell ref="E20:K20"/>
    <mergeCell ref="E38:K38"/>
    <mergeCell ref="B3:B18"/>
    <mergeCell ref="B22:B37"/>
    <mergeCell ref="N39:O39"/>
    <mergeCell ref="N3:O3"/>
    <mergeCell ref="N21:O21"/>
    <mergeCell ref="C3:C18"/>
    <mergeCell ref="C22:C3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F6E4E-1785-0442-B796-3713C53A5B8E}">
  <dimension ref="B1:O20"/>
  <sheetViews>
    <sheetView tabSelected="1" topLeftCell="E1" zoomScale="75" workbookViewId="0">
      <selection activeCell="J13" sqref="J13"/>
    </sheetView>
  </sheetViews>
  <sheetFormatPr baseColWidth="10" defaultRowHeight="16"/>
  <cols>
    <col min="1" max="1" width="10.83203125" style="1"/>
    <col min="2" max="2" width="19.83203125" style="1" bestFit="1" customWidth="1"/>
    <col min="3" max="3" width="12.5" style="1" bestFit="1" customWidth="1"/>
    <col min="4" max="4" width="10.83203125" style="1"/>
    <col min="5" max="5" width="32.1640625" style="1" bestFit="1" customWidth="1"/>
    <col min="6" max="6" width="10.33203125" style="1" bestFit="1" customWidth="1"/>
    <col min="7" max="7" width="16.6640625" style="1" bestFit="1" customWidth="1"/>
    <col min="8" max="8" width="11.83203125" style="1" bestFit="1" customWidth="1"/>
    <col min="9" max="9" width="9.83203125" style="1" bestFit="1" customWidth="1"/>
    <col min="10" max="10" width="17" style="1" bestFit="1" customWidth="1"/>
    <col min="11" max="11" width="10.83203125" style="1"/>
    <col min="12" max="12" width="17.6640625" style="1" bestFit="1" customWidth="1"/>
    <col min="13" max="13" width="8" style="1" bestFit="1" customWidth="1"/>
    <col min="14" max="14" width="9.5" style="1" bestFit="1" customWidth="1"/>
    <col min="15" max="15" width="9" style="1" bestFit="1" customWidth="1"/>
    <col min="16" max="16384" width="10.83203125" style="1"/>
  </cols>
  <sheetData>
    <row r="1" spans="2:15" ht="17" thickBot="1"/>
    <row r="2" spans="2:15">
      <c r="B2" s="2"/>
      <c r="C2" s="3" t="s">
        <v>18</v>
      </c>
      <c r="E2" s="5" t="s">
        <v>0</v>
      </c>
      <c r="F2" s="6" t="s">
        <v>1</v>
      </c>
      <c r="G2" s="6" t="s">
        <v>2</v>
      </c>
      <c r="H2" s="6" t="s">
        <v>3</v>
      </c>
      <c r="I2" s="6" t="s">
        <v>4</v>
      </c>
      <c r="J2" s="7" t="s">
        <v>5</v>
      </c>
      <c r="L2" s="98"/>
      <c r="M2" s="142" t="s">
        <v>22</v>
      </c>
      <c r="N2" s="142" t="s">
        <v>122</v>
      </c>
      <c r="O2" s="143" t="s">
        <v>123</v>
      </c>
    </row>
    <row r="3" spans="2:15">
      <c r="B3" s="159" t="s">
        <v>22</v>
      </c>
      <c r="C3" s="4">
        <v>113.23</v>
      </c>
      <c r="E3" s="23" t="s">
        <v>120</v>
      </c>
      <c r="F3" s="8">
        <v>20.85</v>
      </c>
      <c r="G3" s="8" t="s">
        <v>23</v>
      </c>
      <c r="H3" s="8" t="s">
        <v>7</v>
      </c>
      <c r="I3" s="8" t="s">
        <v>24</v>
      </c>
      <c r="J3" s="4">
        <v>4.5699999999999998E-2</v>
      </c>
      <c r="L3" s="61" t="s">
        <v>26</v>
      </c>
      <c r="M3" s="138">
        <v>6</v>
      </c>
      <c r="N3" s="138">
        <v>6</v>
      </c>
      <c r="O3" s="144">
        <v>6</v>
      </c>
    </row>
    <row r="4" spans="2:15" ht="17" thickBot="1">
      <c r="B4" s="159"/>
      <c r="C4" s="4">
        <v>152.22999999999999</v>
      </c>
      <c r="E4" s="24" t="s">
        <v>121</v>
      </c>
      <c r="F4" s="9">
        <v>74.39</v>
      </c>
      <c r="G4" s="9" t="s">
        <v>25</v>
      </c>
      <c r="H4" s="9" t="s">
        <v>7</v>
      </c>
      <c r="I4" s="9" t="s">
        <v>8</v>
      </c>
      <c r="J4" s="10" t="s">
        <v>9</v>
      </c>
      <c r="L4" s="61" t="s">
        <v>27</v>
      </c>
      <c r="M4" s="138">
        <v>113.2</v>
      </c>
      <c r="N4" s="138">
        <v>98.67</v>
      </c>
      <c r="O4" s="144">
        <v>52.49</v>
      </c>
    </row>
    <row r="5" spans="2:15">
      <c r="B5" s="159"/>
      <c r="C5" s="4">
        <v>151.56</v>
      </c>
      <c r="L5" s="61" t="s">
        <v>28</v>
      </c>
      <c r="M5" s="138">
        <v>125.4</v>
      </c>
      <c r="N5" s="138">
        <v>99.92</v>
      </c>
      <c r="O5" s="144">
        <v>52.96</v>
      </c>
    </row>
    <row r="6" spans="2:15">
      <c r="B6" s="159"/>
      <c r="C6" s="4">
        <v>129.44999999999999</v>
      </c>
      <c r="L6" s="61" t="s">
        <v>29</v>
      </c>
      <c r="M6" s="138">
        <v>132</v>
      </c>
      <c r="N6" s="138">
        <v>111.9</v>
      </c>
      <c r="O6" s="144">
        <v>57.46</v>
      </c>
    </row>
    <row r="7" spans="2:15">
      <c r="B7" s="159"/>
      <c r="C7" s="4">
        <v>134.56</v>
      </c>
      <c r="L7" s="61" t="s">
        <v>30</v>
      </c>
      <c r="M7" s="138">
        <v>151.69999999999999</v>
      </c>
      <c r="N7" s="138">
        <v>126.4</v>
      </c>
      <c r="O7" s="144">
        <v>69.540000000000006</v>
      </c>
    </row>
    <row r="8" spans="2:15">
      <c r="B8" s="159"/>
      <c r="C8" s="4">
        <v>129.49</v>
      </c>
      <c r="L8" s="61" t="s">
        <v>31</v>
      </c>
      <c r="M8" s="138">
        <v>152.19999999999999</v>
      </c>
      <c r="N8" s="138">
        <v>141.1</v>
      </c>
      <c r="O8" s="144">
        <v>76.45</v>
      </c>
    </row>
    <row r="9" spans="2:15">
      <c r="B9" s="159" t="s">
        <v>115</v>
      </c>
      <c r="C9" s="4">
        <v>110.34</v>
      </c>
      <c r="L9" s="61" t="s">
        <v>32</v>
      </c>
      <c r="M9" s="138">
        <v>135.1</v>
      </c>
      <c r="N9" s="138">
        <v>114.2</v>
      </c>
      <c r="O9" s="144">
        <v>60.7</v>
      </c>
    </row>
    <row r="10" spans="2:15">
      <c r="B10" s="159"/>
      <c r="C10" s="4">
        <v>141.12</v>
      </c>
      <c r="L10" s="61" t="s">
        <v>33</v>
      </c>
      <c r="M10" s="138">
        <v>14.88</v>
      </c>
      <c r="N10" s="138">
        <v>15.66</v>
      </c>
      <c r="O10" s="144">
        <v>9.6289999999999996</v>
      </c>
    </row>
    <row r="11" spans="2:15">
      <c r="B11" s="159"/>
      <c r="C11" s="4">
        <v>113.45</v>
      </c>
      <c r="L11" s="61" t="s">
        <v>34</v>
      </c>
      <c r="M11" s="138">
        <v>6.0730000000000004</v>
      </c>
      <c r="N11" s="138">
        <v>6.3940000000000001</v>
      </c>
      <c r="O11" s="144">
        <v>3.931</v>
      </c>
    </row>
    <row r="12" spans="2:15">
      <c r="B12" s="159"/>
      <c r="C12" s="4">
        <v>98.67</v>
      </c>
      <c r="L12" s="61" t="s">
        <v>111</v>
      </c>
      <c r="M12" s="138">
        <v>119.5</v>
      </c>
      <c r="N12" s="138">
        <v>97.8</v>
      </c>
      <c r="O12" s="144">
        <v>50.59</v>
      </c>
    </row>
    <row r="13" spans="2:15" ht="17" thickBot="1">
      <c r="B13" s="159"/>
      <c r="C13" s="4">
        <v>121.49</v>
      </c>
      <c r="L13" s="63" t="s">
        <v>112</v>
      </c>
      <c r="M13" s="145">
        <v>150.69999999999999</v>
      </c>
      <c r="N13" s="145">
        <v>130.69999999999999</v>
      </c>
      <c r="O13" s="146">
        <v>70.81</v>
      </c>
    </row>
    <row r="14" spans="2:15">
      <c r="B14" s="159"/>
      <c r="C14" s="4">
        <v>100.34</v>
      </c>
      <c r="L14" s="26"/>
      <c r="M14" s="26"/>
      <c r="N14" s="26"/>
      <c r="O14" s="26"/>
    </row>
    <row r="15" spans="2:15">
      <c r="B15" s="159" t="s">
        <v>116</v>
      </c>
      <c r="C15" s="4">
        <v>53.78</v>
      </c>
      <c r="L15" s="26"/>
      <c r="M15" s="26"/>
      <c r="N15" s="26"/>
      <c r="O15" s="26"/>
    </row>
    <row r="16" spans="2:15">
      <c r="B16" s="159"/>
      <c r="C16" s="4">
        <v>76.45</v>
      </c>
      <c r="L16" s="26"/>
      <c r="M16" s="26"/>
      <c r="N16" s="26"/>
      <c r="O16" s="26"/>
    </row>
    <row r="17" spans="2:3">
      <c r="B17" s="159"/>
      <c r="C17" s="4">
        <v>53.12</v>
      </c>
    </row>
    <row r="18" spans="2:3">
      <c r="B18" s="159"/>
      <c r="C18" s="4">
        <v>67.23</v>
      </c>
    </row>
    <row r="19" spans="2:3">
      <c r="B19" s="159"/>
      <c r="C19" s="4">
        <v>61.13</v>
      </c>
    </row>
    <row r="20" spans="2:3" ht="17" thickBot="1">
      <c r="B20" s="160"/>
      <c r="C20" s="10">
        <v>52.49</v>
      </c>
    </row>
  </sheetData>
  <mergeCells count="3">
    <mergeCell ref="B3:B8"/>
    <mergeCell ref="B9:B14"/>
    <mergeCell ref="B15:B2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A8D1-B0F9-FA4E-B93E-9ACDE4B5B28E}">
  <dimension ref="B1:O20"/>
  <sheetViews>
    <sheetView workbookViewId="0">
      <selection activeCell="J17" sqref="J17"/>
    </sheetView>
  </sheetViews>
  <sheetFormatPr baseColWidth="10" defaultRowHeight="16"/>
  <cols>
    <col min="1" max="1" width="10.83203125" style="1"/>
    <col min="2" max="2" width="19.83203125" style="1" bestFit="1" customWidth="1"/>
    <col min="3" max="3" width="12.5" style="1" bestFit="1" customWidth="1"/>
    <col min="4" max="4" width="10.83203125" style="1"/>
    <col min="5" max="5" width="32.1640625" style="1" bestFit="1" customWidth="1"/>
    <col min="6" max="6" width="10.33203125" style="1" bestFit="1" customWidth="1"/>
    <col min="7" max="7" width="16.6640625" style="1" bestFit="1" customWidth="1"/>
    <col min="8" max="8" width="11.83203125" style="1" bestFit="1" customWidth="1"/>
    <col min="9" max="9" width="9.83203125" style="1" bestFit="1" customWidth="1"/>
    <col min="10" max="10" width="17" style="1" bestFit="1" customWidth="1"/>
    <col min="11" max="11" width="10.83203125" style="1"/>
    <col min="12" max="12" width="17.6640625" style="1" bestFit="1" customWidth="1"/>
    <col min="13" max="13" width="8" style="1" bestFit="1" customWidth="1"/>
    <col min="14" max="15" width="9" style="1" bestFit="1" customWidth="1"/>
    <col min="16" max="16384" width="10.83203125" style="1"/>
  </cols>
  <sheetData>
    <row r="1" spans="2:15" ht="17" thickBot="1"/>
    <row r="2" spans="2:15" ht="17" thickBot="1">
      <c r="B2" s="2"/>
      <c r="C2" s="3" t="s">
        <v>18</v>
      </c>
    </row>
    <row r="3" spans="2:15">
      <c r="B3" s="170" t="s">
        <v>22</v>
      </c>
      <c r="C3" s="27">
        <v>142.12</v>
      </c>
      <c r="E3" s="5" t="s">
        <v>0</v>
      </c>
      <c r="F3" s="6" t="s">
        <v>1</v>
      </c>
      <c r="G3" s="6" t="s">
        <v>2</v>
      </c>
      <c r="H3" s="6" t="s">
        <v>3</v>
      </c>
      <c r="I3" s="6" t="s">
        <v>4</v>
      </c>
      <c r="J3" s="7" t="s">
        <v>5</v>
      </c>
      <c r="L3" s="101"/>
      <c r="M3" s="109" t="s">
        <v>22</v>
      </c>
      <c r="N3" s="109" t="s">
        <v>124</v>
      </c>
      <c r="O3" s="110" t="s">
        <v>123</v>
      </c>
    </row>
    <row r="4" spans="2:15">
      <c r="B4" s="171"/>
      <c r="C4" s="27">
        <v>158.34</v>
      </c>
      <c r="E4" s="23" t="s">
        <v>120</v>
      </c>
      <c r="F4" s="8">
        <v>4.867</v>
      </c>
      <c r="G4" s="8" t="s">
        <v>35</v>
      </c>
      <c r="H4" s="8" t="s">
        <v>12</v>
      </c>
      <c r="I4" s="8" t="s">
        <v>13</v>
      </c>
      <c r="J4" s="4">
        <v>0.87949999999999995</v>
      </c>
      <c r="L4" s="104" t="s">
        <v>26</v>
      </c>
      <c r="M4" s="96">
        <v>6</v>
      </c>
      <c r="N4" s="96">
        <v>6</v>
      </c>
      <c r="O4" s="111">
        <v>6</v>
      </c>
    </row>
    <row r="5" spans="2:15" ht="17" thickBot="1">
      <c r="B5" s="171"/>
      <c r="C5" s="27">
        <v>139.13</v>
      </c>
      <c r="E5" s="24" t="s">
        <v>121</v>
      </c>
      <c r="F5" s="9">
        <v>6.3070000000000004</v>
      </c>
      <c r="G5" s="9" t="s">
        <v>36</v>
      </c>
      <c r="H5" s="9" t="s">
        <v>12</v>
      </c>
      <c r="I5" s="9" t="s">
        <v>13</v>
      </c>
      <c r="J5" s="10">
        <v>0.80700000000000005</v>
      </c>
      <c r="L5" s="104" t="s">
        <v>27</v>
      </c>
      <c r="M5" s="96">
        <v>121.1</v>
      </c>
      <c r="N5" s="96">
        <v>117.3</v>
      </c>
      <c r="O5" s="111">
        <v>113.1</v>
      </c>
    </row>
    <row r="6" spans="2:15">
      <c r="B6" s="171"/>
      <c r="C6" s="27">
        <v>167.4</v>
      </c>
      <c r="L6" s="104" t="s">
        <v>28</v>
      </c>
      <c r="M6" s="96">
        <v>127.3</v>
      </c>
      <c r="N6" s="96">
        <v>124.7</v>
      </c>
      <c r="O6" s="111">
        <v>119.4</v>
      </c>
    </row>
    <row r="7" spans="2:15">
      <c r="B7" s="171"/>
      <c r="C7" s="27">
        <v>129.34</v>
      </c>
      <c r="L7" s="104" t="s">
        <v>29</v>
      </c>
      <c r="M7" s="96">
        <v>140.6</v>
      </c>
      <c r="N7" s="96">
        <v>132.6</v>
      </c>
      <c r="O7" s="111">
        <v>139.1</v>
      </c>
    </row>
    <row r="8" spans="2:15">
      <c r="B8" s="172"/>
      <c r="C8" s="27">
        <v>121.12</v>
      </c>
      <c r="L8" s="104" t="s">
        <v>30</v>
      </c>
      <c r="M8" s="96">
        <v>160.6</v>
      </c>
      <c r="N8" s="96">
        <v>157.69999999999999</v>
      </c>
      <c r="O8" s="111">
        <v>149.5</v>
      </c>
    </row>
    <row r="9" spans="2:15">
      <c r="B9" s="170" t="s">
        <v>115</v>
      </c>
      <c r="C9" s="27">
        <v>134.12</v>
      </c>
      <c r="L9" s="104" t="s">
        <v>31</v>
      </c>
      <c r="M9" s="96">
        <v>167.4</v>
      </c>
      <c r="N9" s="96">
        <v>162.30000000000001</v>
      </c>
      <c r="O9" s="111">
        <v>161.1</v>
      </c>
    </row>
    <row r="10" spans="2:15">
      <c r="B10" s="171"/>
      <c r="C10" s="27">
        <v>127.21</v>
      </c>
      <c r="L10" s="104" t="s">
        <v>32</v>
      </c>
      <c r="M10" s="96">
        <v>142.9</v>
      </c>
      <c r="N10" s="96">
        <v>138</v>
      </c>
      <c r="O10" s="111">
        <v>136.6</v>
      </c>
    </row>
    <row r="11" spans="2:15">
      <c r="B11" s="171"/>
      <c r="C11" s="27">
        <v>162.34</v>
      </c>
      <c r="L11" s="104" t="s">
        <v>33</v>
      </c>
      <c r="M11" s="96">
        <v>17.39</v>
      </c>
      <c r="N11" s="96">
        <v>17.47</v>
      </c>
      <c r="O11" s="111">
        <v>17.29</v>
      </c>
    </row>
    <row r="12" spans="2:15">
      <c r="B12" s="171"/>
      <c r="C12" s="27">
        <v>117.34</v>
      </c>
      <c r="L12" s="104" t="s">
        <v>34</v>
      </c>
      <c r="M12" s="96">
        <v>7.0990000000000002</v>
      </c>
      <c r="N12" s="96">
        <v>7.133</v>
      </c>
      <c r="O12" s="111">
        <v>7.0590000000000002</v>
      </c>
    </row>
    <row r="13" spans="2:15">
      <c r="B13" s="171"/>
      <c r="C13" s="27">
        <v>156.12</v>
      </c>
      <c r="L13" s="61" t="s">
        <v>111</v>
      </c>
      <c r="M13" s="138">
        <v>124.7</v>
      </c>
      <c r="N13" s="138">
        <v>119.7</v>
      </c>
      <c r="O13" s="144">
        <v>118.5</v>
      </c>
    </row>
    <row r="14" spans="2:15" ht="17" thickBot="1">
      <c r="B14" s="172"/>
      <c r="C14" s="27">
        <v>131.12</v>
      </c>
      <c r="L14" s="63" t="s">
        <v>112</v>
      </c>
      <c r="M14" s="145">
        <v>161.19999999999999</v>
      </c>
      <c r="N14" s="145">
        <v>156.4</v>
      </c>
      <c r="O14" s="146">
        <v>154.69999999999999</v>
      </c>
    </row>
    <row r="15" spans="2:15">
      <c r="B15" s="170" t="s">
        <v>116</v>
      </c>
      <c r="C15" s="27">
        <v>113.12</v>
      </c>
    </row>
    <row r="16" spans="2:15">
      <c r="B16" s="171"/>
      <c r="C16" s="27">
        <v>145.66999999999999</v>
      </c>
    </row>
    <row r="17" spans="2:3">
      <c r="B17" s="171"/>
      <c r="C17" s="27">
        <v>136.13</v>
      </c>
    </row>
    <row r="18" spans="2:3">
      <c r="B18" s="171"/>
      <c r="C18" s="27">
        <v>161.12</v>
      </c>
    </row>
    <row r="19" spans="2:3">
      <c r="B19" s="171"/>
      <c r="C19" s="27">
        <v>121.45</v>
      </c>
    </row>
    <row r="20" spans="2:3" ht="17" thickBot="1">
      <c r="B20" s="173"/>
      <c r="C20" s="28">
        <v>142.12</v>
      </c>
    </row>
  </sheetData>
  <mergeCells count="3">
    <mergeCell ref="B3:B8"/>
    <mergeCell ref="B9:B14"/>
    <mergeCell ref="B15:B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1140-D4EE-1F42-B7B8-04D4B42C9B14}">
  <dimension ref="B2:W98"/>
  <sheetViews>
    <sheetView topLeftCell="E1" zoomScale="106" workbookViewId="0">
      <selection activeCell="T17" sqref="T17"/>
    </sheetView>
  </sheetViews>
  <sheetFormatPr baseColWidth="10" defaultRowHeight="16"/>
  <cols>
    <col min="1" max="1" width="10.83203125" style="50"/>
    <col min="2" max="2" width="38.1640625" style="50" customWidth="1"/>
    <col min="3" max="3" width="14.5" style="50" bestFit="1" customWidth="1"/>
    <col min="4" max="4" width="10.83203125" style="50"/>
    <col min="5" max="5" width="7" style="50" bestFit="1" customWidth="1"/>
    <col min="6" max="7" width="8.1640625" style="50" bestFit="1" customWidth="1"/>
    <col min="8" max="8" width="9.33203125" style="50" bestFit="1" customWidth="1"/>
    <col min="9" max="9" width="8.1640625" style="50" bestFit="1" customWidth="1"/>
    <col min="10" max="12" width="9.33203125" style="50" bestFit="1" customWidth="1"/>
    <col min="13" max="13" width="9.33203125" style="50" customWidth="1"/>
    <col min="14" max="14" width="10.83203125" style="50"/>
    <col min="15" max="15" width="14.6640625" style="50" customWidth="1"/>
    <col min="16" max="16" width="22.6640625" style="50" customWidth="1"/>
    <col min="17" max="17" width="10.83203125" style="50"/>
    <col min="18" max="18" width="36.33203125" style="50" bestFit="1" customWidth="1"/>
    <col min="19" max="19" width="24.83203125" style="50" bestFit="1" customWidth="1"/>
    <col min="20" max="20" width="17.6640625" style="50" bestFit="1" customWidth="1"/>
    <col min="21" max="21" width="12.1640625" style="50" bestFit="1" customWidth="1"/>
    <col min="22" max="22" width="10" style="50" bestFit="1" customWidth="1"/>
    <col min="23" max="23" width="17.33203125" style="50" bestFit="1" customWidth="1"/>
    <col min="24" max="16384" width="10.83203125" style="50"/>
  </cols>
  <sheetData>
    <row r="2" spans="2:23" ht="17" thickBot="1">
      <c r="E2" s="169" t="s">
        <v>168</v>
      </c>
      <c r="F2" s="169"/>
      <c r="G2" s="169"/>
      <c r="H2" s="169"/>
      <c r="I2" s="169"/>
      <c r="J2" s="169"/>
      <c r="K2" s="169"/>
      <c r="L2" s="169"/>
      <c r="N2" s="80" t="s">
        <v>168</v>
      </c>
      <c r="O2" s="174" t="s">
        <v>43</v>
      </c>
      <c r="P2" s="174"/>
    </row>
    <row r="3" spans="2:23">
      <c r="D3" s="68"/>
      <c r="E3" s="49">
        <v>5</v>
      </c>
      <c r="F3" s="49">
        <v>7</v>
      </c>
      <c r="G3" s="49">
        <v>10</v>
      </c>
      <c r="H3" s="49">
        <v>13</v>
      </c>
      <c r="I3" s="49">
        <v>16</v>
      </c>
      <c r="J3" s="49">
        <v>19</v>
      </c>
      <c r="K3" s="49">
        <v>21</v>
      </c>
      <c r="L3" s="49">
        <v>24</v>
      </c>
      <c r="M3" s="74"/>
      <c r="N3" s="51">
        <v>0</v>
      </c>
      <c r="O3" s="51">
        <v>0</v>
      </c>
      <c r="P3" s="51">
        <v>0</v>
      </c>
      <c r="R3" s="101" t="s">
        <v>0</v>
      </c>
      <c r="S3" s="109" t="s">
        <v>335</v>
      </c>
      <c r="T3" s="109" t="s">
        <v>2</v>
      </c>
      <c r="U3" s="109" t="s">
        <v>3</v>
      </c>
      <c r="V3" s="109" t="s">
        <v>4</v>
      </c>
      <c r="W3" s="110" t="s">
        <v>5</v>
      </c>
    </row>
    <row r="4" spans="2:23">
      <c r="B4" s="154" t="s">
        <v>43</v>
      </c>
      <c r="C4" s="155" t="s">
        <v>103</v>
      </c>
      <c r="D4" s="50" t="s">
        <v>272</v>
      </c>
      <c r="E4" s="51">
        <v>34.119999999999997</v>
      </c>
      <c r="F4" s="51">
        <v>105.12</v>
      </c>
      <c r="G4" s="51">
        <v>210.45</v>
      </c>
      <c r="H4" s="51">
        <v>389.39</v>
      </c>
      <c r="I4" s="51">
        <v>740.12</v>
      </c>
      <c r="J4" s="51">
        <v>1204.1199999999999</v>
      </c>
      <c r="K4" s="51">
        <v>1505.12</v>
      </c>
      <c r="L4" s="51">
        <v>1804</v>
      </c>
      <c r="N4" s="51">
        <v>5</v>
      </c>
      <c r="O4" s="51">
        <f>AVERAGE(E4:E11)</f>
        <v>36.702500000000001</v>
      </c>
      <c r="P4" s="51">
        <f>STDEV(E4:E11,E4:E11)</f>
        <v>10.393096105909269</v>
      </c>
      <c r="R4" s="104"/>
      <c r="S4" s="96"/>
      <c r="T4" s="96"/>
      <c r="U4" s="96"/>
      <c r="V4" s="96"/>
      <c r="W4" s="111"/>
    </row>
    <row r="5" spans="2:23">
      <c r="B5" s="154"/>
      <c r="C5" s="155"/>
      <c r="D5" s="50" t="s">
        <v>273</v>
      </c>
      <c r="E5" s="51">
        <v>32.119999999999997</v>
      </c>
      <c r="F5" s="51">
        <v>121.12</v>
      </c>
      <c r="G5" s="51">
        <v>234.12</v>
      </c>
      <c r="H5" s="51">
        <v>410.12</v>
      </c>
      <c r="I5" s="51">
        <v>790.12</v>
      </c>
      <c r="J5" s="51">
        <v>1309.1199999999999</v>
      </c>
      <c r="K5" s="51">
        <v>1478.12</v>
      </c>
      <c r="L5" s="51">
        <v>1789.12</v>
      </c>
      <c r="N5" s="51">
        <v>7</v>
      </c>
      <c r="O5" s="51">
        <f>AVERAGE(F4:F11)</f>
        <v>111.03625000000001</v>
      </c>
      <c r="P5" s="51">
        <f>STDEV(F4:F11,F4:F11)</f>
        <v>16.926272231849151</v>
      </c>
      <c r="R5" s="93" t="s">
        <v>339</v>
      </c>
      <c r="S5" s="92">
        <v>250.4</v>
      </c>
      <c r="T5" s="92" t="s">
        <v>336</v>
      </c>
      <c r="U5" s="92" t="s">
        <v>7</v>
      </c>
      <c r="V5" s="92" t="s">
        <v>8</v>
      </c>
      <c r="W5" s="112" t="s">
        <v>9</v>
      </c>
    </row>
    <row r="6" spans="2:23">
      <c r="B6" s="154"/>
      <c r="C6" s="155"/>
      <c r="D6" s="50" t="s">
        <v>274</v>
      </c>
      <c r="E6" s="51">
        <v>23.12</v>
      </c>
      <c r="F6" s="51">
        <v>87.23</v>
      </c>
      <c r="G6" s="51">
        <v>189.23</v>
      </c>
      <c r="H6" s="51">
        <v>367.23</v>
      </c>
      <c r="I6" s="51">
        <v>704.12</v>
      </c>
      <c r="J6" s="51">
        <v>1105.1199999999999</v>
      </c>
      <c r="K6" s="51">
        <v>1312.12</v>
      </c>
      <c r="L6" s="51">
        <v>1923.38</v>
      </c>
      <c r="N6" s="51">
        <v>10</v>
      </c>
      <c r="O6" s="51">
        <f>AVERAGE(G4:G11)</f>
        <v>228.35874999999996</v>
      </c>
      <c r="P6" s="51">
        <f>STDEV(G4:G11,G4:G11)</f>
        <v>26.309846794182466</v>
      </c>
      <c r="R6" s="93" t="s">
        <v>341</v>
      </c>
      <c r="S6" s="92">
        <v>325.5</v>
      </c>
      <c r="T6" s="92" t="s">
        <v>337</v>
      </c>
      <c r="U6" s="92" t="s">
        <v>7</v>
      </c>
      <c r="V6" s="92" t="s">
        <v>8</v>
      </c>
      <c r="W6" s="112" t="s">
        <v>9</v>
      </c>
    </row>
    <row r="7" spans="2:23" ht="17" thickBot="1">
      <c r="B7" s="154"/>
      <c r="C7" s="155"/>
      <c r="D7" s="50" t="s">
        <v>275</v>
      </c>
      <c r="E7" s="51">
        <v>29.23</v>
      </c>
      <c r="F7" s="51">
        <v>92.12</v>
      </c>
      <c r="G7" s="51">
        <v>210.98</v>
      </c>
      <c r="H7" s="51">
        <v>433.12</v>
      </c>
      <c r="I7" s="51">
        <v>802.12</v>
      </c>
      <c r="J7" s="51">
        <v>1145.28</v>
      </c>
      <c r="K7" s="51">
        <v>1309.1199999999999</v>
      </c>
      <c r="L7" s="51">
        <v>1811.39</v>
      </c>
      <c r="N7" s="51">
        <v>13</v>
      </c>
      <c r="O7" s="51">
        <f>AVERAGE(H4:H11)</f>
        <v>432.20874999999995</v>
      </c>
      <c r="P7" s="51">
        <f>STDEV(H4:H11,H4:H11)</f>
        <v>52.597808430263321</v>
      </c>
      <c r="R7" s="94" t="s">
        <v>340</v>
      </c>
      <c r="S7" s="95">
        <v>199.8</v>
      </c>
      <c r="T7" s="95" t="s">
        <v>338</v>
      </c>
      <c r="U7" s="95" t="s">
        <v>7</v>
      </c>
      <c r="V7" s="95" t="s">
        <v>8</v>
      </c>
      <c r="W7" s="113" t="s">
        <v>9</v>
      </c>
    </row>
    <row r="8" spans="2:23">
      <c r="B8" s="154"/>
      <c r="C8" s="155"/>
      <c r="D8" s="50" t="s">
        <v>276</v>
      </c>
      <c r="E8" s="51">
        <v>45.56</v>
      </c>
      <c r="F8" s="51">
        <v>131.22999999999999</v>
      </c>
      <c r="G8" s="51">
        <v>267.24</v>
      </c>
      <c r="H8" s="51">
        <v>511.12</v>
      </c>
      <c r="I8" s="51">
        <v>812.12</v>
      </c>
      <c r="J8" s="51">
        <v>1109.3800000000001</v>
      </c>
      <c r="K8" s="51">
        <v>1387.34</v>
      </c>
      <c r="L8" s="51">
        <v>1784.13</v>
      </c>
      <c r="N8" s="51">
        <v>16</v>
      </c>
      <c r="O8" s="51">
        <f>AVERAGE(I4:I11)</f>
        <v>773.16624999999999</v>
      </c>
      <c r="P8" s="51">
        <f>STDEV(I4:I11,I4:I11)</f>
        <v>36.84132206730191</v>
      </c>
    </row>
    <row r="9" spans="2:23">
      <c r="B9" s="154"/>
      <c r="C9" s="155"/>
      <c r="D9" s="50" t="s">
        <v>277</v>
      </c>
      <c r="E9" s="51">
        <v>52.12</v>
      </c>
      <c r="F9" s="51">
        <v>123.23</v>
      </c>
      <c r="G9" s="51">
        <v>256.12</v>
      </c>
      <c r="H9" s="51">
        <v>478.45</v>
      </c>
      <c r="I9" s="51">
        <v>789.23</v>
      </c>
      <c r="J9" s="51">
        <v>1256.3399999999999</v>
      </c>
      <c r="K9" s="51">
        <v>1402.12</v>
      </c>
      <c r="L9" s="51">
        <v>1708.13</v>
      </c>
      <c r="N9" s="51">
        <v>19</v>
      </c>
      <c r="O9" s="51">
        <f>AVERAGE(J4:J11)</f>
        <v>1188.7537499999999</v>
      </c>
      <c r="P9" s="51">
        <f>STDEV(J4:J11,J4:J11)</f>
        <v>80.228644084682529</v>
      </c>
    </row>
    <row r="10" spans="2:23">
      <c r="B10" s="154"/>
      <c r="C10" s="155"/>
      <c r="D10" s="50" t="s">
        <v>278</v>
      </c>
      <c r="E10" s="51">
        <v>49.12</v>
      </c>
      <c r="F10" s="51">
        <v>98.12</v>
      </c>
      <c r="G10" s="51">
        <v>210.39</v>
      </c>
      <c r="H10" s="51">
        <v>488.12</v>
      </c>
      <c r="I10" s="51">
        <v>800.38</v>
      </c>
      <c r="J10" s="51">
        <v>1273.3800000000001</v>
      </c>
      <c r="K10" s="51">
        <v>1491.23</v>
      </c>
      <c r="L10" s="51">
        <v>1737.12</v>
      </c>
      <c r="N10" s="51">
        <v>21</v>
      </c>
      <c r="O10" s="51">
        <f>AVERAGE(K4:K11)</f>
        <v>1401.6749999999997</v>
      </c>
      <c r="P10" s="51">
        <f>STDEV(K4:K11,K4:K11)</f>
        <v>78.952465361549457</v>
      </c>
    </row>
    <row r="11" spans="2:23">
      <c r="B11" s="154"/>
      <c r="C11" s="155"/>
      <c r="D11" s="50" t="s">
        <v>279</v>
      </c>
      <c r="E11" s="51">
        <v>28.23</v>
      </c>
      <c r="F11" s="51">
        <v>130.12</v>
      </c>
      <c r="G11" s="51">
        <v>248.34</v>
      </c>
      <c r="H11" s="51">
        <v>380.12</v>
      </c>
      <c r="I11" s="51">
        <v>747.12</v>
      </c>
      <c r="J11" s="51">
        <v>1107.29</v>
      </c>
      <c r="K11" s="51">
        <v>1328.23</v>
      </c>
      <c r="L11" s="51">
        <v>1856.12</v>
      </c>
      <c r="N11" s="51">
        <v>24</v>
      </c>
      <c r="O11" s="51">
        <f>AVERAGE(L4:L11)</f>
        <v>1801.6737499999999</v>
      </c>
      <c r="P11" s="51">
        <f>STDEV(L4:L11,L4:L11)</f>
        <v>64.55965921791514</v>
      </c>
    </row>
    <row r="12" spans="2:23" s="55" customFormat="1">
      <c r="C12" s="73"/>
      <c r="N12" s="75"/>
      <c r="O12" s="76"/>
      <c r="P12" s="76"/>
    </row>
    <row r="13" spans="2:23">
      <c r="C13" s="73"/>
      <c r="E13" s="169" t="s">
        <v>168</v>
      </c>
      <c r="F13" s="169"/>
      <c r="G13" s="169"/>
      <c r="H13" s="169"/>
      <c r="I13" s="169"/>
      <c r="J13" s="169"/>
      <c r="K13" s="169"/>
      <c r="L13" s="169"/>
      <c r="N13" s="78" t="s">
        <v>168</v>
      </c>
      <c r="O13" s="174" t="s">
        <v>125</v>
      </c>
      <c r="P13" s="174"/>
    </row>
    <row r="14" spans="2:23">
      <c r="C14" s="73"/>
      <c r="E14" s="49">
        <v>5</v>
      </c>
      <c r="F14" s="49">
        <v>7</v>
      </c>
      <c r="G14" s="49">
        <v>10</v>
      </c>
      <c r="H14" s="49">
        <v>13</v>
      </c>
      <c r="I14" s="49">
        <v>16</v>
      </c>
      <c r="J14" s="49">
        <v>19</v>
      </c>
      <c r="K14" s="49">
        <v>21</v>
      </c>
      <c r="L14" s="49">
        <v>24</v>
      </c>
      <c r="N14" s="51">
        <v>0</v>
      </c>
      <c r="O14" s="51">
        <v>0</v>
      </c>
      <c r="P14" s="51">
        <v>0</v>
      </c>
    </row>
    <row r="15" spans="2:23">
      <c r="B15" s="154" t="s">
        <v>125</v>
      </c>
      <c r="C15" s="155" t="s">
        <v>103</v>
      </c>
      <c r="D15" s="50" t="s">
        <v>280</v>
      </c>
      <c r="E15" s="51">
        <v>34.46</v>
      </c>
      <c r="F15" s="51">
        <v>107.39</v>
      </c>
      <c r="G15" s="51">
        <v>203.49</v>
      </c>
      <c r="H15" s="51">
        <v>312.39</v>
      </c>
      <c r="I15" s="51">
        <v>612.39</v>
      </c>
      <c r="J15" s="51">
        <v>1023.39</v>
      </c>
      <c r="K15" s="51">
        <v>1202.1199999999999</v>
      </c>
      <c r="L15" s="51">
        <v>1536.23</v>
      </c>
      <c r="N15" s="51">
        <v>5</v>
      </c>
      <c r="O15" s="51">
        <f>AVERAGE(E15:E22)</f>
        <v>38.56</v>
      </c>
      <c r="P15" s="51">
        <f>STDEV(E15:E22,E15:E22)</f>
        <v>6.8641755999293856</v>
      </c>
    </row>
    <row r="16" spans="2:23">
      <c r="B16" s="154"/>
      <c r="C16" s="155"/>
      <c r="D16" s="50" t="s">
        <v>281</v>
      </c>
      <c r="E16" s="51">
        <v>45.23</v>
      </c>
      <c r="F16" s="51">
        <v>105.49</v>
      </c>
      <c r="G16" s="51">
        <v>217.39</v>
      </c>
      <c r="H16" s="51">
        <v>356.12</v>
      </c>
      <c r="I16" s="51">
        <v>693.19</v>
      </c>
      <c r="J16" s="51">
        <v>1102.3900000000001</v>
      </c>
      <c r="K16" s="51">
        <v>1289.1199999999999</v>
      </c>
      <c r="L16" s="51">
        <v>1783.19</v>
      </c>
      <c r="N16" s="51">
        <v>7</v>
      </c>
      <c r="O16" s="51">
        <f>AVERAGE(F15:F22)</f>
        <v>115.58624999999999</v>
      </c>
      <c r="P16" s="51">
        <f>STDEV(F15:F22,F15:F22)</f>
        <v>15.210305223761909</v>
      </c>
    </row>
    <row r="17" spans="2:16">
      <c r="B17" s="154"/>
      <c r="C17" s="155"/>
      <c r="D17" s="50" t="s">
        <v>282</v>
      </c>
      <c r="E17" s="51">
        <v>51.49</v>
      </c>
      <c r="F17" s="51">
        <v>145.38999999999999</v>
      </c>
      <c r="G17" s="51">
        <v>256.38</v>
      </c>
      <c r="H17" s="51">
        <v>404.19</v>
      </c>
      <c r="I17" s="51">
        <v>762.39</v>
      </c>
      <c r="J17" s="51">
        <v>1100.3800000000001</v>
      </c>
      <c r="K17" s="51">
        <v>1298.1199999999999</v>
      </c>
      <c r="L17" s="51">
        <v>1594.13</v>
      </c>
      <c r="N17" s="51">
        <v>10</v>
      </c>
      <c r="O17" s="51">
        <f>AVERAGE(G15:G22)</f>
        <v>222.42624999999998</v>
      </c>
      <c r="P17" s="51">
        <f>STDEV(G15:G22,G15:G22)</f>
        <v>30.179339041801622</v>
      </c>
    </row>
    <row r="18" spans="2:16">
      <c r="B18" s="154"/>
      <c r="C18" s="155"/>
      <c r="D18" s="50" t="s">
        <v>283</v>
      </c>
      <c r="E18" s="51">
        <v>28.78</v>
      </c>
      <c r="F18" s="51">
        <v>123.49</v>
      </c>
      <c r="G18" s="51">
        <v>272.39</v>
      </c>
      <c r="H18" s="51">
        <v>314.39</v>
      </c>
      <c r="I18" s="51">
        <v>719.39</v>
      </c>
      <c r="J18" s="51">
        <v>1123.3900000000001</v>
      </c>
      <c r="K18" s="51">
        <v>1204.1199999999999</v>
      </c>
      <c r="L18" s="51">
        <v>1440.23</v>
      </c>
      <c r="N18" s="51">
        <v>13</v>
      </c>
      <c r="O18" s="51">
        <f>AVERAGE(H15:H22)</f>
        <v>375.85912500000001</v>
      </c>
      <c r="P18" s="51">
        <f>STDEV(H15:H22,H15:H22)</f>
        <v>62.880629855703376</v>
      </c>
    </row>
    <row r="19" spans="2:16">
      <c r="B19" s="154"/>
      <c r="C19" s="155"/>
      <c r="D19" s="50" t="s">
        <v>284</v>
      </c>
      <c r="E19" s="51">
        <v>34.1</v>
      </c>
      <c r="F19" s="51">
        <v>118.29</v>
      </c>
      <c r="G19" s="51">
        <v>193.48</v>
      </c>
      <c r="H19" s="51">
        <v>489.29</v>
      </c>
      <c r="I19" s="51">
        <v>872.19</v>
      </c>
      <c r="J19" s="51">
        <v>1178.1199999999999</v>
      </c>
      <c r="K19" s="51">
        <v>1317.12</v>
      </c>
      <c r="L19" s="51">
        <v>1783.29</v>
      </c>
      <c r="N19" s="51">
        <v>16</v>
      </c>
      <c r="O19" s="51">
        <f>AVERAGE(I15:I22)</f>
        <v>709.66250000000002</v>
      </c>
      <c r="P19" s="51">
        <f>STDEV(I15:I22,I15:I22)</f>
        <v>93.917049463873568</v>
      </c>
    </row>
    <row r="20" spans="2:16">
      <c r="B20" s="154"/>
      <c r="C20" s="155"/>
      <c r="D20" s="50" t="s">
        <v>285</v>
      </c>
      <c r="E20" s="51">
        <v>39.49</v>
      </c>
      <c r="F20" s="51">
        <v>93.29</v>
      </c>
      <c r="G20" s="51">
        <v>205.49</v>
      </c>
      <c r="H20" s="51">
        <v>389.19299999999998</v>
      </c>
      <c r="I20" s="51">
        <v>603.29</v>
      </c>
      <c r="J20" s="51">
        <v>1078.1199999999999</v>
      </c>
      <c r="K20" s="51">
        <v>1245.1199999999999</v>
      </c>
      <c r="L20" s="51">
        <v>1639.13</v>
      </c>
      <c r="N20" s="51">
        <v>19</v>
      </c>
      <c r="O20" s="51">
        <f>AVERAGE(J15:J22)</f>
        <v>1100.9275</v>
      </c>
      <c r="P20" s="51">
        <f>STDEV(J15:J22,J15:J22)</f>
        <v>45.064517231779291</v>
      </c>
    </row>
    <row r="21" spans="2:16">
      <c r="B21" s="154"/>
      <c r="C21" s="155"/>
      <c r="D21" s="50" t="s">
        <v>286</v>
      </c>
      <c r="E21" s="51">
        <v>39.21</v>
      </c>
      <c r="F21" s="51">
        <v>123.12</v>
      </c>
      <c r="G21" s="51">
        <v>243.45</v>
      </c>
      <c r="H21" s="51">
        <v>432.12</v>
      </c>
      <c r="I21" s="51">
        <v>796.12</v>
      </c>
      <c r="J21" s="51">
        <v>1134.23</v>
      </c>
      <c r="K21" s="51">
        <v>1304.23</v>
      </c>
      <c r="L21" s="51">
        <v>1763.12</v>
      </c>
      <c r="N21" s="51">
        <v>21</v>
      </c>
      <c r="O21" s="51">
        <f>AVERAGE(K15:K22)</f>
        <v>1261.75875</v>
      </c>
      <c r="P21" s="51">
        <f>STDEV(K15:K22,K15:K22)</f>
        <v>44.510984543143969</v>
      </c>
    </row>
    <row r="22" spans="2:16">
      <c r="B22" s="154"/>
      <c r="C22" s="155"/>
      <c r="D22" s="50" t="s">
        <v>287</v>
      </c>
      <c r="E22" s="51">
        <v>35.72</v>
      </c>
      <c r="F22" s="51">
        <v>108.23</v>
      </c>
      <c r="G22" s="51">
        <v>187.34</v>
      </c>
      <c r="H22" s="51">
        <v>309.18</v>
      </c>
      <c r="I22" s="51">
        <v>618.34</v>
      </c>
      <c r="J22" s="51">
        <v>1067.4000000000001</v>
      </c>
      <c r="K22" s="51">
        <v>1234.1199999999999</v>
      </c>
      <c r="L22" s="51">
        <v>1512.23</v>
      </c>
      <c r="N22" s="51">
        <v>24</v>
      </c>
      <c r="O22" s="51">
        <f>AVERAGE(L15:L22)</f>
        <v>1631.4437499999999</v>
      </c>
      <c r="P22" s="51">
        <f>STDEV(L15:L22,L15:L22)</f>
        <v>128.95193512183778</v>
      </c>
    </row>
    <row r="23" spans="2:16">
      <c r="C23" s="73"/>
      <c r="O23" s="48"/>
      <c r="P23" s="48"/>
    </row>
    <row r="24" spans="2:16">
      <c r="C24" s="73"/>
      <c r="E24" s="169" t="s">
        <v>168</v>
      </c>
      <c r="F24" s="169"/>
      <c r="G24" s="169"/>
      <c r="H24" s="169"/>
      <c r="I24" s="169"/>
      <c r="J24" s="169"/>
      <c r="K24" s="169"/>
      <c r="L24" s="169"/>
      <c r="N24" s="78" t="s">
        <v>168</v>
      </c>
      <c r="O24" s="174" t="s">
        <v>126</v>
      </c>
      <c r="P24" s="174"/>
    </row>
    <row r="25" spans="2:16">
      <c r="E25" s="49">
        <v>5</v>
      </c>
      <c r="F25" s="49">
        <v>7</v>
      </c>
      <c r="G25" s="49">
        <v>10</v>
      </c>
      <c r="H25" s="49">
        <v>13</v>
      </c>
      <c r="I25" s="49">
        <v>16</v>
      </c>
      <c r="J25" s="49">
        <v>19</v>
      </c>
      <c r="K25" s="49">
        <v>21</v>
      </c>
      <c r="L25" s="49">
        <v>24</v>
      </c>
      <c r="N25" s="51">
        <v>0</v>
      </c>
      <c r="O25" s="51">
        <v>0</v>
      </c>
      <c r="P25" s="51">
        <v>0</v>
      </c>
    </row>
    <row r="26" spans="2:16">
      <c r="B26" s="154" t="s">
        <v>126</v>
      </c>
      <c r="C26" s="155" t="s">
        <v>103</v>
      </c>
      <c r="D26" s="50" t="s">
        <v>288</v>
      </c>
      <c r="E26" s="51">
        <v>37.39</v>
      </c>
      <c r="F26" s="51">
        <v>121.49</v>
      </c>
      <c r="G26" s="51">
        <v>234.12</v>
      </c>
      <c r="H26" s="51">
        <v>312.29000000000002</v>
      </c>
      <c r="I26" s="51">
        <v>534.12</v>
      </c>
      <c r="J26" s="51">
        <v>872.39</v>
      </c>
      <c r="K26" s="51">
        <v>1023.12</v>
      </c>
      <c r="L26" s="51">
        <v>1269.23</v>
      </c>
      <c r="N26" s="51">
        <v>5</v>
      </c>
      <c r="O26" s="51">
        <f>AVERAGE(E26:E33)</f>
        <v>34.566250000000004</v>
      </c>
      <c r="P26" s="51">
        <f>STDEV(E26:E33,E26:E33)</f>
        <v>5.4207919163162304</v>
      </c>
    </row>
    <row r="27" spans="2:16">
      <c r="B27" s="154"/>
      <c r="C27" s="155"/>
      <c r="D27" s="50" t="s">
        <v>289</v>
      </c>
      <c r="E27" s="51">
        <v>45.23</v>
      </c>
      <c r="F27" s="51">
        <v>131.49</v>
      </c>
      <c r="G27" s="51">
        <v>200.18</v>
      </c>
      <c r="H27" s="51">
        <v>356.48</v>
      </c>
      <c r="I27" s="51">
        <v>589.12</v>
      </c>
      <c r="J27" s="51">
        <v>793.12</v>
      </c>
      <c r="K27" s="51">
        <v>975.12</v>
      </c>
      <c r="L27" s="51">
        <v>1189.3900000000001</v>
      </c>
      <c r="N27" s="51">
        <v>7</v>
      </c>
      <c r="O27" s="51">
        <f>AVERAGE(F26:F33)</f>
        <v>116.27125000000001</v>
      </c>
      <c r="P27" s="51">
        <f>STDEV(F26:F33,F26:F33)</f>
        <v>23.280704134540247</v>
      </c>
    </row>
    <row r="28" spans="2:16">
      <c r="B28" s="154"/>
      <c r="C28" s="155"/>
      <c r="D28" s="50" t="s">
        <v>290</v>
      </c>
      <c r="E28" s="51">
        <v>29.19</v>
      </c>
      <c r="F28" s="51">
        <v>89.48</v>
      </c>
      <c r="G28" s="51">
        <v>198.38</v>
      </c>
      <c r="H28" s="51">
        <v>378.12</v>
      </c>
      <c r="I28" s="51">
        <v>567.12</v>
      </c>
      <c r="J28" s="51">
        <v>762.39</v>
      </c>
      <c r="K28" s="51">
        <v>913.49</v>
      </c>
      <c r="L28" s="51">
        <v>1239.3</v>
      </c>
      <c r="N28" s="51">
        <v>10</v>
      </c>
      <c r="O28" s="51">
        <f>AVERAGE(G26:G33)</f>
        <v>202.62499999999997</v>
      </c>
      <c r="P28" s="51">
        <f>STDEV(G26:G33,G26:G33)</f>
        <v>18.148881324570212</v>
      </c>
    </row>
    <row r="29" spans="2:16">
      <c r="B29" s="154"/>
      <c r="C29" s="155"/>
      <c r="D29" s="50" t="s">
        <v>291</v>
      </c>
      <c r="E29" s="51">
        <v>38.18</v>
      </c>
      <c r="F29" s="51">
        <v>83.49</v>
      </c>
      <c r="G29" s="51">
        <v>206.39</v>
      </c>
      <c r="H29" s="51">
        <v>412.39</v>
      </c>
      <c r="I29" s="51">
        <v>623.12</v>
      </c>
      <c r="J29" s="51">
        <v>879.12</v>
      </c>
      <c r="K29" s="51">
        <v>956.12</v>
      </c>
      <c r="L29" s="51">
        <v>1139.3399999999999</v>
      </c>
      <c r="N29" s="51">
        <v>13</v>
      </c>
      <c r="O29" s="51">
        <f>AVERAGE(H26:H33)</f>
        <v>347.74499999999995</v>
      </c>
      <c r="P29" s="51">
        <f>STDEV(H26:H33,H26:H33)</f>
        <v>43.539822385183648</v>
      </c>
    </row>
    <row r="30" spans="2:16">
      <c r="B30" s="154"/>
      <c r="C30" s="155"/>
      <c r="D30" s="50" t="s">
        <v>292</v>
      </c>
      <c r="E30" s="51">
        <v>30.48</v>
      </c>
      <c r="F30" s="51">
        <v>129.49</v>
      </c>
      <c r="G30" s="51">
        <v>213.49</v>
      </c>
      <c r="H30" s="51">
        <v>314.10000000000002</v>
      </c>
      <c r="I30" s="51">
        <v>561.39</v>
      </c>
      <c r="J30" s="51">
        <v>812.34</v>
      </c>
      <c r="K30" s="51">
        <v>1003.12</v>
      </c>
      <c r="L30" s="51">
        <v>1289.49</v>
      </c>
      <c r="N30" s="51">
        <v>16</v>
      </c>
      <c r="O30" s="51">
        <f>AVERAGE(I26:I33)</f>
        <v>562.52874999999995</v>
      </c>
      <c r="P30" s="51">
        <f>STDEV(I26:I33,I26:I33)</f>
        <v>40.564674759368316</v>
      </c>
    </row>
    <row r="31" spans="2:16">
      <c r="B31" s="154"/>
      <c r="C31" s="155"/>
      <c r="D31" s="50" t="s">
        <v>293</v>
      </c>
      <c r="E31" s="51">
        <v>33.49</v>
      </c>
      <c r="F31" s="51">
        <v>142.38</v>
      </c>
      <c r="G31" s="51">
        <v>176.39</v>
      </c>
      <c r="H31" s="51">
        <v>297.12</v>
      </c>
      <c r="I31" s="51">
        <v>501.12</v>
      </c>
      <c r="J31" s="51">
        <v>841.39</v>
      </c>
      <c r="K31" s="51">
        <v>1078.3399999999999</v>
      </c>
      <c r="L31" s="51">
        <v>1367.39</v>
      </c>
      <c r="N31" s="51">
        <v>19</v>
      </c>
      <c r="O31" s="51">
        <f>AVERAGE(J26:J33)</f>
        <v>825.17250000000001</v>
      </c>
      <c r="P31" s="51">
        <f>STDEV(J26:J33,J26:J33)</f>
        <v>45.870255213300617</v>
      </c>
    </row>
    <row r="32" spans="2:16">
      <c r="B32" s="154"/>
      <c r="C32" s="155"/>
      <c r="D32" s="50" t="s">
        <v>294</v>
      </c>
      <c r="E32" s="51">
        <v>28.34</v>
      </c>
      <c r="F32" s="51">
        <v>140.22999999999999</v>
      </c>
      <c r="G32" s="51">
        <v>212.56</v>
      </c>
      <c r="H32" s="51">
        <v>400.23</v>
      </c>
      <c r="I32" s="51">
        <v>521.12</v>
      </c>
      <c r="J32" s="51">
        <v>871.29</v>
      </c>
      <c r="K32" s="51">
        <v>1046.3399999999999</v>
      </c>
      <c r="L32" s="51">
        <v>1272.1199999999999</v>
      </c>
      <c r="N32" s="51">
        <v>21</v>
      </c>
      <c r="O32" s="51">
        <f>AVERAGE(K26:K33)</f>
        <v>991.25375000000008</v>
      </c>
      <c r="P32" s="51">
        <f>STDEV(K26:K33,K26:K33)</f>
        <v>54.834634052455051</v>
      </c>
    </row>
    <row r="33" spans="2:16">
      <c r="B33" s="154"/>
      <c r="C33" s="155"/>
      <c r="D33" s="50" t="s">
        <v>295</v>
      </c>
      <c r="E33" s="51">
        <v>34.229999999999997</v>
      </c>
      <c r="F33" s="51">
        <v>92.12</v>
      </c>
      <c r="G33" s="51">
        <v>179.49</v>
      </c>
      <c r="H33" s="51">
        <v>311.23</v>
      </c>
      <c r="I33" s="51">
        <v>603.12</v>
      </c>
      <c r="J33" s="51">
        <v>769.34</v>
      </c>
      <c r="K33" s="51">
        <v>934.38</v>
      </c>
      <c r="L33" s="51">
        <v>1173.1199999999999</v>
      </c>
      <c r="N33" s="51">
        <v>24</v>
      </c>
      <c r="O33" s="51">
        <f>AVERAGE(L26:L33)</f>
        <v>1242.4225000000001</v>
      </c>
      <c r="P33" s="51">
        <f>STDEV(L26:L33,L26:L33)</f>
        <v>70.883795562408622</v>
      </c>
    </row>
    <row r="34" spans="2:16">
      <c r="C34" s="73"/>
      <c r="O34" s="48"/>
      <c r="P34" s="48"/>
    </row>
    <row r="35" spans="2:16">
      <c r="C35" s="73"/>
      <c r="E35" s="169" t="s">
        <v>168</v>
      </c>
      <c r="F35" s="169"/>
      <c r="G35" s="169"/>
      <c r="H35" s="169"/>
      <c r="I35" s="169"/>
      <c r="J35" s="169"/>
      <c r="K35" s="169"/>
      <c r="L35" s="169"/>
      <c r="N35" s="78" t="s">
        <v>168</v>
      </c>
      <c r="O35" s="174" t="s">
        <v>44</v>
      </c>
      <c r="P35" s="174"/>
    </row>
    <row r="36" spans="2:16">
      <c r="E36" s="49">
        <v>5</v>
      </c>
      <c r="F36" s="49">
        <v>7</v>
      </c>
      <c r="G36" s="49">
        <v>10</v>
      </c>
      <c r="H36" s="49">
        <v>13</v>
      </c>
      <c r="I36" s="49">
        <v>16</v>
      </c>
      <c r="J36" s="49">
        <v>19</v>
      </c>
      <c r="K36" s="49">
        <v>21</v>
      </c>
      <c r="L36" s="49">
        <v>24</v>
      </c>
      <c r="N36" s="51">
        <v>0</v>
      </c>
      <c r="O36" s="51">
        <v>0</v>
      </c>
      <c r="P36" s="51">
        <v>0</v>
      </c>
    </row>
    <row r="37" spans="2:16">
      <c r="B37" s="154" t="s">
        <v>44</v>
      </c>
      <c r="C37" s="155" t="s">
        <v>103</v>
      </c>
      <c r="D37" s="50" t="s">
        <v>296</v>
      </c>
      <c r="E37" s="51">
        <v>39.28</v>
      </c>
      <c r="F37" s="51">
        <v>98.39</v>
      </c>
      <c r="G37" s="51">
        <v>145.49</v>
      </c>
      <c r="H37" s="51">
        <v>332.39</v>
      </c>
      <c r="I37" s="51">
        <v>602.49</v>
      </c>
      <c r="J37" s="51">
        <v>1093.3900000000001</v>
      </c>
      <c r="K37" s="51">
        <v>1439.12</v>
      </c>
      <c r="L37" s="51">
        <v>1639.12</v>
      </c>
      <c r="N37" s="51">
        <v>5</v>
      </c>
      <c r="O37" s="51">
        <f>AVERAGE(E37:E44)</f>
        <v>37.776250000000005</v>
      </c>
      <c r="P37" s="51">
        <f>STDEV(E37:E44,E37:E44)</f>
        <v>10.857623972736091</v>
      </c>
    </row>
    <row r="38" spans="2:16">
      <c r="B38" s="154"/>
      <c r="C38" s="155"/>
      <c r="D38" s="50" t="s">
        <v>297</v>
      </c>
      <c r="E38" s="51">
        <v>41.39</v>
      </c>
      <c r="F38" s="51">
        <v>109.38</v>
      </c>
      <c r="G38" s="51">
        <v>200.39</v>
      </c>
      <c r="H38" s="51">
        <v>349.3</v>
      </c>
      <c r="I38" s="51">
        <v>765.39</v>
      </c>
      <c r="J38" s="51">
        <v>1003.12</v>
      </c>
      <c r="K38" s="51">
        <v>1249.1199999999999</v>
      </c>
      <c r="L38" s="51">
        <v>1738.12</v>
      </c>
      <c r="N38" s="51">
        <v>7</v>
      </c>
      <c r="O38" s="51">
        <f>AVERAGE(F37:F44)</f>
        <v>106.93899999999999</v>
      </c>
      <c r="P38" s="51">
        <f>STDEV(F37:F44,F37:F44)</f>
        <v>20.165041618272621</v>
      </c>
    </row>
    <row r="39" spans="2:16">
      <c r="B39" s="154"/>
      <c r="C39" s="155"/>
      <c r="D39" s="50" t="s">
        <v>298</v>
      </c>
      <c r="E39" s="51">
        <v>23.49</v>
      </c>
      <c r="F39" s="51">
        <v>97.38</v>
      </c>
      <c r="G39" s="51">
        <v>178.39</v>
      </c>
      <c r="H39" s="51">
        <v>323.39999999999998</v>
      </c>
      <c r="I39" s="51">
        <v>678.39</v>
      </c>
      <c r="J39" s="51">
        <v>1245.1199999999999</v>
      </c>
      <c r="K39" s="51">
        <v>1648.12</v>
      </c>
      <c r="L39" s="51">
        <v>1823.49</v>
      </c>
      <c r="N39" s="51">
        <v>10</v>
      </c>
      <c r="O39" s="51">
        <f>AVERAGE(G37:G44)</f>
        <v>189.34749999999997</v>
      </c>
      <c r="P39" s="51">
        <f>STDEV(G37:G44,G37:G44)</f>
        <v>29.135754323511392</v>
      </c>
    </row>
    <row r="40" spans="2:16">
      <c r="B40" s="154"/>
      <c r="C40" s="155"/>
      <c r="D40" s="50" t="s">
        <v>299</v>
      </c>
      <c r="E40" s="51">
        <v>28.39</v>
      </c>
      <c r="F40" s="51">
        <v>79.39</v>
      </c>
      <c r="G40" s="51">
        <v>203.49</v>
      </c>
      <c r="H40" s="51">
        <v>367.39</v>
      </c>
      <c r="I40" s="51">
        <v>769.39</v>
      </c>
      <c r="J40" s="51">
        <v>1139</v>
      </c>
      <c r="K40" s="51">
        <v>1431.39</v>
      </c>
      <c r="L40" s="51">
        <v>1683.39</v>
      </c>
      <c r="N40" s="51">
        <v>13</v>
      </c>
      <c r="O40" s="51">
        <f>AVERAGE(H37:H44)</f>
        <v>379.22250000000003</v>
      </c>
      <c r="P40" s="51">
        <f>STDEV(H37:H44,H37:H44)</f>
        <v>61.774708255078032</v>
      </c>
    </row>
    <row r="41" spans="2:16">
      <c r="B41" s="154"/>
      <c r="C41" s="155"/>
      <c r="D41" s="50" t="s">
        <v>300</v>
      </c>
      <c r="E41" s="51">
        <v>43.19</v>
      </c>
      <c r="F41" s="51">
        <v>123.19</v>
      </c>
      <c r="G41" s="51">
        <v>178.39</v>
      </c>
      <c r="H41" s="51">
        <v>398.49</v>
      </c>
      <c r="I41" s="51">
        <v>672.39</v>
      </c>
      <c r="J41" s="51">
        <v>934.49</v>
      </c>
      <c r="K41" s="51">
        <v>1349.23</v>
      </c>
      <c r="L41" s="51">
        <v>1543.49</v>
      </c>
      <c r="N41" s="51">
        <v>16</v>
      </c>
      <c r="O41" s="51">
        <f>AVERAGE(I37:I44)</f>
        <v>717.59374999999989</v>
      </c>
      <c r="P41" s="51">
        <f>STDEV(I37:I44,I37:I44)</f>
        <v>79.374349834607543</v>
      </c>
    </row>
    <row r="42" spans="2:16">
      <c r="B42" s="154"/>
      <c r="C42" s="155"/>
      <c r="D42" s="50" t="s">
        <v>301</v>
      </c>
      <c r="E42" s="51">
        <v>52.12</v>
      </c>
      <c r="F42" s="51">
        <v>134.34</v>
      </c>
      <c r="G42" s="51">
        <v>231.39</v>
      </c>
      <c r="H42" s="51">
        <v>502.39</v>
      </c>
      <c r="I42" s="51">
        <v>823.19</v>
      </c>
      <c r="J42" s="51">
        <v>1378.39</v>
      </c>
      <c r="K42" s="51">
        <v>1202.3900000000001</v>
      </c>
      <c r="L42" s="51">
        <v>1635.12</v>
      </c>
      <c r="N42" s="51">
        <v>19</v>
      </c>
      <c r="O42" s="51">
        <f>AVERAGE(J37:J44)</f>
        <v>1132.4825000000001</v>
      </c>
      <c r="P42" s="51">
        <f>STDEV(J37:J44,J37:J44)</f>
        <v>152.02156774615915</v>
      </c>
    </row>
    <row r="43" spans="2:16">
      <c r="B43" s="154"/>
      <c r="C43" s="155"/>
      <c r="D43" s="50" t="s">
        <v>302</v>
      </c>
      <c r="E43" s="51">
        <v>24.12</v>
      </c>
      <c r="F43" s="51">
        <v>83.212000000000003</v>
      </c>
      <c r="G43" s="51">
        <v>156.12</v>
      </c>
      <c r="H43" s="51">
        <v>322.19</v>
      </c>
      <c r="I43" s="51">
        <v>630.23</v>
      </c>
      <c r="J43" s="51">
        <v>987.12</v>
      </c>
      <c r="K43" s="51">
        <v>1238.1199999999999</v>
      </c>
      <c r="L43" s="51">
        <v>1768.12</v>
      </c>
      <c r="N43" s="51">
        <v>21</v>
      </c>
      <c r="O43" s="51">
        <f>AVERAGE(K37:K44)</f>
        <v>1386.0762499999996</v>
      </c>
      <c r="P43" s="51">
        <f>STDEV(K37:K44,K37:K44)</f>
        <v>150.69525212052457</v>
      </c>
    </row>
    <row r="44" spans="2:16">
      <c r="B44" s="154"/>
      <c r="C44" s="155"/>
      <c r="D44" s="50" t="s">
        <v>303</v>
      </c>
      <c r="E44" s="51">
        <v>50.23</v>
      </c>
      <c r="F44" s="51">
        <v>130.22999999999999</v>
      </c>
      <c r="G44" s="51">
        <v>221.12</v>
      </c>
      <c r="H44" s="51">
        <v>438.23</v>
      </c>
      <c r="I44" s="51">
        <v>799.28</v>
      </c>
      <c r="J44" s="51">
        <v>1279.23</v>
      </c>
      <c r="K44" s="51">
        <v>1531.12</v>
      </c>
      <c r="L44" s="51">
        <v>1587.12</v>
      </c>
      <c r="N44" s="51">
        <v>24</v>
      </c>
      <c r="O44" s="51">
        <f>AVERAGE(L37:L44)</f>
        <v>1677.2462499999997</v>
      </c>
      <c r="P44" s="51">
        <f>STDEV(L37:L44,L37:L44)</f>
        <v>91.382229627355173</v>
      </c>
    </row>
    <row r="45" spans="2:16">
      <c r="C45" s="73"/>
      <c r="O45" s="48"/>
      <c r="P45" s="48"/>
    </row>
    <row r="46" spans="2:16">
      <c r="C46" s="73"/>
      <c r="E46" s="169" t="s">
        <v>168</v>
      </c>
      <c r="F46" s="169"/>
      <c r="G46" s="169"/>
      <c r="H46" s="169"/>
      <c r="I46" s="169"/>
      <c r="J46" s="169"/>
      <c r="K46" s="169"/>
      <c r="L46" s="169"/>
      <c r="N46" s="78" t="s">
        <v>168</v>
      </c>
      <c r="O46" s="174" t="s">
        <v>127</v>
      </c>
      <c r="P46" s="174"/>
    </row>
    <row r="47" spans="2:16">
      <c r="E47" s="49">
        <v>5</v>
      </c>
      <c r="F47" s="49">
        <v>7</v>
      </c>
      <c r="G47" s="49">
        <v>10</v>
      </c>
      <c r="H47" s="49">
        <v>13</v>
      </c>
      <c r="I47" s="49">
        <v>16</v>
      </c>
      <c r="J47" s="49">
        <v>19</v>
      </c>
      <c r="K47" s="49">
        <v>21</v>
      </c>
      <c r="L47" s="49">
        <v>24</v>
      </c>
      <c r="N47" s="51">
        <v>0</v>
      </c>
      <c r="O47" s="51">
        <v>0</v>
      </c>
      <c r="P47" s="51">
        <v>0</v>
      </c>
    </row>
    <row r="48" spans="2:16">
      <c r="B48" s="154" t="s">
        <v>127</v>
      </c>
      <c r="C48" s="155" t="s">
        <v>103</v>
      </c>
      <c r="D48" s="50" t="s">
        <v>304</v>
      </c>
      <c r="E48" s="51">
        <v>41.39</v>
      </c>
      <c r="F48" s="51">
        <v>100.39</v>
      </c>
      <c r="G48" s="51">
        <v>171.39</v>
      </c>
      <c r="H48" s="51">
        <v>276.3</v>
      </c>
      <c r="I48" s="51">
        <v>417.2</v>
      </c>
      <c r="J48" s="51">
        <v>534.1</v>
      </c>
      <c r="K48" s="51">
        <v>612.49</v>
      </c>
      <c r="L48" s="51">
        <v>756.23</v>
      </c>
      <c r="N48" s="51">
        <v>5</v>
      </c>
      <c r="O48" s="51">
        <f>AVERAGE(E48:E55)</f>
        <v>31.9175</v>
      </c>
      <c r="P48" s="51">
        <f>STDEV(E48:E55,E48:E55)</f>
        <v>8.6854541236099685</v>
      </c>
    </row>
    <row r="49" spans="2:16">
      <c r="B49" s="154"/>
      <c r="C49" s="155"/>
      <c r="D49" s="50" t="s">
        <v>305</v>
      </c>
      <c r="E49" s="51">
        <v>32.119999999999997</v>
      </c>
      <c r="F49" s="51">
        <v>101.39</v>
      </c>
      <c r="G49" s="51">
        <v>212.39</v>
      </c>
      <c r="H49" s="51">
        <v>318.12</v>
      </c>
      <c r="I49" s="51">
        <v>417.3</v>
      </c>
      <c r="J49" s="51">
        <v>572.12</v>
      </c>
      <c r="K49" s="51">
        <v>617.29999999999995</v>
      </c>
      <c r="L49" s="51">
        <v>778.39</v>
      </c>
      <c r="N49" s="51">
        <v>7</v>
      </c>
      <c r="O49" s="51">
        <f>AVERAGE(F48:F55)</f>
        <v>109.40375</v>
      </c>
      <c r="P49" s="51">
        <f>STDEV(F48:F55,F48:F55)</f>
        <v>19.868376841939803</v>
      </c>
    </row>
    <row r="50" spans="2:16">
      <c r="B50" s="154"/>
      <c r="C50" s="155"/>
      <c r="D50" s="50" t="s">
        <v>306</v>
      </c>
      <c r="E50" s="51">
        <v>31.39</v>
      </c>
      <c r="F50" s="51">
        <v>117.39</v>
      </c>
      <c r="G50" s="51">
        <v>267.39</v>
      </c>
      <c r="H50" s="51">
        <v>389.23</v>
      </c>
      <c r="I50" s="51">
        <v>493.12</v>
      </c>
      <c r="J50" s="51">
        <v>613.4</v>
      </c>
      <c r="K50" s="51">
        <v>859.39</v>
      </c>
      <c r="L50" s="51">
        <v>1091.3900000000001</v>
      </c>
      <c r="N50" s="51">
        <v>10</v>
      </c>
      <c r="O50" s="51">
        <f>AVERAGE(G48:G55)</f>
        <v>221.51624999999996</v>
      </c>
      <c r="P50" s="51">
        <f>STDEV(G48:G55,G48:G55)</f>
        <v>32.784912358177181</v>
      </c>
    </row>
    <row r="51" spans="2:16">
      <c r="B51" s="154"/>
      <c r="C51" s="155"/>
      <c r="D51" s="50" t="s">
        <v>307</v>
      </c>
      <c r="E51" s="51">
        <v>23.19</v>
      </c>
      <c r="F51" s="51">
        <v>89.49</v>
      </c>
      <c r="G51" s="51">
        <v>189.39</v>
      </c>
      <c r="H51" s="51">
        <v>319.39</v>
      </c>
      <c r="I51" s="51">
        <v>418.39</v>
      </c>
      <c r="J51" s="51">
        <v>563.12</v>
      </c>
      <c r="K51" s="51">
        <v>659.23</v>
      </c>
      <c r="L51" s="51">
        <v>823.19</v>
      </c>
      <c r="N51" s="51">
        <v>13</v>
      </c>
      <c r="O51" s="51">
        <f>AVERAGE(H48:H55)</f>
        <v>330.64249999999998</v>
      </c>
      <c r="P51" s="51">
        <f>STDEV(H48:H55,H48:H55)</f>
        <v>36.5915595914324</v>
      </c>
    </row>
    <row r="52" spans="2:16">
      <c r="B52" s="154"/>
      <c r="C52" s="155"/>
      <c r="D52" s="50" t="s">
        <v>308</v>
      </c>
      <c r="E52" s="51">
        <v>20.7</v>
      </c>
      <c r="F52" s="51">
        <v>96.39</v>
      </c>
      <c r="G52" s="51">
        <v>237.39</v>
      </c>
      <c r="H52" s="51">
        <v>318.3</v>
      </c>
      <c r="I52" s="51">
        <v>420.12</v>
      </c>
      <c r="J52" s="51">
        <v>517.29999999999995</v>
      </c>
      <c r="K52" s="51">
        <v>607.39</v>
      </c>
      <c r="L52" s="51">
        <v>789.39</v>
      </c>
      <c r="N52" s="51">
        <v>16</v>
      </c>
      <c r="O52" s="51">
        <f>AVERAGE(I48:I55)</f>
        <v>436.09499999999991</v>
      </c>
      <c r="P52" s="51">
        <f>STDEV(I48:I55,I48:I55)</f>
        <v>28.681421629108044</v>
      </c>
    </row>
    <row r="53" spans="2:16">
      <c r="B53" s="154"/>
      <c r="C53" s="155"/>
      <c r="D53" s="50" t="s">
        <v>309</v>
      </c>
      <c r="E53" s="51">
        <v>43.19</v>
      </c>
      <c r="F53" s="51">
        <v>147.38999999999999</v>
      </c>
      <c r="G53" s="51">
        <v>239.39</v>
      </c>
      <c r="H53" s="51">
        <v>362.12</v>
      </c>
      <c r="I53" s="51">
        <v>451.39</v>
      </c>
      <c r="J53" s="51">
        <v>573.12</v>
      </c>
      <c r="K53" s="51">
        <v>679.39</v>
      </c>
      <c r="L53" s="51">
        <v>812.39</v>
      </c>
      <c r="N53" s="51">
        <v>19</v>
      </c>
      <c r="O53" s="51">
        <f>AVERAGE(J48:J55)</f>
        <v>560.54999999999995</v>
      </c>
      <c r="P53" s="51">
        <f>STDEV(J48:J55,J48:J55)</f>
        <v>35.908906973061711</v>
      </c>
    </row>
    <row r="54" spans="2:16">
      <c r="B54" s="154"/>
      <c r="C54" s="155"/>
      <c r="D54" s="50" t="s">
        <v>310</v>
      </c>
      <c r="E54" s="51">
        <v>23.12</v>
      </c>
      <c r="F54" s="51">
        <v>130.56</v>
      </c>
      <c r="G54" s="51">
        <v>256.45</v>
      </c>
      <c r="H54" s="51">
        <v>364.23</v>
      </c>
      <c r="I54" s="51">
        <v>409.12</v>
      </c>
      <c r="J54" s="51">
        <v>511.12</v>
      </c>
      <c r="K54" s="51">
        <v>776.12</v>
      </c>
      <c r="L54" s="51">
        <v>711.23</v>
      </c>
      <c r="N54" s="51">
        <v>21</v>
      </c>
      <c r="O54" s="51">
        <f>AVERAGE(K48:K55)</f>
        <v>673.68999999999994</v>
      </c>
      <c r="P54" s="51">
        <f>STDEV(K48:K55,K48:K55)</f>
        <v>93.563076050330508</v>
      </c>
    </row>
    <row r="55" spans="2:16">
      <c r="B55" s="154"/>
      <c r="C55" s="155"/>
      <c r="D55" s="50" t="s">
        <v>311</v>
      </c>
      <c r="E55" s="51">
        <v>40.24</v>
      </c>
      <c r="F55" s="51">
        <v>92.23</v>
      </c>
      <c r="G55" s="51">
        <v>198.34</v>
      </c>
      <c r="H55" s="51">
        <v>297.45</v>
      </c>
      <c r="I55" s="51">
        <v>462.12</v>
      </c>
      <c r="J55" s="51">
        <v>600.12</v>
      </c>
      <c r="K55" s="51">
        <v>578.21</v>
      </c>
      <c r="L55" s="51">
        <v>962.12</v>
      </c>
      <c r="N55" s="51">
        <v>24</v>
      </c>
      <c r="O55" s="51">
        <f>AVERAGE(L48:L55)</f>
        <v>840.5412500000001</v>
      </c>
      <c r="P55" s="51">
        <f>STDEV(L48:L55,L48:L55)</f>
        <v>120.61457130739566</v>
      </c>
    </row>
    <row r="56" spans="2:16">
      <c r="C56" s="73"/>
      <c r="O56" s="48"/>
      <c r="P56" s="48"/>
    </row>
    <row r="57" spans="2:16">
      <c r="C57" s="73"/>
      <c r="E57" s="169" t="s">
        <v>168</v>
      </c>
      <c r="F57" s="169"/>
      <c r="G57" s="169"/>
      <c r="H57" s="169"/>
      <c r="I57" s="169"/>
      <c r="J57" s="169"/>
      <c r="K57" s="169"/>
      <c r="L57" s="169"/>
      <c r="N57" s="78" t="s">
        <v>168</v>
      </c>
      <c r="O57" s="174" t="s">
        <v>128</v>
      </c>
      <c r="P57" s="174"/>
    </row>
    <row r="58" spans="2:16">
      <c r="E58" s="49">
        <v>5</v>
      </c>
      <c r="F58" s="49">
        <v>7</v>
      </c>
      <c r="G58" s="49">
        <v>10</v>
      </c>
      <c r="H58" s="49">
        <v>13</v>
      </c>
      <c r="I58" s="49">
        <v>16</v>
      </c>
      <c r="J58" s="49">
        <v>19</v>
      </c>
      <c r="K58" s="49">
        <v>21</v>
      </c>
      <c r="L58" s="49">
        <v>24</v>
      </c>
      <c r="N58" s="51">
        <v>0</v>
      </c>
      <c r="O58" s="51">
        <v>0</v>
      </c>
      <c r="P58" s="51">
        <v>0</v>
      </c>
    </row>
    <row r="59" spans="2:16">
      <c r="B59" s="154" t="s">
        <v>128</v>
      </c>
      <c r="C59" s="155" t="s">
        <v>103</v>
      </c>
      <c r="D59" s="50" t="s">
        <v>312</v>
      </c>
      <c r="E59" s="51">
        <v>41.39</v>
      </c>
      <c r="F59" s="51">
        <v>151.38999999999999</v>
      </c>
      <c r="G59" s="51">
        <v>212.39</v>
      </c>
      <c r="H59" s="51">
        <v>280.12</v>
      </c>
      <c r="I59" s="51">
        <v>378.23</v>
      </c>
      <c r="J59" s="51">
        <v>414.12</v>
      </c>
      <c r="K59" s="51">
        <v>517.12</v>
      </c>
      <c r="L59" s="51">
        <v>634.1</v>
      </c>
      <c r="N59" s="77">
        <v>5</v>
      </c>
      <c r="O59" s="51">
        <f>AVERAGE(E59:E66)</f>
        <v>32.744999999999997</v>
      </c>
      <c r="P59" s="51">
        <f>STDEV(E59:E66,E59:E66)</f>
        <v>6.2888112284172113</v>
      </c>
    </row>
    <row r="60" spans="2:16">
      <c r="B60" s="154"/>
      <c r="C60" s="155"/>
      <c r="D60" s="50" t="s">
        <v>313</v>
      </c>
      <c r="E60" s="51">
        <v>21.48</v>
      </c>
      <c r="F60" s="51">
        <v>131.38999999999999</v>
      </c>
      <c r="G60" s="51">
        <v>220.19</v>
      </c>
      <c r="H60" s="51">
        <v>281.39</v>
      </c>
      <c r="I60" s="51">
        <v>387.23</v>
      </c>
      <c r="J60" s="51">
        <v>407.12</v>
      </c>
      <c r="K60" s="51">
        <v>487.12</v>
      </c>
      <c r="L60" s="51">
        <v>576.39</v>
      </c>
      <c r="N60" s="77">
        <v>7</v>
      </c>
      <c r="O60" s="51">
        <f>AVERAGE(F59:F66)</f>
        <v>116.92999999999999</v>
      </c>
      <c r="P60" s="51">
        <f>STDEV(F59:F66,F59:F66)</f>
        <v>22.873391236689592</v>
      </c>
    </row>
    <row r="61" spans="2:16">
      <c r="B61" s="154"/>
      <c r="C61" s="155"/>
      <c r="D61" s="50" t="s">
        <v>314</v>
      </c>
      <c r="E61" s="51">
        <v>28.49</v>
      </c>
      <c r="F61" s="51">
        <v>123.49</v>
      </c>
      <c r="G61" s="51">
        <v>278.39</v>
      </c>
      <c r="H61" s="51">
        <v>302.12</v>
      </c>
      <c r="I61" s="51">
        <v>392.12</v>
      </c>
      <c r="J61" s="51">
        <v>428.12</v>
      </c>
      <c r="K61" s="51">
        <v>472.39</v>
      </c>
      <c r="L61" s="51">
        <v>634.12</v>
      </c>
      <c r="N61" s="77">
        <v>10</v>
      </c>
      <c r="O61" s="51">
        <f>AVERAGE(G59:G66)</f>
        <v>218.56124999999997</v>
      </c>
      <c r="P61" s="51">
        <f>STDEV(G59:G66,G59:G66)</f>
        <v>33.986514752178323</v>
      </c>
    </row>
    <row r="62" spans="2:16">
      <c r="B62" s="154"/>
      <c r="C62" s="155"/>
      <c r="D62" s="50" t="s">
        <v>315</v>
      </c>
      <c r="E62" s="51">
        <v>33.28</v>
      </c>
      <c r="F62" s="51">
        <v>118.39</v>
      </c>
      <c r="G62" s="51">
        <v>197.39</v>
      </c>
      <c r="H62" s="51">
        <v>317.12</v>
      </c>
      <c r="I62" s="51">
        <v>387.23</v>
      </c>
      <c r="J62" s="51">
        <v>412.12</v>
      </c>
      <c r="K62" s="51">
        <v>490.12</v>
      </c>
      <c r="L62" s="51">
        <v>578.39</v>
      </c>
      <c r="N62" s="77">
        <v>13</v>
      </c>
      <c r="O62" s="51">
        <f>AVERAGE(H59:H66)</f>
        <v>284.94499999999999</v>
      </c>
      <c r="P62" s="51">
        <f>STDEV(H59:H66,H59:H66)</f>
        <v>29.507351400399642</v>
      </c>
    </row>
    <row r="63" spans="2:16">
      <c r="B63" s="154"/>
      <c r="C63" s="155"/>
      <c r="D63" s="50" t="s">
        <v>316</v>
      </c>
      <c r="E63" s="51">
        <v>37.49</v>
      </c>
      <c r="F63" s="51">
        <v>93.39</v>
      </c>
      <c r="G63" s="51">
        <v>173.39</v>
      </c>
      <c r="H63" s="51">
        <v>228.12</v>
      </c>
      <c r="I63" s="51">
        <v>337.34</v>
      </c>
      <c r="J63" s="51">
        <v>403.12</v>
      </c>
      <c r="K63" s="51">
        <v>472.39</v>
      </c>
      <c r="L63" s="51">
        <v>605.39</v>
      </c>
      <c r="N63" s="77">
        <v>16</v>
      </c>
      <c r="O63" s="51">
        <f>AVERAGE(I59:I66)</f>
        <v>378.67499999999995</v>
      </c>
      <c r="P63" s="51">
        <f>STDEV(I59:I66,I59:I66)</f>
        <v>18.137080250139501</v>
      </c>
    </row>
    <row r="64" spans="2:16">
      <c r="B64" s="154"/>
      <c r="C64" s="155"/>
      <c r="D64" s="50" t="s">
        <v>317</v>
      </c>
      <c r="E64" s="51">
        <v>30.48</v>
      </c>
      <c r="F64" s="51">
        <v>87.38</v>
      </c>
      <c r="G64" s="51">
        <v>231.39</v>
      </c>
      <c r="H64" s="51">
        <v>305.12</v>
      </c>
      <c r="I64" s="51">
        <v>378.12</v>
      </c>
      <c r="J64" s="51">
        <v>421.12</v>
      </c>
      <c r="K64" s="51">
        <v>487.23</v>
      </c>
      <c r="L64" s="51">
        <v>538.91999999999996</v>
      </c>
      <c r="N64" s="77">
        <v>19</v>
      </c>
      <c r="O64" s="51">
        <f>AVERAGE(J59:J66)</f>
        <v>413.38374999999996</v>
      </c>
      <c r="P64" s="51">
        <f>STDEV(J59:J66,J59:J66)</f>
        <v>9.0994182048451151</v>
      </c>
    </row>
    <row r="65" spans="2:16">
      <c r="B65" s="154"/>
      <c r="C65" s="155"/>
      <c r="D65" s="50" t="s">
        <v>318</v>
      </c>
      <c r="E65" s="51">
        <v>30.12</v>
      </c>
      <c r="F65" s="51">
        <v>92.12</v>
      </c>
      <c r="G65" s="51">
        <v>183.12</v>
      </c>
      <c r="H65" s="51">
        <v>255.23</v>
      </c>
      <c r="I65" s="51">
        <v>371.12</v>
      </c>
      <c r="J65" s="51">
        <v>401.12</v>
      </c>
      <c r="K65" s="51">
        <v>502.12</v>
      </c>
      <c r="L65" s="51">
        <v>554.23</v>
      </c>
      <c r="N65" s="77">
        <v>21</v>
      </c>
      <c r="O65" s="51">
        <f>AVERAGE(K59:K66)</f>
        <v>487.21499999999997</v>
      </c>
      <c r="P65" s="51">
        <f>STDEV(K59:K66,K59:K66)</f>
        <v>15.865845076767894</v>
      </c>
    </row>
    <row r="66" spans="2:16">
      <c r="B66" s="154"/>
      <c r="C66" s="155"/>
      <c r="D66" s="50" t="s">
        <v>319</v>
      </c>
      <c r="E66" s="51">
        <v>39.229999999999997</v>
      </c>
      <c r="F66" s="51">
        <v>137.88999999999999</v>
      </c>
      <c r="G66" s="51">
        <v>252.23</v>
      </c>
      <c r="H66" s="51">
        <v>310.33999999999997</v>
      </c>
      <c r="I66" s="51">
        <v>398.01</v>
      </c>
      <c r="J66" s="51">
        <v>420.23</v>
      </c>
      <c r="K66" s="51">
        <v>469.23</v>
      </c>
      <c r="L66" s="51">
        <v>630.23</v>
      </c>
      <c r="N66" s="54">
        <v>24</v>
      </c>
      <c r="O66" s="51">
        <f>AVERAGE(L59:L66)</f>
        <v>593.97125000000005</v>
      </c>
      <c r="P66" s="51">
        <f>STDEV(L59:L66,L59:L66)</f>
        <v>36.201668999278674</v>
      </c>
    </row>
    <row r="98" spans="2:2">
      <c r="B98" s="50" t="s">
        <v>134</v>
      </c>
    </row>
  </sheetData>
  <mergeCells count="24">
    <mergeCell ref="C59:C66"/>
    <mergeCell ref="E57:L57"/>
    <mergeCell ref="O2:P2"/>
    <mergeCell ref="B4:B11"/>
    <mergeCell ref="B15:B22"/>
    <mergeCell ref="B26:B33"/>
    <mergeCell ref="B37:B44"/>
    <mergeCell ref="B48:B55"/>
    <mergeCell ref="B59:B66"/>
    <mergeCell ref="C4:C11"/>
    <mergeCell ref="C15:C22"/>
    <mergeCell ref="C26:C33"/>
    <mergeCell ref="C37:C44"/>
    <mergeCell ref="C48:C55"/>
    <mergeCell ref="E2:L2"/>
    <mergeCell ref="E13:L13"/>
    <mergeCell ref="O57:P57"/>
    <mergeCell ref="E24:L24"/>
    <mergeCell ref="E35:L35"/>
    <mergeCell ref="E46:L46"/>
    <mergeCell ref="O13:P13"/>
    <mergeCell ref="O24:P24"/>
    <mergeCell ref="O35:P35"/>
    <mergeCell ref="O46:P4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0D5E-4B56-5A40-88E4-8E56FB52A8AF}">
  <dimension ref="B1:R38"/>
  <sheetViews>
    <sheetView topLeftCell="E1" zoomScale="85" workbookViewId="0">
      <selection activeCell="L18" sqref="L18"/>
    </sheetView>
  </sheetViews>
  <sheetFormatPr baseColWidth="10" defaultRowHeight="16"/>
  <cols>
    <col min="1" max="1" width="10.83203125" style="1"/>
    <col min="2" max="2" width="27.83203125" style="1" bestFit="1" customWidth="1"/>
    <col min="3" max="3" width="12.5" style="1" bestFit="1" customWidth="1"/>
    <col min="4" max="4" width="10.83203125" style="1"/>
    <col min="5" max="5" width="52.5" style="1" bestFit="1" customWidth="1"/>
    <col min="6" max="6" width="10.33203125" style="1" bestFit="1" customWidth="1"/>
    <col min="7" max="7" width="16.6640625" style="1" bestFit="1" customWidth="1"/>
    <col min="8" max="8" width="11.83203125" style="1" bestFit="1" customWidth="1"/>
    <col min="9" max="9" width="9.83203125" style="1" bestFit="1" customWidth="1"/>
    <col min="10" max="10" width="17" style="1" bestFit="1" customWidth="1"/>
    <col min="11" max="11" width="10.83203125" style="1"/>
    <col min="12" max="12" width="17.6640625" style="1" bestFit="1" customWidth="1"/>
    <col min="13" max="13" width="16.33203125" style="1" bestFit="1" customWidth="1"/>
    <col min="14" max="14" width="23.5" style="1" bestFit="1" customWidth="1"/>
    <col min="15" max="15" width="24.6640625" style="1" bestFit="1" customWidth="1"/>
    <col min="16" max="16" width="19.33203125" style="1" bestFit="1" customWidth="1"/>
    <col min="17" max="17" width="26.6640625" style="1" bestFit="1" customWidth="1"/>
    <col min="18" max="18" width="27.83203125" style="1" bestFit="1" customWidth="1"/>
    <col min="19" max="16384" width="10.83203125" style="1"/>
  </cols>
  <sheetData>
    <row r="1" spans="2:18" ht="17" thickBot="1"/>
    <row r="2" spans="2:18" ht="17" thickBot="1">
      <c r="B2" s="2"/>
      <c r="C2" s="3" t="s">
        <v>18</v>
      </c>
    </row>
    <row r="3" spans="2:18" ht="17" thickBot="1">
      <c r="B3" s="170" t="s">
        <v>43</v>
      </c>
      <c r="C3" s="27">
        <v>129.1</v>
      </c>
      <c r="E3" s="5" t="s">
        <v>0</v>
      </c>
      <c r="F3" s="6" t="s">
        <v>1</v>
      </c>
      <c r="G3" s="6" t="s">
        <v>2</v>
      </c>
      <c r="H3" s="6" t="s">
        <v>3</v>
      </c>
      <c r="I3" s="6" t="s">
        <v>4</v>
      </c>
      <c r="J3" s="7" t="s">
        <v>5</v>
      </c>
      <c r="L3" s="147"/>
      <c r="M3" s="148" t="s">
        <v>43</v>
      </c>
      <c r="N3" s="148" t="s">
        <v>125</v>
      </c>
      <c r="O3" s="149" t="s">
        <v>126</v>
      </c>
      <c r="P3" s="148" t="s">
        <v>44</v>
      </c>
      <c r="Q3" s="148" t="s">
        <v>127</v>
      </c>
      <c r="R3" s="149" t="s">
        <v>128</v>
      </c>
    </row>
    <row r="4" spans="2:18">
      <c r="B4" s="171"/>
      <c r="C4" s="27">
        <v>138.12</v>
      </c>
      <c r="E4" s="23" t="s">
        <v>129</v>
      </c>
      <c r="F4" s="8">
        <v>24.47</v>
      </c>
      <c r="G4" s="8" t="s">
        <v>37</v>
      </c>
      <c r="H4" s="8" t="s">
        <v>7</v>
      </c>
      <c r="I4" s="8" t="s">
        <v>24</v>
      </c>
      <c r="J4" s="4">
        <v>3.61E-2</v>
      </c>
      <c r="L4" s="98" t="s">
        <v>26</v>
      </c>
      <c r="M4" s="142">
        <v>6</v>
      </c>
      <c r="N4" s="142">
        <v>6</v>
      </c>
      <c r="O4" s="142">
        <v>6</v>
      </c>
      <c r="P4" s="142">
        <v>6</v>
      </c>
      <c r="Q4" s="142">
        <v>6</v>
      </c>
      <c r="R4" s="143">
        <v>6</v>
      </c>
    </row>
    <row r="5" spans="2:18">
      <c r="B5" s="171"/>
      <c r="C5" s="27">
        <v>139.22999999999999</v>
      </c>
      <c r="E5" s="23" t="s">
        <v>130</v>
      </c>
      <c r="F5" s="8">
        <v>58.26</v>
      </c>
      <c r="G5" s="8" t="s">
        <v>38</v>
      </c>
      <c r="H5" s="8" t="s">
        <v>7</v>
      </c>
      <c r="I5" s="8" t="s">
        <v>8</v>
      </c>
      <c r="J5" s="4" t="s">
        <v>9</v>
      </c>
      <c r="L5" s="61" t="s">
        <v>27</v>
      </c>
      <c r="M5" s="138">
        <v>123.1</v>
      </c>
      <c r="N5" s="138">
        <v>108.3</v>
      </c>
      <c r="O5" s="138">
        <v>62.49</v>
      </c>
      <c r="P5" s="138">
        <v>121.1</v>
      </c>
      <c r="Q5" s="138">
        <v>65.23</v>
      </c>
      <c r="R5" s="144">
        <v>32.19</v>
      </c>
    </row>
    <row r="6" spans="2:18">
      <c r="B6" s="171"/>
      <c r="C6" s="27">
        <v>161.38999999999999</v>
      </c>
      <c r="E6" s="23" t="s">
        <v>131</v>
      </c>
      <c r="F6" s="8">
        <v>46.87</v>
      </c>
      <c r="G6" s="8" t="s">
        <v>39</v>
      </c>
      <c r="H6" s="8" t="s">
        <v>7</v>
      </c>
      <c r="I6" s="8" t="s">
        <v>8</v>
      </c>
      <c r="J6" s="4" t="s">
        <v>9</v>
      </c>
      <c r="L6" s="61" t="s">
        <v>28</v>
      </c>
      <c r="M6" s="138">
        <v>127.6</v>
      </c>
      <c r="N6" s="138">
        <v>111.3</v>
      </c>
      <c r="O6" s="138">
        <v>64.67</v>
      </c>
      <c r="P6" s="138">
        <v>126.4</v>
      </c>
      <c r="Q6" s="138">
        <v>79.45</v>
      </c>
      <c r="R6" s="144">
        <v>33.770000000000003</v>
      </c>
    </row>
    <row r="7" spans="2:18">
      <c r="B7" s="171"/>
      <c r="C7" s="27">
        <v>123.12</v>
      </c>
      <c r="E7" s="23" t="s">
        <v>132</v>
      </c>
      <c r="F7" s="8">
        <v>83.02</v>
      </c>
      <c r="G7" s="8" t="s">
        <v>40</v>
      </c>
      <c r="H7" s="8" t="s">
        <v>7</v>
      </c>
      <c r="I7" s="8" t="s">
        <v>8</v>
      </c>
      <c r="J7" s="4" t="s">
        <v>9</v>
      </c>
      <c r="L7" s="61" t="s">
        <v>29</v>
      </c>
      <c r="M7" s="138">
        <v>138.69999999999999</v>
      </c>
      <c r="N7" s="138">
        <v>113.4</v>
      </c>
      <c r="O7" s="138">
        <v>84.29</v>
      </c>
      <c r="P7" s="138">
        <v>129.9</v>
      </c>
      <c r="Q7" s="138">
        <v>89.67</v>
      </c>
      <c r="R7" s="144">
        <v>47.52</v>
      </c>
    </row>
    <row r="8" spans="2:18" ht="17" thickBot="1">
      <c r="B8" s="172"/>
      <c r="C8" s="27">
        <v>149.44999999999999</v>
      </c>
      <c r="E8" s="24" t="s">
        <v>133</v>
      </c>
      <c r="F8" s="9">
        <v>28.89</v>
      </c>
      <c r="G8" s="9" t="s">
        <v>41</v>
      </c>
      <c r="H8" s="9" t="s">
        <v>7</v>
      </c>
      <c r="I8" s="9" t="s">
        <v>42</v>
      </c>
      <c r="J8" s="10">
        <v>8.8000000000000005E-3</v>
      </c>
      <c r="L8" s="61" t="s">
        <v>30</v>
      </c>
      <c r="M8" s="138">
        <v>152.4</v>
      </c>
      <c r="N8" s="138">
        <v>119.6</v>
      </c>
      <c r="O8" s="138">
        <v>95.7</v>
      </c>
      <c r="P8" s="138">
        <v>144.5</v>
      </c>
      <c r="Q8" s="138">
        <v>93.97</v>
      </c>
      <c r="R8" s="144">
        <v>68.16</v>
      </c>
    </row>
    <row r="9" spans="2:18">
      <c r="B9" s="170" t="s">
        <v>125</v>
      </c>
      <c r="C9" s="27">
        <v>116.12</v>
      </c>
      <c r="L9" s="61" t="s">
        <v>31</v>
      </c>
      <c r="M9" s="138">
        <v>161.4</v>
      </c>
      <c r="N9" s="138">
        <v>130.1</v>
      </c>
      <c r="O9" s="138">
        <v>100.2</v>
      </c>
      <c r="P9" s="138">
        <v>149.5</v>
      </c>
      <c r="Q9" s="138">
        <v>99.3</v>
      </c>
      <c r="R9" s="144">
        <v>76.48</v>
      </c>
    </row>
    <row r="10" spans="2:18">
      <c r="B10" s="171"/>
      <c r="C10" s="27">
        <v>114.23</v>
      </c>
      <c r="L10" s="61" t="s">
        <v>32</v>
      </c>
      <c r="M10" s="138">
        <v>140.1</v>
      </c>
      <c r="N10" s="138">
        <v>115.6</v>
      </c>
      <c r="O10" s="138">
        <v>81.81</v>
      </c>
      <c r="P10" s="138">
        <v>133.6</v>
      </c>
      <c r="Q10" s="138">
        <v>86.71</v>
      </c>
      <c r="R10" s="144">
        <v>50.57</v>
      </c>
    </row>
    <row r="11" spans="2:18">
      <c r="B11" s="171"/>
      <c r="C11" s="27">
        <v>130.12</v>
      </c>
      <c r="L11" s="61" t="s">
        <v>33</v>
      </c>
      <c r="M11" s="138">
        <v>13.82</v>
      </c>
      <c r="N11" s="138">
        <v>7.5709999999999997</v>
      </c>
      <c r="O11" s="138">
        <v>15.95</v>
      </c>
      <c r="P11" s="138">
        <v>10.51</v>
      </c>
      <c r="Q11" s="138">
        <v>11.71</v>
      </c>
      <c r="R11" s="144">
        <v>17.71</v>
      </c>
    </row>
    <row r="12" spans="2:18">
      <c r="B12" s="171"/>
      <c r="C12" s="27">
        <v>112.34</v>
      </c>
      <c r="L12" s="61" t="s">
        <v>34</v>
      </c>
      <c r="M12" s="138">
        <v>5.641</v>
      </c>
      <c r="N12" s="138">
        <v>3.0910000000000002</v>
      </c>
      <c r="O12" s="138">
        <v>6.5129999999999999</v>
      </c>
      <c r="P12" s="138">
        <v>4.2910000000000004</v>
      </c>
      <c r="Q12" s="138">
        <v>4.7809999999999997</v>
      </c>
      <c r="R12" s="144">
        <v>7.2320000000000002</v>
      </c>
    </row>
    <row r="13" spans="2:18">
      <c r="B13" s="171"/>
      <c r="C13" s="27">
        <v>108.3</v>
      </c>
      <c r="L13" s="61" t="s">
        <v>111</v>
      </c>
      <c r="M13" s="138">
        <v>125.6</v>
      </c>
      <c r="N13" s="138">
        <v>107.7</v>
      </c>
      <c r="O13" s="138">
        <v>65.069999999999993</v>
      </c>
      <c r="P13" s="138">
        <v>122.6</v>
      </c>
      <c r="Q13" s="138">
        <v>74.42</v>
      </c>
      <c r="R13" s="144">
        <v>31.98</v>
      </c>
    </row>
    <row r="14" spans="2:18" ht="17" thickBot="1">
      <c r="B14" s="172"/>
      <c r="C14" s="27">
        <v>112.49</v>
      </c>
      <c r="L14" s="63" t="s">
        <v>112</v>
      </c>
      <c r="M14" s="145">
        <v>154.6</v>
      </c>
      <c r="N14" s="145">
        <v>123.5</v>
      </c>
      <c r="O14" s="145">
        <v>98.56</v>
      </c>
      <c r="P14" s="145">
        <v>144.6</v>
      </c>
      <c r="Q14" s="145">
        <v>99</v>
      </c>
      <c r="R14" s="146">
        <v>69.150000000000006</v>
      </c>
    </row>
    <row r="15" spans="2:18">
      <c r="B15" s="170" t="s">
        <v>126</v>
      </c>
      <c r="C15" s="27">
        <v>100.23</v>
      </c>
    </row>
    <row r="16" spans="2:18">
      <c r="B16" s="171"/>
      <c r="C16" s="27">
        <v>94.19</v>
      </c>
    </row>
    <row r="17" spans="2:3">
      <c r="B17" s="171"/>
      <c r="C17" s="27">
        <v>76.39</v>
      </c>
    </row>
    <row r="18" spans="2:3">
      <c r="B18" s="171"/>
      <c r="C18" s="27">
        <v>62.49</v>
      </c>
    </row>
    <row r="19" spans="2:3">
      <c r="B19" s="171"/>
      <c r="C19" s="27">
        <v>65.39</v>
      </c>
    </row>
    <row r="20" spans="2:3">
      <c r="B20" s="172"/>
      <c r="C20" s="27">
        <v>92.19</v>
      </c>
    </row>
    <row r="21" spans="2:3">
      <c r="B21" s="170" t="s">
        <v>44</v>
      </c>
      <c r="C21" s="27">
        <v>121.1</v>
      </c>
    </row>
    <row r="22" spans="2:3">
      <c r="B22" s="171"/>
      <c r="C22" s="27">
        <v>130.38999999999999</v>
      </c>
    </row>
    <row r="23" spans="2:3">
      <c r="B23" s="171"/>
      <c r="C23" s="27">
        <v>128.12</v>
      </c>
    </row>
    <row r="24" spans="2:3">
      <c r="B24" s="171"/>
      <c r="C24" s="27">
        <v>142.88999999999999</v>
      </c>
    </row>
    <row r="25" spans="2:3">
      <c r="B25" s="171"/>
      <c r="C25" s="27">
        <v>129.49</v>
      </c>
    </row>
    <row r="26" spans="2:3">
      <c r="B26" s="172"/>
      <c r="C26" s="27">
        <v>149.49</v>
      </c>
    </row>
    <row r="27" spans="2:3">
      <c r="B27" s="170" t="s">
        <v>127</v>
      </c>
      <c r="C27" s="27">
        <v>87.23</v>
      </c>
    </row>
    <row r="28" spans="2:3">
      <c r="B28" s="171"/>
      <c r="C28" s="27">
        <v>92.19</v>
      </c>
    </row>
    <row r="29" spans="2:3">
      <c r="B29" s="171"/>
      <c r="C29" s="27">
        <v>65.23</v>
      </c>
    </row>
    <row r="30" spans="2:3">
      <c r="B30" s="171"/>
      <c r="C30" s="27">
        <v>99.3</v>
      </c>
    </row>
    <row r="31" spans="2:3">
      <c r="B31" s="171"/>
      <c r="C31" s="27">
        <v>92.1</v>
      </c>
    </row>
    <row r="32" spans="2:3">
      <c r="B32" s="172"/>
      <c r="C32" s="27">
        <v>84.19</v>
      </c>
    </row>
    <row r="33" spans="2:3">
      <c r="B33" s="170" t="s">
        <v>128</v>
      </c>
      <c r="C33" s="27">
        <v>32.19</v>
      </c>
    </row>
    <row r="34" spans="2:3">
      <c r="B34" s="171"/>
      <c r="C34" s="27">
        <v>34.299999999999997</v>
      </c>
    </row>
    <row r="35" spans="2:3">
      <c r="B35" s="171"/>
      <c r="C35" s="27">
        <v>42.19</v>
      </c>
    </row>
    <row r="36" spans="2:3">
      <c r="B36" s="171"/>
      <c r="C36" s="27">
        <v>65.39</v>
      </c>
    </row>
    <row r="37" spans="2:3">
      <c r="B37" s="171"/>
      <c r="C37" s="27">
        <v>76.48</v>
      </c>
    </row>
    <row r="38" spans="2:3" ht="17" thickBot="1">
      <c r="B38" s="173"/>
      <c r="C38" s="28">
        <v>52.84</v>
      </c>
    </row>
  </sheetData>
  <mergeCells count="6">
    <mergeCell ref="B33:B38"/>
    <mergeCell ref="B3:B8"/>
    <mergeCell ref="B9:B14"/>
    <mergeCell ref="B15:B20"/>
    <mergeCell ref="B21:B26"/>
    <mergeCell ref="B27:B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9AEB3-1256-CF46-BAE2-C05C5CF6623C}">
  <dimension ref="B2:V33"/>
  <sheetViews>
    <sheetView zoomScale="113" workbookViewId="0">
      <selection activeCell="M31" sqref="M31"/>
    </sheetView>
  </sheetViews>
  <sheetFormatPr baseColWidth="10" defaultRowHeight="16"/>
  <cols>
    <col min="1" max="2" width="10.83203125" style="50"/>
    <col min="3" max="3" width="14.5" style="50" bestFit="1" customWidth="1"/>
    <col min="4" max="15" width="10.83203125" style="50"/>
    <col min="16" max="16" width="35.1640625" style="50" bestFit="1" customWidth="1"/>
    <col min="17" max="17" width="11.5" style="50" bestFit="1" customWidth="1"/>
    <col min="18" max="18" width="18.6640625" style="50" bestFit="1" customWidth="1"/>
    <col min="19" max="19" width="12.83203125" style="50" bestFit="1" customWidth="1"/>
    <col min="20" max="20" width="10.5" style="50" bestFit="1" customWidth="1"/>
    <col min="21" max="21" width="18.1640625" style="50" bestFit="1" customWidth="1"/>
    <col min="22" max="16384" width="10.83203125" style="50"/>
  </cols>
  <sheetData>
    <row r="2" spans="2:22" ht="17" thickBot="1">
      <c r="E2" s="150" t="s">
        <v>168</v>
      </c>
      <c r="F2" s="150"/>
      <c r="G2" s="150"/>
      <c r="H2" s="150"/>
      <c r="I2" s="150"/>
    </row>
    <row r="3" spans="2:22">
      <c r="B3" s="153" t="s">
        <v>104</v>
      </c>
      <c r="C3" s="153" t="s">
        <v>103</v>
      </c>
      <c r="E3" s="49">
        <v>7</v>
      </c>
      <c r="F3" s="49">
        <v>15</v>
      </c>
      <c r="G3" s="49">
        <v>20</v>
      </c>
      <c r="H3" s="49">
        <v>25</v>
      </c>
      <c r="I3" s="49">
        <v>30</v>
      </c>
      <c r="K3" s="54" t="s">
        <v>102</v>
      </c>
      <c r="L3" s="151" t="s">
        <v>104</v>
      </c>
      <c r="M3" s="152"/>
      <c r="P3" s="120" t="s">
        <v>0</v>
      </c>
      <c r="Q3" s="121" t="s">
        <v>1</v>
      </c>
      <c r="R3" s="121" t="s">
        <v>2</v>
      </c>
      <c r="S3" s="121" t="s">
        <v>3</v>
      </c>
      <c r="T3" s="121" t="s">
        <v>4</v>
      </c>
      <c r="U3" s="121" t="s">
        <v>5</v>
      </c>
      <c r="V3" s="114"/>
    </row>
    <row r="4" spans="2:22">
      <c r="B4" s="154"/>
      <c r="C4" s="154"/>
      <c r="D4" s="50" t="s">
        <v>167</v>
      </c>
      <c r="E4" s="51">
        <v>54.43488</v>
      </c>
      <c r="F4" s="51">
        <v>281.86090000000002</v>
      </c>
      <c r="G4" s="51">
        <v>531.36</v>
      </c>
      <c r="H4" s="51">
        <v>888.83699999999999</v>
      </c>
      <c r="I4" s="51">
        <v>1738.6880000000001</v>
      </c>
      <c r="K4" s="51">
        <v>0</v>
      </c>
      <c r="L4" s="51">
        <v>0</v>
      </c>
      <c r="M4" s="51">
        <v>0</v>
      </c>
      <c r="P4" s="122" t="s">
        <v>320</v>
      </c>
      <c r="Q4" s="118">
        <v>236</v>
      </c>
      <c r="R4" s="118" t="s">
        <v>325</v>
      </c>
      <c r="S4" s="118" t="s">
        <v>7</v>
      </c>
      <c r="T4" s="115" t="s">
        <v>19</v>
      </c>
      <c r="U4" s="115">
        <v>5.9999999999999995E-4</v>
      </c>
      <c r="V4" s="116"/>
    </row>
    <row r="5" spans="2:22" ht="17" thickBot="1">
      <c r="B5" s="154"/>
      <c r="C5" s="154"/>
      <c r="D5" s="50" t="s">
        <v>169</v>
      </c>
      <c r="E5" s="51">
        <v>45.321649999999998</v>
      </c>
      <c r="F5" s="51">
        <v>243.1148</v>
      </c>
      <c r="G5" s="51">
        <v>514.89409999999998</v>
      </c>
      <c r="H5" s="51">
        <v>744.83910000000003</v>
      </c>
      <c r="I5" s="51">
        <v>1376.64</v>
      </c>
      <c r="K5" s="51">
        <v>7</v>
      </c>
      <c r="L5" s="51">
        <f>AVERAGE(E4:E11)</f>
        <v>55.074661249999998</v>
      </c>
      <c r="M5" s="51">
        <f>STDEV(E4:E11)</f>
        <v>12.990402124488929</v>
      </c>
      <c r="P5" s="123" t="s">
        <v>342</v>
      </c>
      <c r="Q5" s="124">
        <v>32.42</v>
      </c>
      <c r="R5" s="124" t="s">
        <v>343</v>
      </c>
      <c r="S5" s="124" t="s">
        <v>12</v>
      </c>
      <c r="T5" s="124" t="s">
        <v>13</v>
      </c>
      <c r="U5" s="124">
        <v>0.31030000000000002</v>
      </c>
      <c r="V5" s="117"/>
    </row>
    <row r="6" spans="2:22">
      <c r="B6" s="154"/>
      <c r="C6" s="154"/>
      <c r="D6" s="50" t="s">
        <v>170</v>
      </c>
      <c r="E6" s="51">
        <v>30.529910000000001</v>
      </c>
      <c r="F6" s="51">
        <v>277.79000000000002</v>
      </c>
      <c r="G6" s="51">
        <v>674.7962</v>
      </c>
      <c r="H6" s="51">
        <v>1044.261</v>
      </c>
      <c r="I6" s="51">
        <v>1595.6780000000001</v>
      </c>
      <c r="K6" s="51">
        <v>15</v>
      </c>
      <c r="L6" s="51">
        <f>AVERAGE(F4:F11)</f>
        <v>345.64052499999997</v>
      </c>
      <c r="M6" s="51">
        <f>STDEV(F4:F11)</f>
        <v>92.749166122193174</v>
      </c>
    </row>
    <row r="7" spans="2:22">
      <c r="B7" s="154"/>
      <c r="C7" s="154"/>
      <c r="D7" s="50" t="s">
        <v>171</v>
      </c>
      <c r="E7" s="51">
        <v>59.407499999999999</v>
      </c>
      <c r="F7" s="51">
        <v>392.29360000000003</v>
      </c>
      <c r="G7" s="51">
        <v>531.36</v>
      </c>
      <c r="H7" s="51">
        <v>986.18629999999996</v>
      </c>
      <c r="I7" s="51">
        <v>1812.5250000000001</v>
      </c>
      <c r="K7" s="51">
        <v>20</v>
      </c>
      <c r="L7" s="51">
        <f>AVERAGE(G4:G11)</f>
        <v>624.33204999999987</v>
      </c>
      <c r="M7" s="51">
        <f>STDEV(G4:G11)</f>
        <v>128.4890986675307</v>
      </c>
    </row>
    <row r="8" spans="2:22">
      <c r="B8" s="154"/>
      <c r="C8" s="154"/>
      <c r="D8" s="50" t="s">
        <v>172</v>
      </c>
      <c r="E8" s="51">
        <v>61.341119999999997</v>
      </c>
      <c r="F8" s="51">
        <v>352.79739999999998</v>
      </c>
      <c r="G8" s="51">
        <v>653.62720000000002</v>
      </c>
      <c r="H8" s="51">
        <v>1140.9100000000001</v>
      </c>
      <c r="I8" s="51">
        <v>1700.586</v>
      </c>
      <c r="K8" s="51">
        <v>25</v>
      </c>
      <c r="L8" s="51">
        <f>AVERAGE(H4:H11)</f>
        <v>981.38881250000009</v>
      </c>
      <c r="M8" s="51">
        <f>STDEV(H4:H11)</f>
        <v>161.31106600134316</v>
      </c>
    </row>
    <row r="9" spans="2:22">
      <c r="B9" s="154"/>
      <c r="C9" s="154"/>
      <c r="D9" s="50" t="s">
        <v>173</v>
      </c>
      <c r="E9" s="51">
        <v>73.161180000000002</v>
      </c>
      <c r="F9" s="51">
        <v>272.6105</v>
      </c>
      <c r="G9" s="51">
        <v>500.68939999999998</v>
      </c>
      <c r="H9" s="51">
        <v>795.89610000000005</v>
      </c>
      <c r="I9" s="51">
        <v>1177.5840000000001</v>
      </c>
      <c r="K9" s="51">
        <v>30</v>
      </c>
      <c r="L9" s="51">
        <f>AVERAGE(I4:I11)</f>
        <v>1501.836</v>
      </c>
      <c r="M9" s="51">
        <f>STDEV(I4:I11)</f>
        <v>238.90331835463797</v>
      </c>
    </row>
    <row r="10" spans="2:22">
      <c r="B10" s="154"/>
      <c r="C10" s="154"/>
      <c r="D10" s="50" t="s">
        <v>174</v>
      </c>
      <c r="E10" s="51">
        <v>64.468389999999999</v>
      </c>
      <c r="F10" s="51">
        <v>446.12740000000002</v>
      </c>
      <c r="G10" s="51">
        <v>723.04570000000001</v>
      </c>
      <c r="H10" s="51">
        <v>1046.0450000000001</v>
      </c>
      <c r="I10" s="51">
        <v>1279.49</v>
      </c>
    </row>
    <row r="11" spans="2:22">
      <c r="B11" s="154"/>
      <c r="C11" s="154"/>
      <c r="D11" s="50" t="s">
        <v>175</v>
      </c>
      <c r="E11" s="51">
        <v>51.932659999999998</v>
      </c>
      <c r="F11" s="51">
        <v>498.52960000000002</v>
      </c>
      <c r="G11" s="51">
        <v>864.88379999999995</v>
      </c>
      <c r="H11" s="51">
        <v>1204.136</v>
      </c>
      <c r="I11" s="51">
        <v>1333.4970000000001</v>
      </c>
    </row>
    <row r="12" spans="2:22">
      <c r="B12" s="154"/>
      <c r="C12" s="154"/>
    </row>
    <row r="13" spans="2:22">
      <c r="E13" s="150" t="s">
        <v>168</v>
      </c>
      <c r="F13" s="150"/>
      <c r="G13" s="150"/>
      <c r="H13" s="150"/>
      <c r="I13" s="150"/>
    </row>
    <row r="14" spans="2:22">
      <c r="B14" s="153" t="s">
        <v>105</v>
      </c>
      <c r="C14" s="158" t="s">
        <v>103</v>
      </c>
      <c r="E14" s="49">
        <v>7</v>
      </c>
      <c r="F14" s="49">
        <v>15</v>
      </c>
      <c r="G14" s="49">
        <v>20</v>
      </c>
      <c r="H14" s="49">
        <v>25</v>
      </c>
      <c r="I14" s="49">
        <v>30</v>
      </c>
      <c r="K14" s="54" t="s">
        <v>102</v>
      </c>
      <c r="L14" s="151" t="s">
        <v>105</v>
      </c>
      <c r="M14" s="152"/>
    </row>
    <row r="15" spans="2:22">
      <c r="B15" s="154"/>
      <c r="C15" s="158"/>
      <c r="D15" s="50" t="s">
        <v>176</v>
      </c>
      <c r="E15" s="51">
        <v>58.672890000000002</v>
      </c>
      <c r="F15" s="51">
        <v>237.2338</v>
      </c>
      <c r="G15" s="51">
        <v>307.2081</v>
      </c>
      <c r="H15" s="51">
        <v>470.52800000000002</v>
      </c>
      <c r="I15" s="51">
        <v>1080.9670000000001</v>
      </c>
      <c r="K15" s="51">
        <v>0</v>
      </c>
      <c r="L15" s="51">
        <v>0</v>
      </c>
      <c r="M15" s="51">
        <v>0</v>
      </c>
    </row>
    <row r="16" spans="2:22">
      <c r="B16" s="154"/>
      <c r="C16" s="158"/>
      <c r="D16" s="50" t="s">
        <v>177</v>
      </c>
      <c r="E16" s="51">
        <v>39.01482</v>
      </c>
      <c r="F16" s="51">
        <v>81.681089999999998</v>
      </c>
      <c r="G16" s="51">
        <v>246.45</v>
      </c>
      <c r="H16" s="51">
        <v>592.75030000000004</v>
      </c>
      <c r="I16" s="51">
        <v>1196.5282999999999</v>
      </c>
      <c r="K16" s="51">
        <v>7</v>
      </c>
      <c r="L16" s="51">
        <f>AVERAGE(E15:E22)</f>
        <v>57.503836249999999</v>
      </c>
      <c r="M16" s="51">
        <f>STDEV(E15:E22)</f>
        <v>24.397238092596183</v>
      </c>
    </row>
    <row r="17" spans="2:13">
      <c r="B17" s="154"/>
      <c r="C17" s="158"/>
      <c r="D17" s="50" t="s">
        <v>178</v>
      </c>
      <c r="E17" s="51">
        <v>44.388060000000003</v>
      </c>
      <c r="F17" s="51">
        <v>128.47681</v>
      </c>
      <c r="G17" s="51">
        <v>553.51160000000004</v>
      </c>
      <c r="H17" s="51">
        <v>457.28649999999999</v>
      </c>
      <c r="I17" s="51">
        <v>1098.5128</v>
      </c>
      <c r="K17" s="51">
        <v>15</v>
      </c>
      <c r="L17" s="51">
        <f>AVERAGE(F15:F22)</f>
        <v>204.1461075</v>
      </c>
      <c r="M17" s="51">
        <f>STDEV(F15:F22)</f>
        <v>73.487570859176387</v>
      </c>
    </row>
    <row r="18" spans="2:13">
      <c r="B18" s="154"/>
      <c r="C18" s="158"/>
      <c r="D18" s="50" t="s">
        <v>179</v>
      </c>
      <c r="E18" s="51">
        <v>74.316929999999999</v>
      </c>
      <c r="F18" s="51">
        <v>263.99790000000002</v>
      </c>
      <c r="G18" s="51">
        <v>451.21769999999998</v>
      </c>
      <c r="H18" s="51">
        <v>704.38570000000004</v>
      </c>
      <c r="I18" s="51">
        <v>1090.9970000000001</v>
      </c>
      <c r="K18" s="51">
        <v>20</v>
      </c>
      <c r="L18" s="51">
        <f>AVERAGE(G15:G22)</f>
        <v>367.52271249999995</v>
      </c>
      <c r="M18" s="51">
        <f>STDEV(G15:G22)</f>
        <v>102.70999817095915</v>
      </c>
    </row>
    <row r="19" spans="2:13">
      <c r="B19" s="154"/>
      <c r="C19" s="158"/>
      <c r="D19" s="50" t="s">
        <v>180</v>
      </c>
      <c r="E19" s="51">
        <v>53.499769999999998</v>
      </c>
      <c r="F19" s="51">
        <v>281.09679999999997</v>
      </c>
      <c r="G19" s="51">
        <v>372.18299999999999</v>
      </c>
      <c r="H19" s="51">
        <v>858.37440000000004</v>
      </c>
      <c r="I19" s="51">
        <v>1224.0150000000001</v>
      </c>
      <c r="K19" s="51">
        <v>25</v>
      </c>
      <c r="L19" s="51">
        <f>AVERAGE(H15:H22)</f>
        <v>613.53757500000006</v>
      </c>
      <c r="M19" s="51">
        <f>STDEV(H15:H22)</f>
        <v>137.13296094616356</v>
      </c>
    </row>
    <row r="20" spans="2:13">
      <c r="B20" s="154"/>
      <c r="C20" s="158"/>
      <c r="D20" s="50" t="s">
        <v>181</v>
      </c>
      <c r="E20" s="51">
        <v>103.5598</v>
      </c>
      <c r="F20" s="51">
        <v>269.95580000000001</v>
      </c>
      <c r="G20" s="51">
        <v>422.36509999999998</v>
      </c>
      <c r="H20" s="51">
        <v>714.88400000000001</v>
      </c>
      <c r="I20" s="51">
        <v>1094.7491</v>
      </c>
      <c r="K20" s="51">
        <v>30</v>
      </c>
      <c r="L20" s="51">
        <f>AVERAGE(I15:I22)</f>
        <v>1134.534275</v>
      </c>
      <c r="M20" s="51">
        <f>STDEV(I15:I22)</f>
        <v>71.548586454375766</v>
      </c>
    </row>
    <row r="21" spans="2:13">
      <c r="B21" s="154"/>
      <c r="C21" s="158"/>
      <c r="D21" s="50" t="s">
        <v>182</v>
      </c>
      <c r="E21" s="51">
        <v>63.628419999999998</v>
      </c>
      <c r="F21" s="51">
        <v>212.238</v>
      </c>
      <c r="G21" s="51">
        <v>294.13470000000001</v>
      </c>
      <c r="H21" s="51">
        <v>532.37670000000003</v>
      </c>
      <c r="I21" s="51">
        <v>1055.5050000000001</v>
      </c>
    </row>
    <row r="22" spans="2:13">
      <c r="B22" s="154"/>
      <c r="C22" s="158"/>
      <c r="D22" s="50" t="s">
        <v>183</v>
      </c>
      <c r="E22" s="51">
        <v>22.95</v>
      </c>
      <c r="F22" s="51">
        <v>158.48866000000001</v>
      </c>
      <c r="G22" s="51">
        <v>293.11149999999998</v>
      </c>
      <c r="H22" s="51">
        <v>577.71500000000003</v>
      </c>
      <c r="I22" s="51">
        <v>1235</v>
      </c>
    </row>
    <row r="24" spans="2:13">
      <c r="E24" s="150" t="s">
        <v>168</v>
      </c>
      <c r="F24" s="150"/>
      <c r="G24" s="150"/>
      <c r="H24" s="150"/>
      <c r="I24" s="150"/>
    </row>
    <row r="25" spans="2:13">
      <c r="B25" s="154" t="s">
        <v>106</v>
      </c>
      <c r="C25" s="158" t="s">
        <v>103</v>
      </c>
      <c r="E25" s="49">
        <v>7</v>
      </c>
      <c r="F25" s="49">
        <v>15</v>
      </c>
      <c r="G25" s="49">
        <v>20</v>
      </c>
      <c r="H25" s="49">
        <v>25</v>
      </c>
      <c r="I25" s="49">
        <v>30</v>
      </c>
      <c r="K25" s="54" t="s">
        <v>102</v>
      </c>
      <c r="L25" s="151" t="s">
        <v>106</v>
      </c>
      <c r="M25" s="152"/>
    </row>
    <row r="26" spans="2:13">
      <c r="B26" s="154"/>
      <c r="C26" s="158"/>
      <c r="D26" s="50" t="s">
        <v>184</v>
      </c>
      <c r="E26" s="51">
        <v>113.25449999999999</v>
      </c>
      <c r="F26" s="51">
        <v>333.4622</v>
      </c>
      <c r="G26" s="51">
        <v>584.99469999999997</v>
      </c>
      <c r="H26" s="51">
        <v>887.08669999999995</v>
      </c>
      <c r="I26" s="51">
        <v>1320.72</v>
      </c>
      <c r="K26" s="51">
        <v>0</v>
      </c>
      <c r="L26" s="51">
        <v>0</v>
      </c>
      <c r="M26" s="51">
        <v>0</v>
      </c>
    </row>
    <row r="27" spans="2:13">
      <c r="B27" s="154"/>
      <c r="C27" s="158"/>
      <c r="D27" s="50" t="s">
        <v>185</v>
      </c>
      <c r="E27" s="51">
        <v>112.5141</v>
      </c>
      <c r="F27" s="51">
        <v>408.56670000000003</v>
      </c>
      <c r="G27" s="51">
        <v>595.25049999999999</v>
      </c>
      <c r="H27" s="51">
        <v>989.51549999999997</v>
      </c>
      <c r="I27" s="51">
        <v>1338.5</v>
      </c>
      <c r="K27" s="51">
        <v>7</v>
      </c>
      <c r="L27" s="51">
        <f>AVERAGE(E26:E33)</f>
        <v>85.259507499999984</v>
      </c>
      <c r="M27" s="51">
        <f>STDEV(E26:E33)</f>
        <v>26.450749957055148</v>
      </c>
    </row>
    <row r="28" spans="2:13">
      <c r="B28" s="154"/>
      <c r="C28" s="158"/>
      <c r="D28" s="50" t="s">
        <v>186</v>
      </c>
      <c r="E28" s="51">
        <v>77.875</v>
      </c>
      <c r="F28" s="51">
        <v>227.31370000000001</v>
      </c>
      <c r="G28" s="51">
        <v>501.06950000000001</v>
      </c>
      <c r="H28" s="51">
        <v>753.08849999999995</v>
      </c>
      <c r="I28" s="51">
        <v>1613.9159999999999</v>
      </c>
      <c r="K28" s="51">
        <v>15</v>
      </c>
      <c r="L28" s="51">
        <f>AVERAGE(F26:F33)</f>
        <v>298.28811249999995</v>
      </c>
      <c r="M28" s="51">
        <f>STDEV(F26:F33)</f>
        <v>78.520781279270224</v>
      </c>
    </row>
    <row r="29" spans="2:13">
      <c r="B29" s="154"/>
      <c r="C29" s="158"/>
      <c r="D29" s="50" t="s">
        <v>187</v>
      </c>
      <c r="E29" s="51">
        <v>82.424469999999999</v>
      </c>
      <c r="F29" s="51">
        <v>302.70190000000002</v>
      </c>
      <c r="G29" s="51">
        <v>667.8886</v>
      </c>
      <c r="H29" s="51">
        <v>987.81169999999997</v>
      </c>
      <c r="I29" s="51">
        <v>1719.491</v>
      </c>
      <c r="K29" s="51">
        <v>20</v>
      </c>
      <c r="L29" s="51">
        <f>AVERAGE(G26:G33)</f>
        <v>586.21619999999996</v>
      </c>
      <c r="M29" s="51">
        <f>STDEV(G26:G33)</f>
        <v>92.751002814910805</v>
      </c>
    </row>
    <row r="30" spans="2:13">
      <c r="B30" s="154"/>
      <c r="C30" s="158"/>
      <c r="D30" s="50" t="s">
        <v>188</v>
      </c>
      <c r="E30" s="51">
        <v>83.099649999999997</v>
      </c>
      <c r="F30" s="51">
        <v>283.8066</v>
      </c>
      <c r="G30" s="51">
        <v>540.93169999999998</v>
      </c>
      <c r="H30" s="51">
        <v>729.23450000000003</v>
      </c>
      <c r="I30" s="51">
        <v>1606.3430000000001</v>
      </c>
      <c r="K30" s="51">
        <v>25</v>
      </c>
      <c r="L30" s="51">
        <f>AVERAGE(H26:H33)</f>
        <v>880.64442499999996</v>
      </c>
      <c r="M30" s="51">
        <f>STDEV(H26:H33)</f>
        <v>143.25830044584146</v>
      </c>
    </row>
    <row r="31" spans="2:13">
      <c r="B31" s="154"/>
      <c r="C31" s="158"/>
      <c r="D31" s="50" t="s">
        <v>189</v>
      </c>
      <c r="E31" s="51">
        <v>111.8014</v>
      </c>
      <c r="F31" s="51">
        <v>389.10539999999997</v>
      </c>
      <c r="G31" s="51">
        <v>760.33339999999998</v>
      </c>
      <c r="H31" s="51">
        <v>1105.4059999999999</v>
      </c>
      <c r="I31" s="51">
        <v>1436.5719999999999</v>
      </c>
      <c r="K31" s="51">
        <v>30</v>
      </c>
      <c r="L31" s="51">
        <f>AVERAGE(I26:I33)</f>
        <v>1463.355125</v>
      </c>
      <c r="M31" s="51">
        <f>STDEV(I26:I33)</f>
        <v>161.62296458153577</v>
      </c>
    </row>
    <row r="32" spans="2:13">
      <c r="B32" s="154"/>
      <c r="C32" s="158"/>
      <c r="D32" s="50" t="s">
        <v>190</v>
      </c>
      <c r="E32" s="51">
        <v>60.306399999999996</v>
      </c>
      <c r="F32" s="51">
        <v>266.48809999999997</v>
      </c>
      <c r="G32" s="51">
        <v>569.53560000000004</v>
      </c>
      <c r="H32" s="51">
        <v>887.08669999999995</v>
      </c>
      <c r="I32" s="51">
        <v>1384.9739999999999</v>
      </c>
    </row>
    <row r="33" spans="2:9">
      <c r="B33" s="154"/>
      <c r="C33" s="158"/>
      <c r="D33" s="50" t="s">
        <v>191</v>
      </c>
      <c r="E33" s="51">
        <v>40.800539999999998</v>
      </c>
      <c r="F33" s="51">
        <v>174.8603</v>
      </c>
      <c r="G33" s="51">
        <v>469.72559999999999</v>
      </c>
      <c r="H33" s="51">
        <v>705.92579999999998</v>
      </c>
      <c r="I33" s="51">
        <v>1286.325</v>
      </c>
    </row>
  </sheetData>
  <mergeCells count="12">
    <mergeCell ref="L25:M25"/>
    <mergeCell ref="C3:C12"/>
    <mergeCell ref="B3:B12"/>
    <mergeCell ref="B14:B22"/>
    <mergeCell ref="C14:C22"/>
    <mergeCell ref="B25:B33"/>
    <mergeCell ref="C25:C33"/>
    <mergeCell ref="E2:I2"/>
    <mergeCell ref="E13:I13"/>
    <mergeCell ref="E24:I24"/>
    <mergeCell ref="L3:M3"/>
    <mergeCell ref="L14:M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1:P34"/>
  <sheetViews>
    <sheetView zoomScale="75" workbookViewId="0">
      <selection activeCell="F46" sqref="F46"/>
    </sheetView>
  </sheetViews>
  <sheetFormatPr baseColWidth="10" defaultRowHeight="16"/>
  <cols>
    <col min="1" max="1" width="10.83203125" style="11"/>
    <col min="2" max="2" width="13.5" style="11" bestFit="1" customWidth="1"/>
    <col min="3" max="3" width="12.5" style="11" bestFit="1" customWidth="1"/>
    <col min="4" max="4" width="10.83203125" style="11"/>
    <col min="5" max="5" width="32.1640625" style="11" bestFit="1" customWidth="1"/>
    <col min="6" max="6" width="10.33203125" style="11" bestFit="1" customWidth="1"/>
    <col min="7" max="7" width="16.6640625" style="11" bestFit="1" customWidth="1"/>
    <col min="8" max="8" width="11.83203125" style="11" bestFit="1" customWidth="1"/>
    <col min="9" max="9" width="9.83203125" style="11" bestFit="1" customWidth="1"/>
    <col min="10" max="10" width="17" style="11" bestFit="1" customWidth="1"/>
    <col min="11" max="11" width="10.83203125" style="11"/>
    <col min="12" max="12" width="17.6640625" style="11" bestFit="1" customWidth="1"/>
    <col min="13" max="13" width="7" style="11" bestFit="1" customWidth="1"/>
    <col min="14" max="14" width="8" style="11" bestFit="1" customWidth="1"/>
    <col min="15" max="15" width="10.83203125" style="11"/>
    <col min="16" max="16" width="8.1640625" style="11" bestFit="1" customWidth="1"/>
    <col min="17" max="16384" width="10.83203125" style="11"/>
  </cols>
  <sheetData>
    <row r="1" spans="2:16" ht="17" thickBot="1"/>
    <row r="2" spans="2:16" ht="17" thickBot="1">
      <c r="B2" s="12"/>
      <c r="C2" s="13" t="s">
        <v>18</v>
      </c>
    </row>
    <row r="3" spans="2:16" ht="17" thickBot="1">
      <c r="B3" s="159" t="s">
        <v>104</v>
      </c>
      <c r="C3" s="14">
        <v>123.34</v>
      </c>
      <c r="E3" s="15" t="s">
        <v>0</v>
      </c>
      <c r="F3" s="16" t="s">
        <v>1</v>
      </c>
      <c r="G3" s="16" t="s">
        <v>2</v>
      </c>
      <c r="H3" s="16" t="s">
        <v>3</v>
      </c>
      <c r="I3" s="16" t="s">
        <v>4</v>
      </c>
      <c r="J3" s="17" t="s">
        <v>5</v>
      </c>
      <c r="L3" s="139"/>
      <c r="M3" s="140" t="s">
        <v>14</v>
      </c>
      <c r="N3" s="140" t="s">
        <v>15</v>
      </c>
      <c r="O3" s="140" t="s">
        <v>16</v>
      </c>
      <c r="P3" s="141" t="s">
        <v>17</v>
      </c>
    </row>
    <row r="4" spans="2:16">
      <c r="B4" s="159"/>
      <c r="C4" s="14">
        <v>127.3</v>
      </c>
      <c r="E4" s="18" t="s">
        <v>108</v>
      </c>
      <c r="F4" s="19">
        <v>105.6</v>
      </c>
      <c r="G4" s="19" t="s">
        <v>6</v>
      </c>
      <c r="H4" s="19" t="s">
        <v>7</v>
      </c>
      <c r="I4" s="19" t="s">
        <v>8</v>
      </c>
      <c r="J4" s="14" t="s">
        <v>9</v>
      </c>
      <c r="L4" s="98" t="s">
        <v>26</v>
      </c>
      <c r="M4" s="99">
        <v>8</v>
      </c>
      <c r="N4" s="99">
        <v>8</v>
      </c>
      <c r="O4" s="99">
        <v>8</v>
      </c>
      <c r="P4" s="100">
        <v>8</v>
      </c>
    </row>
    <row r="5" spans="2:16">
      <c r="B5" s="159"/>
      <c r="C5" s="14">
        <v>142.49</v>
      </c>
      <c r="E5" s="18" t="s">
        <v>109</v>
      </c>
      <c r="F5" s="19">
        <v>101.6</v>
      </c>
      <c r="G5" s="19" t="s">
        <v>10</v>
      </c>
      <c r="H5" s="19" t="s">
        <v>7</v>
      </c>
      <c r="I5" s="19" t="s">
        <v>8</v>
      </c>
      <c r="J5" s="14" t="s">
        <v>9</v>
      </c>
      <c r="L5" s="61" t="s">
        <v>27</v>
      </c>
      <c r="M5" s="60">
        <v>122</v>
      </c>
      <c r="N5" s="60">
        <v>22.03</v>
      </c>
      <c r="O5" s="60">
        <v>28.1</v>
      </c>
      <c r="P5" s="62">
        <v>110.5</v>
      </c>
    </row>
    <row r="6" spans="2:16" ht="17" thickBot="1">
      <c r="B6" s="159"/>
      <c r="C6" s="14">
        <v>135.05000000000001</v>
      </c>
      <c r="E6" s="20" t="s">
        <v>110</v>
      </c>
      <c r="F6" s="21">
        <v>7.7690000000000001</v>
      </c>
      <c r="G6" s="21" t="s">
        <v>11</v>
      </c>
      <c r="H6" s="21" t="s">
        <v>12</v>
      </c>
      <c r="I6" s="21" t="s">
        <v>13</v>
      </c>
      <c r="J6" s="22">
        <v>0.24790000000000001</v>
      </c>
      <c r="L6" s="61" t="s">
        <v>28</v>
      </c>
      <c r="M6" s="60">
        <v>124.3</v>
      </c>
      <c r="N6" s="60">
        <v>23.4</v>
      </c>
      <c r="O6" s="60">
        <v>28.32</v>
      </c>
      <c r="P6" s="62">
        <v>112.5</v>
      </c>
    </row>
    <row r="7" spans="2:16">
      <c r="B7" s="159"/>
      <c r="C7" s="14">
        <v>122.04</v>
      </c>
      <c r="L7" s="61" t="s">
        <v>29</v>
      </c>
      <c r="M7" s="60">
        <v>136.5</v>
      </c>
      <c r="N7" s="60">
        <v>28.9</v>
      </c>
      <c r="O7" s="60">
        <v>32.89</v>
      </c>
      <c r="P7" s="62">
        <v>129.80000000000001</v>
      </c>
    </row>
    <row r="8" spans="2:16">
      <c r="B8" s="159"/>
      <c r="C8" s="14">
        <v>143.68</v>
      </c>
      <c r="L8" s="61" t="s">
        <v>30</v>
      </c>
      <c r="M8" s="60">
        <v>141.80000000000001</v>
      </c>
      <c r="N8" s="60">
        <v>32.61</v>
      </c>
      <c r="O8" s="60">
        <v>34.64</v>
      </c>
      <c r="P8" s="62">
        <v>135.80000000000001</v>
      </c>
    </row>
    <row r="9" spans="2:16">
      <c r="B9" s="159"/>
      <c r="C9" s="14">
        <v>137.85</v>
      </c>
      <c r="L9" s="61" t="s">
        <v>31</v>
      </c>
      <c r="M9" s="60">
        <v>143.69999999999999</v>
      </c>
      <c r="N9" s="60">
        <v>34.56</v>
      </c>
      <c r="O9" s="60">
        <v>38.200000000000003</v>
      </c>
      <c r="P9" s="62">
        <v>143.69999999999999</v>
      </c>
    </row>
    <row r="10" spans="2:16">
      <c r="B10" s="159"/>
      <c r="C10" s="14">
        <v>139.57</v>
      </c>
      <c r="L10" s="61" t="s">
        <v>32</v>
      </c>
      <c r="M10" s="60">
        <v>133.9</v>
      </c>
      <c r="N10" s="60">
        <v>28.32</v>
      </c>
      <c r="O10" s="60">
        <v>32.270000000000003</v>
      </c>
      <c r="P10" s="62">
        <v>126.1</v>
      </c>
    </row>
    <row r="11" spans="2:16">
      <c r="B11" s="159" t="s">
        <v>106</v>
      </c>
      <c r="C11" s="14">
        <v>23.19</v>
      </c>
      <c r="L11" s="61" t="s">
        <v>33</v>
      </c>
      <c r="M11" s="60">
        <v>8.5709999999999997</v>
      </c>
      <c r="N11" s="60">
        <v>4.7809999999999997</v>
      </c>
      <c r="O11" s="60">
        <v>3.621</v>
      </c>
      <c r="P11" s="62">
        <v>12.49</v>
      </c>
    </row>
    <row r="12" spans="2:16">
      <c r="B12" s="159"/>
      <c r="C12" s="14">
        <v>28.03</v>
      </c>
      <c r="L12" s="61" t="s">
        <v>34</v>
      </c>
      <c r="M12" s="60">
        <v>3.03</v>
      </c>
      <c r="N12" s="60">
        <v>1.69</v>
      </c>
      <c r="O12" s="60">
        <v>1.28</v>
      </c>
      <c r="P12" s="62">
        <v>4.415</v>
      </c>
    </row>
    <row r="13" spans="2:16">
      <c r="B13" s="159"/>
      <c r="C13" s="14">
        <v>32.200000000000003</v>
      </c>
      <c r="L13" s="61" t="s">
        <v>111</v>
      </c>
      <c r="M13" s="60">
        <v>126.7</v>
      </c>
      <c r="N13" s="60">
        <v>24.32</v>
      </c>
      <c r="O13" s="60">
        <v>29.24</v>
      </c>
      <c r="P13" s="62">
        <v>115.7</v>
      </c>
    </row>
    <row r="14" spans="2:16" ht="17" thickBot="1">
      <c r="B14" s="159"/>
      <c r="C14" s="14">
        <v>22.03</v>
      </c>
      <c r="L14" s="63" t="s">
        <v>112</v>
      </c>
      <c r="M14" s="64">
        <v>141.1</v>
      </c>
      <c r="N14" s="64">
        <v>32.32</v>
      </c>
      <c r="O14" s="64">
        <v>35.299999999999997</v>
      </c>
      <c r="P14" s="65">
        <v>136.6</v>
      </c>
    </row>
    <row r="15" spans="2:16">
      <c r="B15" s="159"/>
      <c r="C15" s="14">
        <v>24.04</v>
      </c>
      <c r="L15" s="59"/>
      <c r="M15" s="47"/>
      <c r="N15" s="47"/>
      <c r="O15" s="47"/>
      <c r="P15" s="47"/>
    </row>
    <row r="16" spans="2:16">
      <c r="B16" s="159"/>
      <c r="C16" s="14">
        <v>32.75</v>
      </c>
    </row>
    <row r="17" spans="2:3">
      <c r="B17" s="159"/>
      <c r="C17" s="14">
        <v>34.56</v>
      </c>
    </row>
    <row r="18" spans="2:3">
      <c r="B18" s="159"/>
      <c r="C18" s="14">
        <v>29.76</v>
      </c>
    </row>
    <row r="19" spans="2:3">
      <c r="B19" s="159" t="s">
        <v>107</v>
      </c>
      <c r="C19" s="14">
        <v>34.229999999999997</v>
      </c>
    </row>
    <row r="20" spans="2:3">
      <c r="B20" s="159"/>
      <c r="C20" s="14">
        <v>33.1</v>
      </c>
    </row>
    <row r="21" spans="2:3">
      <c r="B21" s="159"/>
      <c r="C21" s="14">
        <v>28.1</v>
      </c>
    </row>
    <row r="22" spans="2:3">
      <c r="B22" s="159"/>
      <c r="C22" s="14">
        <v>38.200000000000003</v>
      </c>
    </row>
    <row r="23" spans="2:3">
      <c r="B23" s="159"/>
      <c r="C23" s="14">
        <v>28.1</v>
      </c>
    </row>
    <row r="24" spans="2:3">
      <c r="B24" s="159"/>
      <c r="C24" s="14">
        <v>34.78</v>
      </c>
    </row>
    <row r="25" spans="2:3">
      <c r="B25" s="159"/>
      <c r="C25" s="14">
        <v>32.67</v>
      </c>
    </row>
    <row r="26" spans="2:3">
      <c r="B26" s="159"/>
      <c r="C26" s="14">
        <v>28.98</v>
      </c>
    </row>
    <row r="27" spans="2:3">
      <c r="B27" s="159" t="s">
        <v>105</v>
      </c>
      <c r="C27" s="14">
        <v>110.45</v>
      </c>
    </row>
    <row r="28" spans="2:3">
      <c r="B28" s="159"/>
      <c r="C28" s="14">
        <v>132.03</v>
      </c>
    </row>
    <row r="29" spans="2:3">
      <c r="B29" s="159"/>
      <c r="C29" s="14">
        <v>114.05</v>
      </c>
    </row>
    <row r="30" spans="2:3">
      <c r="B30" s="159"/>
      <c r="C30" s="14">
        <v>127.49</v>
      </c>
    </row>
    <row r="31" spans="2:3">
      <c r="B31" s="159"/>
      <c r="C31" s="14">
        <v>112.04</v>
      </c>
    </row>
    <row r="32" spans="2:3">
      <c r="B32" s="159"/>
      <c r="C32" s="14">
        <v>143.68</v>
      </c>
    </row>
    <row r="33" spans="2:3">
      <c r="B33" s="159"/>
      <c r="C33" s="14">
        <v>136.87</v>
      </c>
    </row>
    <row r="34" spans="2:3" ht="17" thickBot="1">
      <c r="B34" s="160"/>
      <c r="C34" s="22">
        <v>132.56</v>
      </c>
    </row>
  </sheetData>
  <mergeCells count="4">
    <mergeCell ref="B19:B26"/>
    <mergeCell ref="B27:B34"/>
    <mergeCell ref="B3:B10"/>
    <mergeCell ref="B11:B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1:O32"/>
  <sheetViews>
    <sheetView zoomScale="75" workbookViewId="0">
      <selection activeCell="B3" sqref="B3:B26"/>
    </sheetView>
  </sheetViews>
  <sheetFormatPr baseColWidth="10" defaultRowHeight="16"/>
  <cols>
    <col min="1" max="1" width="10.83203125" style="125"/>
    <col min="2" max="2" width="10.83203125" style="125" bestFit="1" customWidth="1"/>
    <col min="3" max="3" width="12.5" style="125" bestFit="1" customWidth="1"/>
    <col min="4" max="4" width="10.83203125" style="125"/>
    <col min="5" max="5" width="32.1640625" style="125" bestFit="1" customWidth="1"/>
    <col min="6" max="6" width="10.33203125" style="125" bestFit="1" customWidth="1"/>
    <col min="7" max="7" width="16.6640625" style="125" bestFit="1" customWidth="1"/>
    <col min="8" max="8" width="11.83203125" style="125" bestFit="1" customWidth="1"/>
    <col min="9" max="9" width="9.83203125" style="125" bestFit="1" customWidth="1"/>
    <col min="10" max="10" width="17" style="125" bestFit="1" customWidth="1"/>
    <col min="11" max="11" width="10.83203125" style="125"/>
    <col min="12" max="12" width="17.6640625" style="125" bestFit="1" customWidth="1"/>
    <col min="13" max="13" width="7" style="125" bestFit="1" customWidth="1"/>
    <col min="14" max="14" width="8" style="125" bestFit="1" customWidth="1"/>
    <col min="15" max="15" width="8.1640625" style="125" bestFit="1" customWidth="1"/>
    <col min="16" max="16384" width="10.83203125" style="125"/>
  </cols>
  <sheetData>
    <row r="1" spans="2:15" ht="17" thickBot="1"/>
    <row r="2" spans="2:15" ht="17" thickBot="1">
      <c r="B2" s="126"/>
      <c r="C2" s="127" t="s">
        <v>18</v>
      </c>
    </row>
    <row r="3" spans="2:15">
      <c r="B3" s="161" t="s">
        <v>104</v>
      </c>
      <c r="C3" s="128">
        <v>134.66999999999999</v>
      </c>
      <c r="E3" s="101" t="s">
        <v>0</v>
      </c>
      <c r="F3" s="109" t="s">
        <v>1</v>
      </c>
      <c r="G3" s="109" t="s">
        <v>2</v>
      </c>
      <c r="H3" s="109" t="s">
        <v>3</v>
      </c>
      <c r="I3" s="109" t="s">
        <v>4</v>
      </c>
      <c r="J3" s="110" t="s">
        <v>5</v>
      </c>
      <c r="L3" s="129"/>
      <c r="M3" s="130" t="s">
        <v>14</v>
      </c>
      <c r="N3" s="130" t="s">
        <v>15</v>
      </c>
      <c r="O3" s="131" t="s">
        <v>17</v>
      </c>
    </row>
    <row r="4" spans="2:15">
      <c r="B4" s="161"/>
      <c r="C4" s="128">
        <v>128.4</v>
      </c>
      <c r="E4" s="104" t="s">
        <v>108</v>
      </c>
      <c r="F4" s="96">
        <v>1.1950000000000001</v>
      </c>
      <c r="G4" s="96" t="s">
        <v>344</v>
      </c>
      <c r="H4" s="96" t="s">
        <v>12</v>
      </c>
      <c r="I4" s="96" t="s">
        <v>13</v>
      </c>
      <c r="J4" s="111">
        <v>0.96160000000000001</v>
      </c>
      <c r="L4" s="104" t="s">
        <v>26</v>
      </c>
      <c r="M4" s="96">
        <v>8</v>
      </c>
      <c r="N4" s="96">
        <v>8</v>
      </c>
      <c r="O4" s="111">
        <v>8</v>
      </c>
    </row>
    <row r="5" spans="2:15" ht="17" thickBot="1">
      <c r="B5" s="161"/>
      <c r="C5" s="128">
        <v>133.29</v>
      </c>
      <c r="E5" s="106" t="s">
        <v>110</v>
      </c>
      <c r="F5" s="132">
        <v>17.57</v>
      </c>
      <c r="G5" s="132" t="s">
        <v>345</v>
      </c>
      <c r="H5" s="132" t="s">
        <v>7</v>
      </c>
      <c r="I5" s="132" t="s">
        <v>42</v>
      </c>
      <c r="J5" s="133">
        <v>2.2000000000000001E-3</v>
      </c>
      <c r="L5" s="104"/>
      <c r="M5" s="96"/>
      <c r="N5" s="96"/>
      <c r="O5" s="111"/>
    </row>
    <row r="6" spans="2:15">
      <c r="B6" s="161"/>
      <c r="C6" s="128">
        <v>119.04</v>
      </c>
      <c r="L6" s="104" t="s">
        <v>27</v>
      </c>
      <c r="M6" s="96">
        <v>110.6</v>
      </c>
      <c r="N6" s="96">
        <v>111.7</v>
      </c>
      <c r="O6" s="111">
        <v>93.49</v>
      </c>
    </row>
    <row r="7" spans="2:15">
      <c r="B7" s="161"/>
      <c r="C7" s="128">
        <v>120.03</v>
      </c>
      <c r="L7" s="104" t="s">
        <v>28</v>
      </c>
      <c r="M7" s="96">
        <v>114.6</v>
      </c>
      <c r="N7" s="96">
        <v>114</v>
      </c>
      <c r="O7" s="111">
        <v>98.48</v>
      </c>
    </row>
    <row r="8" spans="2:15">
      <c r="B8" s="161"/>
      <c r="C8" s="128">
        <v>113.12</v>
      </c>
      <c r="L8" s="104" t="s">
        <v>29</v>
      </c>
      <c r="M8" s="96">
        <v>121.8</v>
      </c>
      <c r="N8" s="96">
        <v>120.3</v>
      </c>
      <c r="O8" s="111">
        <v>103.7</v>
      </c>
    </row>
    <row r="9" spans="2:15">
      <c r="B9" s="161"/>
      <c r="C9" s="128">
        <v>123.57</v>
      </c>
      <c r="L9" s="104" t="s">
        <v>30</v>
      </c>
      <c r="M9" s="96">
        <v>132.1</v>
      </c>
      <c r="N9" s="96">
        <v>129.30000000000001</v>
      </c>
      <c r="O9" s="111">
        <v>113.1</v>
      </c>
    </row>
    <row r="10" spans="2:15">
      <c r="B10" s="161"/>
      <c r="C10" s="128">
        <v>110.56</v>
      </c>
      <c r="L10" s="104" t="s">
        <v>31</v>
      </c>
      <c r="M10" s="96">
        <v>134.69999999999999</v>
      </c>
      <c r="N10" s="96">
        <v>135.9</v>
      </c>
      <c r="O10" s="111">
        <v>122.5</v>
      </c>
    </row>
    <row r="11" spans="2:15">
      <c r="B11" s="161" t="s">
        <v>106</v>
      </c>
      <c r="C11" s="128">
        <v>131.47999999999999</v>
      </c>
      <c r="L11" s="104"/>
      <c r="M11" s="96"/>
      <c r="N11" s="96"/>
      <c r="O11" s="111"/>
    </row>
    <row r="12" spans="2:15">
      <c r="B12" s="161"/>
      <c r="C12" s="128">
        <v>135.94</v>
      </c>
      <c r="L12" s="104" t="s">
        <v>32</v>
      </c>
      <c r="M12" s="96">
        <v>122.8</v>
      </c>
      <c r="N12" s="96">
        <v>121.6</v>
      </c>
      <c r="O12" s="111">
        <v>105.3</v>
      </c>
    </row>
    <row r="13" spans="2:15">
      <c r="B13" s="161"/>
      <c r="C13" s="128">
        <v>118.94</v>
      </c>
      <c r="L13" s="104" t="s">
        <v>33</v>
      </c>
      <c r="M13" s="96">
        <v>8.85</v>
      </c>
      <c r="N13" s="96">
        <v>8.4809999999999999</v>
      </c>
      <c r="O13" s="111">
        <v>9.5079999999999991</v>
      </c>
    </row>
    <row r="14" spans="2:15">
      <c r="B14" s="161"/>
      <c r="C14" s="128">
        <v>122.84</v>
      </c>
      <c r="L14" s="104" t="s">
        <v>34</v>
      </c>
      <c r="M14" s="96">
        <v>3.129</v>
      </c>
      <c r="N14" s="96">
        <v>2.9990000000000001</v>
      </c>
      <c r="O14" s="111">
        <v>3.3620000000000001</v>
      </c>
    </row>
    <row r="15" spans="2:15">
      <c r="B15" s="161"/>
      <c r="C15" s="128">
        <v>117.74</v>
      </c>
      <c r="L15" s="104"/>
      <c r="M15" s="96"/>
      <c r="N15" s="96"/>
      <c r="O15" s="111"/>
    </row>
    <row r="16" spans="2:15">
      <c r="B16" s="161"/>
      <c r="C16" s="128">
        <v>112.76</v>
      </c>
      <c r="L16" s="104" t="s">
        <v>111</v>
      </c>
      <c r="M16" s="96">
        <v>115.4</v>
      </c>
      <c r="N16" s="96">
        <v>114.5</v>
      </c>
      <c r="O16" s="111">
        <v>97.32</v>
      </c>
    </row>
    <row r="17" spans="2:15" ht="17" thickBot="1">
      <c r="B17" s="161"/>
      <c r="C17" s="128">
        <v>121.75</v>
      </c>
      <c r="L17" s="106" t="s">
        <v>112</v>
      </c>
      <c r="M17" s="132">
        <v>130.19999999999999</v>
      </c>
      <c r="N17" s="132">
        <v>128.69999999999999</v>
      </c>
      <c r="O17" s="133">
        <v>113.2</v>
      </c>
    </row>
    <row r="18" spans="2:15">
      <c r="B18" s="161"/>
      <c r="C18" s="128">
        <v>111.67</v>
      </c>
    </row>
    <row r="19" spans="2:15">
      <c r="B19" s="161" t="s">
        <v>105</v>
      </c>
      <c r="C19" s="128">
        <v>104.12</v>
      </c>
    </row>
    <row r="20" spans="2:15">
      <c r="B20" s="161"/>
      <c r="C20" s="128">
        <v>93.49</v>
      </c>
    </row>
    <row r="21" spans="2:15">
      <c r="B21" s="161"/>
      <c r="C21" s="128">
        <v>115.67</v>
      </c>
    </row>
    <row r="22" spans="2:15">
      <c r="B22" s="161"/>
      <c r="C22" s="128">
        <v>98.12</v>
      </c>
    </row>
    <row r="23" spans="2:15">
      <c r="B23" s="161"/>
      <c r="C23" s="128">
        <v>99.56</v>
      </c>
    </row>
    <row r="24" spans="2:15">
      <c r="B24" s="161"/>
      <c r="C24" s="128">
        <v>122.49</v>
      </c>
    </row>
    <row r="25" spans="2:15">
      <c r="B25" s="161"/>
      <c r="C25" s="128">
        <v>103.19</v>
      </c>
    </row>
    <row r="26" spans="2:15" ht="17" thickBot="1">
      <c r="B26" s="162"/>
      <c r="C26" s="134">
        <v>105.49</v>
      </c>
    </row>
    <row r="27" spans="2:15">
      <c r="C27" s="135"/>
      <c r="D27" s="135"/>
      <c r="E27" s="135"/>
      <c r="F27" s="135"/>
      <c r="G27" s="135"/>
      <c r="H27" s="135"/>
      <c r="I27" s="135"/>
      <c r="J27" s="135"/>
    </row>
    <row r="28" spans="2:15">
      <c r="C28" s="135"/>
      <c r="D28" s="135"/>
      <c r="E28" s="135"/>
      <c r="F28" s="135"/>
      <c r="G28" s="135"/>
      <c r="H28" s="135"/>
      <c r="I28" s="135"/>
      <c r="J28" s="135"/>
    </row>
    <row r="29" spans="2:15">
      <c r="C29" s="135"/>
      <c r="D29" s="135"/>
      <c r="E29" s="135"/>
      <c r="F29" s="135"/>
      <c r="G29" s="135"/>
      <c r="H29" s="135"/>
      <c r="I29" s="135"/>
      <c r="J29" s="135"/>
    </row>
    <row r="30" spans="2:15">
      <c r="C30" s="135"/>
      <c r="D30" s="135"/>
      <c r="E30" s="135"/>
      <c r="F30" s="135"/>
      <c r="G30" s="135"/>
      <c r="H30" s="135"/>
      <c r="I30" s="135"/>
      <c r="J30" s="135"/>
    </row>
    <row r="31" spans="2:15">
      <c r="C31" s="135"/>
      <c r="D31" s="135"/>
      <c r="E31" s="135"/>
      <c r="F31" s="135"/>
      <c r="G31" s="135"/>
      <c r="H31" s="135"/>
      <c r="I31" s="135"/>
      <c r="J31" s="135"/>
    </row>
    <row r="32" spans="2:15">
      <c r="C32" s="135"/>
      <c r="D32" s="135"/>
      <c r="E32" s="135"/>
      <c r="F32" s="135"/>
      <c r="G32" s="135"/>
      <c r="H32" s="135"/>
      <c r="I32" s="135"/>
      <c r="J32" s="135"/>
    </row>
  </sheetData>
  <mergeCells count="3">
    <mergeCell ref="B3:B10"/>
    <mergeCell ref="B11:B18"/>
    <mergeCell ref="B19:B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DDF3-D0D1-9A47-8276-71247C4D0F4A}">
  <dimension ref="C1:U43"/>
  <sheetViews>
    <sheetView topLeftCell="F1" zoomScale="75" workbookViewId="0">
      <selection activeCell="P8" sqref="P8"/>
    </sheetView>
  </sheetViews>
  <sheetFormatPr baseColWidth="10" defaultRowHeight="16"/>
  <cols>
    <col min="1" max="2" width="10.83203125" style="50"/>
    <col min="3" max="3" width="19.33203125" style="50" bestFit="1" customWidth="1"/>
    <col min="4" max="4" width="14.5" style="50" bestFit="1" customWidth="1"/>
    <col min="5" max="15" width="10.83203125" style="50"/>
    <col min="16" max="16" width="33.33203125" style="50" bestFit="1" customWidth="1"/>
    <col min="17" max="17" width="10.83203125" style="50" bestFit="1" customWidth="1"/>
    <col min="18" max="18" width="17.6640625" style="50" bestFit="1" customWidth="1"/>
    <col min="19" max="19" width="12.1640625" style="50" bestFit="1" customWidth="1"/>
    <col min="20" max="20" width="10" style="50" bestFit="1" customWidth="1"/>
    <col min="21" max="21" width="17.33203125" style="50" bestFit="1" customWidth="1"/>
    <col min="22" max="16384" width="10.83203125" style="50"/>
  </cols>
  <sheetData>
    <row r="1" spans="3:21">
      <c r="E1" s="79"/>
      <c r="F1" s="150" t="s">
        <v>168</v>
      </c>
      <c r="G1" s="150"/>
      <c r="H1" s="150"/>
      <c r="I1" s="150"/>
      <c r="J1" s="150"/>
    </row>
    <row r="2" spans="3:21">
      <c r="C2" s="153" t="s">
        <v>104</v>
      </c>
      <c r="D2" s="158" t="s">
        <v>103</v>
      </c>
      <c r="E2" s="68"/>
      <c r="F2" s="67">
        <v>7</v>
      </c>
      <c r="G2" s="49">
        <v>15</v>
      </c>
      <c r="H2" s="49">
        <v>20</v>
      </c>
      <c r="I2" s="49">
        <v>25</v>
      </c>
      <c r="J2" s="49">
        <v>30</v>
      </c>
      <c r="L2" s="54" t="s">
        <v>168</v>
      </c>
      <c r="M2" s="151" t="s">
        <v>104</v>
      </c>
      <c r="N2" s="152"/>
      <c r="P2" s="136" t="s">
        <v>0</v>
      </c>
      <c r="Q2" s="137" t="s">
        <v>1</v>
      </c>
      <c r="R2" s="137" t="s">
        <v>2</v>
      </c>
      <c r="S2" s="137" t="s">
        <v>3</v>
      </c>
      <c r="T2" s="137" t="s">
        <v>4</v>
      </c>
      <c r="U2" s="137" t="s">
        <v>5</v>
      </c>
    </row>
    <row r="3" spans="3:21">
      <c r="C3" s="154"/>
      <c r="D3" s="158"/>
      <c r="E3" s="50" t="s">
        <v>192</v>
      </c>
      <c r="F3" s="51">
        <v>46.930459999999997</v>
      </c>
      <c r="G3" s="51">
        <v>500.03809999999999</v>
      </c>
      <c r="H3" s="51">
        <v>854.42619999999999</v>
      </c>
      <c r="I3" s="51">
        <v>1011.059</v>
      </c>
      <c r="J3" s="51">
        <v>1385.123</v>
      </c>
      <c r="L3" s="51">
        <v>0</v>
      </c>
      <c r="M3" s="51">
        <v>0</v>
      </c>
      <c r="N3" s="51">
        <v>0</v>
      </c>
      <c r="P3" s="119" t="s">
        <v>118</v>
      </c>
      <c r="Q3" s="118">
        <v>481.3</v>
      </c>
      <c r="R3" s="118" t="s">
        <v>346</v>
      </c>
      <c r="S3" s="118" t="s">
        <v>7</v>
      </c>
      <c r="T3" s="118" t="s">
        <v>8</v>
      </c>
      <c r="U3" s="118" t="s">
        <v>9</v>
      </c>
    </row>
    <row r="4" spans="3:21">
      <c r="C4" s="154"/>
      <c r="D4" s="158"/>
      <c r="E4" s="50" t="s">
        <v>193</v>
      </c>
      <c r="F4" s="51">
        <v>26.356100000000001</v>
      </c>
      <c r="G4" s="51">
        <v>229.25829999999999</v>
      </c>
      <c r="H4" s="51">
        <v>703.36850000000004</v>
      </c>
      <c r="I4" s="51">
        <v>888.05589999999995</v>
      </c>
      <c r="J4" s="51">
        <v>1691.2149999999999</v>
      </c>
      <c r="L4" s="51">
        <v>7</v>
      </c>
      <c r="M4" s="51">
        <f>AVERAGE(F3:F10)</f>
        <v>50.734246249999998</v>
      </c>
      <c r="N4" s="51">
        <f>STDEV(F3:F10)</f>
        <v>13.725645528489395</v>
      </c>
      <c r="P4" s="119" t="s">
        <v>347</v>
      </c>
      <c r="Q4" s="118">
        <v>314.3</v>
      </c>
      <c r="R4" s="118" t="s">
        <v>348</v>
      </c>
      <c r="S4" s="118" t="s">
        <v>7</v>
      </c>
      <c r="T4" s="118" t="s">
        <v>8</v>
      </c>
      <c r="U4" s="118" t="s">
        <v>9</v>
      </c>
    </row>
    <row r="5" spans="3:21">
      <c r="C5" s="154"/>
      <c r="D5" s="158"/>
      <c r="E5" s="50" t="s">
        <v>194</v>
      </c>
      <c r="F5" s="51">
        <v>48.579219999999999</v>
      </c>
      <c r="G5" s="51">
        <v>318.76889999999997</v>
      </c>
      <c r="H5" s="51">
        <v>508.00970000000001</v>
      </c>
      <c r="I5" s="51">
        <v>651.65930000000003</v>
      </c>
      <c r="J5" s="51">
        <v>908.14</v>
      </c>
      <c r="L5" s="51">
        <v>15</v>
      </c>
      <c r="M5" s="51">
        <f>AVERAGE(G3:G10)</f>
        <v>321.91412500000001</v>
      </c>
      <c r="N5" s="51">
        <f>STDEV(G3:G10)</f>
        <v>90.994240597158523</v>
      </c>
    </row>
    <row r="6" spans="3:21">
      <c r="C6" s="154"/>
      <c r="D6" s="158"/>
      <c r="E6" s="50" t="s">
        <v>195</v>
      </c>
      <c r="F6" s="51">
        <v>42.859029999999997</v>
      </c>
      <c r="G6" s="51">
        <v>230.44749999999999</v>
      </c>
      <c r="H6" s="51">
        <v>594.15219999999999</v>
      </c>
      <c r="I6" s="51">
        <v>884.38649999999996</v>
      </c>
      <c r="J6" s="51">
        <v>1445.645</v>
      </c>
      <c r="L6" s="51">
        <v>20</v>
      </c>
      <c r="M6" s="51">
        <f>AVERAGE(H3:H10)</f>
        <v>642.63778750000006</v>
      </c>
      <c r="N6" s="51">
        <f>STDEV(H3:H10)</f>
        <v>107.95355259708968</v>
      </c>
    </row>
    <row r="7" spans="3:21">
      <c r="C7" s="154"/>
      <c r="D7" s="158"/>
      <c r="E7" s="50" t="s">
        <v>196</v>
      </c>
      <c r="F7" s="51">
        <v>53.231619999999999</v>
      </c>
      <c r="G7" s="51">
        <v>313.03410000000002</v>
      </c>
      <c r="H7" s="51">
        <v>656.24599999999998</v>
      </c>
      <c r="I7" s="51">
        <v>972.93200000000002</v>
      </c>
      <c r="J7" s="51">
        <v>1354.0429999999999</v>
      </c>
      <c r="L7" s="51">
        <v>25</v>
      </c>
      <c r="M7" s="51">
        <f>AVERAGE(I3:I10)</f>
        <v>899.02308749999997</v>
      </c>
      <c r="N7" s="51">
        <f>STDEV(I3:I10)</f>
        <v>118.31258824117957</v>
      </c>
    </row>
    <row r="8" spans="3:21">
      <c r="C8" s="154"/>
      <c r="D8" s="158"/>
      <c r="E8" s="50" t="s">
        <v>197</v>
      </c>
      <c r="F8" s="51">
        <v>68.545199999999994</v>
      </c>
      <c r="G8" s="51">
        <v>252.42840000000001</v>
      </c>
      <c r="H8" s="51">
        <v>544.54330000000004</v>
      </c>
      <c r="I8" s="51">
        <v>887.803</v>
      </c>
      <c r="J8" s="51">
        <v>1394.62</v>
      </c>
      <c r="L8" s="51">
        <v>30</v>
      </c>
      <c r="M8" s="51">
        <f>AVERAGE(J3:J10)</f>
        <v>1383.9634999999998</v>
      </c>
      <c r="N8" s="51">
        <f>STDEV(J3:J10)</f>
        <v>221.35405050474586</v>
      </c>
    </row>
    <row r="9" spans="3:21">
      <c r="C9" s="154"/>
      <c r="D9" s="158"/>
      <c r="E9" s="50" t="s">
        <v>198</v>
      </c>
      <c r="F9" s="51">
        <v>50.753459999999997</v>
      </c>
      <c r="G9" s="51">
        <v>382.0136</v>
      </c>
      <c r="H9" s="51">
        <v>677.19069999999999</v>
      </c>
      <c r="I9" s="51">
        <v>1030.289</v>
      </c>
      <c r="J9" s="51">
        <v>1515.5450000000001</v>
      </c>
    </row>
    <row r="10" spans="3:21">
      <c r="C10" s="154"/>
      <c r="D10" s="158"/>
      <c r="E10" s="50" t="s">
        <v>199</v>
      </c>
      <c r="F10" s="51">
        <v>68.618880000000004</v>
      </c>
      <c r="G10" s="51">
        <v>349.32409999999999</v>
      </c>
      <c r="H10" s="51">
        <v>603.16570000000002</v>
      </c>
      <c r="I10" s="51">
        <v>866</v>
      </c>
      <c r="J10" s="51">
        <v>1377.377</v>
      </c>
    </row>
    <row r="12" spans="3:21">
      <c r="F12" s="150" t="s">
        <v>168</v>
      </c>
      <c r="G12" s="150"/>
      <c r="H12" s="150"/>
      <c r="I12" s="150"/>
      <c r="J12" s="150"/>
    </row>
    <row r="13" spans="3:21">
      <c r="C13" s="153" t="s">
        <v>113</v>
      </c>
      <c r="D13" s="158" t="s">
        <v>103</v>
      </c>
      <c r="E13" s="68"/>
      <c r="F13" s="69">
        <v>7</v>
      </c>
      <c r="G13" s="66">
        <v>15</v>
      </c>
      <c r="H13" s="66">
        <v>20</v>
      </c>
      <c r="I13" s="66">
        <v>25</v>
      </c>
      <c r="J13" s="66">
        <v>30</v>
      </c>
      <c r="L13" s="54" t="s">
        <v>168</v>
      </c>
      <c r="M13" s="151" t="s">
        <v>113</v>
      </c>
      <c r="N13" s="152"/>
    </row>
    <row r="14" spans="3:21">
      <c r="C14" s="154"/>
      <c r="D14" s="158"/>
      <c r="E14" s="50" t="s">
        <v>200</v>
      </c>
      <c r="F14" s="51">
        <v>43.351869999999998</v>
      </c>
      <c r="G14" s="51">
        <v>226.97370000000001</v>
      </c>
      <c r="H14" s="51">
        <v>546.72640000000001</v>
      </c>
      <c r="I14" s="51">
        <v>912.52970000000005</v>
      </c>
      <c r="J14" s="51">
        <v>1384.442</v>
      </c>
      <c r="L14" s="51">
        <v>0</v>
      </c>
      <c r="M14" s="51">
        <v>0</v>
      </c>
      <c r="N14" s="51">
        <v>0</v>
      </c>
    </row>
    <row r="15" spans="3:21">
      <c r="C15" s="154"/>
      <c r="D15" s="158"/>
      <c r="E15" s="50" t="s">
        <v>201</v>
      </c>
      <c r="F15" s="51">
        <v>63.899059999999999</v>
      </c>
      <c r="G15" s="51">
        <v>245.7961</v>
      </c>
      <c r="H15" s="51">
        <v>774.08240000000001</v>
      </c>
      <c r="I15" s="51">
        <v>1246.269</v>
      </c>
      <c r="J15" s="51">
        <v>1506.25</v>
      </c>
      <c r="L15" s="51">
        <v>7</v>
      </c>
      <c r="M15" s="51">
        <f>AVERAGE(F14:F21)</f>
        <v>72.12483125</v>
      </c>
      <c r="N15" s="51">
        <f>STDEV(F14:F21)</f>
        <v>22.418430202100875</v>
      </c>
    </row>
    <row r="16" spans="3:21">
      <c r="C16" s="154"/>
      <c r="D16" s="158"/>
      <c r="E16" s="50" t="s">
        <v>202</v>
      </c>
      <c r="F16" s="51">
        <v>56.60962</v>
      </c>
      <c r="G16" s="51">
        <v>437.61869999999999</v>
      </c>
      <c r="H16" s="51">
        <v>759.77679999999998</v>
      </c>
      <c r="I16" s="51">
        <v>1108.8920000000001</v>
      </c>
      <c r="J16" s="51">
        <v>1531.893</v>
      </c>
      <c r="L16" s="51">
        <v>15</v>
      </c>
      <c r="M16" s="51">
        <f>AVERAGE(G14:G21)</f>
        <v>297.33923749999997</v>
      </c>
      <c r="N16" s="51">
        <f>STDEV(G14:G21)</f>
        <v>100.29432343608829</v>
      </c>
    </row>
    <row r="17" spans="3:21">
      <c r="C17" s="154"/>
      <c r="D17" s="158"/>
      <c r="E17" s="50" t="s">
        <v>203</v>
      </c>
      <c r="F17" s="51">
        <v>64.528750000000002</v>
      </c>
      <c r="G17" s="51">
        <v>244.322</v>
      </c>
      <c r="H17" s="51">
        <v>630.80119999999999</v>
      </c>
      <c r="I17" s="51">
        <v>1026.221</v>
      </c>
      <c r="J17" s="51">
        <v>1608.03</v>
      </c>
      <c r="L17" s="51">
        <v>20</v>
      </c>
      <c r="M17" s="51">
        <f>AVERAGE(H14:H21)</f>
        <v>620.4846624999999</v>
      </c>
      <c r="N17" s="51">
        <f>STDEV(H14:H21)</f>
        <v>128.05140358067135</v>
      </c>
    </row>
    <row r="18" spans="3:21">
      <c r="C18" s="154"/>
      <c r="D18" s="158"/>
      <c r="E18" s="50" t="s">
        <v>204</v>
      </c>
      <c r="F18" s="51">
        <v>80.216059999999999</v>
      </c>
      <c r="G18" s="51">
        <v>412.51049999999998</v>
      </c>
      <c r="H18" s="51">
        <v>512.17989999999998</v>
      </c>
      <c r="I18" s="51">
        <v>670.92610000000002</v>
      </c>
      <c r="J18" s="51">
        <v>1094.521</v>
      </c>
      <c r="L18" s="51">
        <v>25</v>
      </c>
      <c r="M18" s="51">
        <f>AVERAGE(I14:I21)</f>
        <v>929.74315000000001</v>
      </c>
      <c r="N18" s="51">
        <f>STDEV(I14:I21)</f>
        <v>212.84193297875203</v>
      </c>
    </row>
    <row r="19" spans="3:21">
      <c r="C19" s="154"/>
      <c r="D19" s="158"/>
      <c r="E19" s="50" t="s">
        <v>205</v>
      </c>
      <c r="F19" s="51">
        <v>97.890389999999996</v>
      </c>
      <c r="G19" s="51">
        <v>387.84</v>
      </c>
      <c r="H19" s="51">
        <v>760.40480000000002</v>
      </c>
      <c r="I19" s="51">
        <v>979.92960000000005</v>
      </c>
      <c r="J19" s="51">
        <v>1524.5550000000001</v>
      </c>
      <c r="L19" s="51">
        <v>30</v>
      </c>
      <c r="M19" s="51">
        <f>AVERAGE(J14:J21)</f>
        <v>1397.7471249999999</v>
      </c>
      <c r="N19" s="51">
        <f>STDEV(J14:J21)</f>
        <v>248.75621180725628</v>
      </c>
    </row>
    <row r="20" spans="3:21">
      <c r="C20" s="154"/>
      <c r="D20" s="158"/>
      <c r="E20" s="50" t="s">
        <v>206</v>
      </c>
      <c r="F20" s="51">
        <v>110.2533</v>
      </c>
      <c r="G20" s="51">
        <v>257.84719999999999</v>
      </c>
      <c r="H20" s="51">
        <v>510.61939999999998</v>
      </c>
      <c r="I20" s="51">
        <v>607.61279999999999</v>
      </c>
      <c r="J20" s="51">
        <v>937.26</v>
      </c>
    </row>
    <row r="21" spans="3:21">
      <c r="C21" s="154"/>
      <c r="D21" s="158"/>
      <c r="E21" s="50" t="s">
        <v>207</v>
      </c>
      <c r="F21" s="51">
        <v>60.249600000000001</v>
      </c>
      <c r="G21" s="51">
        <v>165.8057</v>
      </c>
      <c r="H21" s="51">
        <v>469.28640000000001</v>
      </c>
      <c r="I21" s="51">
        <v>885.56500000000005</v>
      </c>
      <c r="J21" s="51">
        <v>1595.0260000000001</v>
      </c>
    </row>
    <row r="23" spans="3:21">
      <c r="E23" s="79"/>
      <c r="F23" s="150" t="s">
        <v>168</v>
      </c>
      <c r="G23" s="150"/>
      <c r="H23" s="150"/>
      <c r="I23" s="150"/>
      <c r="J23" s="150"/>
    </row>
    <row r="24" spans="3:21">
      <c r="C24" s="153" t="s">
        <v>105</v>
      </c>
      <c r="D24" s="158" t="s">
        <v>103</v>
      </c>
      <c r="E24" s="70"/>
      <c r="F24" s="67">
        <v>7</v>
      </c>
      <c r="G24" s="49">
        <v>15</v>
      </c>
      <c r="H24" s="49">
        <v>20</v>
      </c>
      <c r="I24" s="49">
        <v>25</v>
      </c>
      <c r="J24" s="49">
        <v>30</v>
      </c>
      <c r="L24" s="54" t="s">
        <v>168</v>
      </c>
      <c r="M24" s="151" t="s">
        <v>105</v>
      </c>
      <c r="N24" s="152"/>
    </row>
    <row r="25" spans="3:21">
      <c r="C25" s="154"/>
      <c r="D25" s="158"/>
      <c r="E25" s="50" t="s">
        <v>208</v>
      </c>
      <c r="F25" s="51">
        <v>50.142400000000002</v>
      </c>
      <c r="G25" s="51">
        <v>232.94640000000001</v>
      </c>
      <c r="H25" s="51">
        <v>462.61329999999998</v>
      </c>
      <c r="I25" s="51">
        <v>758.13469999999995</v>
      </c>
      <c r="J25" s="51">
        <v>1130.7080000000001</v>
      </c>
      <c r="L25" s="51">
        <v>0</v>
      </c>
      <c r="M25" s="51">
        <v>0</v>
      </c>
      <c r="N25" s="51">
        <v>0</v>
      </c>
      <c r="R25" s="82"/>
      <c r="S25" s="81"/>
      <c r="T25" s="81"/>
      <c r="U25" s="81"/>
    </row>
    <row r="26" spans="3:21">
      <c r="C26" s="154"/>
      <c r="D26" s="158"/>
      <c r="E26" s="50" t="s">
        <v>209</v>
      </c>
      <c r="F26" s="51">
        <v>46.128599999999999</v>
      </c>
      <c r="G26" s="51">
        <v>256.5</v>
      </c>
      <c r="H26" s="51">
        <v>451.91840000000002</v>
      </c>
      <c r="I26" s="51">
        <v>451.51659999999998</v>
      </c>
      <c r="J26" s="51">
        <v>1186.4639999999999</v>
      </c>
      <c r="L26" s="51">
        <v>7</v>
      </c>
      <c r="M26" s="51">
        <f>AVERAGE(F25:F32)</f>
        <v>51.300200000000004</v>
      </c>
      <c r="N26" s="51">
        <f>STDEV(F25:F32)</f>
        <v>21.034927871128328</v>
      </c>
    </row>
    <row r="27" spans="3:21">
      <c r="C27" s="154"/>
      <c r="D27" s="158"/>
      <c r="E27" s="50" t="s">
        <v>210</v>
      </c>
      <c r="F27" s="51">
        <v>37.844999999999999</v>
      </c>
      <c r="G27" s="51">
        <v>169.81120000000001</v>
      </c>
      <c r="H27" s="51">
        <v>444.65499999999997</v>
      </c>
      <c r="I27" s="51">
        <v>506.4572</v>
      </c>
      <c r="J27" s="51">
        <v>1034.8979999999999</v>
      </c>
      <c r="L27" s="51">
        <v>15</v>
      </c>
      <c r="M27" s="51">
        <f>AVERAGE(G25:G32)</f>
        <v>189.57945000000001</v>
      </c>
      <c r="N27" s="51">
        <f>STDEV(G25:G32)</f>
        <v>89.962404367268888</v>
      </c>
    </row>
    <row r="28" spans="3:21">
      <c r="C28" s="154"/>
      <c r="D28" s="158"/>
      <c r="E28" s="50" t="s">
        <v>211</v>
      </c>
      <c r="F28" s="51">
        <v>102.602</v>
      </c>
      <c r="G28" s="51">
        <v>329.51519999999999</v>
      </c>
      <c r="H28" s="51">
        <v>523.12649999999996</v>
      </c>
      <c r="I28" s="51">
        <v>662.18939999999998</v>
      </c>
      <c r="J28" s="51">
        <v>1331.7180000000001</v>
      </c>
      <c r="L28" s="51">
        <v>20</v>
      </c>
      <c r="M28" s="51">
        <f>AVERAGE(H25:H32)</f>
        <v>402.97272500000003</v>
      </c>
      <c r="N28" s="51">
        <f>STDEV(H25:H32)</f>
        <v>87.344731334927431</v>
      </c>
    </row>
    <row r="29" spans="3:21">
      <c r="C29" s="154"/>
      <c r="D29" s="158"/>
      <c r="E29" s="50" t="s">
        <v>212</v>
      </c>
      <c r="F29" s="51">
        <v>44.283549999999998</v>
      </c>
      <c r="G29" s="51">
        <v>129.25</v>
      </c>
      <c r="H29" s="51">
        <v>258.05579999999998</v>
      </c>
      <c r="I29" s="51">
        <v>305.15199999999999</v>
      </c>
      <c r="J29" s="51">
        <v>758.45159999999998</v>
      </c>
      <c r="L29" s="51">
        <v>25</v>
      </c>
      <c r="M29" s="51">
        <f>AVERAGE(I25:I32)</f>
        <v>566.04102499999999</v>
      </c>
      <c r="N29" s="51">
        <f>STDEV(I25:I32)</f>
        <v>154.2352065365543</v>
      </c>
    </row>
    <row r="30" spans="3:21">
      <c r="C30" s="154"/>
      <c r="D30" s="158"/>
      <c r="E30" s="50" t="s">
        <v>213</v>
      </c>
      <c r="F30" s="51">
        <v>45.20805</v>
      </c>
      <c r="G30" s="51">
        <v>239.0608</v>
      </c>
      <c r="H30" s="51">
        <v>408.37380000000002</v>
      </c>
      <c r="I30" s="51">
        <v>745.29920000000004</v>
      </c>
      <c r="J30" s="51">
        <v>1058.2915</v>
      </c>
      <c r="L30" s="51">
        <v>30</v>
      </c>
      <c r="M30" s="51">
        <f>AVERAGE(J25:J32)</f>
        <v>1086.1821</v>
      </c>
      <c r="N30" s="51">
        <f>STDEV(J25:J32)</f>
        <v>179.85826778598266</v>
      </c>
      <c r="R30" s="82"/>
      <c r="S30" s="81"/>
      <c r="T30" s="81"/>
      <c r="U30" s="81"/>
    </row>
    <row r="31" spans="3:21">
      <c r="C31" s="154"/>
      <c r="D31" s="158"/>
      <c r="E31" s="50" t="s">
        <v>214</v>
      </c>
      <c r="F31" s="51">
        <v>42.591999999999999</v>
      </c>
      <c r="G31" s="51">
        <v>72.057599999999994</v>
      </c>
      <c r="H31" s="51">
        <v>308.55090000000001</v>
      </c>
      <c r="I31" s="51">
        <v>511.16230000000002</v>
      </c>
      <c r="J31" s="51">
        <v>947.55520000000001</v>
      </c>
    </row>
    <row r="32" spans="3:21">
      <c r="C32" s="154"/>
      <c r="D32" s="158"/>
      <c r="E32" s="50" t="s">
        <v>215</v>
      </c>
      <c r="F32" s="51">
        <v>41.6</v>
      </c>
      <c r="G32" s="51">
        <v>87.494399999999999</v>
      </c>
      <c r="H32" s="51">
        <v>366.48809999999997</v>
      </c>
      <c r="I32" s="51">
        <v>588.41679999999997</v>
      </c>
      <c r="J32" s="51">
        <v>1241.3705</v>
      </c>
    </row>
    <row r="34" spans="3:14">
      <c r="E34" s="79"/>
      <c r="F34" s="150" t="s">
        <v>168</v>
      </c>
      <c r="G34" s="150"/>
      <c r="H34" s="150"/>
      <c r="I34" s="150"/>
      <c r="J34" s="150"/>
    </row>
    <row r="35" spans="3:14">
      <c r="C35" s="153" t="s">
        <v>114</v>
      </c>
      <c r="D35" s="158" t="s">
        <v>103</v>
      </c>
      <c r="E35" s="70"/>
      <c r="F35" s="69">
        <v>7</v>
      </c>
      <c r="G35" s="66">
        <v>15</v>
      </c>
      <c r="H35" s="66">
        <v>20</v>
      </c>
      <c r="I35" s="66">
        <v>25</v>
      </c>
      <c r="J35" s="66">
        <v>30</v>
      </c>
      <c r="L35" s="54" t="s">
        <v>102</v>
      </c>
      <c r="M35" s="151" t="s">
        <v>114</v>
      </c>
      <c r="N35" s="152"/>
    </row>
    <row r="36" spans="3:14">
      <c r="C36" s="154"/>
      <c r="D36" s="158"/>
      <c r="E36" s="50" t="s">
        <v>216</v>
      </c>
      <c r="F36" s="51">
        <v>49.056019999999997</v>
      </c>
      <c r="G36" s="51">
        <v>92.258740000000003</v>
      </c>
      <c r="H36" s="51">
        <v>97.864069999999998</v>
      </c>
      <c r="I36" s="51">
        <v>95.348070000000007</v>
      </c>
      <c r="J36" s="51">
        <v>63.796039999999998</v>
      </c>
      <c r="L36" s="51">
        <v>0</v>
      </c>
      <c r="M36" s="51">
        <v>0</v>
      </c>
      <c r="N36" s="51">
        <v>0</v>
      </c>
    </row>
    <row r="37" spans="3:14">
      <c r="C37" s="154"/>
      <c r="D37" s="158"/>
      <c r="E37" s="50" t="s">
        <v>217</v>
      </c>
      <c r="F37" s="51">
        <v>55.622880000000002</v>
      </c>
      <c r="G37" s="51">
        <v>35.333419999999997</v>
      </c>
      <c r="H37" s="51">
        <v>46.403019999999998</v>
      </c>
      <c r="I37" s="51">
        <v>92.680220000000006</v>
      </c>
      <c r="J37" s="51">
        <v>83.720870000000005</v>
      </c>
      <c r="L37" s="51">
        <v>7</v>
      </c>
      <c r="M37" s="51">
        <f>AVERAGE(F36:F43)</f>
        <v>54.943469999999998</v>
      </c>
      <c r="N37" s="51">
        <f>STDEV(F36:F43)</f>
        <v>15.459087837366081</v>
      </c>
    </row>
    <row r="38" spans="3:14">
      <c r="C38" s="154"/>
      <c r="D38" s="158"/>
      <c r="E38" s="50" t="s">
        <v>218</v>
      </c>
      <c r="F38" s="51">
        <v>71.527829999999994</v>
      </c>
      <c r="G38" s="51">
        <v>89.045299999999997</v>
      </c>
      <c r="H38" s="51">
        <v>102.0966</v>
      </c>
      <c r="I38" s="51">
        <v>121.89619999999999</v>
      </c>
      <c r="J38" s="51">
        <v>99.068510000000003</v>
      </c>
      <c r="L38" s="51">
        <v>15</v>
      </c>
      <c r="M38" s="51">
        <f>AVERAGE(G36:G43)</f>
        <v>78.203292500000003</v>
      </c>
      <c r="N38" s="51">
        <f>STDEV(G36:G43)</f>
        <v>30.22552980450596</v>
      </c>
    </row>
    <row r="39" spans="3:14">
      <c r="C39" s="154"/>
      <c r="D39" s="158"/>
      <c r="E39" s="50" t="s">
        <v>219</v>
      </c>
      <c r="F39" s="51">
        <v>38.701630000000002</v>
      </c>
      <c r="G39" s="51">
        <v>75.889219999999995</v>
      </c>
      <c r="H39" s="51">
        <v>73.584019999999995</v>
      </c>
      <c r="I39" s="51">
        <v>106.3296</v>
      </c>
      <c r="J39" s="51">
        <v>100.38330000000001</v>
      </c>
      <c r="L39" s="51">
        <v>20</v>
      </c>
      <c r="M39" s="51">
        <f>AVERAGE(H36:H43)</f>
        <v>83.814787500000008</v>
      </c>
      <c r="N39" s="51">
        <f>STDEV(H36:H43)</f>
        <v>19.110710264824707</v>
      </c>
    </row>
    <row r="40" spans="3:14">
      <c r="C40" s="154"/>
      <c r="D40" s="158"/>
      <c r="E40" s="50" t="s">
        <v>220</v>
      </c>
      <c r="F40" s="51">
        <v>84.36618</v>
      </c>
      <c r="G40" s="51">
        <v>121.6335</v>
      </c>
      <c r="H40" s="51">
        <v>81.540899999999993</v>
      </c>
      <c r="I40" s="51">
        <v>97.865920000000003</v>
      </c>
      <c r="J40" s="51">
        <v>111.35209999999999</v>
      </c>
      <c r="L40" s="51">
        <v>25</v>
      </c>
      <c r="M40" s="51">
        <f>AVERAGE(I36:I43)</f>
        <v>100.23598</v>
      </c>
      <c r="N40" s="51">
        <f>STDEV(I36:I43)</f>
        <v>23.048251913017481</v>
      </c>
    </row>
    <row r="41" spans="3:14">
      <c r="C41" s="154"/>
      <c r="D41" s="158"/>
      <c r="E41" s="50" t="s">
        <v>221</v>
      </c>
      <c r="F41" s="51">
        <v>47.990879999999997</v>
      </c>
      <c r="G41" s="51">
        <v>107.33320000000001</v>
      </c>
      <c r="H41" s="51">
        <v>93.342089999999999</v>
      </c>
      <c r="I41" s="51">
        <v>115.1297</v>
      </c>
      <c r="J41" s="51">
        <v>106.7311</v>
      </c>
      <c r="L41" s="51">
        <v>30</v>
      </c>
      <c r="M41" s="51">
        <f>AVERAGE(J36:J43)</f>
        <v>93.161969999999997</v>
      </c>
      <c r="N41" s="51">
        <f>STDEV(J36:J43)</f>
        <v>27.225042616403776</v>
      </c>
    </row>
    <row r="42" spans="3:14">
      <c r="C42" s="154"/>
      <c r="D42" s="158"/>
      <c r="E42" s="50" t="s">
        <v>222</v>
      </c>
      <c r="F42" s="51">
        <v>50.009399999999999</v>
      </c>
      <c r="G42" s="51">
        <v>60.306399999999996</v>
      </c>
      <c r="H42" s="51">
        <v>101.8476</v>
      </c>
      <c r="I42" s="51">
        <v>121.7907</v>
      </c>
      <c r="J42" s="51">
        <v>132.64490000000001</v>
      </c>
    </row>
    <row r="43" spans="3:14">
      <c r="C43" s="154"/>
      <c r="D43" s="158"/>
      <c r="E43" s="50" t="s">
        <v>223</v>
      </c>
      <c r="F43" s="51">
        <v>42.272939999999998</v>
      </c>
      <c r="G43" s="51">
        <v>43.826560000000001</v>
      </c>
      <c r="H43" s="51">
        <v>73.84</v>
      </c>
      <c r="I43" s="51">
        <v>50.847430000000003</v>
      </c>
      <c r="J43" s="51">
        <v>47.598939999999999</v>
      </c>
    </row>
  </sheetData>
  <mergeCells count="16">
    <mergeCell ref="C35:C43"/>
    <mergeCell ref="D2:D10"/>
    <mergeCell ref="F1:J1"/>
    <mergeCell ref="F34:J34"/>
    <mergeCell ref="F12:J12"/>
    <mergeCell ref="F23:J23"/>
    <mergeCell ref="C2:C10"/>
    <mergeCell ref="C13:C21"/>
    <mergeCell ref="C24:C32"/>
    <mergeCell ref="D13:D21"/>
    <mergeCell ref="D24:D32"/>
    <mergeCell ref="D35:D43"/>
    <mergeCell ref="M35:N35"/>
    <mergeCell ref="M2:N2"/>
    <mergeCell ref="M13:N13"/>
    <mergeCell ref="M24:N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097A-D661-874F-9DF6-70F8E565875F}">
  <dimension ref="B1:P34"/>
  <sheetViews>
    <sheetView zoomScale="83" workbookViewId="0">
      <selection activeCell="G16" sqref="G16"/>
    </sheetView>
  </sheetViews>
  <sheetFormatPr baseColWidth="10" defaultRowHeight="16"/>
  <cols>
    <col min="1" max="1" width="10.83203125" style="1"/>
    <col min="2" max="2" width="19.5" style="1" bestFit="1" customWidth="1"/>
    <col min="3" max="3" width="12.6640625" style="1" bestFit="1" customWidth="1"/>
    <col min="4" max="4" width="10.83203125" style="1"/>
    <col min="5" max="5" width="33.1640625" style="1" bestFit="1" customWidth="1"/>
    <col min="6" max="6" width="10.83203125" style="1" bestFit="1" customWidth="1"/>
    <col min="7" max="7" width="17.83203125" style="1" bestFit="1" customWidth="1"/>
    <col min="8" max="8" width="12.1640625" style="1" bestFit="1" customWidth="1"/>
    <col min="9" max="9" width="10" style="1" bestFit="1" customWidth="1"/>
    <col min="10" max="10" width="17.83203125" style="1" bestFit="1" customWidth="1"/>
    <col min="11" max="11" width="10.83203125" style="1"/>
    <col min="12" max="12" width="18.6640625" style="1" bestFit="1" customWidth="1"/>
    <col min="13" max="13" width="7.33203125" style="1" bestFit="1" customWidth="1"/>
    <col min="14" max="15" width="8.33203125" style="1" bestFit="1" customWidth="1"/>
    <col min="16" max="16" width="16.83203125" style="1" bestFit="1" customWidth="1"/>
    <col min="17" max="16384" width="10.83203125" style="1"/>
  </cols>
  <sheetData>
    <row r="1" spans="2:16" ht="17" thickBot="1"/>
    <row r="2" spans="2:16" ht="17" thickBot="1">
      <c r="B2" s="2"/>
      <c r="C2" s="3" t="s">
        <v>18</v>
      </c>
    </row>
    <row r="3" spans="2:16">
      <c r="B3" s="159" t="s">
        <v>104</v>
      </c>
      <c r="C3" s="4">
        <v>114.56</v>
      </c>
      <c r="E3" s="101" t="s">
        <v>0</v>
      </c>
      <c r="F3" s="109" t="s">
        <v>1</v>
      </c>
      <c r="G3" s="109" t="s">
        <v>2</v>
      </c>
      <c r="H3" s="109" t="s">
        <v>3</v>
      </c>
      <c r="I3" s="109" t="s">
        <v>4</v>
      </c>
      <c r="J3" s="110" t="s">
        <v>5</v>
      </c>
      <c r="L3" s="56"/>
      <c r="M3" s="57" t="s">
        <v>14</v>
      </c>
      <c r="N3" s="57" t="s">
        <v>17</v>
      </c>
      <c r="O3" s="57" t="s">
        <v>20</v>
      </c>
      <c r="P3" s="58" t="s">
        <v>21</v>
      </c>
    </row>
    <row r="4" spans="2:16">
      <c r="B4" s="159"/>
      <c r="C4" s="4">
        <v>128.4</v>
      </c>
      <c r="E4" s="104" t="s">
        <v>110</v>
      </c>
      <c r="F4" s="96">
        <v>17.329999999999998</v>
      </c>
      <c r="G4" s="96" t="s">
        <v>349</v>
      </c>
      <c r="H4" s="96" t="s">
        <v>7</v>
      </c>
      <c r="I4" s="96" t="s">
        <v>42</v>
      </c>
      <c r="J4" s="111">
        <v>2.8E-3</v>
      </c>
      <c r="L4" s="61" t="s">
        <v>26</v>
      </c>
      <c r="M4" s="60">
        <v>8</v>
      </c>
      <c r="N4" s="60">
        <v>8</v>
      </c>
      <c r="O4" s="60">
        <v>8</v>
      </c>
      <c r="P4" s="62">
        <v>8</v>
      </c>
    </row>
    <row r="5" spans="2:16">
      <c r="B5" s="159"/>
      <c r="C5" s="4">
        <v>123.29</v>
      </c>
      <c r="E5" s="104" t="s">
        <v>117</v>
      </c>
      <c r="F5" s="96">
        <v>-1.8</v>
      </c>
      <c r="G5" s="96" t="s">
        <v>350</v>
      </c>
      <c r="H5" s="96" t="s">
        <v>12</v>
      </c>
      <c r="I5" s="96" t="s">
        <v>13</v>
      </c>
      <c r="J5" s="111">
        <v>0.97689999999999999</v>
      </c>
      <c r="L5" s="61"/>
      <c r="M5" s="60"/>
      <c r="N5" s="60"/>
      <c r="O5" s="60"/>
      <c r="P5" s="62"/>
    </row>
    <row r="6" spans="2:16" ht="17" thickBot="1">
      <c r="B6" s="159"/>
      <c r="C6" s="4">
        <v>139.04</v>
      </c>
      <c r="E6" s="106" t="s">
        <v>118</v>
      </c>
      <c r="F6" s="132">
        <v>91.52</v>
      </c>
      <c r="G6" s="132" t="s">
        <v>351</v>
      </c>
      <c r="H6" s="132" t="s">
        <v>7</v>
      </c>
      <c r="I6" s="132" t="s">
        <v>8</v>
      </c>
      <c r="J6" s="133" t="s">
        <v>9</v>
      </c>
      <c r="L6" s="61" t="s">
        <v>27</v>
      </c>
      <c r="M6" s="60">
        <v>110</v>
      </c>
      <c r="N6" s="60">
        <v>93.93</v>
      </c>
      <c r="O6" s="60">
        <v>111.9</v>
      </c>
      <c r="P6" s="62">
        <v>23.94</v>
      </c>
    </row>
    <row r="7" spans="2:16">
      <c r="B7" s="159"/>
      <c r="C7" s="4">
        <v>110.03</v>
      </c>
      <c r="L7" s="61" t="s">
        <v>28</v>
      </c>
      <c r="M7" s="60">
        <v>113.1</v>
      </c>
      <c r="N7" s="60">
        <v>98.23</v>
      </c>
      <c r="O7" s="60">
        <v>115.1</v>
      </c>
      <c r="P7" s="62">
        <v>29.1</v>
      </c>
    </row>
    <row r="8" spans="2:16">
      <c r="B8" s="159"/>
      <c r="C8" s="4">
        <v>126.67</v>
      </c>
      <c r="L8" s="61" t="s">
        <v>29</v>
      </c>
      <c r="M8" s="60">
        <v>125</v>
      </c>
      <c r="N8" s="60">
        <v>100.5</v>
      </c>
      <c r="O8" s="60">
        <v>127.3</v>
      </c>
      <c r="P8" s="62">
        <v>31.61</v>
      </c>
    </row>
    <row r="9" spans="2:16">
      <c r="B9" s="159"/>
      <c r="C9" s="4">
        <v>122.57</v>
      </c>
      <c r="L9" s="61" t="s">
        <v>30</v>
      </c>
      <c r="M9" s="60">
        <v>129.4</v>
      </c>
      <c r="N9" s="60">
        <v>116.6</v>
      </c>
      <c r="O9" s="60">
        <v>131.19999999999999</v>
      </c>
      <c r="P9" s="62">
        <v>34.15</v>
      </c>
    </row>
    <row r="10" spans="2:16">
      <c r="B10" s="159"/>
      <c r="C10" s="4">
        <v>129.68</v>
      </c>
      <c r="L10" s="61" t="s">
        <v>31</v>
      </c>
      <c r="M10" s="60">
        <v>139</v>
      </c>
      <c r="N10" s="60">
        <v>124.9</v>
      </c>
      <c r="O10" s="60">
        <v>134.5</v>
      </c>
      <c r="P10" s="62">
        <v>38.94</v>
      </c>
    </row>
    <row r="11" spans="2:16">
      <c r="B11" s="159" t="s">
        <v>105</v>
      </c>
      <c r="C11" s="4">
        <v>98.12</v>
      </c>
      <c r="L11" s="61"/>
      <c r="M11" s="60"/>
      <c r="N11" s="60"/>
      <c r="O11" s="60"/>
      <c r="P11" s="62"/>
    </row>
    <row r="12" spans="2:16">
      <c r="B12" s="159"/>
      <c r="C12" s="4">
        <v>100.49</v>
      </c>
      <c r="L12" s="61" t="s">
        <v>32</v>
      </c>
      <c r="M12" s="60">
        <v>123</v>
      </c>
      <c r="N12" s="60">
        <v>105.7</v>
      </c>
      <c r="O12" s="60">
        <v>124.8</v>
      </c>
      <c r="P12" s="62">
        <v>31.52</v>
      </c>
    </row>
    <row r="13" spans="2:16">
      <c r="B13" s="159"/>
      <c r="C13" s="4">
        <v>110.29</v>
      </c>
      <c r="L13" s="61" t="s">
        <v>33</v>
      </c>
      <c r="M13" s="60">
        <v>9.9489999999999998</v>
      </c>
      <c r="N13" s="60">
        <v>11.08</v>
      </c>
      <c r="O13" s="60">
        <v>8.5269999999999992</v>
      </c>
      <c r="P13" s="62">
        <v>4.3869999999999996</v>
      </c>
    </row>
    <row r="14" spans="2:16">
      <c r="B14" s="159"/>
      <c r="C14" s="4">
        <v>93.93</v>
      </c>
      <c r="L14" s="61" t="s">
        <v>34</v>
      </c>
      <c r="M14" s="60">
        <v>3.5169999999999999</v>
      </c>
      <c r="N14" s="60">
        <v>3.919</v>
      </c>
      <c r="O14" s="60">
        <v>3.0150000000000001</v>
      </c>
      <c r="P14" s="62">
        <v>1.5509999999999999</v>
      </c>
    </row>
    <row r="15" spans="2:16">
      <c r="B15" s="159"/>
      <c r="C15" s="4">
        <v>124.94</v>
      </c>
      <c r="L15" s="61"/>
      <c r="M15" s="60"/>
      <c r="N15" s="60"/>
      <c r="O15" s="60"/>
      <c r="P15" s="62"/>
    </row>
    <row r="16" spans="2:16">
      <c r="B16" s="159"/>
      <c r="C16" s="4">
        <v>118.68</v>
      </c>
      <c r="L16" s="61" t="s">
        <v>111</v>
      </c>
      <c r="M16" s="60">
        <v>114.7</v>
      </c>
      <c r="N16" s="60">
        <v>96.43</v>
      </c>
      <c r="O16" s="60">
        <v>117.7</v>
      </c>
      <c r="P16" s="62">
        <v>27.85</v>
      </c>
    </row>
    <row r="17" spans="2:16" ht="17" thickBot="1">
      <c r="B17" s="159"/>
      <c r="C17" s="4">
        <v>100.57</v>
      </c>
      <c r="L17" s="63" t="s">
        <v>112</v>
      </c>
      <c r="M17" s="64">
        <v>131.30000000000001</v>
      </c>
      <c r="N17" s="64">
        <v>115</v>
      </c>
      <c r="O17" s="64">
        <v>132</v>
      </c>
      <c r="P17" s="65">
        <v>35.18</v>
      </c>
    </row>
    <row r="18" spans="2:16">
      <c r="B18" s="159"/>
      <c r="C18" s="4">
        <v>98.57</v>
      </c>
    </row>
    <row r="19" spans="2:16">
      <c r="B19" s="159" t="s">
        <v>113</v>
      </c>
      <c r="C19" s="4">
        <v>112.12</v>
      </c>
    </row>
    <row r="20" spans="2:16">
      <c r="B20" s="159"/>
      <c r="C20" s="4">
        <v>127.87</v>
      </c>
    </row>
    <row r="21" spans="2:16">
      <c r="B21" s="159"/>
      <c r="C21" s="4">
        <v>131.57</v>
      </c>
    </row>
    <row r="22" spans="2:16">
      <c r="B22" s="159"/>
      <c r="C22" s="4">
        <v>129.94</v>
      </c>
    </row>
    <row r="23" spans="2:16">
      <c r="B23" s="159"/>
      <c r="C23" s="4">
        <v>134.52000000000001</v>
      </c>
    </row>
    <row r="24" spans="2:16">
      <c r="B24" s="159"/>
      <c r="C24" s="4">
        <v>111.86</v>
      </c>
    </row>
    <row r="25" spans="2:16">
      <c r="B25" s="159"/>
      <c r="C25" s="4">
        <v>123.98</v>
      </c>
    </row>
    <row r="26" spans="2:16">
      <c r="B26" s="159"/>
      <c r="C26" s="4">
        <v>126.78</v>
      </c>
    </row>
    <row r="27" spans="2:16">
      <c r="B27" s="159" t="s">
        <v>114</v>
      </c>
      <c r="C27" s="4">
        <v>32.369999999999997</v>
      </c>
    </row>
    <row r="28" spans="2:16">
      <c r="B28" s="159"/>
      <c r="C28" s="4">
        <v>23.94</v>
      </c>
    </row>
    <row r="29" spans="2:16">
      <c r="B29" s="159"/>
      <c r="C29" s="4">
        <v>28.84</v>
      </c>
    </row>
    <row r="30" spans="2:16">
      <c r="B30" s="159"/>
      <c r="C30" s="4">
        <v>30.84</v>
      </c>
    </row>
    <row r="31" spans="2:16">
      <c r="B31" s="159"/>
      <c r="C31" s="4">
        <v>38.94</v>
      </c>
    </row>
    <row r="32" spans="2:16">
      <c r="B32" s="159"/>
      <c r="C32" s="4">
        <v>29.86</v>
      </c>
    </row>
    <row r="33" spans="2:3">
      <c r="B33" s="159"/>
      <c r="C33" s="4">
        <v>34.64</v>
      </c>
    </row>
    <row r="34" spans="2:3" ht="17" thickBot="1">
      <c r="B34" s="160"/>
      <c r="C34" s="10">
        <v>32.69</v>
      </c>
    </row>
  </sheetData>
  <mergeCells count="4">
    <mergeCell ref="B19:B26"/>
    <mergeCell ref="B27:B34"/>
    <mergeCell ref="B3:B10"/>
    <mergeCell ref="B11:B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0F64-2930-9E4B-BD0D-594249FA01B6}">
  <dimension ref="B1:N11"/>
  <sheetViews>
    <sheetView workbookViewId="0">
      <selection activeCell="O14" sqref="O14"/>
    </sheetView>
  </sheetViews>
  <sheetFormatPr baseColWidth="10" defaultRowHeight="16"/>
  <cols>
    <col min="1" max="1" width="10.83203125" style="29"/>
    <col min="2" max="2" width="16.5" style="29" bestFit="1" customWidth="1"/>
    <col min="3" max="6" width="8.1640625" style="29" bestFit="1" customWidth="1"/>
    <col min="7" max="8" width="9.33203125" style="29" bestFit="1" customWidth="1"/>
    <col min="9" max="9" width="8.1640625" style="29" bestFit="1" customWidth="1"/>
    <col min="10" max="11" width="9.33203125" style="29" bestFit="1" customWidth="1"/>
    <col min="12" max="12" width="8.1640625" style="29" bestFit="1" customWidth="1"/>
    <col min="13" max="14" width="9.33203125" style="29" bestFit="1" customWidth="1"/>
    <col min="15" max="16384" width="10.83203125" style="29"/>
  </cols>
  <sheetData>
    <row r="1" spans="2:14" ht="17" thickBot="1"/>
    <row r="2" spans="2:14">
      <c r="B2" s="36" t="s">
        <v>48</v>
      </c>
      <c r="C2" s="163" t="s">
        <v>49</v>
      </c>
      <c r="D2" s="163"/>
      <c r="E2" s="163"/>
      <c r="F2" s="163" t="s">
        <v>50</v>
      </c>
      <c r="G2" s="163"/>
      <c r="H2" s="163"/>
      <c r="I2" s="163" t="s">
        <v>51</v>
      </c>
      <c r="J2" s="163"/>
      <c r="K2" s="163"/>
      <c r="L2" s="163" t="s">
        <v>52</v>
      </c>
      <c r="M2" s="163"/>
      <c r="N2" s="164"/>
    </row>
    <row r="3" spans="2:14">
      <c r="B3" s="31">
        <v>-1.2041199826559199</v>
      </c>
      <c r="C3" s="30">
        <v>0</v>
      </c>
      <c r="D3" s="30">
        <v>3.0000000000000001E-3</v>
      </c>
      <c r="E3" s="30">
        <v>7.0000000000000001E-3</v>
      </c>
      <c r="F3" s="30">
        <v>2E-3</v>
      </c>
      <c r="G3" s="30">
        <v>5.0000000000000001E-3</v>
      </c>
      <c r="H3" s="30">
        <v>0</v>
      </c>
      <c r="I3" s="30">
        <v>1E-3</v>
      </c>
      <c r="J3" s="30">
        <v>3.0000000000000001E-3</v>
      </c>
      <c r="K3" s="30">
        <v>1E-3</v>
      </c>
      <c r="L3" s="30">
        <v>1E-3</v>
      </c>
      <c r="M3" s="30">
        <v>3.0000000000000001E-3</v>
      </c>
      <c r="N3" s="32">
        <v>2E-3</v>
      </c>
    </row>
    <row r="4" spans="2:14">
      <c r="B4" s="31">
        <v>-0.90308998699194398</v>
      </c>
      <c r="C4" s="30">
        <v>8.0000000000000002E-3</v>
      </c>
      <c r="D4" s="30">
        <v>7.0000000000000001E-3</v>
      </c>
      <c r="E4" s="30">
        <v>8.9999999999999993E-3</v>
      </c>
      <c r="F4" s="30">
        <v>2E-3</v>
      </c>
      <c r="G4" s="30">
        <v>3.0000000000000001E-3</v>
      </c>
      <c r="H4" s="30">
        <v>4.0000000000000001E-3</v>
      </c>
      <c r="I4" s="30">
        <v>1E-3</v>
      </c>
      <c r="J4" s="30">
        <v>2E-3</v>
      </c>
      <c r="K4" s="30">
        <v>3.0000000000000001E-3</v>
      </c>
      <c r="L4" s="30">
        <v>3.0000000000000001E-3</v>
      </c>
      <c r="M4" s="30">
        <v>1E-3</v>
      </c>
      <c r="N4" s="32">
        <v>5.0000000000000001E-3</v>
      </c>
    </row>
    <row r="5" spans="2:14">
      <c r="B5" s="31">
        <v>-0.60205999132796195</v>
      </c>
      <c r="C5" s="30">
        <v>1.2999999999999999E-2</v>
      </c>
      <c r="D5" s="30">
        <v>1.41E-2</v>
      </c>
      <c r="E5" s="30">
        <v>1.6E-2</v>
      </c>
      <c r="F5" s="30">
        <v>8.2000000000000007E-3</v>
      </c>
      <c r="G5" s="30">
        <v>8.9099999999999995E-3</v>
      </c>
      <c r="H5" s="30">
        <v>7.9100000000000004E-3</v>
      </c>
      <c r="I5" s="30">
        <v>6.4999999999999997E-3</v>
      </c>
      <c r="J5" s="30">
        <v>5.9100000000000003E-3</v>
      </c>
      <c r="K5" s="30">
        <v>5.9100000000000003E-3</v>
      </c>
      <c r="L5" s="30">
        <v>3.2000000000000002E-3</v>
      </c>
      <c r="M5" s="30">
        <v>2.9099999999999998E-3</v>
      </c>
      <c r="N5" s="32">
        <v>3.9100000000000003E-3</v>
      </c>
    </row>
    <row r="6" spans="2:14">
      <c r="B6" s="31">
        <v>-0.30102999566398098</v>
      </c>
      <c r="C6" s="30">
        <v>0.49</v>
      </c>
      <c r="D6" s="30">
        <v>0.61799999999999999</v>
      </c>
      <c r="E6" s="30">
        <v>0.59599999999999997</v>
      </c>
      <c r="F6" s="30">
        <v>0.29149999999999998</v>
      </c>
      <c r="G6" s="30">
        <v>0.28670000000000001</v>
      </c>
      <c r="H6" s="30">
        <v>0.38869999999999999</v>
      </c>
      <c r="I6" s="30">
        <v>0.1215</v>
      </c>
      <c r="J6" s="30">
        <v>0.12670000000000001</v>
      </c>
      <c r="K6" s="30">
        <v>0.1187</v>
      </c>
      <c r="L6" s="30">
        <v>9.1499999999999998E-2</v>
      </c>
      <c r="M6" s="30">
        <v>8.6699999999999999E-2</v>
      </c>
      <c r="N6" s="32">
        <v>8.8700000000000001E-2</v>
      </c>
    </row>
    <row r="7" spans="2:14">
      <c r="B7" s="31">
        <v>0</v>
      </c>
      <c r="C7" s="30">
        <v>0.871</v>
      </c>
      <c r="D7" s="30">
        <v>0.79200000000000004</v>
      </c>
      <c r="E7" s="30">
        <v>0.78300000000000003</v>
      </c>
      <c r="F7" s="30">
        <v>0.65100000000000002</v>
      </c>
      <c r="G7" s="30">
        <v>0.51500000000000001</v>
      </c>
      <c r="H7" s="30">
        <v>0.64319999999999999</v>
      </c>
      <c r="I7" s="30">
        <v>0.32100000000000001</v>
      </c>
      <c r="J7" s="30">
        <v>0.31</v>
      </c>
      <c r="K7" s="30">
        <v>0.47599999999999998</v>
      </c>
      <c r="L7" s="30">
        <v>0.251</v>
      </c>
      <c r="M7" s="30">
        <v>0.215</v>
      </c>
      <c r="N7" s="32">
        <v>0.23200000000000001</v>
      </c>
    </row>
    <row r="8" spans="2:14">
      <c r="B8" s="31">
        <v>0.30102999566398098</v>
      </c>
      <c r="C8" s="30">
        <v>1.0509999999999999</v>
      </c>
      <c r="D8" s="30">
        <v>0.92100000000000004</v>
      </c>
      <c r="E8" s="30">
        <v>0.98699999999999999</v>
      </c>
      <c r="F8" s="30">
        <v>0.81200000000000006</v>
      </c>
      <c r="G8" s="30">
        <v>0.71499999999999997</v>
      </c>
      <c r="H8" s="30">
        <v>0.82099999999999995</v>
      </c>
      <c r="I8" s="30">
        <v>0.621</v>
      </c>
      <c r="J8" s="30">
        <v>0.55200000000000005</v>
      </c>
      <c r="K8" s="30">
        <v>0.6</v>
      </c>
      <c r="L8" s="30">
        <v>0.41199999999999998</v>
      </c>
      <c r="M8" s="30">
        <v>0.41499999999999998</v>
      </c>
      <c r="N8" s="32">
        <v>0.52100000000000002</v>
      </c>
    </row>
    <row r="9" spans="2:14">
      <c r="B9" s="31">
        <v>0.60205999132796195</v>
      </c>
      <c r="C9" s="30">
        <v>1.1299999999999999</v>
      </c>
      <c r="D9" s="30">
        <v>1.0409999999999999</v>
      </c>
      <c r="E9" s="30">
        <v>1.0209999999999999</v>
      </c>
      <c r="F9" s="30">
        <v>0.82299999999999995</v>
      </c>
      <c r="G9" s="30">
        <v>0.83099999999999996</v>
      </c>
      <c r="H9" s="30">
        <v>0.91100000000000003</v>
      </c>
      <c r="I9" s="30">
        <v>0.76100000000000001</v>
      </c>
      <c r="J9" s="30">
        <v>0.68500000000000005</v>
      </c>
      <c r="K9" s="30">
        <v>0.72899999999999998</v>
      </c>
      <c r="L9" s="30">
        <v>0.623</v>
      </c>
      <c r="M9" s="30">
        <v>0.53100000000000003</v>
      </c>
      <c r="N9" s="32">
        <v>0.61099999999999999</v>
      </c>
    </row>
    <row r="10" spans="2:14">
      <c r="B10" s="31">
        <v>0.90308998699194398</v>
      </c>
      <c r="C10" s="30">
        <v>1.1314</v>
      </c>
      <c r="D10" s="30">
        <v>1.1019000000000001</v>
      </c>
      <c r="E10" s="30">
        <v>1.1128</v>
      </c>
      <c r="F10" s="30">
        <v>0.98099999999999998</v>
      </c>
      <c r="G10" s="30">
        <v>0.97119999999999995</v>
      </c>
      <c r="H10" s="30">
        <v>0.9123</v>
      </c>
      <c r="I10" s="30">
        <v>0.81100000000000005</v>
      </c>
      <c r="J10" s="30">
        <v>0.873</v>
      </c>
      <c r="K10" s="30">
        <v>0.79200000000000004</v>
      </c>
      <c r="L10" s="30">
        <v>0.78100000000000003</v>
      </c>
      <c r="M10" s="30">
        <v>0.7712</v>
      </c>
      <c r="N10" s="32">
        <v>0.71230000000000004</v>
      </c>
    </row>
    <row r="11" spans="2:14" ht="17" thickBot="1">
      <c r="B11" s="33">
        <v>1.07918124604762</v>
      </c>
      <c r="C11" s="34">
        <v>1.1912</v>
      </c>
      <c r="D11" s="34">
        <v>1.1117999999999999</v>
      </c>
      <c r="E11" s="34">
        <v>1.1362000000000001</v>
      </c>
      <c r="F11" s="34">
        <v>1.1231</v>
      </c>
      <c r="G11" s="34">
        <v>1.0230999999999999</v>
      </c>
      <c r="H11" s="34">
        <v>1.0311999999999999</v>
      </c>
      <c r="I11" s="34">
        <v>0.89300000000000002</v>
      </c>
      <c r="J11" s="34">
        <v>0.92300000000000004</v>
      </c>
      <c r="K11" s="34">
        <v>0.874</v>
      </c>
      <c r="L11" s="34">
        <v>0.82310000000000005</v>
      </c>
      <c r="M11" s="34">
        <v>0.80310000000000004</v>
      </c>
      <c r="N11" s="35">
        <v>0.78120000000000001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87C0-B349-3F4B-8548-C34CD0DC6C51}">
  <dimension ref="B2:AJ14"/>
  <sheetViews>
    <sheetView zoomScale="83" workbookViewId="0">
      <selection activeCell="AA35" sqref="AA35"/>
    </sheetView>
  </sheetViews>
  <sheetFormatPr baseColWidth="10" defaultRowHeight="16"/>
  <cols>
    <col min="2" max="2" width="19.83203125" bestFit="1" customWidth="1"/>
    <col min="3" max="3" width="10.5" bestFit="1" customWidth="1"/>
    <col min="4" max="4" width="3.5" bestFit="1" customWidth="1"/>
    <col min="5" max="6" width="4.6640625" bestFit="1" customWidth="1"/>
    <col min="7" max="7" width="3.5" bestFit="1" customWidth="1"/>
    <col min="8" max="8" width="4.6640625" bestFit="1" customWidth="1"/>
    <col min="9" max="9" width="3.5" bestFit="1" customWidth="1"/>
    <col min="10" max="10" width="4.6640625" bestFit="1" customWidth="1"/>
    <col min="11" max="13" width="3.5" bestFit="1" customWidth="1"/>
    <col min="14" max="14" width="4.6640625" bestFit="1" customWidth="1"/>
    <col min="15" max="17" width="3.5" bestFit="1" customWidth="1"/>
    <col min="18" max="18" width="8.6640625" customWidth="1"/>
    <col min="19" max="19" width="4.6640625" bestFit="1" customWidth="1"/>
    <col min="20" max="20" width="3.5" bestFit="1" customWidth="1"/>
    <col min="21" max="21" width="5.6640625" customWidth="1"/>
    <col min="22" max="22" width="4.6640625" bestFit="1" customWidth="1"/>
    <col min="23" max="23" width="3.5" bestFit="1" customWidth="1"/>
    <col min="24" max="24" width="5.33203125" customWidth="1"/>
    <col min="25" max="25" width="3.5" bestFit="1" customWidth="1"/>
    <col min="26" max="26" width="5.33203125" customWidth="1"/>
    <col min="27" max="27" width="5.6640625" customWidth="1"/>
    <col min="28" max="28" width="4.6640625" bestFit="1" customWidth="1"/>
    <col min="29" max="29" width="3.5" bestFit="1" customWidth="1"/>
    <col min="30" max="30" width="6.83203125" customWidth="1"/>
    <col min="31" max="32" width="3.5" bestFit="1" customWidth="1"/>
    <col min="33" max="33" width="8" customWidth="1"/>
    <col min="34" max="34" width="4.6640625" bestFit="1" customWidth="1"/>
    <col min="35" max="35" width="3.5" bestFit="1" customWidth="1"/>
    <col min="36" max="36" width="9.5" customWidth="1"/>
  </cols>
  <sheetData>
    <row r="2" spans="2:36" ht="17" thickBot="1">
      <c r="E2" s="165" t="s">
        <v>352</v>
      </c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</row>
    <row r="3" spans="2:36" ht="18">
      <c r="B3" s="25"/>
      <c r="C3" s="38"/>
      <c r="D3" s="166" t="s">
        <v>45</v>
      </c>
      <c r="E3" s="166"/>
      <c r="F3" s="166"/>
      <c r="G3" s="166" t="s">
        <v>46</v>
      </c>
      <c r="H3" s="166"/>
      <c r="I3" s="166"/>
      <c r="J3" s="166" t="s">
        <v>47</v>
      </c>
      <c r="K3" s="166"/>
      <c r="L3" s="166"/>
      <c r="M3" s="166" t="s">
        <v>53</v>
      </c>
      <c r="N3" s="166"/>
      <c r="O3" s="166"/>
      <c r="P3" s="166" t="s">
        <v>54</v>
      </c>
      <c r="Q3" s="166"/>
      <c r="R3" s="166"/>
      <c r="S3" s="166" t="s">
        <v>55</v>
      </c>
      <c r="T3" s="166"/>
      <c r="U3" s="166"/>
      <c r="V3" s="166" t="s">
        <v>56</v>
      </c>
      <c r="W3" s="166"/>
      <c r="X3" s="166"/>
      <c r="Y3" s="166" t="s">
        <v>57</v>
      </c>
      <c r="Z3" s="166"/>
      <c r="AA3" s="166"/>
      <c r="AB3" s="166" t="s">
        <v>58</v>
      </c>
      <c r="AC3" s="166"/>
      <c r="AD3" s="166"/>
      <c r="AE3" s="166" t="s">
        <v>59</v>
      </c>
      <c r="AF3" s="166"/>
      <c r="AG3" s="166"/>
      <c r="AH3" s="166" t="s">
        <v>60</v>
      </c>
      <c r="AI3" s="166"/>
      <c r="AJ3" s="168"/>
    </row>
    <row r="4" spans="2:36">
      <c r="B4" s="167" t="s">
        <v>119</v>
      </c>
      <c r="C4" s="71">
        <v>4.8828129999999997E-2</v>
      </c>
      <c r="D4" s="37">
        <v>97</v>
      </c>
      <c r="E4" s="37">
        <v>100</v>
      </c>
      <c r="F4" s="37">
        <v>100</v>
      </c>
      <c r="G4" s="37">
        <v>98</v>
      </c>
      <c r="H4" s="37">
        <v>100</v>
      </c>
      <c r="I4" s="37">
        <v>99</v>
      </c>
      <c r="J4" s="37">
        <v>100</v>
      </c>
      <c r="K4" s="37">
        <v>98</v>
      </c>
      <c r="L4" s="37">
        <v>97</v>
      </c>
      <c r="M4" s="37">
        <v>99</v>
      </c>
      <c r="N4" s="37">
        <v>100</v>
      </c>
      <c r="O4" s="37">
        <v>98</v>
      </c>
      <c r="P4" s="37">
        <v>98</v>
      </c>
      <c r="Q4" s="37">
        <v>97</v>
      </c>
      <c r="R4" s="37">
        <v>100</v>
      </c>
      <c r="S4" s="37">
        <v>100</v>
      </c>
      <c r="T4" s="37">
        <v>98</v>
      </c>
      <c r="U4" s="37">
        <v>96</v>
      </c>
      <c r="V4" s="37">
        <v>100</v>
      </c>
      <c r="W4" s="37">
        <v>98</v>
      </c>
      <c r="X4" s="37">
        <v>96</v>
      </c>
      <c r="Y4" s="37">
        <v>98</v>
      </c>
      <c r="Z4" s="37">
        <v>97</v>
      </c>
      <c r="AA4" s="37">
        <v>96</v>
      </c>
      <c r="AB4" s="37">
        <v>100</v>
      </c>
      <c r="AC4" s="37">
        <v>98</v>
      </c>
      <c r="AD4" s="37">
        <v>97</v>
      </c>
      <c r="AE4" s="37">
        <v>98</v>
      </c>
      <c r="AF4" s="37">
        <v>97</v>
      </c>
      <c r="AG4" s="37">
        <v>100</v>
      </c>
      <c r="AH4" s="37">
        <v>100</v>
      </c>
      <c r="AI4" s="37">
        <v>98</v>
      </c>
      <c r="AJ4" s="39">
        <v>97</v>
      </c>
    </row>
    <row r="5" spans="2:36">
      <c r="B5" s="167"/>
      <c r="C5" s="71">
        <v>9.765625E-2</v>
      </c>
      <c r="D5" s="37">
        <v>98</v>
      </c>
      <c r="E5" s="37">
        <v>100</v>
      </c>
      <c r="F5" s="37">
        <v>94</v>
      </c>
      <c r="G5" s="37">
        <v>97</v>
      </c>
      <c r="H5" s="37">
        <v>100</v>
      </c>
      <c r="I5" s="37">
        <v>98</v>
      </c>
      <c r="J5" s="37">
        <v>99</v>
      </c>
      <c r="K5" s="37">
        <v>97</v>
      </c>
      <c r="L5" s="37">
        <v>95</v>
      </c>
      <c r="M5" s="37">
        <v>90</v>
      </c>
      <c r="N5" s="37">
        <v>83</v>
      </c>
      <c r="O5" s="37">
        <v>80</v>
      </c>
      <c r="P5" s="37">
        <v>91</v>
      </c>
      <c r="Q5" s="37">
        <v>97</v>
      </c>
      <c r="R5" s="37">
        <v>96</v>
      </c>
      <c r="S5" s="37">
        <v>89</v>
      </c>
      <c r="T5" s="37">
        <v>93</v>
      </c>
      <c r="U5" s="37">
        <v>96</v>
      </c>
      <c r="V5" s="37">
        <v>87</v>
      </c>
      <c r="W5" s="37">
        <v>93</v>
      </c>
      <c r="X5" s="37">
        <v>89</v>
      </c>
      <c r="Y5" s="37">
        <v>99</v>
      </c>
      <c r="Z5" s="37">
        <v>95</v>
      </c>
      <c r="AA5" s="37">
        <v>93</v>
      </c>
      <c r="AB5" s="37">
        <v>97</v>
      </c>
      <c r="AC5" s="37">
        <v>96</v>
      </c>
      <c r="AD5" s="37">
        <v>93</v>
      </c>
      <c r="AE5" s="37">
        <v>96</v>
      </c>
      <c r="AF5" s="37">
        <v>97</v>
      </c>
      <c r="AG5" s="37">
        <v>96</v>
      </c>
      <c r="AH5" s="37">
        <v>96</v>
      </c>
      <c r="AI5" s="37">
        <v>94</v>
      </c>
      <c r="AJ5" s="39">
        <v>97</v>
      </c>
    </row>
    <row r="6" spans="2:36">
      <c r="B6" s="167"/>
      <c r="C6" s="71">
        <v>0.1953125</v>
      </c>
      <c r="D6" s="37">
        <v>99</v>
      </c>
      <c r="E6" s="37">
        <v>97</v>
      </c>
      <c r="F6" s="37">
        <v>93</v>
      </c>
      <c r="G6" s="37">
        <v>94</v>
      </c>
      <c r="H6" s="37">
        <v>96</v>
      </c>
      <c r="I6" s="37">
        <v>98</v>
      </c>
      <c r="J6" s="37">
        <v>95</v>
      </c>
      <c r="K6" s="37">
        <v>96</v>
      </c>
      <c r="L6" s="37">
        <v>95</v>
      </c>
      <c r="M6" s="37">
        <v>83</v>
      </c>
      <c r="N6" s="37">
        <v>82</v>
      </c>
      <c r="O6" s="37">
        <v>78</v>
      </c>
      <c r="P6" s="37">
        <v>89</v>
      </c>
      <c r="Q6" s="37">
        <v>82</v>
      </c>
      <c r="R6" s="37">
        <v>83</v>
      </c>
      <c r="S6" s="37">
        <v>80</v>
      </c>
      <c r="T6" s="37">
        <v>82</v>
      </c>
      <c r="U6" s="37">
        <v>78</v>
      </c>
      <c r="V6" s="37">
        <v>86</v>
      </c>
      <c r="W6" s="37">
        <v>79</v>
      </c>
      <c r="X6" s="37">
        <v>80</v>
      </c>
      <c r="Y6" s="37">
        <v>89</v>
      </c>
      <c r="Z6" s="37">
        <v>88</v>
      </c>
      <c r="AA6" s="37">
        <v>85</v>
      </c>
      <c r="AB6" s="37">
        <v>93</v>
      </c>
      <c r="AC6" s="37">
        <v>97</v>
      </c>
      <c r="AD6" s="37">
        <v>96</v>
      </c>
      <c r="AE6" s="37">
        <v>98</v>
      </c>
      <c r="AF6" s="37">
        <v>96</v>
      </c>
      <c r="AG6" s="37">
        <v>95</v>
      </c>
      <c r="AH6" s="37">
        <v>96</v>
      </c>
      <c r="AI6" s="37">
        <v>97</v>
      </c>
      <c r="AJ6" s="39">
        <v>92</v>
      </c>
    </row>
    <row r="7" spans="2:36">
      <c r="B7" s="167"/>
      <c r="C7" s="71">
        <v>0.390625</v>
      </c>
      <c r="D7" s="37">
        <v>96</v>
      </c>
      <c r="E7" s="37">
        <v>98</v>
      </c>
      <c r="F7" s="37">
        <v>94</v>
      </c>
      <c r="G7" s="37">
        <v>95</v>
      </c>
      <c r="H7" s="37">
        <v>93</v>
      </c>
      <c r="I7" s="37">
        <v>90</v>
      </c>
      <c r="J7" s="37">
        <v>97</v>
      </c>
      <c r="K7" s="37">
        <v>93</v>
      </c>
      <c r="L7" s="37">
        <v>98</v>
      </c>
      <c r="M7" s="37">
        <v>62</v>
      </c>
      <c r="N7" s="37">
        <v>60</v>
      </c>
      <c r="O7" s="37">
        <v>72</v>
      </c>
      <c r="P7" s="37">
        <v>69</v>
      </c>
      <c r="Q7" s="37">
        <v>76</v>
      </c>
      <c r="R7" s="37">
        <v>63</v>
      </c>
      <c r="S7" s="37">
        <v>65</v>
      </c>
      <c r="T7" s="37">
        <v>73</v>
      </c>
      <c r="U7" s="37">
        <v>67</v>
      </c>
      <c r="V7" s="37">
        <v>78</v>
      </c>
      <c r="W7" s="37">
        <v>67</v>
      </c>
      <c r="X7" s="37">
        <v>73</v>
      </c>
      <c r="Y7" s="37">
        <v>78</v>
      </c>
      <c r="Z7" s="37">
        <v>74</v>
      </c>
      <c r="AA7" s="37">
        <v>79</v>
      </c>
      <c r="AB7" s="37">
        <v>96</v>
      </c>
      <c r="AC7" s="37">
        <v>97</v>
      </c>
      <c r="AD7" s="37">
        <v>94</v>
      </c>
      <c r="AE7" s="37">
        <v>92</v>
      </c>
      <c r="AF7" s="37">
        <v>97</v>
      </c>
      <c r="AG7" s="37">
        <v>93</v>
      </c>
      <c r="AH7" s="37">
        <v>94</v>
      </c>
      <c r="AI7" s="37">
        <v>93</v>
      </c>
      <c r="AJ7" s="39">
        <v>90</v>
      </c>
    </row>
    <row r="8" spans="2:36">
      <c r="B8" s="167"/>
      <c r="C8" s="71">
        <v>0.78125</v>
      </c>
      <c r="D8" s="37">
        <v>93</v>
      </c>
      <c r="E8" s="37">
        <v>95</v>
      </c>
      <c r="F8" s="37">
        <v>96</v>
      </c>
      <c r="G8" s="37">
        <v>90</v>
      </c>
      <c r="H8" s="37">
        <v>92</v>
      </c>
      <c r="I8" s="37">
        <v>94</v>
      </c>
      <c r="J8" s="37">
        <v>94</v>
      </c>
      <c r="K8" s="37">
        <v>97</v>
      </c>
      <c r="L8" s="37">
        <v>93</v>
      </c>
      <c r="M8" s="37">
        <v>61</v>
      </c>
      <c r="N8" s="37">
        <v>52</v>
      </c>
      <c r="O8" s="37">
        <v>50</v>
      </c>
      <c r="P8" s="37">
        <v>58</v>
      </c>
      <c r="Q8" s="37">
        <v>56</v>
      </c>
      <c r="R8" s="37">
        <v>49</v>
      </c>
      <c r="S8" s="37">
        <v>58</v>
      </c>
      <c r="T8" s="37">
        <v>50</v>
      </c>
      <c r="U8" s="37">
        <v>57</v>
      </c>
      <c r="V8" s="37">
        <v>63</v>
      </c>
      <c r="W8" s="37">
        <v>60</v>
      </c>
      <c r="X8" s="37">
        <v>62</v>
      </c>
      <c r="Y8" s="37">
        <v>63</v>
      </c>
      <c r="Z8" s="37">
        <v>68</v>
      </c>
      <c r="AA8" s="37">
        <v>60</v>
      </c>
      <c r="AB8" s="37">
        <v>93</v>
      </c>
      <c r="AC8" s="37">
        <v>95</v>
      </c>
      <c r="AD8" s="37">
        <v>89</v>
      </c>
      <c r="AE8" s="37">
        <v>89</v>
      </c>
      <c r="AF8" s="37">
        <v>93</v>
      </c>
      <c r="AG8" s="37">
        <v>96</v>
      </c>
      <c r="AH8" s="37">
        <v>92</v>
      </c>
      <c r="AI8" s="37">
        <v>95</v>
      </c>
      <c r="AJ8" s="39">
        <v>93</v>
      </c>
    </row>
    <row r="9" spans="2:36">
      <c r="B9" s="167"/>
      <c r="C9" s="71">
        <v>1.5625</v>
      </c>
      <c r="D9" s="37">
        <v>89</v>
      </c>
      <c r="E9" s="37">
        <v>94</v>
      </c>
      <c r="F9" s="37">
        <v>90</v>
      </c>
      <c r="G9" s="37">
        <v>93</v>
      </c>
      <c r="H9" s="37">
        <v>95</v>
      </c>
      <c r="I9" s="37">
        <v>89</v>
      </c>
      <c r="J9" s="37">
        <v>93</v>
      </c>
      <c r="K9" s="37">
        <v>97</v>
      </c>
      <c r="L9" s="37">
        <v>92</v>
      </c>
      <c r="M9" s="37">
        <v>45</v>
      </c>
      <c r="N9" s="37">
        <v>42</v>
      </c>
      <c r="O9" s="37">
        <v>49</v>
      </c>
      <c r="P9" s="37">
        <v>48</v>
      </c>
      <c r="Q9" s="37">
        <v>36</v>
      </c>
      <c r="R9" s="37">
        <v>37</v>
      </c>
      <c r="S9" s="37">
        <v>48</v>
      </c>
      <c r="T9" s="37">
        <v>40</v>
      </c>
      <c r="U9" s="37">
        <v>53</v>
      </c>
      <c r="V9" s="37">
        <v>53</v>
      </c>
      <c r="W9" s="37">
        <v>48</v>
      </c>
      <c r="X9" s="37">
        <v>52</v>
      </c>
      <c r="Y9" s="37">
        <v>50</v>
      </c>
      <c r="Z9" s="37">
        <v>49</v>
      </c>
      <c r="AA9" s="37">
        <v>54</v>
      </c>
      <c r="AB9" s="37">
        <v>83</v>
      </c>
      <c r="AC9" s="37">
        <v>89</v>
      </c>
      <c r="AD9" s="37">
        <v>88</v>
      </c>
      <c r="AE9" s="37">
        <v>87</v>
      </c>
      <c r="AF9" s="37">
        <v>97</v>
      </c>
      <c r="AG9" s="37">
        <v>95</v>
      </c>
      <c r="AH9" s="37">
        <v>87</v>
      </c>
      <c r="AI9" s="37">
        <v>90</v>
      </c>
      <c r="AJ9" s="39">
        <v>95</v>
      </c>
    </row>
    <row r="10" spans="2:36">
      <c r="B10" s="167"/>
      <c r="C10" s="71">
        <v>3.125</v>
      </c>
      <c r="D10" s="37">
        <v>92</v>
      </c>
      <c r="E10" s="37">
        <v>93</v>
      </c>
      <c r="F10" s="37">
        <v>95</v>
      </c>
      <c r="G10" s="37">
        <v>92</v>
      </c>
      <c r="H10" s="37">
        <v>86</v>
      </c>
      <c r="I10" s="37">
        <v>93</v>
      </c>
      <c r="J10" s="37">
        <v>94</v>
      </c>
      <c r="K10" s="37">
        <v>92</v>
      </c>
      <c r="L10" s="37">
        <v>90</v>
      </c>
      <c r="M10" s="37">
        <v>31</v>
      </c>
      <c r="N10" s="37">
        <v>28</v>
      </c>
      <c r="O10" s="37">
        <v>35</v>
      </c>
      <c r="P10" s="37">
        <v>31</v>
      </c>
      <c r="Q10" s="37">
        <v>22</v>
      </c>
      <c r="R10" s="37">
        <v>23</v>
      </c>
      <c r="S10" s="37">
        <v>34</v>
      </c>
      <c r="T10" s="37">
        <v>39</v>
      </c>
      <c r="U10" s="37">
        <v>33</v>
      </c>
      <c r="V10" s="37">
        <v>39</v>
      </c>
      <c r="W10" s="37">
        <v>34</v>
      </c>
      <c r="X10" s="37">
        <v>38</v>
      </c>
      <c r="Y10" s="37">
        <v>37</v>
      </c>
      <c r="Z10" s="37">
        <v>42</v>
      </c>
      <c r="AA10" s="37">
        <v>33</v>
      </c>
      <c r="AB10" s="37">
        <v>80</v>
      </c>
      <c r="AC10" s="37">
        <v>78</v>
      </c>
      <c r="AD10" s="37">
        <v>85</v>
      </c>
      <c r="AE10" s="37">
        <v>89</v>
      </c>
      <c r="AF10" s="37">
        <v>82</v>
      </c>
      <c r="AG10" s="37">
        <v>85</v>
      </c>
      <c r="AH10" s="37">
        <v>92</v>
      </c>
      <c r="AI10" s="37">
        <v>94</v>
      </c>
      <c r="AJ10" s="39">
        <v>89</v>
      </c>
    </row>
    <row r="11" spans="2:36">
      <c r="B11" s="167"/>
      <c r="C11" s="71">
        <v>6.25</v>
      </c>
      <c r="D11" s="37">
        <v>93</v>
      </c>
      <c r="E11" s="37">
        <v>90</v>
      </c>
      <c r="F11" s="37">
        <v>94</v>
      </c>
      <c r="G11" s="37">
        <v>94</v>
      </c>
      <c r="H11" s="37">
        <v>86</v>
      </c>
      <c r="I11" s="37">
        <v>90</v>
      </c>
      <c r="J11" s="37">
        <v>89</v>
      </c>
      <c r="K11" s="37">
        <v>91</v>
      </c>
      <c r="L11" s="37">
        <v>92</v>
      </c>
      <c r="M11" s="37">
        <v>23</v>
      </c>
      <c r="N11" s="37">
        <v>27</v>
      </c>
      <c r="O11" s="37">
        <v>24</v>
      </c>
      <c r="P11" s="37">
        <v>18</v>
      </c>
      <c r="Q11" s="37">
        <v>13</v>
      </c>
      <c r="R11" s="37">
        <v>10</v>
      </c>
      <c r="S11" s="37">
        <v>27</v>
      </c>
      <c r="T11" s="37">
        <v>22</v>
      </c>
      <c r="U11" s="37">
        <v>25</v>
      </c>
      <c r="V11" s="37">
        <v>27</v>
      </c>
      <c r="W11" s="37">
        <v>22</v>
      </c>
      <c r="X11" s="37">
        <v>20</v>
      </c>
      <c r="Y11" s="37">
        <v>28</v>
      </c>
      <c r="Z11" s="37">
        <v>29</v>
      </c>
      <c r="AA11" s="37">
        <v>23</v>
      </c>
      <c r="AB11" s="37">
        <v>72</v>
      </c>
      <c r="AC11" s="37">
        <v>80</v>
      </c>
      <c r="AD11" s="37">
        <v>78</v>
      </c>
      <c r="AE11" s="37">
        <v>79</v>
      </c>
      <c r="AF11" s="37">
        <v>73</v>
      </c>
      <c r="AG11" s="37">
        <v>79</v>
      </c>
      <c r="AH11" s="37">
        <v>83</v>
      </c>
      <c r="AI11" s="37">
        <v>81</v>
      </c>
      <c r="AJ11" s="39">
        <v>78</v>
      </c>
    </row>
    <row r="12" spans="2:36">
      <c r="B12" s="167"/>
      <c r="C12" s="71">
        <v>12.5</v>
      </c>
      <c r="D12" s="37">
        <v>90</v>
      </c>
      <c r="E12" s="37">
        <v>88</v>
      </c>
      <c r="F12" s="37">
        <v>94</v>
      </c>
      <c r="G12" s="37">
        <v>84</v>
      </c>
      <c r="H12" s="37">
        <v>87</v>
      </c>
      <c r="I12" s="37">
        <v>95</v>
      </c>
      <c r="J12" s="37">
        <v>90</v>
      </c>
      <c r="K12" s="37">
        <v>83</v>
      </c>
      <c r="L12" s="37">
        <v>86</v>
      </c>
      <c r="M12" s="37">
        <v>11</v>
      </c>
      <c r="N12" s="37">
        <v>12</v>
      </c>
      <c r="O12" s="37">
        <v>18</v>
      </c>
      <c r="P12" s="37">
        <v>6</v>
      </c>
      <c r="Q12" s="37">
        <v>5</v>
      </c>
      <c r="R12" s="37">
        <v>4</v>
      </c>
      <c r="S12" s="37">
        <v>12</v>
      </c>
      <c r="T12" s="37">
        <v>10</v>
      </c>
      <c r="U12" s="37">
        <v>14</v>
      </c>
      <c r="V12" s="37">
        <v>17</v>
      </c>
      <c r="W12" s="37">
        <v>14</v>
      </c>
      <c r="X12" s="37">
        <v>19</v>
      </c>
      <c r="Y12" s="37">
        <v>12</v>
      </c>
      <c r="Z12" s="37">
        <v>16</v>
      </c>
      <c r="AA12" s="37">
        <v>13</v>
      </c>
      <c r="AB12" s="37">
        <v>69</v>
      </c>
      <c r="AC12" s="37">
        <v>78</v>
      </c>
      <c r="AD12" s="37">
        <v>77</v>
      </c>
      <c r="AE12" s="37">
        <v>72</v>
      </c>
      <c r="AF12" s="37">
        <v>78</v>
      </c>
      <c r="AG12" s="37">
        <v>70</v>
      </c>
      <c r="AH12" s="37">
        <v>70</v>
      </c>
      <c r="AI12" s="37">
        <v>76</v>
      </c>
      <c r="AJ12" s="39">
        <v>73</v>
      </c>
    </row>
    <row r="13" spans="2:36">
      <c r="B13" s="167"/>
      <c r="C13" s="71">
        <v>25</v>
      </c>
      <c r="D13" s="37">
        <v>89</v>
      </c>
      <c r="E13" s="37">
        <v>88</v>
      </c>
      <c r="F13" s="37">
        <v>82</v>
      </c>
      <c r="G13" s="37">
        <v>87</v>
      </c>
      <c r="H13" s="37">
        <v>85</v>
      </c>
      <c r="I13" s="37">
        <v>79</v>
      </c>
      <c r="J13" s="37">
        <v>88</v>
      </c>
      <c r="K13" s="37">
        <v>85</v>
      </c>
      <c r="L13" s="37">
        <v>89</v>
      </c>
      <c r="M13" s="37">
        <v>5</v>
      </c>
      <c r="N13" s="37">
        <v>3</v>
      </c>
      <c r="O13" s="37">
        <v>6</v>
      </c>
      <c r="P13" s="37">
        <v>4</v>
      </c>
      <c r="Q13" s="37">
        <v>2</v>
      </c>
      <c r="R13" s="37">
        <v>3</v>
      </c>
      <c r="S13" s="37">
        <v>6</v>
      </c>
      <c r="T13" s="37">
        <v>7</v>
      </c>
      <c r="U13" s="37">
        <v>7</v>
      </c>
      <c r="V13" s="37">
        <v>12</v>
      </c>
      <c r="W13" s="37">
        <v>10</v>
      </c>
      <c r="X13" s="37">
        <v>8</v>
      </c>
      <c r="Y13" s="37">
        <v>7</v>
      </c>
      <c r="Z13" s="37">
        <v>6</v>
      </c>
      <c r="AA13" s="37">
        <v>9</v>
      </c>
      <c r="AB13" s="37">
        <v>76</v>
      </c>
      <c r="AC13" s="37">
        <v>72</v>
      </c>
      <c r="AD13" s="37">
        <v>68</v>
      </c>
      <c r="AE13" s="37">
        <v>65</v>
      </c>
      <c r="AF13" s="37">
        <v>68</v>
      </c>
      <c r="AG13" s="37">
        <v>74</v>
      </c>
      <c r="AH13" s="37">
        <v>72</v>
      </c>
      <c r="AI13" s="37">
        <v>67</v>
      </c>
      <c r="AJ13" s="39">
        <v>69</v>
      </c>
    </row>
    <row r="14" spans="2:36" ht="17" thickBot="1">
      <c r="B14" s="167"/>
      <c r="C14" s="72">
        <v>50</v>
      </c>
      <c r="D14" s="40">
        <v>79</v>
      </c>
      <c r="E14" s="40">
        <v>77</v>
      </c>
      <c r="F14" s="40">
        <v>78</v>
      </c>
      <c r="G14" s="40">
        <v>89</v>
      </c>
      <c r="H14" s="40">
        <v>83</v>
      </c>
      <c r="I14" s="40">
        <v>79</v>
      </c>
      <c r="J14" s="40">
        <v>81</v>
      </c>
      <c r="K14" s="40">
        <v>82</v>
      </c>
      <c r="L14" s="40">
        <v>79</v>
      </c>
      <c r="M14" s="40">
        <v>1</v>
      </c>
      <c r="N14" s="40">
        <v>0</v>
      </c>
      <c r="O14" s="40">
        <v>3</v>
      </c>
      <c r="P14" s="40">
        <v>2</v>
      </c>
      <c r="Q14" s="40">
        <v>2</v>
      </c>
      <c r="R14" s="40">
        <v>1</v>
      </c>
      <c r="S14" s="40">
        <v>3</v>
      </c>
      <c r="T14" s="40">
        <v>2</v>
      </c>
      <c r="U14" s="40">
        <v>1</v>
      </c>
      <c r="V14" s="40">
        <v>5</v>
      </c>
      <c r="W14" s="40">
        <v>3</v>
      </c>
      <c r="X14" s="40">
        <v>4</v>
      </c>
      <c r="Y14" s="40">
        <v>2</v>
      </c>
      <c r="Z14" s="40">
        <v>3</v>
      </c>
      <c r="AA14" s="40">
        <v>5</v>
      </c>
      <c r="AB14" s="40">
        <v>69</v>
      </c>
      <c r="AC14" s="40">
        <v>72</v>
      </c>
      <c r="AD14" s="40">
        <v>67</v>
      </c>
      <c r="AE14" s="40">
        <v>69</v>
      </c>
      <c r="AF14" s="40">
        <v>60</v>
      </c>
      <c r="AG14" s="40">
        <v>72</v>
      </c>
      <c r="AH14" s="40">
        <v>69</v>
      </c>
      <c r="AI14" s="40">
        <v>63</v>
      </c>
      <c r="AJ14" s="41">
        <v>70</v>
      </c>
    </row>
  </sheetData>
  <mergeCells count="13">
    <mergeCell ref="E2:AJ2"/>
    <mergeCell ref="S3:U3"/>
    <mergeCell ref="B4:B14"/>
    <mergeCell ref="D3:F3"/>
    <mergeCell ref="G3:I3"/>
    <mergeCell ref="J3:L3"/>
    <mergeCell ref="M3:O3"/>
    <mergeCell ref="P3:R3"/>
    <mergeCell ref="V3:X3"/>
    <mergeCell ref="Y3:AA3"/>
    <mergeCell ref="AB3:AD3"/>
    <mergeCell ref="AE3:AG3"/>
    <mergeCell ref="AH3:A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CB2D0-2079-0443-AB71-15F9A45C0D5D}">
  <dimension ref="B1:AB57"/>
  <sheetViews>
    <sheetView topLeftCell="B1" zoomScale="61" workbookViewId="0">
      <selection activeCell="U25" sqref="U25"/>
    </sheetView>
  </sheetViews>
  <sheetFormatPr baseColWidth="10" defaultRowHeight="16"/>
  <cols>
    <col min="1" max="1" width="10.83203125" style="42"/>
    <col min="2" max="2" width="17" style="42" bestFit="1" customWidth="1"/>
    <col min="3" max="3" width="13.33203125" style="42" bestFit="1" customWidth="1"/>
    <col min="4" max="6" width="8.5" style="42" bestFit="1" customWidth="1"/>
    <col min="7" max="8" width="10.83203125" style="42"/>
    <col min="9" max="9" width="33.5" style="42" bestFit="1" customWidth="1"/>
    <col min="10" max="10" width="10.83203125" style="42"/>
    <col min="11" max="11" width="17.33203125" style="42" bestFit="1" customWidth="1"/>
    <col min="12" max="12" width="12.33203125" style="42" bestFit="1" customWidth="1"/>
    <col min="13" max="13" width="10.1640625" style="42" bestFit="1" customWidth="1"/>
    <col min="14" max="14" width="17.6640625" style="42" bestFit="1" customWidth="1"/>
    <col min="15" max="16" width="10.83203125" style="42"/>
    <col min="17" max="17" width="26" style="42" bestFit="1" customWidth="1"/>
    <col min="18" max="18" width="7.5" style="42" bestFit="1" customWidth="1"/>
    <col min="19" max="19" width="7.33203125" style="42" bestFit="1" customWidth="1"/>
    <col min="20" max="20" width="8.5" style="42" bestFit="1" customWidth="1"/>
    <col min="21" max="21" width="10.1640625" style="42" bestFit="1" customWidth="1"/>
    <col min="22" max="22" width="15.33203125" style="42" bestFit="1" customWidth="1"/>
    <col min="23" max="23" width="11.5" style="42" bestFit="1" customWidth="1"/>
    <col min="24" max="24" width="11.33203125" style="42" bestFit="1" customWidth="1"/>
    <col min="25" max="25" width="13" style="42" bestFit="1" customWidth="1"/>
    <col min="26" max="26" width="14" style="42" bestFit="1" customWidth="1"/>
    <col min="27" max="27" width="12.83203125" style="42" bestFit="1" customWidth="1"/>
    <col min="28" max="28" width="17" style="42" bestFit="1" customWidth="1"/>
    <col min="29" max="16384" width="10.83203125" style="42"/>
  </cols>
  <sheetData>
    <row r="1" spans="2:28" ht="17" thickBot="1"/>
    <row r="2" spans="2:28" ht="18">
      <c r="B2" s="5"/>
      <c r="C2" s="6" t="s">
        <v>22</v>
      </c>
      <c r="D2" s="6" t="s">
        <v>98</v>
      </c>
      <c r="E2" s="6" t="s">
        <v>99</v>
      </c>
      <c r="F2" s="7" t="s">
        <v>100</v>
      </c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7" t="s">
        <v>5</v>
      </c>
      <c r="Q2" s="98"/>
      <c r="R2" s="142" t="s">
        <v>45</v>
      </c>
      <c r="S2" s="142" t="s">
        <v>46</v>
      </c>
      <c r="T2" s="142" t="s">
        <v>47</v>
      </c>
      <c r="U2" s="142" t="s">
        <v>53</v>
      </c>
      <c r="V2" s="142" t="s">
        <v>54</v>
      </c>
      <c r="W2" s="142" t="s">
        <v>55</v>
      </c>
      <c r="X2" s="142" t="s">
        <v>56</v>
      </c>
      <c r="Y2" s="142" t="s">
        <v>57</v>
      </c>
      <c r="Z2" s="142" t="s">
        <v>58</v>
      </c>
      <c r="AA2" s="142" t="s">
        <v>59</v>
      </c>
      <c r="AB2" s="143" t="s">
        <v>60</v>
      </c>
    </row>
    <row r="3" spans="2:28">
      <c r="B3" s="159" t="s">
        <v>45</v>
      </c>
      <c r="C3" s="8">
        <v>27.48</v>
      </c>
      <c r="D3" s="8">
        <v>24.12</v>
      </c>
      <c r="E3" s="8">
        <v>23.12</v>
      </c>
      <c r="F3" s="4">
        <v>20.12</v>
      </c>
      <c r="I3" s="23" t="s">
        <v>101</v>
      </c>
      <c r="J3" s="8"/>
      <c r="K3" s="8"/>
      <c r="L3" s="8"/>
      <c r="M3" s="8"/>
      <c r="N3" s="4"/>
      <c r="Q3" s="61" t="s">
        <v>26</v>
      </c>
      <c r="R3" s="138">
        <v>4</v>
      </c>
      <c r="S3" s="138">
        <v>4</v>
      </c>
      <c r="T3" s="138">
        <v>4</v>
      </c>
      <c r="U3" s="138">
        <v>4</v>
      </c>
      <c r="V3" s="138">
        <v>4</v>
      </c>
      <c r="W3" s="138">
        <v>4</v>
      </c>
      <c r="X3" s="138">
        <v>4</v>
      </c>
      <c r="Y3" s="138">
        <v>4</v>
      </c>
      <c r="Z3" s="138">
        <v>4</v>
      </c>
      <c r="AA3" s="138">
        <v>4</v>
      </c>
      <c r="AB3" s="144">
        <v>4</v>
      </c>
    </row>
    <row r="4" spans="2:28">
      <c r="B4" s="159"/>
      <c r="C4" s="8">
        <v>24.1</v>
      </c>
      <c r="D4" s="8">
        <v>28.12</v>
      </c>
      <c r="E4" s="8">
        <v>28.12</v>
      </c>
      <c r="F4" s="4">
        <v>23.12</v>
      </c>
      <c r="I4" s="23" t="s">
        <v>45</v>
      </c>
      <c r="J4" s="8"/>
      <c r="K4" s="8"/>
      <c r="L4" s="8"/>
      <c r="M4" s="8"/>
      <c r="N4" s="4"/>
      <c r="Q4" s="61" t="s">
        <v>27</v>
      </c>
      <c r="R4" s="138">
        <v>21.88</v>
      </c>
      <c r="S4" s="138">
        <v>23.53</v>
      </c>
      <c r="T4" s="138">
        <v>29.21</v>
      </c>
      <c r="U4" s="138">
        <v>24.15</v>
      </c>
      <c r="V4" s="138">
        <v>29.86</v>
      </c>
      <c r="W4" s="138">
        <v>35.78</v>
      </c>
      <c r="X4" s="138">
        <v>27.23</v>
      </c>
      <c r="Y4" s="138">
        <v>31.53</v>
      </c>
      <c r="Z4" s="138">
        <v>116</v>
      </c>
      <c r="AA4" s="138">
        <v>109.3</v>
      </c>
      <c r="AB4" s="144">
        <v>94.27</v>
      </c>
    </row>
    <row r="5" spans="2:28">
      <c r="B5" s="159"/>
      <c r="C5" s="8">
        <v>29.39</v>
      </c>
      <c r="D5" s="8">
        <v>22.12</v>
      </c>
      <c r="E5" s="8">
        <v>21.12</v>
      </c>
      <c r="F5" s="4">
        <v>22.4</v>
      </c>
      <c r="I5" s="23" t="s">
        <v>61</v>
      </c>
      <c r="J5" s="8">
        <v>2.2029999999999998</v>
      </c>
      <c r="K5" s="8" t="s">
        <v>71</v>
      </c>
      <c r="L5" s="8" t="s">
        <v>12</v>
      </c>
      <c r="M5" s="8" t="s">
        <v>13</v>
      </c>
      <c r="N5" s="4">
        <v>0.95850000000000002</v>
      </c>
      <c r="Q5" s="61" t="s">
        <v>28</v>
      </c>
      <c r="R5" s="138">
        <v>22.44</v>
      </c>
      <c r="S5" s="138">
        <v>24.49</v>
      </c>
      <c r="T5" s="138">
        <v>29.47</v>
      </c>
      <c r="U5" s="138">
        <v>24.22</v>
      </c>
      <c r="V5" s="138">
        <v>30.86</v>
      </c>
      <c r="W5" s="138">
        <v>37.06</v>
      </c>
      <c r="X5" s="138">
        <v>27.38</v>
      </c>
      <c r="Y5" s="138">
        <v>34.33</v>
      </c>
      <c r="Z5" s="138">
        <v>117.8</v>
      </c>
      <c r="AA5" s="138">
        <v>110.5</v>
      </c>
      <c r="AB5" s="144">
        <v>95.34</v>
      </c>
    </row>
    <row r="6" spans="2:28">
      <c r="B6" s="159" t="s">
        <v>46</v>
      </c>
      <c r="C6" s="8">
        <v>32.01</v>
      </c>
      <c r="D6" s="8">
        <v>31.12</v>
      </c>
      <c r="E6" s="8">
        <v>29.34</v>
      </c>
      <c r="F6" s="4">
        <v>23.12</v>
      </c>
      <c r="I6" s="23" t="s">
        <v>64</v>
      </c>
      <c r="J6" s="8">
        <v>2.87</v>
      </c>
      <c r="K6" s="8" t="s">
        <v>72</v>
      </c>
      <c r="L6" s="8" t="s">
        <v>12</v>
      </c>
      <c r="M6" s="8" t="s">
        <v>13</v>
      </c>
      <c r="N6" s="4">
        <v>0.91420000000000001</v>
      </c>
      <c r="Q6" s="61" t="s">
        <v>29</v>
      </c>
      <c r="R6" s="138">
        <v>24.45</v>
      </c>
      <c r="S6" s="138">
        <v>30.1</v>
      </c>
      <c r="T6" s="138">
        <v>31.03</v>
      </c>
      <c r="U6" s="138">
        <v>36.04</v>
      </c>
      <c r="V6" s="138">
        <v>44.54</v>
      </c>
      <c r="W6" s="138">
        <v>48.03</v>
      </c>
      <c r="X6" s="138">
        <v>40.97</v>
      </c>
      <c r="Y6" s="138">
        <v>54.1</v>
      </c>
      <c r="Z6" s="138">
        <v>123.7</v>
      </c>
      <c r="AA6" s="138">
        <v>115.3</v>
      </c>
      <c r="AB6" s="144">
        <v>98.9</v>
      </c>
    </row>
    <row r="7" spans="2:28">
      <c r="B7" s="159"/>
      <c r="C7" s="8">
        <v>31.1</v>
      </c>
      <c r="D7" s="8">
        <v>34.119999999999997</v>
      </c>
      <c r="E7" s="8">
        <v>24.55</v>
      </c>
      <c r="F7" s="4">
        <v>21.12</v>
      </c>
      <c r="I7" s="23" t="s">
        <v>66</v>
      </c>
      <c r="J7" s="8">
        <v>5.1100000000000003</v>
      </c>
      <c r="K7" s="8" t="s">
        <v>73</v>
      </c>
      <c r="L7" s="8" t="s">
        <v>12</v>
      </c>
      <c r="M7" s="8" t="s">
        <v>13</v>
      </c>
      <c r="N7" s="4">
        <v>0.65180000000000005</v>
      </c>
      <c r="Q7" s="61" t="s">
        <v>30</v>
      </c>
      <c r="R7" s="138">
        <v>26.44</v>
      </c>
      <c r="S7" s="138">
        <v>32.83</v>
      </c>
      <c r="T7" s="138">
        <v>32.799999999999997</v>
      </c>
      <c r="U7" s="138">
        <v>102.9</v>
      </c>
      <c r="V7" s="138">
        <v>89.18</v>
      </c>
      <c r="W7" s="138">
        <v>92.29</v>
      </c>
      <c r="X7" s="138">
        <v>84.59</v>
      </c>
      <c r="Y7" s="138">
        <v>108.4</v>
      </c>
      <c r="Z7" s="138">
        <v>130.6</v>
      </c>
      <c r="AA7" s="138">
        <v>122.3</v>
      </c>
      <c r="AB7" s="144">
        <v>102.3</v>
      </c>
    </row>
    <row r="8" spans="2:28">
      <c r="B8" s="159"/>
      <c r="C8" s="8">
        <v>35.39</v>
      </c>
      <c r="D8" s="8">
        <v>33.229999999999997</v>
      </c>
      <c r="E8" s="8">
        <v>28.23</v>
      </c>
      <c r="F8" s="4">
        <v>26.34</v>
      </c>
      <c r="I8" s="44"/>
      <c r="J8" s="43"/>
      <c r="K8" s="43"/>
      <c r="L8" s="43"/>
      <c r="M8" s="43"/>
      <c r="N8" s="45"/>
      <c r="Q8" s="61" t="s">
        <v>31</v>
      </c>
      <c r="R8" s="138">
        <v>26.99</v>
      </c>
      <c r="S8" s="138">
        <v>32.83</v>
      </c>
      <c r="T8" s="138">
        <v>33.14</v>
      </c>
      <c r="U8" s="138">
        <v>121.3</v>
      </c>
      <c r="V8" s="138">
        <v>100.5</v>
      </c>
      <c r="W8" s="138">
        <v>104.7</v>
      </c>
      <c r="X8" s="138">
        <v>94.75</v>
      </c>
      <c r="Y8" s="138">
        <v>122.7</v>
      </c>
      <c r="Z8" s="138">
        <v>132.69999999999999</v>
      </c>
      <c r="AA8" s="138">
        <v>124.2</v>
      </c>
      <c r="AB8" s="144">
        <v>103.4</v>
      </c>
    </row>
    <row r="9" spans="2:28">
      <c r="B9" s="159" t="s">
        <v>47</v>
      </c>
      <c r="C9" s="8">
        <v>37.18</v>
      </c>
      <c r="D9" s="8">
        <v>34.119999999999997</v>
      </c>
      <c r="E9" s="8">
        <v>28.12</v>
      </c>
      <c r="F9" s="4">
        <v>27.39</v>
      </c>
      <c r="I9" s="23" t="s">
        <v>46</v>
      </c>
      <c r="J9" s="8"/>
      <c r="K9" s="8"/>
      <c r="L9" s="8"/>
      <c r="M9" s="8"/>
      <c r="N9" s="4"/>
      <c r="Q9" s="61" t="s">
        <v>32</v>
      </c>
      <c r="R9" s="138">
        <v>24.44</v>
      </c>
      <c r="S9" s="138">
        <v>29.14</v>
      </c>
      <c r="T9" s="138">
        <v>31.1</v>
      </c>
      <c r="U9" s="138">
        <v>54.37</v>
      </c>
      <c r="V9" s="138">
        <v>54.86</v>
      </c>
      <c r="W9" s="138">
        <v>59.13</v>
      </c>
      <c r="X9" s="138">
        <v>50.98</v>
      </c>
      <c r="Y9" s="138">
        <v>65.62</v>
      </c>
      <c r="Z9" s="138">
        <v>124</v>
      </c>
      <c r="AA9" s="138">
        <v>116</v>
      </c>
      <c r="AB9" s="144">
        <v>98.86</v>
      </c>
    </row>
    <row r="10" spans="2:28">
      <c r="B10" s="159"/>
      <c r="C10" s="8">
        <v>32.119999999999997</v>
      </c>
      <c r="D10" s="8">
        <v>32.119999999999997</v>
      </c>
      <c r="E10" s="8">
        <v>32.231999999999999</v>
      </c>
      <c r="F10" s="4">
        <v>28.12</v>
      </c>
      <c r="I10" s="23" t="s">
        <v>61</v>
      </c>
      <c r="J10" s="8">
        <v>0.01</v>
      </c>
      <c r="K10" s="8" t="s">
        <v>62</v>
      </c>
      <c r="L10" s="8" t="s">
        <v>12</v>
      </c>
      <c r="M10" s="8" t="s">
        <v>13</v>
      </c>
      <c r="N10" s="4" t="s">
        <v>63</v>
      </c>
      <c r="Q10" s="61" t="s">
        <v>33</v>
      </c>
      <c r="R10" s="138">
        <v>2.1040000000000001</v>
      </c>
      <c r="S10" s="138">
        <v>4.54</v>
      </c>
      <c r="T10" s="138">
        <v>1.722</v>
      </c>
      <c r="U10" s="138">
        <v>45.93</v>
      </c>
      <c r="V10" s="138">
        <v>32.4</v>
      </c>
      <c r="W10" s="138">
        <v>31.45</v>
      </c>
      <c r="X10" s="138">
        <v>31.76</v>
      </c>
      <c r="Y10" s="138">
        <v>40.619999999999997</v>
      </c>
      <c r="Z10" s="138">
        <v>6.8550000000000004</v>
      </c>
      <c r="AA10" s="138">
        <v>6.2</v>
      </c>
      <c r="AB10" s="144">
        <v>3.7309999999999999</v>
      </c>
    </row>
    <row r="11" spans="2:28">
      <c r="B11" s="159"/>
      <c r="C11" s="8">
        <v>30.12</v>
      </c>
      <c r="D11" s="8">
        <v>29.12</v>
      </c>
      <c r="E11" s="8">
        <v>30.45</v>
      </c>
      <c r="F11" s="4">
        <v>32.119999999999997</v>
      </c>
      <c r="I11" s="23" t="s">
        <v>64</v>
      </c>
      <c r="J11" s="8">
        <v>5.46</v>
      </c>
      <c r="K11" s="8" t="s">
        <v>65</v>
      </c>
      <c r="L11" s="8" t="s">
        <v>12</v>
      </c>
      <c r="M11" s="8" t="s">
        <v>13</v>
      </c>
      <c r="N11" s="4">
        <v>0.6018</v>
      </c>
      <c r="Q11" s="61" t="s">
        <v>34</v>
      </c>
      <c r="R11" s="138">
        <v>1.052</v>
      </c>
      <c r="S11" s="138">
        <v>2.27</v>
      </c>
      <c r="T11" s="138">
        <v>0.86109999999999998</v>
      </c>
      <c r="U11" s="138">
        <v>22.97</v>
      </c>
      <c r="V11" s="138">
        <v>16.2</v>
      </c>
      <c r="W11" s="138">
        <v>15.73</v>
      </c>
      <c r="X11" s="138">
        <v>15.88</v>
      </c>
      <c r="Y11" s="138">
        <v>20.309999999999999</v>
      </c>
      <c r="Z11" s="138">
        <v>3.427</v>
      </c>
      <c r="AA11" s="138">
        <v>3.1</v>
      </c>
      <c r="AB11" s="144">
        <v>1.8660000000000001</v>
      </c>
    </row>
    <row r="12" spans="2:28">
      <c r="B12" s="159" t="s">
        <v>53</v>
      </c>
      <c r="C12" s="8">
        <v>124.28</v>
      </c>
      <c r="D12" s="8">
        <v>56.67</v>
      </c>
      <c r="E12" s="8">
        <v>32.119999999999997</v>
      </c>
      <c r="F12" s="4">
        <v>29.2</v>
      </c>
      <c r="I12" s="23" t="s">
        <v>66</v>
      </c>
      <c r="J12" s="8">
        <v>9.3070000000000004</v>
      </c>
      <c r="K12" s="8" t="s">
        <v>67</v>
      </c>
      <c r="L12" s="8" t="s">
        <v>12</v>
      </c>
      <c r="M12" s="8" t="s">
        <v>13</v>
      </c>
      <c r="N12" s="4">
        <v>0.1555</v>
      </c>
      <c r="Q12" s="61" t="s">
        <v>111</v>
      </c>
      <c r="R12" s="138">
        <v>21.1</v>
      </c>
      <c r="S12" s="138">
        <v>21.91</v>
      </c>
      <c r="T12" s="138">
        <v>28.36</v>
      </c>
      <c r="U12" s="138">
        <v>-18.71</v>
      </c>
      <c r="V12" s="138">
        <v>3.3039999999999998</v>
      </c>
      <c r="W12" s="138">
        <v>9.0820000000000007</v>
      </c>
      <c r="X12" s="138">
        <v>0.44290000000000002</v>
      </c>
      <c r="Y12" s="138">
        <v>0.99070000000000003</v>
      </c>
      <c r="Z12" s="138">
        <v>113.1</v>
      </c>
      <c r="AA12" s="138">
        <v>106.2</v>
      </c>
      <c r="AB12" s="144">
        <v>92.92</v>
      </c>
    </row>
    <row r="13" spans="2:28" ht="17" thickBot="1">
      <c r="B13" s="159"/>
      <c r="C13" s="8">
        <v>121.12</v>
      </c>
      <c r="D13" s="8">
        <v>43.13</v>
      </c>
      <c r="E13" s="8">
        <v>21.1</v>
      </c>
      <c r="F13" s="4">
        <v>23.12</v>
      </c>
      <c r="I13" s="44"/>
      <c r="J13" s="43"/>
      <c r="K13" s="43"/>
      <c r="L13" s="43"/>
      <c r="M13" s="43"/>
      <c r="N13" s="45"/>
      <c r="Q13" s="63" t="s">
        <v>112</v>
      </c>
      <c r="R13" s="145">
        <v>27.79</v>
      </c>
      <c r="S13" s="145">
        <v>36.36</v>
      </c>
      <c r="T13" s="145">
        <v>33.840000000000003</v>
      </c>
      <c r="U13" s="145">
        <v>127.5</v>
      </c>
      <c r="V13" s="145">
        <v>106.4</v>
      </c>
      <c r="W13" s="145">
        <v>109.2</v>
      </c>
      <c r="X13" s="145">
        <v>101.5</v>
      </c>
      <c r="Y13" s="145">
        <v>130.19999999999999</v>
      </c>
      <c r="Z13" s="145">
        <v>134.9</v>
      </c>
      <c r="AA13" s="145">
        <v>125.9</v>
      </c>
      <c r="AB13" s="146">
        <v>104.8</v>
      </c>
    </row>
    <row r="14" spans="2:28">
      <c r="B14" s="159"/>
      <c r="C14" s="8">
        <v>118.39</v>
      </c>
      <c r="D14" s="8">
        <v>43.12</v>
      </c>
      <c r="E14" s="8">
        <v>20.12</v>
      </c>
      <c r="F14" s="4">
        <v>20.12</v>
      </c>
      <c r="I14" s="23" t="s">
        <v>47</v>
      </c>
      <c r="J14" s="8"/>
      <c r="K14" s="8"/>
      <c r="L14" s="8"/>
      <c r="M14" s="8"/>
      <c r="N14" s="4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</row>
    <row r="15" spans="2:28">
      <c r="B15" s="159" t="s">
        <v>54</v>
      </c>
      <c r="C15" s="8">
        <v>102.03666699999999</v>
      </c>
      <c r="D15" s="8">
        <v>62.12</v>
      </c>
      <c r="E15" s="8">
        <v>34.229999999999997</v>
      </c>
      <c r="F15" s="4">
        <v>29.12</v>
      </c>
      <c r="I15" s="23" t="s">
        <v>61</v>
      </c>
      <c r="J15" s="8">
        <v>1.353</v>
      </c>
      <c r="K15" s="8" t="s">
        <v>68</v>
      </c>
      <c r="L15" s="8" t="s">
        <v>12</v>
      </c>
      <c r="M15" s="8" t="s">
        <v>13</v>
      </c>
      <c r="N15" s="4">
        <v>0.98980000000000001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spans="2:28">
      <c r="B16" s="159"/>
      <c r="C16" s="8">
        <v>95.12</v>
      </c>
      <c r="D16" s="8">
        <v>53.12</v>
      </c>
      <c r="E16" s="8">
        <v>30.12</v>
      </c>
      <c r="F16" s="4">
        <v>32.119999999999997</v>
      </c>
      <c r="I16" s="23" t="s">
        <v>64</v>
      </c>
      <c r="J16" s="8">
        <v>2.8730000000000002</v>
      </c>
      <c r="K16" s="8" t="s">
        <v>69</v>
      </c>
      <c r="L16" s="8" t="s">
        <v>12</v>
      </c>
      <c r="M16" s="8" t="s">
        <v>13</v>
      </c>
      <c r="N16" s="4">
        <v>0.91400000000000003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</row>
    <row r="17" spans="2:14">
      <c r="B17" s="159"/>
      <c r="C17" s="8">
        <v>104.34</v>
      </c>
      <c r="D17" s="8">
        <v>50.39</v>
      </c>
      <c r="E17" s="8">
        <v>37.229999999999997</v>
      </c>
      <c r="F17" s="4">
        <v>28.34</v>
      </c>
      <c r="I17" s="23" t="s">
        <v>66</v>
      </c>
      <c r="J17" s="8">
        <v>3.93</v>
      </c>
      <c r="K17" s="8" t="s">
        <v>70</v>
      </c>
      <c r="L17" s="8" t="s">
        <v>12</v>
      </c>
      <c r="M17" s="8" t="s">
        <v>13</v>
      </c>
      <c r="N17" s="4">
        <v>0.80789999999999995</v>
      </c>
    </row>
    <row r="18" spans="2:14">
      <c r="B18" s="159" t="s">
        <v>55</v>
      </c>
      <c r="C18" s="8">
        <v>102.557</v>
      </c>
      <c r="D18" s="8">
        <v>56.12</v>
      </c>
      <c r="E18" s="8">
        <v>34.229999999999997</v>
      </c>
      <c r="F18" s="4">
        <v>30</v>
      </c>
      <c r="I18" s="44"/>
      <c r="J18" s="43"/>
      <c r="K18" s="43"/>
      <c r="L18" s="43"/>
      <c r="M18" s="43"/>
      <c r="N18" s="45"/>
    </row>
    <row r="19" spans="2:14" ht="18">
      <c r="B19" s="159"/>
      <c r="C19" s="8">
        <v>101.12</v>
      </c>
      <c r="D19" s="8">
        <v>47.23</v>
      </c>
      <c r="E19" s="8">
        <v>49.12</v>
      </c>
      <c r="F19" s="4">
        <v>29.12</v>
      </c>
      <c r="I19" s="23" t="s">
        <v>53</v>
      </c>
      <c r="J19" s="8"/>
      <c r="K19" s="8"/>
      <c r="L19" s="8"/>
      <c r="M19" s="8"/>
      <c r="N19" s="4"/>
    </row>
    <row r="20" spans="2:14">
      <c r="B20" s="159"/>
      <c r="C20" s="8">
        <v>110.34</v>
      </c>
      <c r="D20" s="8">
        <v>62.12</v>
      </c>
      <c r="E20" s="8">
        <v>39.340000000000003</v>
      </c>
      <c r="F20" s="4">
        <v>48.23</v>
      </c>
      <c r="I20" s="23" t="s">
        <v>61</v>
      </c>
      <c r="J20" s="8">
        <v>73.62</v>
      </c>
      <c r="K20" s="8" t="s">
        <v>74</v>
      </c>
      <c r="L20" s="8" t="s">
        <v>7</v>
      </c>
      <c r="M20" s="8" t="s">
        <v>8</v>
      </c>
      <c r="N20" s="4" t="s">
        <v>9</v>
      </c>
    </row>
    <row r="21" spans="2:14">
      <c r="B21" s="159" t="s">
        <v>56</v>
      </c>
      <c r="C21" s="8">
        <v>90.686700000000002</v>
      </c>
      <c r="D21" s="8">
        <v>45.34</v>
      </c>
      <c r="E21" s="8">
        <v>29.12</v>
      </c>
      <c r="F21" s="4">
        <v>30.23</v>
      </c>
      <c r="I21" s="23" t="s">
        <v>64</v>
      </c>
      <c r="J21" s="8">
        <v>96.82</v>
      </c>
      <c r="K21" s="8" t="s">
        <v>75</v>
      </c>
      <c r="L21" s="8" t="s">
        <v>7</v>
      </c>
      <c r="M21" s="8" t="s">
        <v>8</v>
      </c>
      <c r="N21" s="4" t="s">
        <v>9</v>
      </c>
    </row>
    <row r="22" spans="2:14">
      <c r="B22" s="159"/>
      <c r="C22" s="8">
        <v>95.23</v>
      </c>
      <c r="D22" s="8">
        <v>56.78</v>
      </c>
      <c r="E22" s="8">
        <v>23.23</v>
      </c>
      <c r="F22" s="4">
        <v>23.34</v>
      </c>
      <c r="I22" s="23" t="s">
        <v>66</v>
      </c>
      <c r="J22" s="8">
        <v>97.12</v>
      </c>
      <c r="K22" s="8" t="s">
        <v>76</v>
      </c>
      <c r="L22" s="8" t="s">
        <v>7</v>
      </c>
      <c r="M22" s="8" t="s">
        <v>8</v>
      </c>
      <c r="N22" s="4" t="s">
        <v>9</v>
      </c>
    </row>
    <row r="23" spans="2:14">
      <c r="B23" s="159"/>
      <c r="C23" s="8">
        <v>98.34</v>
      </c>
      <c r="D23" s="8">
        <v>60.23</v>
      </c>
      <c r="E23" s="8">
        <v>31.12</v>
      </c>
      <c r="F23" s="4">
        <v>28.12</v>
      </c>
      <c r="I23" s="44"/>
      <c r="J23" s="43"/>
      <c r="K23" s="43"/>
      <c r="L23" s="43"/>
      <c r="M23" s="43"/>
      <c r="N23" s="45"/>
    </row>
    <row r="24" spans="2:14" ht="18">
      <c r="B24" s="159" t="s">
        <v>57</v>
      </c>
      <c r="C24" s="8">
        <v>123.56</v>
      </c>
      <c r="D24" s="8">
        <v>65.12</v>
      </c>
      <c r="E24" s="8">
        <v>45.67</v>
      </c>
      <c r="F24" s="4">
        <v>37.119999999999997</v>
      </c>
      <c r="I24" s="23" t="s">
        <v>54</v>
      </c>
      <c r="J24" s="8"/>
      <c r="K24" s="8"/>
      <c r="L24" s="8"/>
      <c r="M24" s="8"/>
      <c r="N24" s="4"/>
    </row>
    <row r="25" spans="2:14">
      <c r="B25" s="159"/>
      <c r="C25" s="8">
        <v>121.12</v>
      </c>
      <c r="D25" s="8">
        <v>69.12</v>
      </c>
      <c r="E25" s="8">
        <v>42.13</v>
      </c>
      <c r="F25" s="4">
        <v>29.12</v>
      </c>
      <c r="I25" s="23" t="s">
        <v>61</v>
      </c>
      <c r="J25" s="8">
        <v>45.29</v>
      </c>
      <c r="K25" s="8" t="s">
        <v>77</v>
      </c>
      <c r="L25" s="8" t="s">
        <v>7</v>
      </c>
      <c r="M25" s="8" t="s">
        <v>8</v>
      </c>
      <c r="N25" s="4" t="s">
        <v>9</v>
      </c>
    </row>
    <row r="26" spans="2:14">
      <c r="B26" s="159"/>
      <c r="C26" s="8">
        <v>123.56</v>
      </c>
      <c r="D26" s="8">
        <v>62.12</v>
      </c>
      <c r="E26" s="8">
        <v>40.450000000000003</v>
      </c>
      <c r="F26" s="4">
        <v>28.34</v>
      </c>
      <c r="I26" s="23" t="s">
        <v>64</v>
      </c>
      <c r="J26" s="8">
        <v>66.64</v>
      </c>
      <c r="K26" s="8" t="s">
        <v>78</v>
      </c>
      <c r="L26" s="8" t="s">
        <v>7</v>
      </c>
      <c r="M26" s="8" t="s">
        <v>8</v>
      </c>
      <c r="N26" s="4" t="s">
        <v>9</v>
      </c>
    </row>
    <row r="27" spans="2:14">
      <c r="B27" s="159" t="s">
        <v>58</v>
      </c>
      <c r="C27" s="8">
        <v>132.88666699999999</v>
      </c>
      <c r="D27" s="8">
        <v>115.12</v>
      </c>
      <c r="E27" s="8">
        <v>130.19999999999999</v>
      </c>
      <c r="F27" s="4">
        <v>125.12</v>
      </c>
      <c r="I27" s="23" t="s">
        <v>66</v>
      </c>
      <c r="J27" s="8">
        <v>70.64</v>
      </c>
      <c r="K27" s="8" t="s">
        <v>79</v>
      </c>
      <c r="L27" s="8" t="s">
        <v>7</v>
      </c>
      <c r="M27" s="8" t="s">
        <v>8</v>
      </c>
      <c r="N27" s="4" t="s">
        <v>9</v>
      </c>
    </row>
    <row r="28" spans="2:14">
      <c r="B28" s="159"/>
      <c r="C28" s="8">
        <v>136.12</v>
      </c>
      <c r="D28" s="8">
        <v>134.22999999999999</v>
      </c>
      <c r="E28" s="8">
        <v>123.12</v>
      </c>
      <c r="F28" s="4">
        <v>109.34</v>
      </c>
      <c r="I28" s="44"/>
      <c r="J28" s="43"/>
      <c r="K28" s="43"/>
      <c r="L28" s="43"/>
      <c r="M28" s="43"/>
      <c r="N28" s="45"/>
    </row>
    <row r="29" spans="2:14" ht="18">
      <c r="B29" s="159"/>
      <c r="C29" s="8">
        <v>129.12</v>
      </c>
      <c r="D29" s="8">
        <v>123.13</v>
      </c>
      <c r="E29" s="8">
        <v>116.34</v>
      </c>
      <c r="F29" s="4">
        <v>113.45</v>
      </c>
      <c r="I29" s="23" t="s">
        <v>55</v>
      </c>
      <c r="J29" s="8"/>
      <c r="K29" s="8"/>
      <c r="L29" s="8"/>
      <c r="M29" s="8"/>
      <c r="N29" s="4"/>
    </row>
    <row r="30" spans="2:14">
      <c r="B30" s="159" t="s">
        <v>59</v>
      </c>
      <c r="C30" s="8">
        <v>109.85333300000001</v>
      </c>
      <c r="D30" s="8">
        <v>115.12</v>
      </c>
      <c r="E30" s="8">
        <v>110.2</v>
      </c>
      <c r="F30" s="4">
        <v>105.12</v>
      </c>
      <c r="I30" s="23" t="s">
        <v>61</v>
      </c>
      <c r="J30" s="8">
        <v>49.52</v>
      </c>
      <c r="K30" s="8" t="s">
        <v>80</v>
      </c>
      <c r="L30" s="8" t="s">
        <v>7</v>
      </c>
      <c r="M30" s="8" t="s">
        <v>8</v>
      </c>
      <c r="N30" s="4" t="s">
        <v>9</v>
      </c>
    </row>
    <row r="31" spans="2:14">
      <c r="B31" s="159"/>
      <c r="C31" s="8">
        <v>123.12</v>
      </c>
      <c r="D31" s="8">
        <v>134.22999999999999</v>
      </c>
      <c r="E31" s="8">
        <v>123.12</v>
      </c>
      <c r="F31" s="4">
        <v>109.34</v>
      </c>
      <c r="I31" s="23" t="s">
        <v>64</v>
      </c>
      <c r="J31" s="8">
        <v>63.78</v>
      </c>
      <c r="K31" s="8" t="s">
        <v>81</v>
      </c>
      <c r="L31" s="8" t="s">
        <v>7</v>
      </c>
      <c r="M31" s="8" t="s">
        <v>8</v>
      </c>
      <c r="N31" s="4" t="s">
        <v>9</v>
      </c>
    </row>
    <row r="32" spans="2:14">
      <c r="B32" s="159"/>
      <c r="C32" s="8">
        <v>109.34</v>
      </c>
      <c r="D32" s="8">
        <v>123.13</v>
      </c>
      <c r="E32" s="8">
        <v>116.34</v>
      </c>
      <c r="F32" s="4">
        <v>113.45</v>
      </c>
      <c r="I32" s="23" t="s">
        <v>66</v>
      </c>
      <c r="J32" s="8">
        <v>68.89</v>
      </c>
      <c r="K32" s="8" t="s">
        <v>82</v>
      </c>
      <c r="L32" s="8" t="s">
        <v>7</v>
      </c>
      <c r="M32" s="8" t="s">
        <v>8</v>
      </c>
      <c r="N32" s="4" t="s">
        <v>9</v>
      </c>
    </row>
    <row r="33" spans="2:14">
      <c r="B33" s="159" t="s">
        <v>60</v>
      </c>
      <c r="C33" s="8">
        <v>104.57333300000001</v>
      </c>
      <c r="D33" s="8">
        <v>98.12</v>
      </c>
      <c r="E33" s="8">
        <v>89.44</v>
      </c>
      <c r="F33" s="4">
        <v>103.34</v>
      </c>
      <c r="I33" s="44"/>
      <c r="J33" s="43"/>
      <c r="K33" s="43"/>
      <c r="L33" s="43"/>
      <c r="M33" s="43"/>
      <c r="N33" s="45"/>
    </row>
    <row r="34" spans="2:14" ht="18">
      <c r="B34" s="159"/>
      <c r="C34" s="8">
        <v>108.23</v>
      </c>
      <c r="D34" s="8">
        <v>102.34</v>
      </c>
      <c r="E34" s="8">
        <v>98.12</v>
      </c>
      <c r="F34" s="4">
        <v>93.12</v>
      </c>
      <c r="I34" s="23" t="s">
        <v>56</v>
      </c>
      <c r="J34" s="8"/>
      <c r="K34" s="8"/>
      <c r="L34" s="8"/>
      <c r="M34" s="8"/>
      <c r="N34" s="4"/>
    </row>
    <row r="35" spans="2:14" ht="17" thickBot="1">
      <c r="B35" s="160"/>
      <c r="C35" s="9">
        <v>97.34</v>
      </c>
      <c r="D35" s="9">
        <v>97.23</v>
      </c>
      <c r="E35" s="9">
        <v>108.12</v>
      </c>
      <c r="F35" s="10">
        <v>86.34</v>
      </c>
      <c r="I35" s="23" t="s">
        <v>61</v>
      </c>
      <c r="J35" s="8">
        <v>40.64</v>
      </c>
      <c r="K35" s="8" t="s">
        <v>83</v>
      </c>
      <c r="L35" s="8" t="s">
        <v>7</v>
      </c>
      <c r="M35" s="8" t="s">
        <v>8</v>
      </c>
      <c r="N35" s="4" t="s">
        <v>9</v>
      </c>
    </row>
    <row r="36" spans="2:14">
      <c r="I36" s="23" t="s">
        <v>64</v>
      </c>
      <c r="J36" s="8">
        <v>66.930000000000007</v>
      </c>
      <c r="K36" s="8" t="s">
        <v>84</v>
      </c>
      <c r="L36" s="8" t="s">
        <v>7</v>
      </c>
      <c r="M36" s="8" t="s">
        <v>8</v>
      </c>
      <c r="N36" s="4" t="s">
        <v>9</v>
      </c>
    </row>
    <row r="37" spans="2:14">
      <c r="I37" s="23" t="s">
        <v>66</v>
      </c>
      <c r="J37" s="8">
        <v>67.52</v>
      </c>
      <c r="K37" s="8" t="s">
        <v>85</v>
      </c>
      <c r="L37" s="8" t="s">
        <v>7</v>
      </c>
      <c r="M37" s="8" t="s">
        <v>8</v>
      </c>
      <c r="N37" s="4" t="s">
        <v>9</v>
      </c>
    </row>
    <row r="38" spans="2:14">
      <c r="I38" s="44"/>
      <c r="J38" s="43"/>
      <c r="K38" s="43"/>
      <c r="L38" s="43"/>
      <c r="M38" s="43"/>
      <c r="N38" s="45"/>
    </row>
    <row r="39" spans="2:14" ht="18">
      <c r="I39" s="23" t="s">
        <v>57</v>
      </c>
      <c r="J39" s="8"/>
      <c r="K39" s="8"/>
      <c r="L39" s="8"/>
      <c r="M39" s="8"/>
      <c r="N39" s="4"/>
    </row>
    <row r="40" spans="2:14">
      <c r="I40" s="23" t="s">
        <v>61</v>
      </c>
      <c r="J40" s="8">
        <v>57.29</v>
      </c>
      <c r="K40" s="8" t="s">
        <v>86</v>
      </c>
      <c r="L40" s="8" t="s">
        <v>7</v>
      </c>
      <c r="M40" s="8" t="s">
        <v>8</v>
      </c>
      <c r="N40" s="4" t="s">
        <v>9</v>
      </c>
    </row>
    <row r="41" spans="2:14">
      <c r="I41" s="23" t="s">
        <v>64</v>
      </c>
      <c r="J41" s="8">
        <v>80</v>
      </c>
      <c r="K41" s="8" t="s">
        <v>87</v>
      </c>
      <c r="L41" s="8" t="s">
        <v>7</v>
      </c>
      <c r="M41" s="8" t="s">
        <v>8</v>
      </c>
      <c r="N41" s="4" t="s">
        <v>9</v>
      </c>
    </row>
    <row r="42" spans="2:14">
      <c r="I42" s="23" t="s">
        <v>66</v>
      </c>
      <c r="J42" s="8">
        <v>91.22</v>
      </c>
      <c r="K42" s="8" t="s">
        <v>88</v>
      </c>
      <c r="L42" s="8" t="s">
        <v>7</v>
      </c>
      <c r="M42" s="8" t="s">
        <v>8</v>
      </c>
      <c r="N42" s="4" t="s">
        <v>9</v>
      </c>
    </row>
    <row r="43" spans="2:14">
      <c r="I43" s="44"/>
      <c r="J43" s="43"/>
      <c r="K43" s="43"/>
      <c r="L43" s="43"/>
      <c r="M43" s="43"/>
      <c r="N43" s="45"/>
    </row>
    <row r="44" spans="2:14" ht="18">
      <c r="I44" s="23" t="s">
        <v>58</v>
      </c>
      <c r="J44" s="8"/>
      <c r="K44" s="8"/>
      <c r="L44" s="8"/>
      <c r="M44" s="8"/>
      <c r="N44" s="4"/>
    </row>
    <row r="45" spans="2:14">
      <c r="I45" s="23" t="s">
        <v>61</v>
      </c>
      <c r="J45" s="8">
        <v>8.5489999999999995</v>
      </c>
      <c r="K45" s="8" t="s">
        <v>89</v>
      </c>
      <c r="L45" s="8" t="s">
        <v>12</v>
      </c>
      <c r="M45" s="8" t="s">
        <v>13</v>
      </c>
      <c r="N45" s="4">
        <v>0.2339</v>
      </c>
    </row>
    <row r="46" spans="2:14">
      <c r="I46" s="23" t="s">
        <v>64</v>
      </c>
      <c r="J46" s="8">
        <v>9.4890000000000008</v>
      </c>
      <c r="K46" s="8" t="s">
        <v>90</v>
      </c>
      <c r="L46" s="8" t="s">
        <v>12</v>
      </c>
      <c r="M46" s="8" t="s">
        <v>13</v>
      </c>
      <c r="N46" s="4">
        <v>0.15690000000000001</v>
      </c>
    </row>
    <row r="47" spans="2:14">
      <c r="I47" s="23" t="s">
        <v>66</v>
      </c>
      <c r="J47" s="8">
        <v>16.739999999999998</v>
      </c>
      <c r="K47" s="8" t="s">
        <v>91</v>
      </c>
      <c r="L47" s="8" t="s">
        <v>7</v>
      </c>
      <c r="M47" s="8" t="s">
        <v>42</v>
      </c>
      <c r="N47" s="4">
        <v>1.9E-3</v>
      </c>
    </row>
    <row r="48" spans="2:14">
      <c r="I48" s="44"/>
      <c r="J48" s="43"/>
      <c r="K48" s="43"/>
      <c r="L48" s="43"/>
      <c r="M48" s="43"/>
      <c r="N48" s="45"/>
    </row>
    <row r="49" spans="9:14" ht="18">
      <c r="I49" s="23" t="s">
        <v>59</v>
      </c>
      <c r="J49" s="8"/>
      <c r="K49" s="8"/>
      <c r="L49" s="8"/>
      <c r="M49" s="8"/>
      <c r="N49" s="4"/>
    </row>
    <row r="50" spans="9:14">
      <c r="I50" s="23" t="s">
        <v>61</v>
      </c>
      <c r="J50" s="8">
        <v>-10.06</v>
      </c>
      <c r="K50" s="8" t="s">
        <v>92</v>
      </c>
      <c r="L50" s="8" t="s">
        <v>12</v>
      </c>
      <c r="M50" s="8" t="s">
        <v>13</v>
      </c>
      <c r="N50" s="4">
        <v>0.1207</v>
      </c>
    </row>
    <row r="51" spans="9:14">
      <c r="I51" s="23" t="s">
        <v>64</v>
      </c>
      <c r="J51" s="8">
        <v>-2.4489999999999998</v>
      </c>
      <c r="K51" s="8" t="s">
        <v>93</v>
      </c>
      <c r="L51" s="8" t="s">
        <v>12</v>
      </c>
      <c r="M51" s="8" t="s">
        <v>13</v>
      </c>
      <c r="N51" s="4">
        <v>0.9476</v>
      </c>
    </row>
    <row r="52" spans="9:14">
      <c r="I52" s="23" t="s">
        <v>66</v>
      </c>
      <c r="J52" s="8">
        <v>4.8010000000000002</v>
      </c>
      <c r="K52" s="8" t="s">
        <v>94</v>
      </c>
      <c r="L52" s="8" t="s">
        <v>12</v>
      </c>
      <c r="M52" s="8" t="s">
        <v>13</v>
      </c>
      <c r="N52" s="4">
        <v>0.70909999999999995</v>
      </c>
    </row>
    <row r="53" spans="9:14">
      <c r="I53" s="44"/>
      <c r="J53" s="43"/>
      <c r="K53" s="43"/>
      <c r="L53" s="43"/>
      <c r="M53" s="43"/>
      <c r="N53" s="45"/>
    </row>
    <row r="54" spans="9:14" ht="18">
      <c r="I54" s="23" t="s">
        <v>60</v>
      </c>
      <c r="J54" s="8"/>
      <c r="K54" s="8"/>
      <c r="L54" s="8"/>
      <c r="M54" s="8"/>
      <c r="N54" s="4"/>
    </row>
    <row r="55" spans="9:14">
      <c r="I55" s="23" t="s">
        <v>61</v>
      </c>
      <c r="J55" s="8">
        <v>4.1509999999999998</v>
      </c>
      <c r="K55" s="8" t="s">
        <v>95</v>
      </c>
      <c r="L55" s="8" t="s">
        <v>12</v>
      </c>
      <c r="M55" s="8" t="s">
        <v>13</v>
      </c>
      <c r="N55" s="4">
        <v>0.79179999999999995</v>
      </c>
    </row>
    <row r="56" spans="9:14">
      <c r="I56" s="23" t="s">
        <v>64</v>
      </c>
      <c r="J56" s="8">
        <v>4.8209999999999997</v>
      </c>
      <c r="K56" s="8" t="s">
        <v>96</v>
      </c>
      <c r="L56" s="8" t="s">
        <v>12</v>
      </c>
      <c r="M56" s="8" t="s">
        <v>13</v>
      </c>
      <c r="N56" s="4">
        <v>0.70640000000000003</v>
      </c>
    </row>
    <row r="57" spans="9:14" ht="17" thickBot="1">
      <c r="I57" s="24" t="s">
        <v>66</v>
      </c>
      <c r="J57" s="9">
        <v>9.1140000000000008</v>
      </c>
      <c r="K57" s="9" t="s">
        <v>97</v>
      </c>
      <c r="L57" s="9" t="s">
        <v>12</v>
      </c>
      <c r="M57" s="9" t="s">
        <v>13</v>
      </c>
      <c r="N57" s="10">
        <v>0.185</v>
      </c>
    </row>
  </sheetData>
  <mergeCells count="11">
    <mergeCell ref="B33:B35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4a-Top,left-OV4</vt:lpstr>
      <vt:lpstr>Figure 4a-Top,right-H460</vt:lpstr>
      <vt:lpstr>Figure 4a-Bottom,left-OV4</vt:lpstr>
      <vt:lpstr>Figure 4a-Bottom,right-H460</vt:lpstr>
      <vt:lpstr>Figure 4b,left</vt:lpstr>
      <vt:lpstr>Figure 4b-right</vt:lpstr>
      <vt:lpstr>Figure 4c-top,right</vt:lpstr>
      <vt:lpstr>Figure 4c-bottom,left</vt:lpstr>
      <vt:lpstr>Figure 4c-bottom,right</vt:lpstr>
      <vt:lpstr>Figure 4d-Top,left-OV4</vt:lpstr>
      <vt:lpstr>Figure 4d-Top,right-H460</vt:lpstr>
      <vt:lpstr>Figure 4d-bottom,left</vt:lpstr>
      <vt:lpstr>Figure 4d-bottom,right</vt:lpstr>
      <vt:lpstr>Figure 4e-Top,H460</vt:lpstr>
      <vt:lpstr>Figure 4e-bottom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2019-02-26T09:22:01Z</dcterms:modified>
</cp:coreProperties>
</file>