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e_variants\Nature_revision_3\"/>
    </mc:Choice>
  </mc:AlternateContent>
  <xr:revisionPtr revIDLastSave="0" documentId="13_ncr:1_{F7A9FEC8-3751-4D9E-93A3-A1B09C24EA89}" xr6:coauthVersionLast="36" xr6:coauthVersionMax="36" xr10:uidLastSave="{00000000-0000-0000-0000-000000000000}"/>
  <bookViews>
    <workbookView xWindow="0" yWindow="0" windowWidth="16386" windowHeight="8190" tabRatio="500" xr2:uid="{00000000-000D-0000-FFFF-FFFF00000000}"/>
  </bookViews>
  <sheets>
    <sheet name="Data" sheetId="1" r:id="rId1"/>
    <sheet name="Referenc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32" i="1" l="1"/>
  <c r="O27" i="1"/>
  <c r="O24" i="1"/>
  <c r="O22" i="1"/>
  <c r="O18" i="1"/>
  <c r="O16" i="1"/>
  <c r="O8" i="1"/>
  <c r="O5" i="1"/>
</calcChain>
</file>

<file path=xl/sharedStrings.xml><?xml version="1.0" encoding="utf-8"?>
<sst xmlns="http://schemas.openxmlformats.org/spreadsheetml/2006/main" count="652" uniqueCount="281">
  <si>
    <t>Harvard lab code</t>
  </si>
  <si>
    <t>AMS lab code</t>
  </si>
  <si>
    <t>Individual</t>
  </si>
  <si>
    <t>Site</t>
  </si>
  <si>
    <t>Archaeological culture</t>
  </si>
  <si>
    <t>Incorporated into main genetic datasets</t>
  </si>
  <si>
    <t>Process</t>
  </si>
  <si>
    <t>14C age (uncal BP)</t>
  </si>
  <si>
    <t>δ14C (‰)</t>
  </si>
  <si>
    <t>±</t>
  </si>
  <si>
    <t>δ13C (‰)</t>
  </si>
  <si>
    <t>δ15N (‰)</t>
  </si>
  <si>
    <t>%C</t>
  </si>
  <si>
    <t>%N</t>
  </si>
  <si>
    <t>C:N</t>
  </si>
  <si>
    <t>δ13C Method</t>
  </si>
  <si>
    <t>Cal BP (μ)</t>
  </si>
  <si>
    <t>CaBP (2σ)</t>
  </si>
  <si>
    <t>Calibration Routine</t>
  </si>
  <si>
    <t>Marine ΔR</t>
  </si>
  <si>
    <t>Reference</t>
  </si>
  <si>
    <t>I7759</t>
  </si>
  <si>
    <t>PSUAMS-3741</t>
  </si>
  <si>
    <t>Mos82</t>
  </si>
  <si>
    <t>Ust'-Belaya II, Irkutsk Oblast</t>
  </si>
  <si>
    <t>Ust'-Belaya</t>
  </si>
  <si>
    <t>yes</t>
  </si>
  <si>
    <t>Ultrafiltration</t>
  </si>
  <si>
    <t>6120 ± 30</t>
  </si>
  <si>
    <t>AMS</t>
  </si>
  <si>
    <t>7160 – 6910</t>
  </si>
  <si>
    <t>IntCal13 (100%); OxCal v.4.3</t>
  </si>
  <si>
    <t>N/A</t>
  </si>
  <si>
    <t>This paper</t>
  </si>
  <si>
    <t>I7336</t>
  </si>
  <si>
    <t>PSUAMS-5327</t>
  </si>
  <si>
    <t>Mos111</t>
  </si>
  <si>
    <t>5455 ± 20</t>
  </si>
  <si>
    <t>I7760</t>
  </si>
  <si>
    <t>PSUAMS-4857</t>
  </si>
  <si>
    <t>Mos85</t>
  </si>
  <si>
    <t>yes (outlier)</t>
  </si>
  <si>
    <t>5070 ± 20</t>
  </si>
  <si>
    <t>5900 – 5740</t>
  </si>
  <si>
    <t>I8298</t>
  </si>
  <si>
    <t>PSUAMS-5481</t>
  </si>
  <si>
    <t>Mos108</t>
  </si>
  <si>
    <t>no</t>
  </si>
  <si>
    <t>4970 ± 20</t>
  </si>
  <si>
    <t>5740 – 5640</t>
  </si>
  <si>
    <t>I1526</t>
  </si>
  <si>
    <t>PSUAMS-1963</t>
  </si>
  <si>
    <t>Mos106, Specimen P4</t>
  </si>
  <si>
    <t>4225 ± 25</t>
  </si>
  <si>
    <t>4860 – 4650</t>
  </si>
  <si>
    <t>I7779</t>
  </si>
  <si>
    <t>PSUAMS-4858</t>
  </si>
  <si>
    <t>Mos114</t>
  </si>
  <si>
    <t>4210 ± 20</t>
  </si>
  <si>
    <t>4850 – 4650</t>
  </si>
  <si>
    <t>I8296</t>
  </si>
  <si>
    <t>PSUAMS-5480</t>
  </si>
  <si>
    <t>Mos107</t>
  </si>
  <si>
    <t>4105 ± 20</t>
  </si>
  <si>
    <t>4810 – 4520</t>
  </si>
  <si>
    <t>I7782</t>
  </si>
  <si>
    <t>PSUAMS-3744</t>
  </si>
  <si>
    <t>Mos86</t>
  </si>
  <si>
    <t>4095 ± 25</t>
  </si>
  <si>
    <t>4810 – 4450</t>
  </si>
  <si>
    <t>I7780</t>
  </si>
  <si>
    <t>PSUAMS-3743</t>
  </si>
  <si>
    <t>Mos117</t>
  </si>
  <si>
    <t>4070 ± 20</t>
  </si>
  <si>
    <t>4790 – 4440</t>
  </si>
  <si>
    <t>I8295</t>
  </si>
  <si>
    <t>PSUAMS-5333</t>
  </si>
  <si>
    <t>Mos105</t>
  </si>
  <si>
    <t>4035 ± 20</t>
  </si>
  <si>
    <t>4570 – 4430</t>
  </si>
  <si>
    <t>I7335</t>
  </si>
  <si>
    <t>PSUAMS-5326</t>
  </si>
  <si>
    <t>Mos110</t>
  </si>
  <si>
    <t>3995 ± 20</t>
  </si>
  <si>
    <t>4520 – 4410</t>
  </si>
  <si>
    <t>I7781</t>
  </si>
  <si>
    <t>PSUAMS-4859</t>
  </si>
  <si>
    <t>Mos118</t>
  </si>
  <si>
    <t>645 ± 15</t>
  </si>
  <si>
    <t>670 – 560</t>
  </si>
  <si>
    <t>I1525</t>
  </si>
  <si>
    <t>PSUAMS-1962</t>
  </si>
  <si>
    <t>burial 13, inventory no. 172</t>
  </si>
  <si>
    <t>Uelen, Chukotka</t>
  </si>
  <si>
    <t>Old Bering Sea</t>
  </si>
  <si>
    <t>2560 ± 20</t>
  </si>
  <si>
    <t>1890 – 1500</t>
  </si>
  <si>
    <t>IntCal13 (10%), Marine13 (90%); OxCal v.4.3 [combined with PSUAMS-3740]</t>
  </si>
  <si>
    <t>455 ± 81 (Misarti and Maschner 2015)</t>
  </si>
  <si>
    <t>I7758</t>
  </si>
  <si>
    <t>PSUAMS-3740</t>
  </si>
  <si>
    <t>2535 ± 25</t>
  </si>
  <si>
    <t>IntCal13 (10%), Marine13 (90%); OxCal v.4.3 [combined with PSUAMS-1962]</t>
  </si>
  <si>
    <t>I7621</t>
  </si>
  <si>
    <t>PSUAMS-5479</t>
  </si>
  <si>
    <t>Mos84</t>
  </si>
  <si>
    <t>Ekven, Chukotka</t>
  </si>
  <si>
    <t>2230 ± 20</t>
  </si>
  <si>
    <t>1470 – 1240</t>
  </si>
  <si>
    <t>IntCal13 (10%), Marine13 (90%); OxCal v.4.3</t>
  </si>
  <si>
    <t>I7333</t>
  </si>
  <si>
    <t>PSUAMS-4835</t>
  </si>
  <si>
    <t>Mos103</t>
  </si>
  <si>
    <t>2155 ± 20</t>
  </si>
  <si>
    <t>1440 – 1060</t>
  </si>
  <si>
    <t>I7348</t>
  </si>
  <si>
    <t>PSUAMS-5478</t>
  </si>
  <si>
    <t>Mos96</t>
  </si>
  <si>
    <t>2090 ± 20</t>
  </si>
  <si>
    <t>1320 – 1090</t>
  </si>
  <si>
    <t>I7346</t>
  </si>
  <si>
    <t>PSUAMS-4836</t>
  </si>
  <si>
    <t>Mos94</t>
  </si>
  <si>
    <t>2050 ± 15</t>
  </si>
  <si>
    <t>1330 – 960</t>
  </si>
  <si>
    <t>I7337</t>
  </si>
  <si>
    <t>PSUAMS-5328</t>
  </si>
  <si>
    <t>Mos112</t>
  </si>
  <si>
    <t>2055 ± 15</t>
  </si>
  <si>
    <t>1330 – 970</t>
  </si>
  <si>
    <t>I7349</t>
  </si>
  <si>
    <t>PSUAMS-3738</t>
  </si>
  <si>
    <t>Mos97</t>
  </si>
  <si>
    <t>2030 ± 20</t>
  </si>
  <si>
    <t>1310 – 970</t>
  </si>
  <si>
    <t>I7341</t>
  </si>
  <si>
    <t>PSUAMS-5475</t>
  </si>
  <si>
    <t>Mos90</t>
  </si>
  <si>
    <t>1985 ± 20</t>
  </si>
  <si>
    <t>1240 – 960</t>
  </si>
  <si>
    <t>I7339</t>
  </si>
  <si>
    <t>PSUAMS-3737</t>
  </si>
  <si>
    <t>Mos88</t>
  </si>
  <si>
    <t>1950 ± 20</t>
  </si>
  <si>
    <t>1260 – 910</t>
  </si>
  <si>
    <t>I7344</t>
  </si>
  <si>
    <t>PSUAMS-5477</t>
  </si>
  <si>
    <t>Mos93</t>
  </si>
  <si>
    <t>1960 ± 20</t>
  </si>
  <si>
    <t>1220 – 940</t>
  </si>
  <si>
    <t>I7332</t>
  </si>
  <si>
    <t>PSUAMS-5324</t>
  </si>
  <si>
    <t>Mos102</t>
  </si>
  <si>
    <t>1945 ± 15</t>
  </si>
  <si>
    <t>1260 – 880</t>
  </si>
  <si>
    <t>I7331</t>
  </si>
  <si>
    <t>PSUAMS-3736</t>
  </si>
  <si>
    <t>Mos101</t>
  </si>
  <si>
    <t>1900 ± 20</t>
  </si>
  <si>
    <t>1230 – 860</t>
  </si>
  <si>
    <t>I7340</t>
  </si>
  <si>
    <t>PSUAMS-5474</t>
  </si>
  <si>
    <t>Mos89</t>
  </si>
  <si>
    <t>1895 ± 15</t>
  </si>
  <si>
    <t>1140 – 900</t>
  </si>
  <si>
    <t>I1524</t>
  </si>
  <si>
    <t>PSUAMS-1906</t>
  </si>
  <si>
    <t>burial 22, inventory no. 163</t>
  </si>
  <si>
    <t>1825 ± 20</t>
  </si>
  <si>
    <t>1120 – 760</t>
  </si>
  <si>
    <t>IntCal13 (10%), Marine13 (90%); OxCal v.4.3 [combined with PSUAMS-1958]</t>
  </si>
  <si>
    <t>PSUAMS-1958</t>
  </si>
  <si>
    <t>1810 ± 20</t>
  </si>
  <si>
    <t>IntCal13 (10%), Marine13 (90%); OxCal v.4.3 [combined with PSUAMS-1906]</t>
  </si>
  <si>
    <t>I7334</t>
  </si>
  <si>
    <t>PSUAMS-5325</t>
  </si>
  <si>
    <t>Mos104</t>
  </si>
  <si>
    <t>1780 ± 15</t>
  </si>
  <si>
    <t>1050 – 690</t>
  </si>
  <si>
    <t>I7757</t>
  </si>
  <si>
    <t>PSUAMS-3739</t>
  </si>
  <si>
    <t>Mos98</t>
  </si>
  <si>
    <t>1765 ± 20</t>
  </si>
  <si>
    <t>1050 – 700</t>
  </si>
  <si>
    <t>I7343</t>
  </si>
  <si>
    <t>PSUAMS-5476</t>
  </si>
  <si>
    <t>Mos92</t>
  </si>
  <si>
    <t>1760 ± 15</t>
  </si>
  <si>
    <t>980 – 740</t>
  </si>
  <si>
    <t>I8294</t>
  </si>
  <si>
    <t>PSUAMS-5332</t>
  </si>
  <si>
    <t>Mos100</t>
  </si>
  <si>
    <t>1695 ± 15</t>
  </si>
  <si>
    <t>960 – 630</t>
  </si>
  <si>
    <t>I7347</t>
  </si>
  <si>
    <t>PSUAMS-4837</t>
  </si>
  <si>
    <t>Mos95</t>
  </si>
  <si>
    <t>1600 ± 15</t>
  </si>
  <si>
    <t>900 – 550</t>
  </si>
  <si>
    <t>I7338</t>
  </si>
  <si>
    <t>PSUAMS-5329</t>
  </si>
  <si>
    <t>Mos87</t>
  </si>
  <si>
    <t>1485 ± 15</t>
  </si>
  <si>
    <t>740 – 480</t>
  </si>
  <si>
    <t>I10427</t>
  </si>
  <si>
    <t>UCIAMS-86237</t>
  </si>
  <si>
    <t>NiNg-1</t>
  </si>
  <si>
    <t>Buchanan site, Victoria Island, Nunavut</t>
  </si>
  <si>
    <t>Middle Dorset</t>
  </si>
  <si>
    <t>2325 ± 15</t>
  </si>
  <si>
    <t>---</t>
  </si>
  <si>
    <t>1900 – 1610</t>
  </si>
  <si>
    <t>232 ± 30 (Coulthard et al. 2010)</t>
  </si>
  <si>
    <t>Raghavan et al. 2014</t>
  </si>
  <si>
    <t>I5319</t>
  </si>
  <si>
    <t>Beta-337194</t>
  </si>
  <si>
    <t>MT-1</t>
  </si>
  <si>
    <t>Tochak McGrath, Upper Kuskokwim River, Alaska</t>
  </si>
  <si>
    <t>Athabaskan tradition</t>
  </si>
  <si>
    <t>yes, shotgun sequencing</t>
  </si>
  <si>
    <t>Gelatin</t>
  </si>
  <si>
    <t>1170 ± 30</t>
  </si>
  <si>
    <t>IntCal13 (50%), Marine13 (50%); OxCal v.4.3</t>
  </si>
  <si>
    <t>Halffmann et al. 2015</t>
  </si>
  <si>
    <t>I0721</t>
  </si>
  <si>
    <t>AA-46421</t>
  </si>
  <si>
    <t>Chaluka Midden, Umnak Island, Aleutian Islands</t>
  </si>
  <si>
    <t>Paleo-Aleut</t>
  </si>
  <si>
    <t>2838 ± 48</t>
  </si>
  <si>
    <t>2300 – 1840</t>
  </si>
  <si>
    <t>Byers et al. 2011; Brenner Coltrain et al. 2006</t>
  </si>
  <si>
    <t>I0712</t>
  </si>
  <si>
    <t>AA-57414</t>
  </si>
  <si>
    <t>1918 ± 43</t>
  </si>
  <si>
    <t>1260 – 870</t>
  </si>
  <si>
    <t>I1126</t>
  </si>
  <si>
    <t>AA-46418</t>
  </si>
  <si>
    <t>1830 ± 84</t>
  </si>
  <si>
    <t>1220 – 710</t>
  </si>
  <si>
    <t>I0719</t>
  </si>
  <si>
    <t>AA-46416</t>
  </si>
  <si>
    <t>1348 ± 82</t>
  </si>
  <si>
    <t>700 – 310</t>
  </si>
  <si>
    <t>I1125</t>
  </si>
  <si>
    <t>AA-57438</t>
  </si>
  <si>
    <t>Ship Rock Island, Aleutian Islands</t>
  </si>
  <si>
    <t>Neo-Aleut</t>
  </si>
  <si>
    <t>1410 ± 41</t>
  </si>
  <si>
    <t>710 – 440</t>
  </si>
  <si>
    <t>I1127</t>
  </si>
  <si>
    <t>AA-46427</t>
  </si>
  <si>
    <t>Warm Cave, Kagamil Island, Aleutian Islands</t>
  </si>
  <si>
    <t>1227 ± 45</t>
  </si>
  <si>
    <t>600 – 270</t>
  </si>
  <si>
    <t>I1128</t>
  </si>
  <si>
    <t>AA-57428</t>
  </si>
  <si>
    <t>1200 ± 41</t>
  </si>
  <si>
    <t>560 – 250</t>
  </si>
  <si>
    <t>I1129</t>
  </si>
  <si>
    <t>AA-46432</t>
  </si>
  <si>
    <t>1182 ± 45</t>
  </si>
  <si>
    <t>560 – 230</t>
  </si>
  <si>
    <t>I1118</t>
  </si>
  <si>
    <t>AA-46433</t>
  </si>
  <si>
    <t>1111 ± 42</t>
  </si>
  <si>
    <t>500 – 130</t>
  </si>
  <si>
    <t>I1123</t>
  </si>
  <si>
    <t>AA-57430</t>
  </si>
  <si>
    <t>1088 ± 41</t>
  </si>
  <si>
    <t>I1124</t>
  </si>
  <si>
    <t>AA-57431</t>
  </si>
  <si>
    <t>1059 ± 40</t>
  </si>
  <si>
    <t>470 – -10</t>
  </si>
  <si>
    <r>
      <rPr>
        <sz val="11"/>
        <rFont val="Calibri"/>
        <family val="2"/>
        <charset val="1"/>
      </rPr>
      <t xml:space="preserve">Brenner Coltrain, J., </t>
    </r>
    <r>
      <rPr>
        <i/>
        <sz val="11"/>
        <rFont val="Calibri"/>
        <family val="2"/>
        <charset val="1"/>
      </rPr>
      <t>et al</t>
    </r>
    <r>
      <rPr>
        <sz val="11"/>
        <rFont val="Calibri"/>
        <family val="2"/>
        <charset val="1"/>
      </rPr>
      <t xml:space="preserve">. Hrdlička’s Aleutian population‐replacement hypothesis. A radiometric evaluation. </t>
    </r>
    <r>
      <rPr>
        <i/>
        <sz val="11"/>
        <rFont val="Calibri"/>
        <family val="2"/>
        <charset val="1"/>
      </rPr>
      <t>Curr. Anthropol</t>
    </r>
    <r>
      <rPr>
        <sz val="11"/>
        <rFont val="Calibri"/>
        <family val="2"/>
        <charset val="1"/>
      </rPr>
      <t xml:space="preserve">. </t>
    </r>
    <r>
      <rPr>
        <b/>
        <sz val="11"/>
        <rFont val="Calibri"/>
        <family val="2"/>
        <charset val="1"/>
      </rPr>
      <t>47</t>
    </r>
    <r>
      <rPr>
        <sz val="11"/>
        <rFont val="Calibri"/>
        <family val="2"/>
        <charset val="1"/>
      </rPr>
      <t>, 537–548 (2006).</t>
    </r>
  </si>
  <si>
    <r>
      <rPr>
        <sz val="11"/>
        <rFont val="Calibri"/>
        <family val="2"/>
        <charset val="1"/>
      </rPr>
      <t xml:space="preserve">Byers D. A. </t>
    </r>
    <r>
      <rPr>
        <i/>
        <sz val="11"/>
        <rFont val="Calibri"/>
        <family val="2"/>
        <charset val="1"/>
      </rPr>
      <t>et al</t>
    </r>
    <r>
      <rPr>
        <sz val="11"/>
        <rFont val="Calibri"/>
        <family val="2"/>
        <charset val="1"/>
      </rPr>
      <t xml:space="preserve">. 2011. Stable isotope chemistry, population histories and Late Prehistoric subsistence change in the Aleutian Islands. </t>
    </r>
    <r>
      <rPr>
        <i/>
        <sz val="11"/>
        <rFont val="Calibri"/>
        <family val="2"/>
        <charset val="1"/>
      </rPr>
      <t xml:space="preserve">J. Archaeol. Sci. </t>
    </r>
    <r>
      <rPr>
        <b/>
        <sz val="11"/>
        <rFont val="Calibri"/>
        <family val="2"/>
        <charset val="1"/>
      </rPr>
      <t>38</t>
    </r>
    <r>
      <rPr>
        <sz val="11"/>
        <rFont val="Calibri"/>
        <family val="2"/>
        <charset val="1"/>
      </rPr>
      <t>, 183–196 (2011).</t>
    </r>
  </si>
  <si>
    <r>
      <rPr>
        <sz val="11"/>
        <rFont val="Calibri"/>
        <family val="2"/>
        <charset val="1"/>
      </rPr>
      <t xml:space="preserve">Coulthard, R. D. </t>
    </r>
    <r>
      <rPr>
        <i/>
        <sz val="11"/>
        <rFont val="Calibri"/>
        <family val="2"/>
        <charset val="1"/>
      </rPr>
      <t>et al</t>
    </r>
    <r>
      <rPr>
        <sz val="11"/>
        <rFont val="Calibri"/>
        <family val="2"/>
        <charset val="1"/>
      </rPr>
      <t xml:space="preserve">. New marine ΔR values for Arctic Canada. </t>
    </r>
    <r>
      <rPr>
        <i/>
        <sz val="11"/>
        <rFont val="Calibri"/>
        <family val="2"/>
        <charset val="1"/>
      </rPr>
      <t xml:space="preserve">Quat. Geochronol. </t>
    </r>
    <r>
      <rPr>
        <b/>
        <sz val="11"/>
        <rFont val="Calibri"/>
        <family val="2"/>
        <charset val="1"/>
      </rPr>
      <t>5</t>
    </r>
    <r>
      <rPr>
        <sz val="11"/>
        <rFont val="Calibri"/>
        <family val="2"/>
        <charset val="1"/>
      </rPr>
      <t xml:space="preserve">, 419–434 (2010). </t>
    </r>
  </si>
  <si>
    <r>
      <rPr>
        <sz val="11"/>
        <rFont val="Calibri"/>
        <family val="2"/>
        <charset val="1"/>
      </rPr>
      <t xml:space="preserve">Halffman, C. M., Sattler, R. &amp; Clark, J. L. Bone collagen stable isotope analysis of three late Holocene humans from Interior Alaska. </t>
    </r>
    <r>
      <rPr>
        <i/>
        <sz val="11"/>
        <rFont val="Calibri"/>
        <family val="2"/>
        <charset val="1"/>
      </rPr>
      <t>Am. J. Phys. Anthropol</t>
    </r>
    <r>
      <rPr>
        <sz val="11"/>
        <rFont val="Calibri"/>
        <family val="2"/>
        <charset val="1"/>
      </rPr>
      <t xml:space="preserve">. </t>
    </r>
    <r>
      <rPr>
        <b/>
        <sz val="11"/>
        <rFont val="Calibri"/>
        <family val="2"/>
        <charset val="1"/>
      </rPr>
      <t>156 (S60)</t>
    </r>
    <r>
      <rPr>
        <sz val="11"/>
        <rFont val="Calibri"/>
        <family val="2"/>
        <charset val="1"/>
      </rPr>
      <t>, 157 (2015).</t>
    </r>
  </si>
  <si>
    <r>
      <rPr>
        <sz val="11"/>
        <color rgb="FF000000"/>
        <rFont val="Calibri"/>
        <family val="2"/>
        <charset val="1"/>
      </rPr>
      <t xml:space="preserve">Misarti, N. &amp; Maschner, H. D. G. The Paleo-Aleut to Neo-Aleut transition revisited. </t>
    </r>
    <r>
      <rPr>
        <i/>
        <sz val="11"/>
        <rFont val="Calibri"/>
        <family val="2"/>
        <charset val="1"/>
      </rPr>
      <t>J. Anthropol. Archaeol</t>
    </r>
    <r>
      <rPr>
        <sz val="11"/>
        <color rgb="FF000000"/>
        <rFont val="Calibri"/>
        <family val="2"/>
        <charset val="1"/>
      </rPr>
      <t xml:space="preserve">. </t>
    </r>
    <r>
      <rPr>
        <b/>
        <sz val="11"/>
        <rFont val="Calibri"/>
        <family val="2"/>
        <charset val="1"/>
      </rPr>
      <t>37</t>
    </r>
    <r>
      <rPr>
        <sz val="11"/>
        <color rgb="FF000000"/>
        <rFont val="Calibri"/>
        <family val="2"/>
        <charset val="1"/>
      </rPr>
      <t>, 67–84 (2015).</t>
    </r>
  </si>
  <si>
    <r>
      <rPr>
        <sz val="11"/>
        <rFont val="Calibri"/>
        <family val="2"/>
        <charset val="1"/>
      </rPr>
      <t xml:space="preserve">Raghavan, M. et al. The genetic prehistory of the New World Arctic. </t>
    </r>
    <r>
      <rPr>
        <i/>
        <sz val="11"/>
        <rFont val="Calibri"/>
        <family val="2"/>
        <charset val="1"/>
      </rPr>
      <t>Science</t>
    </r>
    <r>
      <rPr>
        <sz val="11"/>
        <rFont val="Calibri"/>
        <family val="2"/>
        <charset val="1"/>
      </rPr>
      <t xml:space="preserve"> </t>
    </r>
    <r>
      <rPr>
        <b/>
        <sz val="11"/>
        <rFont val="Calibri"/>
        <family val="2"/>
        <charset val="1"/>
      </rPr>
      <t>345</t>
    </r>
    <r>
      <rPr>
        <sz val="11"/>
        <rFont val="Calibri"/>
        <family val="2"/>
        <charset val="1"/>
      </rPr>
      <t>, 1255832 (2014).</t>
    </r>
  </si>
  <si>
    <r>
      <t>Supplementary Table 2.</t>
    </r>
    <r>
      <rPr>
        <sz val="11"/>
        <color rgb="FF000000"/>
        <rFont val="Calibri"/>
        <family val="2"/>
        <charset val="1"/>
      </rPr>
      <t xml:space="preserve"> Reservoir-adjusted radiocarbon calibrations and stable isotope data for 46 ancient skeletal samples analyzed in this study. Average calibrated ages (Cal BP, μ) and their 95% confidence intervals are shown (CalBP, 2σ).</t>
    </r>
  </si>
  <si>
    <t>6300 – 6210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</si>
</sst>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  <charset val="1"/>
    </font>
    <font>
      <i/>
      <sz val="11"/>
      <name val="Calibri"/>
      <family val="2"/>
      <charset val="1"/>
    </font>
    <font>
      <b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59">
    <xf numFmtId="0" fontId="0" fillId="0" borderId="0" xfId="0"/>
    <xf numFmtId="0" fontId="0" fillId="3" borderId="0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2" fillId="3" borderId="1" xfId="0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0" fillId="3" borderId="0" xfId="0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2" fontId="0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>
      <alignment horizontal="left"/>
    </xf>
    <xf numFmtId="165" fontId="0" fillId="3" borderId="0" xfId="0" applyNumberFormat="1" applyFon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 wrapText="1"/>
    </xf>
    <xf numFmtId="2" fontId="0" fillId="3" borderId="0" xfId="0" applyNumberFormat="1" applyFill="1" applyBorder="1" applyAlignment="1">
      <alignment horizontal="center" wrapText="1"/>
    </xf>
    <xf numFmtId="0" fontId="0" fillId="3" borderId="0" xfId="0" applyFont="1" applyFill="1" applyBorder="1" applyAlignment="1"/>
    <xf numFmtId="0" fontId="0" fillId="0" borderId="0" xfId="0" applyBorder="1"/>
    <xf numFmtId="0" fontId="3" fillId="3" borderId="0" xfId="0" applyFont="1" applyFill="1" applyBorder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64" fontId="0" fillId="3" borderId="0" xfId="0" applyNumberFormat="1" applyFill="1" applyAlignment="1">
      <alignment horizontal="center" wrapText="1"/>
    </xf>
    <xf numFmtId="2" fontId="0" fillId="3" borderId="0" xfId="0" applyNumberFormat="1" applyFill="1" applyAlignment="1">
      <alignment horizontal="center" wrapText="1"/>
    </xf>
    <xf numFmtId="0" fontId="3" fillId="3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2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/>
    <xf numFmtId="0" fontId="0" fillId="3" borderId="1" xfId="0" applyFont="1" applyFill="1" applyBorder="1" applyAlignment="1">
      <alignment horizontal="left"/>
    </xf>
    <xf numFmtId="164" fontId="3" fillId="3" borderId="0" xfId="0" applyNumberFormat="1" applyFont="1" applyFill="1" applyAlignment="1">
      <alignment horizontal="center"/>
    </xf>
    <xf numFmtId="164" fontId="0" fillId="3" borderId="0" xfId="0" applyNumberFormat="1" applyFont="1" applyFill="1" applyAlignment="1">
      <alignment horizontal="center"/>
    </xf>
    <xf numFmtId="1" fontId="0" fillId="3" borderId="0" xfId="0" applyNumberFormat="1" applyFont="1" applyFill="1" applyAlignment="1">
      <alignment horizontal="center"/>
    </xf>
    <xf numFmtId="14" fontId="0" fillId="3" borderId="0" xfId="0" applyNumberFormat="1" applyFont="1" applyFill="1" applyBorder="1"/>
    <xf numFmtId="2" fontId="0" fillId="3" borderId="0" xfId="0" applyNumberFormat="1" applyFont="1" applyFill="1" applyBorder="1" applyAlignment="1">
      <alignment horizontal="center" wrapText="1"/>
    </xf>
    <xf numFmtId="165" fontId="0" fillId="3" borderId="1" xfId="0" applyNumberFormat="1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 wrapText="1"/>
    </xf>
    <xf numFmtId="2" fontId="0" fillId="3" borderId="1" xfId="0" applyNumberFormat="1" applyFill="1" applyBorder="1" applyAlignment="1">
      <alignment horizontal="center" wrapText="1"/>
    </xf>
    <xf numFmtId="0" fontId="0" fillId="3" borderId="3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 vertical="center"/>
    </xf>
    <xf numFmtId="164" fontId="0" fillId="3" borderId="3" xfId="0" applyNumberFormat="1" applyFont="1" applyFill="1" applyBorder="1" applyAlignment="1">
      <alignment horizontal="center"/>
    </xf>
    <xf numFmtId="2" fontId="0" fillId="3" borderId="3" xfId="0" applyNumberFormat="1" applyFont="1" applyFill="1" applyBorder="1" applyAlignment="1">
      <alignment horizontal="center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center"/>
    </xf>
    <xf numFmtId="164" fontId="0" fillId="3" borderId="4" xfId="0" applyNumberFormat="1" applyFont="1" applyFill="1" applyBorder="1" applyAlignment="1">
      <alignment horizontal="center"/>
    </xf>
    <xf numFmtId="2" fontId="0" fillId="3" borderId="4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0" fillId="3" borderId="0" xfId="0" applyFont="1" applyFill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Font="1" applyAlignment="1">
      <alignment wrapText="1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9"/>
  <sheetViews>
    <sheetView tabSelected="1" zoomScale="75" zoomScaleNormal="75" workbookViewId="0">
      <pane xSplit="2" ySplit="1" topLeftCell="E2" activePane="bottomRight" state="frozen"/>
      <selection pane="topRight" activeCell="C1" sqref="C1"/>
      <selection pane="bottomLeft" activeCell="A2" sqref="A2"/>
      <selection pane="bottomRight" activeCell="P5" sqref="P5"/>
    </sheetView>
  </sheetViews>
  <sheetFormatPr defaultRowHeight="14.4" x14ac:dyDescent="0.55000000000000004"/>
  <cols>
    <col min="1" max="1" width="7.68359375" style="3" customWidth="1"/>
    <col min="2" max="2" width="14.1015625" style="3" customWidth="1"/>
    <col min="3" max="3" width="24" style="3" customWidth="1"/>
    <col min="4" max="4" width="39.578125" style="3" customWidth="1"/>
    <col min="5" max="5" width="18.26171875" style="3" customWidth="1"/>
    <col min="6" max="6" width="20.83984375" style="3" customWidth="1"/>
    <col min="7" max="7" width="12.89453125" style="3" customWidth="1"/>
    <col min="8" max="8" width="9.7890625" style="3" customWidth="1"/>
    <col min="9" max="9" width="7.15625" style="3" customWidth="1"/>
    <col min="10" max="10" width="4.578125" style="3" customWidth="1"/>
    <col min="11" max="11" width="6.15625" style="4" customWidth="1"/>
    <col min="12" max="14" width="5.62890625" style="4" customWidth="1"/>
    <col min="15" max="15" width="5.62890625" style="5" customWidth="1"/>
    <col min="16" max="16" width="5.41796875" style="3" customWidth="1"/>
    <col min="17" max="17" width="6.15625" style="3" customWidth="1"/>
    <col min="18" max="18" width="11.83984375" style="3" customWidth="1"/>
    <col min="19" max="19" width="61.3671875" style="6" customWidth="1"/>
    <col min="20" max="20" width="31.26171875" style="6" customWidth="1"/>
    <col min="21" max="21" width="37.3125" style="7" customWidth="1"/>
    <col min="22" max="1025" width="11.83984375" style="8" customWidth="1"/>
  </cols>
  <sheetData>
    <row r="1" spans="1:21" ht="43.2" x14ac:dyDescent="0.5500000000000000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1" t="s">
        <v>14</v>
      </c>
      <c r="P1" s="9" t="s">
        <v>15</v>
      </c>
      <c r="Q1" s="9" t="s">
        <v>16</v>
      </c>
      <c r="R1" s="9" t="s">
        <v>17</v>
      </c>
      <c r="S1" s="12" t="s">
        <v>18</v>
      </c>
      <c r="T1" s="12" t="s">
        <v>19</v>
      </c>
      <c r="U1" s="12" t="s">
        <v>20</v>
      </c>
    </row>
    <row r="2" spans="1:21" x14ac:dyDescent="0.55000000000000004">
      <c r="A2" s="13" t="s">
        <v>21</v>
      </c>
      <c r="B2" s="13" t="s">
        <v>22</v>
      </c>
      <c r="C2" s="13" t="s">
        <v>23</v>
      </c>
      <c r="D2" s="13" t="s">
        <v>24</v>
      </c>
      <c r="E2" s="13" t="s">
        <v>25</v>
      </c>
      <c r="F2" s="13" t="s">
        <v>26</v>
      </c>
      <c r="G2" s="13" t="s">
        <v>27</v>
      </c>
      <c r="H2" s="13" t="s">
        <v>28</v>
      </c>
      <c r="I2" s="14">
        <v>-533.16111777367803</v>
      </c>
      <c r="J2" s="14">
        <v>1.4755536029324099</v>
      </c>
      <c r="K2" s="14">
        <v>-16.366114594881999</v>
      </c>
      <c r="L2" s="14">
        <v>14.5901971178462</v>
      </c>
      <c r="M2" s="14">
        <v>15.9356723334762</v>
      </c>
      <c r="N2" s="14">
        <v>5.6471930388946001</v>
      </c>
      <c r="O2" s="15">
        <v>3.2921873919203</v>
      </c>
      <c r="P2" s="13" t="s">
        <v>29</v>
      </c>
      <c r="Q2" s="13">
        <v>7020</v>
      </c>
      <c r="R2" s="13" t="s">
        <v>30</v>
      </c>
      <c r="S2" s="16" t="s">
        <v>31</v>
      </c>
      <c r="T2" s="16" t="s">
        <v>32</v>
      </c>
      <c r="U2" s="16" t="s">
        <v>33</v>
      </c>
    </row>
    <row r="3" spans="1:21" s="22" customFormat="1" x14ac:dyDescent="0.55000000000000004">
      <c r="A3" s="13" t="s">
        <v>34</v>
      </c>
      <c r="B3" s="13" t="s">
        <v>35</v>
      </c>
      <c r="C3" s="13" t="s">
        <v>36</v>
      </c>
      <c r="D3" s="13" t="s">
        <v>24</v>
      </c>
      <c r="E3" s="13" t="s">
        <v>25</v>
      </c>
      <c r="F3" s="13" t="s">
        <v>26</v>
      </c>
      <c r="G3" s="13" t="s">
        <v>27</v>
      </c>
      <c r="H3" s="17" t="s">
        <v>37</v>
      </c>
      <c r="I3" s="18">
        <v>-492.89514139186099</v>
      </c>
      <c r="J3" s="18">
        <v>1.15581074813167</v>
      </c>
      <c r="K3" s="19">
        <v>-18.7476508690762</v>
      </c>
      <c r="L3" s="19">
        <v>12.512274735346599</v>
      </c>
      <c r="M3" s="19">
        <v>43.987341415251301</v>
      </c>
      <c r="N3" s="19">
        <v>15.878994229918</v>
      </c>
      <c r="O3" s="20">
        <v>3.2318523605084</v>
      </c>
      <c r="P3" s="13" t="s">
        <v>29</v>
      </c>
      <c r="Q3" s="13">
        <v>6260</v>
      </c>
      <c r="R3" s="13" t="s">
        <v>280</v>
      </c>
      <c r="S3" s="21" t="s">
        <v>31</v>
      </c>
      <c r="T3" s="16" t="s">
        <v>32</v>
      </c>
      <c r="U3" s="16" t="s">
        <v>33</v>
      </c>
    </row>
    <row r="4" spans="1:21" x14ac:dyDescent="0.55000000000000004">
      <c r="A4" s="23" t="s">
        <v>38</v>
      </c>
      <c r="B4" s="23" t="s">
        <v>39</v>
      </c>
      <c r="C4" s="13" t="s">
        <v>40</v>
      </c>
      <c r="D4" s="13" t="s">
        <v>24</v>
      </c>
      <c r="E4" s="13" t="s">
        <v>25</v>
      </c>
      <c r="F4" s="13" t="s">
        <v>41</v>
      </c>
      <c r="G4" s="13" t="s">
        <v>27</v>
      </c>
      <c r="H4" s="23" t="s">
        <v>42</v>
      </c>
      <c r="I4" s="18">
        <v>-468.110392363443</v>
      </c>
      <c r="J4" s="24">
        <v>1.3043211523132701</v>
      </c>
      <c r="K4" s="14">
        <v>-18.974963316545701</v>
      </c>
      <c r="L4" s="14">
        <v>13.095249431753</v>
      </c>
      <c r="M4" s="14">
        <v>38.347446051912399</v>
      </c>
      <c r="N4" s="14">
        <v>13.338712989855701</v>
      </c>
      <c r="O4" s="15">
        <v>3.3540482574734898</v>
      </c>
      <c r="P4" s="13" t="s">
        <v>29</v>
      </c>
      <c r="Q4" s="13">
        <v>5820</v>
      </c>
      <c r="R4" s="13" t="s">
        <v>43</v>
      </c>
      <c r="S4" s="21" t="s">
        <v>31</v>
      </c>
      <c r="T4" s="16" t="s">
        <v>32</v>
      </c>
      <c r="U4" s="16" t="s">
        <v>33</v>
      </c>
    </row>
    <row r="5" spans="1:21" s="22" customFormat="1" x14ac:dyDescent="0.55000000000000004">
      <c r="A5" s="25" t="s">
        <v>44</v>
      </c>
      <c r="B5" s="26" t="s">
        <v>45</v>
      </c>
      <c r="C5" s="13" t="s">
        <v>46</v>
      </c>
      <c r="D5" s="13" t="s">
        <v>24</v>
      </c>
      <c r="E5" s="13" t="s">
        <v>25</v>
      </c>
      <c r="F5" s="13" t="s">
        <v>47</v>
      </c>
      <c r="G5" s="13" t="s">
        <v>27</v>
      </c>
      <c r="H5" s="25" t="s">
        <v>48</v>
      </c>
      <c r="I5" s="18">
        <v>-461.51292147014499</v>
      </c>
      <c r="J5" s="24">
        <v>1.16686295592624</v>
      </c>
      <c r="K5" s="27">
        <v>-16.942275977692599</v>
      </c>
      <c r="L5" s="27">
        <v>14.768565661810401</v>
      </c>
      <c r="M5" s="27">
        <v>52.380544422510603</v>
      </c>
      <c r="N5" s="27">
        <v>18.8964237021091</v>
      </c>
      <c r="O5" s="28">
        <f>(M5/12)/(N5/14)</f>
        <v>3.2339788799705484</v>
      </c>
      <c r="P5" s="13" t="s">
        <v>29</v>
      </c>
      <c r="Q5" s="13">
        <v>5690</v>
      </c>
      <c r="R5" s="13" t="s">
        <v>49</v>
      </c>
      <c r="S5" s="21" t="s">
        <v>31</v>
      </c>
      <c r="T5" s="16" t="s">
        <v>32</v>
      </c>
      <c r="U5" s="16" t="s">
        <v>33</v>
      </c>
    </row>
    <row r="6" spans="1:21" x14ac:dyDescent="0.55000000000000004">
      <c r="A6" s="13" t="s">
        <v>50</v>
      </c>
      <c r="B6" s="13" t="s">
        <v>51</v>
      </c>
      <c r="C6" s="13" t="s">
        <v>52</v>
      </c>
      <c r="D6" s="13" t="s">
        <v>24</v>
      </c>
      <c r="E6" s="13" t="s">
        <v>25</v>
      </c>
      <c r="F6" s="13" t="s">
        <v>26</v>
      </c>
      <c r="G6" s="13" t="s">
        <v>27</v>
      </c>
      <c r="H6" s="13" t="s">
        <v>53</v>
      </c>
      <c r="I6" s="14">
        <v>-409.02905394406997</v>
      </c>
      <c r="J6" s="14">
        <v>1.70918760954398</v>
      </c>
      <c r="K6" s="14">
        <v>-17.684975764441901</v>
      </c>
      <c r="L6" s="14">
        <v>13.7259109696113</v>
      </c>
      <c r="M6" s="14">
        <v>49.748282255790897</v>
      </c>
      <c r="N6" s="14">
        <v>17.948116184365301</v>
      </c>
      <c r="O6" s="15">
        <v>3.2337467640372499</v>
      </c>
      <c r="P6" s="13" t="s">
        <v>29</v>
      </c>
      <c r="Q6" s="13">
        <v>4780</v>
      </c>
      <c r="R6" s="13" t="s">
        <v>54</v>
      </c>
      <c r="S6" s="16" t="s">
        <v>31</v>
      </c>
      <c r="T6" s="16" t="s">
        <v>32</v>
      </c>
      <c r="U6" s="16" t="s">
        <v>33</v>
      </c>
    </row>
    <row r="7" spans="1:21" x14ac:dyDescent="0.55000000000000004">
      <c r="A7" s="23" t="s">
        <v>55</v>
      </c>
      <c r="B7" s="23" t="s">
        <v>56</v>
      </c>
      <c r="C7" s="13" t="s">
        <v>57</v>
      </c>
      <c r="D7" s="13" t="s">
        <v>24</v>
      </c>
      <c r="E7" s="13" t="s">
        <v>25</v>
      </c>
      <c r="F7" s="13" t="s">
        <v>26</v>
      </c>
      <c r="G7" s="13" t="s">
        <v>27</v>
      </c>
      <c r="H7" s="29" t="s">
        <v>58</v>
      </c>
      <c r="I7" s="18">
        <v>-408.07004225761</v>
      </c>
      <c r="J7" s="24">
        <v>1.3086372652607201</v>
      </c>
      <c r="K7" s="14">
        <v>-17.824508101957701</v>
      </c>
      <c r="L7" s="14">
        <v>15.7213934675068</v>
      </c>
      <c r="M7" s="14">
        <v>42.633046801704197</v>
      </c>
      <c r="N7" s="14">
        <v>15.442687764946299</v>
      </c>
      <c r="O7" s="15">
        <v>3.2208482978520698</v>
      </c>
      <c r="P7" s="13" t="s">
        <v>29</v>
      </c>
      <c r="Q7" s="13">
        <v>4760</v>
      </c>
      <c r="R7" s="13" t="s">
        <v>59</v>
      </c>
      <c r="S7" s="21" t="s">
        <v>31</v>
      </c>
      <c r="T7" s="16" t="s">
        <v>32</v>
      </c>
      <c r="U7" s="16" t="s">
        <v>33</v>
      </c>
    </row>
    <row r="8" spans="1:21" s="22" customFormat="1" x14ac:dyDescent="0.55000000000000004">
      <c r="A8" s="25" t="s">
        <v>60</v>
      </c>
      <c r="B8" s="26" t="s">
        <v>61</v>
      </c>
      <c r="C8" s="13" t="s">
        <v>62</v>
      </c>
      <c r="D8" s="13" t="s">
        <v>24</v>
      </c>
      <c r="E8" s="13" t="s">
        <v>25</v>
      </c>
      <c r="F8" s="13" t="s">
        <v>26</v>
      </c>
      <c r="G8" s="13" t="s">
        <v>27</v>
      </c>
      <c r="H8" s="25" t="s">
        <v>63</v>
      </c>
      <c r="I8" s="18">
        <v>-400.10108705558099</v>
      </c>
      <c r="J8" s="24">
        <v>1.3005615931218499</v>
      </c>
      <c r="K8" s="27">
        <v>-18.1137809324572</v>
      </c>
      <c r="L8" s="27">
        <v>13.571473712298999</v>
      </c>
      <c r="M8" s="27">
        <v>46.955545369500001</v>
      </c>
      <c r="N8" s="27">
        <v>17.027157543016699</v>
      </c>
      <c r="O8" s="28">
        <f>(M8/12)/(N8/14)</f>
        <v>3.2172997436214699</v>
      </c>
      <c r="P8" s="13" t="s">
        <v>29</v>
      </c>
      <c r="Q8" s="13">
        <v>4640</v>
      </c>
      <c r="R8" s="13" t="s">
        <v>64</v>
      </c>
      <c r="S8" s="21" t="s">
        <v>31</v>
      </c>
      <c r="T8" s="16" t="s">
        <v>32</v>
      </c>
      <c r="U8" s="16" t="s">
        <v>33</v>
      </c>
    </row>
    <row r="9" spans="1:21" x14ac:dyDescent="0.55000000000000004">
      <c r="A9" s="13" t="s">
        <v>65</v>
      </c>
      <c r="B9" s="13" t="s">
        <v>66</v>
      </c>
      <c r="C9" s="13" t="s">
        <v>67</v>
      </c>
      <c r="D9" s="13" t="s">
        <v>24</v>
      </c>
      <c r="E9" s="13" t="s">
        <v>25</v>
      </c>
      <c r="F9" s="13" t="s">
        <v>26</v>
      </c>
      <c r="G9" s="13" t="s">
        <v>27</v>
      </c>
      <c r="H9" s="13" t="s">
        <v>68</v>
      </c>
      <c r="I9" s="14">
        <v>-399.19724479850601</v>
      </c>
      <c r="J9" s="14">
        <v>1.62197669074914</v>
      </c>
      <c r="K9" s="14">
        <v>-19.1715841467655</v>
      </c>
      <c r="L9" s="14">
        <v>13.131826140779999</v>
      </c>
      <c r="M9" s="14">
        <v>40.145318620672498</v>
      </c>
      <c r="N9" s="14">
        <v>14.432122303313299</v>
      </c>
      <c r="O9" s="15">
        <v>3.2452749549315101</v>
      </c>
      <c r="P9" s="13" t="s">
        <v>29</v>
      </c>
      <c r="Q9" s="13">
        <v>4630</v>
      </c>
      <c r="R9" s="13" t="s">
        <v>69</v>
      </c>
      <c r="S9" s="21" t="s">
        <v>31</v>
      </c>
      <c r="T9" s="16" t="s">
        <v>32</v>
      </c>
      <c r="U9" s="16" t="s">
        <v>33</v>
      </c>
    </row>
    <row r="10" spans="1:21" x14ac:dyDescent="0.55000000000000004">
      <c r="A10" s="13" t="s">
        <v>70</v>
      </c>
      <c r="B10" s="13" t="s">
        <v>71</v>
      </c>
      <c r="C10" s="13" t="s">
        <v>72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73</v>
      </c>
      <c r="I10" s="14">
        <v>-397.61563322272099</v>
      </c>
      <c r="J10" s="14">
        <v>1.4542634842045701</v>
      </c>
      <c r="K10" s="14">
        <v>-18.078933864105998</v>
      </c>
      <c r="L10" s="14">
        <v>12.4020900129723</v>
      </c>
      <c r="M10" s="14">
        <v>66.427103805209498</v>
      </c>
      <c r="N10" s="14">
        <v>24.626865858081398</v>
      </c>
      <c r="O10" s="15">
        <v>3.14690014634213</v>
      </c>
      <c r="P10" s="13" t="s">
        <v>29</v>
      </c>
      <c r="Q10" s="13">
        <v>4570</v>
      </c>
      <c r="R10" s="13" t="s">
        <v>74</v>
      </c>
      <c r="S10" s="21" t="s">
        <v>31</v>
      </c>
      <c r="T10" s="16" t="s">
        <v>32</v>
      </c>
      <c r="U10" s="16" t="s">
        <v>33</v>
      </c>
    </row>
    <row r="11" spans="1:21" s="22" customFormat="1" x14ac:dyDescent="0.55000000000000004">
      <c r="A11" s="13" t="s">
        <v>75</v>
      </c>
      <c r="B11" s="13" t="s">
        <v>76</v>
      </c>
      <c r="C11" s="13" t="s">
        <v>77</v>
      </c>
      <c r="D11" s="13" t="s">
        <v>24</v>
      </c>
      <c r="E11" s="13" t="s">
        <v>25</v>
      </c>
      <c r="F11" s="13" t="s">
        <v>47</v>
      </c>
      <c r="G11" s="13" t="s">
        <v>27</v>
      </c>
      <c r="H11" s="17" t="s">
        <v>78</v>
      </c>
      <c r="I11" s="18">
        <v>-395.03300767844797</v>
      </c>
      <c r="J11" s="18">
        <v>1.21668708962193</v>
      </c>
      <c r="K11" s="19">
        <v>-17.621703510671701</v>
      </c>
      <c r="L11" s="19">
        <v>13.396511031256001</v>
      </c>
      <c r="M11" s="19">
        <v>41.404370045759897</v>
      </c>
      <c r="N11" s="19">
        <v>14.6674506331088</v>
      </c>
      <c r="O11" s="20">
        <v>3.2933533982845602</v>
      </c>
      <c r="P11" s="13" t="s">
        <v>29</v>
      </c>
      <c r="Q11" s="13">
        <v>4490</v>
      </c>
      <c r="R11" s="13" t="s">
        <v>79</v>
      </c>
      <c r="S11" s="21" t="s">
        <v>31</v>
      </c>
      <c r="T11" s="16" t="s">
        <v>32</v>
      </c>
      <c r="U11" s="16" t="s">
        <v>33</v>
      </c>
    </row>
    <row r="12" spans="1:21" s="22" customFormat="1" x14ac:dyDescent="0.55000000000000004">
      <c r="A12" s="13" t="s">
        <v>80</v>
      </c>
      <c r="B12" s="13" t="s">
        <v>81</v>
      </c>
      <c r="C12" s="13" t="s">
        <v>82</v>
      </c>
      <c r="D12" s="13" t="s">
        <v>24</v>
      </c>
      <c r="E12" s="13" t="s">
        <v>25</v>
      </c>
      <c r="F12" s="13" t="s">
        <v>26</v>
      </c>
      <c r="G12" s="13" t="s">
        <v>27</v>
      </c>
      <c r="H12" s="17" t="s">
        <v>83</v>
      </c>
      <c r="I12" s="18">
        <v>-391.89560677059899</v>
      </c>
      <c r="J12" s="18">
        <v>1.45918360659178</v>
      </c>
      <c r="K12" s="19">
        <v>-17.5483386149205</v>
      </c>
      <c r="L12" s="19">
        <v>13.234018904724801</v>
      </c>
      <c r="M12" s="19">
        <v>47.348274994584102</v>
      </c>
      <c r="N12" s="19">
        <v>17.088594411752702</v>
      </c>
      <c r="O12" s="20">
        <v>3.2325452187195101</v>
      </c>
      <c r="P12" s="13" t="s">
        <v>29</v>
      </c>
      <c r="Q12" s="13">
        <v>4470</v>
      </c>
      <c r="R12" s="13" t="s">
        <v>84</v>
      </c>
      <c r="S12" s="21" t="s">
        <v>31</v>
      </c>
      <c r="T12" s="16" t="s">
        <v>32</v>
      </c>
      <c r="U12" s="16" t="s">
        <v>33</v>
      </c>
    </row>
    <row r="13" spans="1:21" x14ac:dyDescent="0.55000000000000004">
      <c r="A13" s="30" t="s">
        <v>85</v>
      </c>
      <c r="B13" s="30" t="s">
        <v>86</v>
      </c>
      <c r="C13" s="31" t="s">
        <v>87</v>
      </c>
      <c r="D13" s="31" t="s">
        <v>24</v>
      </c>
      <c r="E13" s="31" t="s">
        <v>25</v>
      </c>
      <c r="F13" s="31" t="s">
        <v>47</v>
      </c>
      <c r="G13" s="31" t="s">
        <v>27</v>
      </c>
      <c r="H13" s="30" t="s">
        <v>88</v>
      </c>
      <c r="I13" s="32">
        <v>-77.398011369990002</v>
      </c>
      <c r="J13" s="32">
        <v>1.6969234207659001</v>
      </c>
      <c r="K13" s="33">
        <v>-18.665460320762801</v>
      </c>
      <c r="L13" s="33">
        <v>11.042129283325499</v>
      </c>
      <c r="M13" s="33">
        <v>41.907721989426797</v>
      </c>
      <c r="N13" s="33">
        <v>15.0503341772966</v>
      </c>
      <c r="O13" s="34">
        <v>3.24858848614485</v>
      </c>
      <c r="P13" s="31" t="s">
        <v>29</v>
      </c>
      <c r="Q13" s="31">
        <v>610</v>
      </c>
      <c r="R13" s="31" t="s">
        <v>89</v>
      </c>
      <c r="S13" s="35" t="s">
        <v>31</v>
      </c>
      <c r="T13" s="36" t="s">
        <v>32</v>
      </c>
      <c r="U13" s="36" t="s">
        <v>33</v>
      </c>
    </row>
    <row r="14" spans="1:21" x14ac:dyDescent="0.55000000000000004">
      <c r="A14" s="13" t="s">
        <v>90</v>
      </c>
      <c r="B14" s="13" t="s">
        <v>91</v>
      </c>
      <c r="C14" s="2" t="s">
        <v>92</v>
      </c>
      <c r="D14" s="2" t="s">
        <v>93</v>
      </c>
      <c r="E14" s="2" t="s">
        <v>94</v>
      </c>
      <c r="F14" s="2" t="s">
        <v>26</v>
      </c>
      <c r="G14" s="13" t="s">
        <v>27</v>
      </c>
      <c r="H14" s="13" t="s">
        <v>95</v>
      </c>
      <c r="I14" s="14">
        <v>-273.067663912733</v>
      </c>
      <c r="J14" s="14">
        <v>1.6846346449553999</v>
      </c>
      <c r="K14" s="14">
        <v>-11.602839554003101</v>
      </c>
      <c r="L14" s="14">
        <v>21.2612668836952</v>
      </c>
      <c r="M14" s="14">
        <v>47.014893331820197</v>
      </c>
      <c r="N14" s="14">
        <v>17.251036667535999</v>
      </c>
      <c r="O14" s="15">
        <v>3.1795601588596001</v>
      </c>
      <c r="P14" s="13" t="s">
        <v>29</v>
      </c>
      <c r="Q14" s="13">
        <v>1770</v>
      </c>
      <c r="R14" s="13" t="s">
        <v>96</v>
      </c>
      <c r="S14" s="21" t="s">
        <v>97</v>
      </c>
      <c r="T14" s="16" t="s">
        <v>98</v>
      </c>
      <c r="U14" s="16" t="s">
        <v>33</v>
      </c>
    </row>
    <row r="15" spans="1:21" x14ac:dyDescent="0.55000000000000004">
      <c r="A15" s="13" t="s">
        <v>99</v>
      </c>
      <c r="B15" s="13" t="s">
        <v>100</v>
      </c>
      <c r="C15" s="2"/>
      <c r="D15" s="2"/>
      <c r="E15" s="2"/>
      <c r="F15" s="2"/>
      <c r="G15" s="13" t="s">
        <v>27</v>
      </c>
      <c r="H15" s="13" t="s">
        <v>101</v>
      </c>
      <c r="I15" s="37">
        <v>-270.64346838756597</v>
      </c>
      <c r="J15" s="37">
        <v>1.90073724987855</v>
      </c>
      <c r="K15" s="38">
        <v>-11.7687079662452</v>
      </c>
      <c r="L15" s="38">
        <v>21.3410222052634</v>
      </c>
      <c r="M15" s="38">
        <v>19.3045026032073</v>
      </c>
      <c r="N15" s="38">
        <v>7.2182757152593702</v>
      </c>
      <c r="O15" s="15">
        <v>3.1201246103873101</v>
      </c>
      <c r="P15" s="13" t="s">
        <v>29</v>
      </c>
      <c r="Q15" s="13">
        <v>1770</v>
      </c>
      <c r="R15" s="13" t="s">
        <v>96</v>
      </c>
      <c r="S15" s="21" t="s">
        <v>102</v>
      </c>
      <c r="T15" s="16" t="s">
        <v>98</v>
      </c>
      <c r="U15" s="16" t="s">
        <v>33</v>
      </c>
    </row>
    <row r="16" spans="1:21" s="22" customFormat="1" x14ac:dyDescent="0.55000000000000004">
      <c r="A16" s="25" t="s">
        <v>103</v>
      </c>
      <c r="B16" s="26" t="s">
        <v>104</v>
      </c>
      <c r="C16" s="26" t="s">
        <v>105</v>
      </c>
      <c r="D16" s="13" t="s">
        <v>106</v>
      </c>
      <c r="E16" s="13" t="s">
        <v>94</v>
      </c>
      <c r="F16" s="13" t="s">
        <v>26</v>
      </c>
      <c r="G16" s="13" t="s">
        <v>27</v>
      </c>
      <c r="H16" s="39" t="s">
        <v>107</v>
      </c>
      <c r="I16" s="18">
        <v>-242.22705192944699</v>
      </c>
      <c r="J16" s="24">
        <v>1.5619058659149101</v>
      </c>
      <c r="K16" s="27">
        <v>-11.711653681831001</v>
      </c>
      <c r="L16" s="27">
        <v>21.097902780376199</v>
      </c>
      <c r="M16" s="27">
        <v>50.284837740472703</v>
      </c>
      <c r="N16" s="27">
        <v>18.154294727988798</v>
      </c>
      <c r="O16" s="28">
        <f>(M16/12)/(N16/14)</f>
        <v>3.2315022373249027</v>
      </c>
      <c r="P16" s="13" t="s">
        <v>29</v>
      </c>
      <c r="Q16" s="13">
        <v>1330</v>
      </c>
      <c r="R16" s="13" t="s">
        <v>108</v>
      </c>
      <c r="S16" s="21" t="s">
        <v>109</v>
      </c>
      <c r="T16" s="16" t="s">
        <v>98</v>
      </c>
      <c r="U16" s="16" t="s">
        <v>33</v>
      </c>
    </row>
    <row r="17" spans="1:21" s="3" customFormat="1" x14ac:dyDescent="0.55000000000000004">
      <c r="A17" s="23" t="s">
        <v>110</v>
      </c>
      <c r="B17" s="23" t="s">
        <v>111</v>
      </c>
      <c r="C17" s="13" t="s">
        <v>112</v>
      </c>
      <c r="D17" s="13" t="s">
        <v>106</v>
      </c>
      <c r="E17" s="13" t="s">
        <v>94</v>
      </c>
      <c r="F17" s="13" t="s">
        <v>26</v>
      </c>
      <c r="G17" s="13" t="s">
        <v>27</v>
      </c>
      <c r="H17" s="23" t="s">
        <v>113</v>
      </c>
      <c r="I17" s="18">
        <v>-235.46586585853399</v>
      </c>
      <c r="J17" s="24">
        <v>1.4655278852315501</v>
      </c>
      <c r="K17" s="14">
        <v>-11.5283702210932</v>
      </c>
      <c r="L17" s="14">
        <v>21.1879640962221</v>
      </c>
      <c r="M17" s="14">
        <v>41.290610127190298</v>
      </c>
      <c r="N17" s="14">
        <v>14.8895142645192</v>
      </c>
      <c r="O17" s="15">
        <v>3.2353223635047601</v>
      </c>
      <c r="P17" s="13" t="s">
        <v>29</v>
      </c>
      <c r="Q17" s="13">
        <v>1280</v>
      </c>
      <c r="R17" s="13" t="s">
        <v>114</v>
      </c>
      <c r="S17" s="21" t="s">
        <v>109</v>
      </c>
      <c r="T17" s="21" t="s">
        <v>98</v>
      </c>
      <c r="U17" s="16" t="s">
        <v>33</v>
      </c>
    </row>
    <row r="18" spans="1:21" s="22" customFormat="1" x14ac:dyDescent="0.55000000000000004">
      <c r="A18" s="25" t="s">
        <v>115</v>
      </c>
      <c r="B18" s="26" t="s">
        <v>116</v>
      </c>
      <c r="C18" s="26" t="s">
        <v>117</v>
      </c>
      <c r="D18" s="13" t="s">
        <v>106</v>
      </c>
      <c r="E18" s="13" t="s">
        <v>94</v>
      </c>
      <c r="F18" s="13" t="s">
        <v>26</v>
      </c>
      <c r="G18" s="13" t="s">
        <v>27</v>
      </c>
      <c r="H18" s="39" t="s">
        <v>118</v>
      </c>
      <c r="I18" s="18">
        <v>-229.18456439425299</v>
      </c>
      <c r="J18" s="24">
        <v>1.4552328634809899</v>
      </c>
      <c r="K18" s="27">
        <v>-11.247319107392601</v>
      </c>
      <c r="L18" s="27">
        <v>20.900547071797298</v>
      </c>
      <c r="M18" s="27">
        <v>49.276209154957499</v>
      </c>
      <c r="N18" s="27">
        <v>17.873487945415999</v>
      </c>
      <c r="O18" s="28">
        <f>(M18/12)/(N18/14)</f>
        <v>3.2164349150176865</v>
      </c>
      <c r="P18" s="13" t="s">
        <v>29</v>
      </c>
      <c r="Q18" s="13">
        <v>1210</v>
      </c>
      <c r="R18" s="13" t="s">
        <v>119</v>
      </c>
      <c r="S18" s="21" t="s">
        <v>109</v>
      </c>
      <c r="T18" s="16" t="s">
        <v>98</v>
      </c>
      <c r="U18" s="16" t="s">
        <v>33</v>
      </c>
    </row>
    <row r="19" spans="1:21" s="3" customFormat="1" x14ac:dyDescent="0.55000000000000004">
      <c r="A19" s="23" t="s">
        <v>120</v>
      </c>
      <c r="B19" s="23" t="s">
        <v>121</v>
      </c>
      <c r="C19" s="13" t="s">
        <v>122</v>
      </c>
      <c r="D19" s="13" t="s">
        <v>106</v>
      </c>
      <c r="E19" s="13" t="s">
        <v>94</v>
      </c>
      <c r="F19" s="13" t="s">
        <v>26</v>
      </c>
      <c r="G19" s="13" t="s">
        <v>27</v>
      </c>
      <c r="H19" s="23" t="s">
        <v>123</v>
      </c>
      <c r="I19" s="18">
        <v>-225.46248602013799</v>
      </c>
      <c r="J19" s="24">
        <v>1.3711818779618601</v>
      </c>
      <c r="K19" s="14">
        <v>-11.4243395760971</v>
      </c>
      <c r="L19" s="14">
        <v>21.538784370583802</v>
      </c>
      <c r="M19" s="14">
        <v>44.957144416307699</v>
      </c>
      <c r="N19" s="14">
        <v>16.129260622429999</v>
      </c>
      <c r="O19" s="15">
        <v>3.2518540711089101</v>
      </c>
      <c r="P19" s="13" t="s">
        <v>29</v>
      </c>
      <c r="Q19" s="13">
        <v>1190</v>
      </c>
      <c r="R19" s="13" t="s">
        <v>124</v>
      </c>
      <c r="S19" s="21" t="s">
        <v>109</v>
      </c>
      <c r="T19" s="21" t="s">
        <v>98</v>
      </c>
      <c r="U19" s="16" t="s">
        <v>33</v>
      </c>
    </row>
    <row r="20" spans="1:21" s="22" customFormat="1" x14ac:dyDescent="0.55000000000000004">
      <c r="A20" s="13" t="s">
        <v>125</v>
      </c>
      <c r="B20" s="13" t="s">
        <v>126</v>
      </c>
      <c r="C20" s="13" t="s">
        <v>127</v>
      </c>
      <c r="D20" s="13" t="s">
        <v>106</v>
      </c>
      <c r="E20" s="13" t="s">
        <v>94</v>
      </c>
      <c r="F20" s="13" t="s">
        <v>26</v>
      </c>
      <c r="G20" s="13" t="s">
        <v>27</v>
      </c>
      <c r="H20" s="17" t="s">
        <v>128</v>
      </c>
      <c r="I20" s="18">
        <v>-225.566738317355</v>
      </c>
      <c r="J20" s="18">
        <v>1.3330055076096901</v>
      </c>
      <c r="K20" s="19">
        <v>-11.539549861516999</v>
      </c>
      <c r="L20" s="19">
        <v>21.515136052548801</v>
      </c>
      <c r="M20" s="19">
        <v>44.075435017454303</v>
      </c>
      <c r="N20" s="19">
        <v>16.129466443386502</v>
      </c>
      <c r="O20" s="20">
        <v>3.18803731259076</v>
      </c>
      <c r="P20" s="13" t="s">
        <v>29</v>
      </c>
      <c r="Q20" s="13">
        <v>1180</v>
      </c>
      <c r="R20" s="13" t="s">
        <v>129</v>
      </c>
      <c r="S20" s="21" t="s">
        <v>109</v>
      </c>
      <c r="T20" s="16" t="s">
        <v>98</v>
      </c>
      <c r="U20" s="16" t="s">
        <v>33</v>
      </c>
    </row>
    <row r="21" spans="1:21" x14ac:dyDescent="0.55000000000000004">
      <c r="A21" s="13" t="s">
        <v>130</v>
      </c>
      <c r="B21" s="13" t="s">
        <v>131</v>
      </c>
      <c r="C21" s="13" t="s">
        <v>132</v>
      </c>
      <c r="D21" s="13" t="s">
        <v>106</v>
      </c>
      <c r="E21" s="13" t="s">
        <v>94</v>
      </c>
      <c r="F21" s="13" t="s">
        <v>26</v>
      </c>
      <c r="G21" s="13" t="s">
        <v>27</v>
      </c>
      <c r="H21" s="13" t="s">
        <v>133</v>
      </c>
      <c r="I21" s="14">
        <v>-223.497072481738</v>
      </c>
      <c r="J21" s="14">
        <v>1.7143417492392099</v>
      </c>
      <c r="K21" s="14">
        <v>-11.748329390763701</v>
      </c>
      <c r="L21" s="14">
        <v>20.9690338059719</v>
      </c>
      <c r="M21" s="14">
        <v>54.413630239908898</v>
      </c>
      <c r="N21" s="14">
        <v>20.046774614002501</v>
      </c>
      <c r="O21" s="15">
        <v>3.16672231995291</v>
      </c>
      <c r="P21" s="13" t="s">
        <v>29</v>
      </c>
      <c r="Q21" s="13">
        <v>1170</v>
      </c>
      <c r="R21" s="13" t="s">
        <v>134</v>
      </c>
      <c r="S21" s="21" t="s">
        <v>109</v>
      </c>
      <c r="T21" s="21" t="s">
        <v>98</v>
      </c>
      <c r="U21" s="16" t="s">
        <v>33</v>
      </c>
    </row>
    <row r="22" spans="1:21" s="22" customFormat="1" x14ac:dyDescent="0.55000000000000004">
      <c r="A22" s="25" t="s">
        <v>135</v>
      </c>
      <c r="B22" s="26" t="s">
        <v>136</v>
      </c>
      <c r="C22" s="26" t="s">
        <v>137</v>
      </c>
      <c r="D22" s="13" t="s">
        <v>106</v>
      </c>
      <c r="E22" s="13" t="s">
        <v>94</v>
      </c>
      <c r="F22" s="13" t="s">
        <v>26</v>
      </c>
      <c r="G22" s="13" t="s">
        <v>27</v>
      </c>
      <c r="H22" s="39" t="s">
        <v>138</v>
      </c>
      <c r="I22" s="18">
        <v>-218.880930689454</v>
      </c>
      <c r="J22" s="24">
        <v>1.5315489124880299</v>
      </c>
      <c r="K22" s="27">
        <v>-11.365180837446999</v>
      </c>
      <c r="L22" s="27">
        <v>21.6012595118527</v>
      </c>
      <c r="M22" s="27">
        <v>52.044385441804899</v>
      </c>
      <c r="N22" s="27">
        <v>18.959356131369098</v>
      </c>
      <c r="O22" s="28">
        <f>(M22/12)/(N22/14)</f>
        <v>3.2025586344487902</v>
      </c>
      <c r="P22" s="13" t="s">
        <v>29</v>
      </c>
      <c r="Q22" s="13">
        <v>1100</v>
      </c>
      <c r="R22" s="13" t="s">
        <v>139</v>
      </c>
      <c r="S22" s="21" t="s">
        <v>109</v>
      </c>
      <c r="T22" s="16" t="s">
        <v>98</v>
      </c>
      <c r="U22" s="16" t="s">
        <v>33</v>
      </c>
    </row>
    <row r="23" spans="1:21" x14ac:dyDescent="0.55000000000000004">
      <c r="A23" s="13" t="s">
        <v>140</v>
      </c>
      <c r="B23" s="13" t="s">
        <v>141</v>
      </c>
      <c r="C23" s="13" t="s">
        <v>142</v>
      </c>
      <c r="D23" s="13" t="s">
        <v>106</v>
      </c>
      <c r="E23" s="13" t="s">
        <v>94</v>
      </c>
      <c r="F23" s="13" t="s">
        <v>26</v>
      </c>
      <c r="G23" s="13" t="s">
        <v>27</v>
      </c>
      <c r="H23" s="13" t="s">
        <v>143</v>
      </c>
      <c r="I23" s="14">
        <v>-215.49724506949099</v>
      </c>
      <c r="J23" s="14">
        <v>1.5734729463995301</v>
      </c>
      <c r="K23" s="14">
        <v>-11.5251839892408</v>
      </c>
      <c r="L23" s="14">
        <v>22.279655947037501</v>
      </c>
      <c r="M23" s="14">
        <v>57.758570986721899</v>
      </c>
      <c r="N23" s="14">
        <v>21.3582336957294</v>
      </c>
      <c r="O23" s="15">
        <v>3.15498933312929</v>
      </c>
      <c r="P23" s="13" t="s">
        <v>29</v>
      </c>
      <c r="Q23" s="13">
        <v>1080</v>
      </c>
      <c r="R23" s="13" t="s">
        <v>144</v>
      </c>
      <c r="S23" s="21" t="s">
        <v>109</v>
      </c>
      <c r="T23" s="16" t="s">
        <v>98</v>
      </c>
      <c r="U23" s="16" t="s">
        <v>33</v>
      </c>
    </row>
    <row r="24" spans="1:21" s="22" customFormat="1" x14ac:dyDescent="0.55000000000000004">
      <c r="A24" s="25" t="s">
        <v>145</v>
      </c>
      <c r="B24" s="26" t="s">
        <v>146</v>
      </c>
      <c r="C24" s="26" t="s">
        <v>147</v>
      </c>
      <c r="D24" s="13" t="s">
        <v>106</v>
      </c>
      <c r="E24" s="13" t="s">
        <v>94</v>
      </c>
      <c r="F24" s="13" t="s">
        <v>26</v>
      </c>
      <c r="G24" s="13" t="s">
        <v>27</v>
      </c>
      <c r="H24" s="39" t="s">
        <v>148</v>
      </c>
      <c r="I24" s="18">
        <v>-216.474083580745</v>
      </c>
      <c r="J24" s="24">
        <v>1.4722024489087799</v>
      </c>
      <c r="K24" s="27">
        <v>-11.552133926498801</v>
      </c>
      <c r="L24" s="27">
        <v>21.271336584884899</v>
      </c>
      <c r="M24" s="27">
        <v>49.560995933493999</v>
      </c>
      <c r="N24" s="27">
        <v>18.093697558613801</v>
      </c>
      <c r="O24" s="28">
        <f>(M24/12)/(N24/14)</f>
        <v>3.1956520625538452</v>
      </c>
      <c r="P24" s="13" t="s">
        <v>29</v>
      </c>
      <c r="Q24" s="13">
        <v>1070</v>
      </c>
      <c r="R24" s="13" t="s">
        <v>149</v>
      </c>
      <c r="S24" s="21" t="s">
        <v>109</v>
      </c>
      <c r="T24" s="16" t="s">
        <v>98</v>
      </c>
      <c r="U24" s="16" t="s">
        <v>33</v>
      </c>
    </row>
    <row r="25" spans="1:21" s="22" customFormat="1" x14ac:dyDescent="0.55000000000000004">
      <c r="A25" s="13" t="s">
        <v>150</v>
      </c>
      <c r="B25" s="13" t="s">
        <v>151</v>
      </c>
      <c r="C25" s="13" t="s">
        <v>152</v>
      </c>
      <c r="D25" s="13" t="s">
        <v>106</v>
      </c>
      <c r="E25" s="13" t="s">
        <v>94</v>
      </c>
      <c r="F25" s="13" t="s">
        <v>26</v>
      </c>
      <c r="G25" s="13" t="s">
        <v>27</v>
      </c>
      <c r="H25" s="17" t="s">
        <v>153</v>
      </c>
      <c r="I25" s="18">
        <v>-215.05351639032099</v>
      </c>
      <c r="J25" s="18">
        <v>1.31542087522318</v>
      </c>
      <c r="K25" s="19">
        <v>-11.5731754387363</v>
      </c>
      <c r="L25" s="19">
        <v>21.304793483848801</v>
      </c>
      <c r="M25" s="19">
        <v>45.852310118659297</v>
      </c>
      <c r="N25" s="19">
        <v>16.6388977134981</v>
      </c>
      <c r="O25" s="20">
        <v>3.21501836997927</v>
      </c>
      <c r="P25" s="13" t="s">
        <v>29</v>
      </c>
      <c r="Q25" s="13">
        <v>1060</v>
      </c>
      <c r="R25" s="13" t="s">
        <v>154</v>
      </c>
      <c r="S25" s="40" t="s">
        <v>109</v>
      </c>
      <c r="T25" s="16" t="s">
        <v>98</v>
      </c>
      <c r="U25" s="16" t="s">
        <v>33</v>
      </c>
    </row>
    <row r="26" spans="1:21" x14ac:dyDescent="0.55000000000000004">
      <c r="A26" s="13" t="s">
        <v>155</v>
      </c>
      <c r="B26" s="13" t="s">
        <v>156</v>
      </c>
      <c r="C26" s="13" t="s">
        <v>157</v>
      </c>
      <c r="D26" s="13" t="s">
        <v>106</v>
      </c>
      <c r="E26" s="13" t="s">
        <v>94</v>
      </c>
      <c r="F26" s="13" t="s">
        <v>26</v>
      </c>
      <c r="G26" s="13" t="s">
        <v>27</v>
      </c>
      <c r="H26" s="13" t="s">
        <v>158</v>
      </c>
      <c r="I26" s="14">
        <v>-210.71231163109599</v>
      </c>
      <c r="J26" s="14">
        <v>1.6109698669469901</v>
      </c>
      <c r="K26" s="14">
        <v>-11.798256900693501</v>
      </c>
      <c r="L26" s="14">
        <v>20.909923320604999</v>
      </c>
      <c r="M26" s="14">
        <v>46.547338115980097</v>
      </c>
      <c r="N26" s="14">
        <v>17.2808559828886</v>
      </c>
      <c r="O26" s="15">
        <v>3.1425079785254599</v>
      </c>
      <c r="P26" s="13" t="s">
        <v>29</v>
      </c>
      <c r="Q26" s="13">
        <v>1030</v>
      </c>
      <c r="R26" s="13" t="s">
        <v>159</v>
      </c>
      <c r="S26" s="21" t="s">
        <v>109</v>
      </c>
      <c r="T26" s="16" t="s">
        <v>98</v>
      </c>
      <c r="U26" s="16" t="s">
        <v>33</v>
      </c>
    </row>
    <row r="27" spans="1:21" s="22" customFormat="1" x14ac:dyDescent="0.55000000000000004">
      <c r="A27" s="25" t="s">
        <v>160</v>
      </c>
      <c r="B27" s="26" t="s">
        <v>161</v>
      </c>
      <c r="C27" s="26" t="s">
        <v>162</v>
      </c>
      <c r="D27" s="13" t="s">
        <v>106</v>
      </c>
      <c r="E27" s="13" t="s">
        <v>94</v>
      </c>
      <c r="F27" s="13" t="s">
        <v>26</v>
      </c>
      <c r="G27" s="13" t="s">
        <v>27</v>
      </c>
      <c r="H27" s="39" t="s">
        <v>163</v>
      </c>
      <c r="I27" s="18">
        <v>-209.900753738389</v>
      </c>
      <c r="J27" s="24">
        <v>1.4082596114678501</v>
      </c>
      <c r="K27" s="27">
        <v>-11.761440102285</v>
      </c>
      <c r="L27" s="27">
        <v>21.234456982776699</v>
      </c>
      <c r="M27" s="27">
        <v>47.417593242719398</v>
      </c>
      <c r="N27" s="27">
        <v>17.21196451961</v>
      </c>
      <c r="O27" s="28">
        <f>(M27/12)/(N27/14)</f>
        <v>3.2140738720912023</v>
      </c>
      <c r="P27" s="13" t="s">
        <v>29</v>
      </c>
      <c r="Q27" s="13">
        <v>1000</v>
      </c>
      <c r="R27" s="13" t="s">
        <v>164</v>
      </c>
      <c r="S27" s="21" t="s">
        <v>109</v>
      </c>
      <c r="T27" s="16" t="s">
        <v>98</v>
      </c>
      <c r="U27" s="16" t="s">
        <v>33</v>
      </c>
    </row>
    <row r="28" spans="1:21" x14ac:dyDescent="0.55000000000000004">
      <c r="A28" s="1" t="s">
        <v>165</v>
      </c>
      <c r="B28" s="13" t="s">
        <v>166</v>
      </c>
      <c r="C28" s="1" t="s">
        <v>167</v>
      </c>
      <c r="D28" s="1" t="s">
        <v>93</v>
      </c>
      <c r="E28" s="1" t="s">
        <v>94</v>
      </c>
      <c r="F28" s="1" t="s">
        <v>26</v>
      </c>
      <c r="G28" s="13" t="s">
        <v>27</v>
      </c>
      <c r="H28" s="13" t="s">
        <v>168</v>
      </c>
      <c r="I28" s="14">
        <v>-203.419700003256</v>
      </c>
      <c r="J28" s="14">
        <v>1.7442238361298701</v>
      </c>
      <c r="K28" s="14">
        <v>-11.844242874834499</v>
      </c>
      <c r="L28" s="14">
        <v>21.0259127347502</v>
      </c>
      <c r="M28" s="14">
        <v>91.147079221877704</v>
      </c>
      <c r="N28" s="14">
        <v>33.314241040832201</v>
      </c>
      <c r="O28" s="41">
        <v>3.1919760369703498</v>
      </c>
      <c r="P28" s="13" t="s">
        <v>29</v>
      </c>
      <c r="Q28" s="13">
        <v>940</v>
      </c>
      <c r="R28" s="13" t="s">
        <v>169</v>
      </c>
      <c r="S28" s="21" t="s">
        <v>170</v>
      </c>
      <c r="T28" s="16" t="s">
        <v>98</v>
      </c>
      <c r="U28" s="16" t="s">
        <v>33</v>
      </c>
    </row>
    <row r="29" spans="1:21" x14ac:dyDescent="0.55000000000000004">
      <c r="A29" s="1"/>
      <c r="B29" s="13" t="s">
        <v>171</v>
      </c>
      <c r="C29" s="1"/>
      <c r="D29" s="1"/>
      <c r="E29" s="1"/>
      <c r="F29" s="1"/>
      <c r="G29" s="13" t="s">
        <v>27</v>
      </c>
      <c r="H29" s="13" t="s">
        <v>172</v>
      </c>
      <c r="I29" s="14">
        <v>-201.55393228384801</v>
      </c>
      <c r="J29" s="14">
        <v>1.9179553831449601</v>
      </c>
      <c r="K29" s="14">
        <v>-11.844242874834499</v>
      </c>
      <c r="L29" s="14">
        <v>21.0259127347502</v>
      </c>
      <c r="M29" s="14">
        <v>91.147079221877704</v>
      </c>
      <c r="N29" s="14">
        <v>33.314241040832201</v>
      </c>
      <c r="O29" s="15">
        <v>3.1919760369703498</v>
      </c>
      <c r="P29" s="13" t="s">
        <v>29</v>
      </c>
      <c r="Q29" s="13">
        <v>940</v>
      </c>
      <c r="R29" s="13" t="s">
        <v>169</v>
      </c>
      <c r="S29" s="16" t="s">
        <v>173</v>
      </c>
      <c r="T29" s="16" t="s">
        <v>98</v>
      </c>
      <c r="U29" s="16" t="s">
        <v>33</v>
      </c>
    </row>
    <row r="30" spans="1:21" s="22" customFormat="1" x14ac:dyDescent="0.55000000000000004">
      <c r="A30" s="13" t="s">
        <v>174</v>
      </c>
      <c r="B30" s="13" t="s">
        <v>175</v>
      </c>
      <c r="C30" s="13" t="s">
        <v>176</v>
      </c>
      <c r="D30" s="13" t="s">
        <v>106</v>
      </c>
      <c r="E30" s="13" t="s">
        <v>94</v>
      </c>
      <c r="F30" s="13" t="s">
        <v>26</v>
      </c>
      <c r="G30" s="13" t="s">
        <v>27</v>
      </c>
      <c r="H30" s="17" t="s">
        <v>177</v>
      </c>
      <c r="I30" s="18">
        <v>-198.93779284212599</v>
      </c>
      <c r="J30" s="18">
        <v>1.43758113125636</v>
      </c>
      <c r="K30" s="19">
        <v>-11.870710849283</v>
      </c>
      <c r="L30" s="19">
        <v>20.9319587886175</v>
      </c>
      <c r="M30" s="19">
        <v>37.6391156759381</v>
      </c>
      <c r="N30" s="19">
        <v>13.764078588323001</v>
      </c>
      <c r="O30" s="20">
        <v>3.19035533981776</v>
      </c>
      <c r="P30" s="13" t="s">
        <v>29</v>
      </c>
      <c r="Q30" s="13">
        <v>890</v>
      </c>
      <c r="R30" s="13" t="s">
        <v>178</v>
      </c>
      <c r="S30" s="21" t="s">
        <v>109</v>
      </c>
      <c r="T30" s="16" t="s">
        <v>98</v>
      </c>
      <c r="U30" s="16" t="s">
        <v>33</v>
      </c>
    </row>
    <row r="31" spans="1:21" x14ac:dyDescent="0.55000000000000004">
      <c r="A31" s="13" t="s">
        <v>179</v>
      </c>
      <c r="B31" s="13" t="s">
        <v>180</v>
      </c>
      <c r="C31" s="13" t="s">
        <v>181</v>
      </c>
      <c r="D31" s="13" t="s">
        <v>93</v>
      </c>
      <c r="E31" s="13" t="s">
        <v>94</v>
      </c>
      <c r="F31" s="13" t="s">
        <v>26</v>
      </c>
      <c r="G31" s="13" t="s">
        <v>27</v>
      </c>
      <c r="H31" s="13" t="s">
        <v>182</v>
      </c>
      <c r="I31" s="14">
        <v>-197.46130234501999</v>
      </c>
      <c r="J31" s="14">
        <v>1.6461128169419099</v>
      </c>
      <c r="K31" s="14">
        <v>-12.122276250850099</v>
      </c>
      <c r="L31" s="14">
        <v>21.324715864472498</v>
      </c>
      <c r="M31" s="14">
        <v>52.075734177102902</v>
      </c>
      <c r="N31" s="14">
        <v>19.331486463440601</v>
      </c>
      <c r="O31" s="15">
        <v>3.1428014251009002</v>
      </c>
      <c r="P31" s="13" t="s">
        <v>29</v>
      </c>
      <c r="Q31" s="13">
        <v>890</v>
      </c>
      <c r="R31" s="13" t="s">
        <v>183</v>
      </c>
      <c r="S31" s="16" t="s">
        <v>109</v>
      </c>
      <c r="T31" s="16" t="s">
        <v>98</v>
      </c>
      <c r="U31" s="16" t="s">
        <v>33</v>
      </c>
    </row>
    <row r="32" spans="1:21" s="22" customFormat="1" x14ac:dyDescent="0.55000000000000004">
      <c r="A32" s="25" t="s">
        <v>184</v>
      </c>
      <c r="B32" s="26" t="s">
        <v>185</v>
      </c>
      <c r="C32" s="26" t="s">
        <v>186</v>
      </c>
      <c r="D32" s="13" t="s">
        <v>106</v>
      </c>
      <c r="E32" s="13" t="s">
        <v>94</v>
      </c>
      <c r="F32" s="13" t="s">
        <v>26</v>
      </c>
      <c r="G32" s="13" t="s">
        <v>27</v>
      </c>
      <c r="H32" s="39" t="s">
        <v>187</v>
      </c>
      <c r="I32" s="18">
        <v>-196.692397258028</v>
      </c>
      <c r="J32" s="24">
        <v>1.46845561070746</v>
      </c>
      <c r="K32" s="27">
        <v>-12.177004305666401</v>
      </c>
      <c r="L32" s="27">
        <v>20.583581842867499</v>
      </c>
      <c r="M32" s="27">
        <v>45.667605695347802</v>
      </c>
      <c r="N32" s="27">
        <v>16.6605041481406</v>
      </c>
      <c r="O32" s="28">
        <f>(M32/12)/(N32/14)</f>
        <v>3.1979148312378838</v>
      </c>
      <c r="P32" s="13" t="s">
        <v>29</v>
      </c>
      <c r="Q32" s="13">
        <v>860</v>
      </c>
      <c r="R32" s="13" t="s">
        <v>188</v>
      </c>
      <c r="S32" s="21" t="s">
        <v>109</v>
      </c>
      <c r="T32" s="16" t="s">
        <v>98</v>
      </c>
      <c r="U32" s="16" t="s">
        <v>33</v>
      </c>
    </row>
    <row r="33" spans="1:21" s="22" customFormat="1" x14ac:dyDescent="0.55000000000000004">
      <c r="A33" s="13" t="s">
        <v>189</v>
      </c>
      <c r="B33" s="13" t="s">
        <v>190</v>
      </c>
      <c r="C33" s="13" t="s">
        <v>191</v>
      </c>
      <c r="D33" s="13" t="s">
        <v>93</v>
      </c>
      <c r="E33" s="13" t="s">
        <v>94</v>
      </c>
      <c r="F33" s="13" t="s">
        <v>47</v>
      </c>
      <c r="G33" s="13" t="s">
        <v>27</v>
      </c>
      <c r="H33" s="17" t="s">
        <v>192</v>
      </c>
      <c r="I33" s="18">
        <v>-190.25472144467</v>
      </c>
      <c r="J33" s="18">
        <v>1.3483756550589201</v>
      </c>
      <c r="K33" s="19">
        <v>-12.2263268022994</v>
      </c>
      <c r="L33" s="19">
        <v>19.832395502948799</v>
      </c>
      <c r="M33" s="19">
        <v>48.914647141987203</v>
      </c>
      <c r="N33" s="19">
        <v>17.548788362611099</v>
      </c>
      <c r="O33" s="20">
        <v>3.2519104540518402</v>
      </c>
      <c r="P33" s="13" t="s">
        <v>29</v>
      </c>
      <c r="Q33" s="13">
        <v>800</v>
      </c>
      <c r="R33" s="13" t="s">
        <v>193</v>
      </c>
      <c r="S33" s="21" t="s">
        <v>109</v>
      </c>
      <c r="T33" s="16" t="s">
        <v>98</v>
      </c>
      <c r="U33" s="16" t="s">
        <v>33</v>
      </c>
    </row>
    <row r="34" spans="1:21" s="3" customFormat="1" x14ac:dyDescent="0.55000000000000004">
      <c r="A34" s="23" t="s">
        <v>194</v>
      </c>
      <c r="B34" s="23" t="s">
        <v>195</v>
      </c>
      <c r="C34" s="13" t="s">
        <v>196</v>
      </c>
      <c r="D34" s="13" t="s">
        <v>106</v>
      </c>
      <c r="E34" s="13" t="s">
        <v>94</v>
      </c>
      <c r="F34" s="13" t="s">
        <v>26</v>
      </c>
      <c r="G34" s="13" t="s">
        <v>27</v>
      </c>
      <c r="H34" s="23" t="s">
        <v>197</v>
      </c>
      <c r="I34" s="18">
        <v>-180.64185080487999</v>
      </c>
      <c r="J34" s="18">
        <v>1.50401617692581</v>
      </c>
      <c r="K34" s="14">
        <v>-12.0260854638195</v>
      </c>
      <c r="L34" s="14">
        <v>21.213803549857801</v>
      </c>
      <c r="M34" s="14">
        <v>43.141062252005099</v>
      </c>
      <c r="N34" s="14">
        <v>15.358757978325899</v>
      </c>
      <c r="O34" s="15">
        <v>3.2770383754358798</v>
      </c>
      <c r="P34" s="13" t="s">
        <v>29</v>
      </c>
      <c r="Q34" s="13">
        <v>720</v>
      </c>
      <c r="R34" s="13" t="s">
        <v>198</v>
      </c>
      <c r="S34" s="21" t="s">
        <v>109</v>
      </c>
      <c r="T34" s="21" t="s">
        <v>98</v>
      </c>
      <c r="U34" s="16" t="s">
        <v>33</v>
      </c>
    </row>
    <row r="35" spans="1:21" s="22" customFormat="1" x14ac:dyDescent="0.55000000000000004">
      <c r="A35" s="31" t="s">
        <v>199</v>
      </c>
      <c r="B35" s="31" t="s">
        <v>200</v>
      </c>
      <c r="C35" s="31" t="s">
        <v>201</v>
      </c>
      <c r="D35" s="31" t="s">
        <v>106</v>
      </c>
      <c r="E35" s="31" t="s">
        <v>94</v>
      </c>
      <c r="F35" s="31" t="s">
        <v>26</v>
      </c>
      <c r="G35" s="31" t="s">
        <v>27</v>
      </c>
      <c r="H35" s="42" t="s">
        <v>202</v>
      </c>
      <c r="I35" s="32">
        <v>-168.704033913724</v>
      </c>
      <c r="J35" s="32">
        <v>1.30944128858614</v>
      </c>
      <c r="K35" s="43">
        <v>-12.3241466633011</v>
      </c>
      <c r="L35" s="43">
        <v>19.992893861056402</v>
      </c>
      <c r="M35" s="43">
        <v>47.958035916326303</v>
      </c>
      <c r="N35" s="43">
        <v>17.632231924372501</v>
      </c>
      <c r="O35" s="44">
        <v>3.1732251562005298</v>
      </c>
      <c r="P35" s="31" t="s">
        <v>29</v>
      </c>
      <c r="Q35" s="31">
        <v>620</v>
      </c>
      <c r="R35" s="31" t="s">
        <v>203</v>
      </c>
      <c r="S35" s="35" t="s">
        <v>109</v>
      </c>
      <c r="T35" s="36" t="s">
        <v>98</v>
      </c>
      <c r="U35" s="36" t="s">
        <v>33</v>
      </c>
    </row>
    <row r="36" spans="1:21" x14ac:dyDescent="0.55000000000000004">
      <c r="A36" s="45" t="s">
        <v>204</v>
      </c>
      <c r="B36" s="45" t="s">
        <v>205</v>
      </c>
      <c r="C36" s="45" t="s">
        <v>206</v>
      </c>
      <c r="D36" s="45" t="s">
        <v>207</v>
      </c>
      <c r="E36" s="45" t="s">
        <v>208</v>
      </c>
      <c r="F36" s="46" t="s">
        <v>26</v>
      </c>
      <c r="G36" s="45" t="s">
        <v>27</v>
      </c>
      <c r="H36" s="45" t="s">
        <v>209</v>
      </c>
      <c r="I36" s="45" t="s">
        <v>210</v>
      </c>
      <c r="J36" s="45" t="s">
        <v>210</v>
      </c>
      <c r="K36" s="47">
        <v>-15.7</v>
      </c>
      <c r="L36" s="47" t="s">
        <v>210</v>
      </c>
      <c r="M36" s="47" t="s">
        <v>210</v>
      </c>
      <c r="N36" s="47" t="s">
        <v>210</v>
      </c>
      <c r="O36" s="48" t="s">
        <v>210</v>
      </c>
      <c r="P36" s="45" t="s">
        <v>29</v>
      </c>
      <c r="Q36" s="45">
        <v>1760</v>
      </c>
      <c r="R36" s="45" t="s">
        <v>211</v>
      </c>
      <c r="S36" s="49" t="s">
        <v>109</v>
      </c>
      <c r="T36" s="49" t="s">
        <v>212</v>
      </c>
      <c r="U36" s="49" t="s">
        <v>213</v>
      </c>
    </row>
    <row r="37" spans="1:21" x14ac:dyDescent="0.55000000000000004">
      <c r="A37" s="50" t="s">
        <v>214</v>
      </c>
      <c r="B37" s="50" t="s">
        <v>215</v>
      </c>
      <c r="C37" s="50" t="s">
        <v>216</v>
      </c>
      <c r="D37" s="50" t="s">
        <v>217</v>
      </c>
      <c r="E37" s="50" t="s">
        <v>218</v>
      </c>
      <c r="F37" s="50" t="s">
        <v>219</v>
      </c>
      <c r="G37" s="50" t="s">
        <v>220</v>
      </c>
      <c r="H37" s="50" t="s">
        <v>221</v>
      </c>
      <c r="I37" s="50" t="s">
        <v>210</v>
      </c>
      <c r="J37" s="50" t="s">
        <v>210</v>
      </c>
      <c r="K37" s="51">
        <v>-18.8</v>
      </c>
      <c r="L37" s="51">
        <v>15.2</v>
      </c>
      <c r="M37" s="51" t="s">
        <v>210</v>
      </c>
      <c r="N37" s="51" t="s">
        <v>210</v>
      </c>
      <c r="O37" s="52" t="s">
        <v>210</v>
      </c>
      <c r="P37" s="50" t="s">
        <v>29</v>
      </c>
      <c r="Q37" s="50">
        <v>710</v>
      </c>
      <c r="R37" s="50" t="s">
        <v>198</v>
      </c>
      <c r="S37" s="53" t="s">
        <v>222</v>
      </c>
      <c r="T37" s="53" t="s">
        <v>98</v>
      </c>
      <c r="U37" s="53" t="s">
        <v>223</v>
      </c>
    </row>
    <row r="38" spans="1:21" x14ac:dyDescent="0.55000000000000004">
      <c r="A38" s="13" t="s">
        <v>224</v>
      </c>
      <c r="B38" s="13" t="s">
        <v>225</v>
      </c>
      <c r="C38" s="13">
        <v>378628</v>
      </c>
      <c r="D38" s="13" t="s">
        <v>226</v>
      </c>
      <c r="E38" s="13" t="s">
        <v>227</v>
      </c>
      <c r="F38" s="13" t="s">
        <v>47</v>
      </c>
      <c r="G38" s="13" t="s">
        <v>220</v>
      </c>
      <c r="H38" s="13" t="s">
        <v>228</v>
      </c>
      <c r="I38" s="13" t="s">
        <v>210</v>
      </c>
      <c r="J38" s="13" t="s">
        <v>210</v>
      </c>
      <c r="K38" s="14">
        <v>-12.4</v>
      </c>
      <c r="L38" s="14">
        <v>18.3</v>
      </c>
      <c r="M38" s="14">
        <v>44.543068229932103</v>
      </c>
      <c r="N38" s="14">
        <v>16.260183760540802</v>
      </c>
      <c r="O38" s="15">
        <v>3.1959609866790601</v>
      </c>
      <c r="P38" s="13" t="s">
        <v>29</v>
      </c>
      <c r="Q38" s="13">
        <v>2050</v>
      </c>
      <c r="R38" s="13" t="s">
        <v>229</v>
      </c>
      <c r="S38" s="16" t="s">
        <v>109</v>
      </c>
      <c r="T38" s="16" t="s">
        <v>98</v>
      </c>
      <c r="U38" s="16" t="s">
        <v>230</v>
      </c>
    </row>
    <row r="39" spans="1:21" x14ac:dyDescent="0.55000000000000004">
      <c r="A39" s="13" t="s">
        <v>231</v>
      </c>
      <c r="B39" s="13" t="s">
        <v>232</v>
      </c>
      <c r="C39" s="13">
        <v>378623</v>
      </c>
      <c r="D39" s="13" t="s">
        <v>226</v>
      </c>
      <c r="E39" s="13" t="s">
        <v>227</v>
      </c>
      <c r="F39" s="13" t="s">
        <v>26</v>
      </c>
      <c r="G39" s="13" t="s">
        <v>220</v>
      </c>
      <c r="H39" s="13" t="s">
        <v>233</v>
      </c>
      <c r="I39" s="13" t="s">
        <v>210</v>
      </c>
      <c r="J39" s="13" t="s">
        <v>210</v>
      </c>
      <c r="K39" s="14">
        <v>-12</v>
      </c>
      <c r="L39" s="14">
        <v>19.3</v>
      </c>
      <c r="M39" s="14">
        <v>46.134387252659302</v>
      </c>
      <c r="N39" s="14">
        <v>16.633446627280101</v>
      </c>
      <c r="O39" s="15">
        <v>3.2358568251570001</v>
      </c>
      <c r="P39" s="13" t="s">
        <v>29</v>
      </c>
      <c r="Q39" s="13">
        <v>1050</v>
      </c>
      <c r="R39" s="13" t="s">
        <v>234</v>
      </c>
      <c r="S39" s="16" t="s">
        <v>109</v>
      </c>
      <c r="T39" s="16" t="s">
        <v>98</v>
      </c>
      <c r="U39" s="16" t="s">
        <v>230</v>
      </c>
    </row>
    <row r="40" spans="1:21" x14ac:dyDescent="0.55000000000000004">
      <c r="A40" s="13" t="s">
        <v>235</v>
      </c>
      <c r="B40" s="13" t="s">
        <v>236</v>
      </c>
      <c r="C40" s="13">
        <v>378622</v>
      </c>
      <c r="D40" s="13" t="s">
        <v>226</v>
      </c>
      <c r="E40" s="13" t="s">
        <v>227</v>
      </c>
      <c r="F40" s="13" t="s">
        <v>47</v>
      </c>
      <c r="G40" s="13" t="s">
        <v>220</v>
      </c>
      <c r="H40" s="13" t="s">
        <v>237</v>
      </c>
      <c r="I40" s="13" t="s">
        <v>210</v>
      </c>
      <c r="J40" s="13" t="s">
        <v>210</v>
      </c>
      <c r="K40" s="14">
        <v>-12</v>
      </c>
      <c r="L40" s="14">
        <v>18.7</v>
      </c>
      <c r="M40" s="14">
        <v>65.838380209822304</v>
      </c>
      <c r="N40" s="14">
        <v>23.8170644368229</v>
      </c>
      <c r="O40" s="15">
        <v>3.2250592335539801</v>
      </c>
      <c r="P40" s="13" t="s">
        <v>29</v>
      </c>
      <c r="Q40" s="13">
        <v>960</v>
      </c>
      <c r="R40" s="13" t="s">
        <v>238</v>
      </c>
      <c r="S40" s="16" t="s">
        <v>109</v>
      </c>
      <c r="T40" s="16" t="s">
        <v>98</v>
      </c>
      <c r="U40" s="16" t="s">
        <v>230</v>
      </c>
    </row>
    <row r="41" spans="1:21" x14ac:dyDescent="0.55000000000000004">
      <c r="A41" s="31" t="s">
        <v>239</v>
      </c>
      <c r="B41" s="31" t="s">
        <v>240</v>
      </c>
      <c r="C41" s="31">
        <v>378620</v>
      </c>
      <c r="D41" s="31" t="s">
        <v>226</v>
      </c>
      <c r="E41" s="31" t="s">
        <v>227</v>
      </c>
      <c r="F41" s="31" t="s">
        <v>219</v>
      </c>
      <c r="G41" s="31" t="s">
        <v>220</v>
      </c>
      <c r="H41" s="31" t="s">
        <v>241</v>
      </c>
      <c r="I41" s="31" t="s">
        <v>210</v>
      </c>
      <c r="J41" s="31" t="s">
        <v>210</v>
      </c>
      <c r="K41" s="33">
        <v>-12.5</v>
      </c>
      <c r="L41" s="33">
        <v>19.100000000000001</v>
      </c>
      <c r="M41" s="33">
        <v>44.543260352861502</v>
      </c>
      <c r="N41" s="33">
        <v>15.9564408860264</v>
      </c>
      <c r="O41" s="34">
        <v>3.2568125592373001</v>
      </c>
      <c r="P41" s="31" t="s">
        <v>29</v>
      </c>
      <c r="Q41" s="31">
        <v>530</v>
      </c>
      <c r="R41" s="31" t="s">
        <v>242</v>
      </c>
      <c r="S41" s="36" t="s">
        <v>109</v>
      </c>
      <c r="T41" s="36" t="s">
        <v>98</v>
      </c>
      <c r="U41" s="36" t="s">
        <v>230</v>
      </c>
    </row>
    <row r="42" spans="1:21" x14ac:dyDescent="0.55000000000000004">
      <c r="A42" s="13" t="s">
        <v>243</v>
      </c>
      <c r="B42" s="13" t="s">
        <v>244</v>
      </c>
      <c r="C42" s="13">
        <v>378544</v>
      </c>
      <c r="D42" s="13" t="s">
        <v>245</v>
      </c>
      <c r="E42" s="13" t="s">
        <v>246</v>
      </c>
      <c r="F42" s="13" t="s">
        <v>26</v>
      </c>
      <c r="G42" s="13" t="s">
        <v>220</v>
      </c>
      <c r="H42" s="13" t="s">
        <v>247</v>
      </c>
      <c r="I42" s="13" t="s">
        <v>210</v>
      </c>
      <c r="J42" s="13" t="s">
        <v>210</v>
      </c>
      <c r="K42" s="14">
        <v>-12.2</v>
      </c>
      <c r="L42" s="14">
        <v>21.2</v>
      </c>
      <c r="M42" s="14">
        <v>44.739157456077798</v>
      </c>
      <c r="N42" s="14">
        <v>16.171963260586899</v>
      </c>
      <c r="O42" s="15">
        <v>3.2275415704143202</v>
      </c>
      <c r="P42" s="13" t="s">
        <v>29</v>
      </c>
      <c r="Q42" s="13">
        <v>580</v>
      </c>
      <c r="R42" s="13" t="s">
        <v>248</v>
      </c>
      <c r="S42" s="16" t="s">
        <v>109</v>
      </c>
      <c r="T42" s="16" t="s">
        <v>98</v>
      </c>
      <c r="U42" s="16" t="s">
        <v>230</v>
      </c>
    </row>
    <row r="43" spans="1:21" x14ac:dyDescent="0.55000000000000004">
      <c r="A43" s="13" t="s">
        <v>249</v>
      </c>
      <c r="B43" s="13" t="s">
        <v>250</v>
      </c>
      <c r="C43" s="13">
        <v>377814</v>
      </c>
      <c r="D43" s="13" t="s">
        <v>251</v>
      </c>
      <c r="E43" s="13" t="s">
        <v>246</v>
      </c>
      <c r="F43" s="13" t="s">
        <v>26</v>
      </c>
      <c r="G43" s="13" t="s">
        <v>220</v>
      </c>
      <c r="H43" s="13" t="s">
        <v>252</v>
      </c>
      <c r="I43" s="13" t="s">
        <v>210</v>
      </c>
      <c r="J43" s="13" t="s">
        <v>210</v>
      </c>
      <c r="K43" s="14">
        <v>-13</v>
      </c>
      <c r="L43" s="14">
        <v>20.3</v>
      </c>
      <c r="M43" s="14">
        <v>45.031812720066299</v>
      </c>
      <c r="N43" s="14">
        <v>16.3974833459589</v>
      </c>
      <c r="O43" s="15">
        <v>3.2039742765175601</v>
      </c>
      <c r="P43" s="13" t="s">
        <v>29</v>
      </c>
      <c r="Q43" s="13">
        <v>440</v>
      </c>
      <c r="R43" s="13" t="s">
        <v>253</v>
      </c>
      <c r="S43" s="16" t="s">
        <v>109</v>
      </c>
      <c r="T43" s="16" t="s">
        <v>98</v>
      </c>
      <c r="U43" s="16" t="s">
        <v>230</v>
      </c>
    </row>
    <row r="44" spans="1:21" x14ac:dyDescent="0.55000000000000004">
      <c r="A44" s="13" t="s">
        <v>254</v>
      </c>
      <c r="B44" s="13" t="s">
        <v>255</v>
      </c>
      <c r="C44" s="13">
        <v>377915</v>
      </c>
      <c r="D44" s="13" t="s">
        <v>251</v>
      </c>
      <c r="E44" s="13" t="s">
        <v>246</v>
      </c>
      <c r="F44" s="13" t="s">
        <v>47</v>
      </c>
      <c r="G44" s="13" t="s">
        <v>220</v>
      </c>
      <c r="H44" s="13" t="s">
        <v>256</v>
      </c>
      <c r="I44" s="13" t="s">
        <v>210</v>
      </c>
      <c r="J44" s="13" t="s">
        <v>210</v>
      </c>
      <c r="K44" s="14">
        <v>-13.2</v>
      </c>
      <c r="L44" s="14">
        <v>20.5</v>
      </c>
      <c r="M44" s="14">
        <v>46.772885394348798</v>
      </c>
      <c r="N44" s="14">
        <v>16.445699713138499</v>
      </c>
      <c r="O44" s="15">
        <v>3.3180933158965802</v>
      </c>
      <c r="P44" s="13" t="s">
        <v>29</v>
      </c>
      <c r="Q44" s="13">
        <v>420</v>
      </c>
      <c r="R44" s="13" t="s">
        <v>257</v>
      </c>
      <c r="S44" s="16" t="s">
        <v>109</v>
      </c>
      <c r="T44" s="16" t="s">
        <v>98</v>
      </c>
      <c r="U44" s="16" t="s">
        <v>230</v>
      </c>
    </row>
    <row r="45" spans="1:21" x14ac:dyDescent="0.55000000000000004">
      <c r="A45" s="13" t="s">
        <v>258</v>
      </c>
      <c r="B45" s="13" t="s">
        <v>259</v>
      </c>
      <c r="C45" s="13">
        <v>377917</v>
      </c>
      <c r="D45" s="13" t="s">
        <v>251</v>
      </c>
      <c r="E45" s="13" t="s">
        <v>246</v>
      </c>
      <c r="F45" s="13" t="s">
        <v>26</v>
      </c>
      <c r="G45" s="13" t="s">
        <v>220</v>
      </c>
      <c r="H45" s="13" t="s">
        <v>260</v>
      </c>
      <c r="I45" s="13" t="s">
        <v>210</v>
      </c>
      <c r="J45" s="13" t="s">
        <v>210</v>
      </c>
      <c r="K45" s="14">
        <v>-12.9</v>
      </c>
      <c r="L45" s="14">
        <v>19.5</v>
      </c>
      <c r="M45" s="14">
        <v>44.542771666583903</v>
      </c>
      <c r="N45" s="14">
        <v>16.0419088797758</v>
      </c>
      <c r="O45" s="15">
        <v>3.23942539094352</v>
      </c>
      <c r="P45" s="13" t="s">
        <v>29</v>
      </c>
      <c r="Q45" s="13">
        <v>400</v>
      </c>
      <c r="R45" s="13" t="s">
        <v>261</v>
      </c>
      <c r="S45" s="16" t="s">
        <v>109</v>
      </c>
      <c r="T45" s="16" t="s">
        <v>98</v>
      </c>
      <c r="U45" s="16" t="s">
        <v>230</v>
      </c>
    </row>
    <row r="46" spans="1:21" x14ac:dyDescent="0.55000000000000004">
      <c r="A46" s="13" t="s">
        <v>262</v>
      </c>
      <c r="B46" s="13" t="s">
        <v>263</v>
      </c>
      <c r="C46" s="13">
        <v>377811</v>
      </c>
      <c r="D46" s="13" t="s">
        <v>251</v>
      </c>
      <c r="E46" s="13" t="s">
        <v>246</v>
      </c>
      <c r="F46" s="13" t="s">
        <v>26</v>
      </c>
      <c r="G46" s="13" t="s">
        <v>220</v>
      </c>
      <c r="H46" s="13" t="s">
        <v>264</v>
      </c>
      <c r="I46" s="13" t="s">
        <v>210</v>
      </c>
      <c r="J46" s="13" t="s">
        <v>210</v>
      </c>
      <c r="K46" s="14">
        <v>-12.2</v>
      </c>
      <c r="L46" s="14">
        <v>19.8</v>
      </c>
      <c r="M46" s="14">
        <v>44.279123602551302</v>
      </c>
      <c r="N46" s="14">
        <v>16.2281282644675</v>
      </c>
      <c r="O46" s="15">
        <v>3.18329857235726</v>
      </c>
      <c r="P46" s="13" t="s">
        <v>29</v>
      </c>
      <c r="Q46" s="13">
        <v>340</v>
      </c>
      <c r="R46" s="13" t="s">
        <v>265</v>
      </c>
      <c r="S46" s="16" t="s">
        <v>109</v>
      </c>
      <c r="T46" s="16" t="s">
        <v>98</v>
      </c>
      <c r="U46" s="16" t="s">
        <v>230</v>
      </c>
    </row>
    <row r="47" spans="1:21" x14ac:dyDescent="0.55000000000000004">
      <c r="A47" s="13" t="s">
        <v>266</v>
      </c>
      <c r="B47" s="13" t="s">
        <v>267</v>
      </c>
      <c r="C47" s="13">
        <v>377918</v>
      </c>
      <c r="D47" s="13" t="s">
        <v>251</v>
      </c>
      <c r="E47" s="13" t="s">
        <v>246</v>
      </c>
      <c r="F47" s="13" t="s">
        <v>47</v>
      </c>
      <c r="G47" s="13" t="s">
        <v>220</v>
      </c>
      <c r="H47" s="13" t="s">
        <v>268</v>
      </c>
      <c r="I47" s="13" t="s">
        <v>210</v>
      </c>
      <c r="J47" s="13" t="s">
        <v>210</v>
      </c>
      <c r="K47" s="14">
        <v>-12.4</v>
      </c>
      <c r="L47" s="14">
        <v>20.100000000000001</v>
      </c>
      <c r="M47" s="14">
        <v>45.599482819106001</v>
      </c>
      <c r="N47" s="14">
        <v>16.216579272549101</v>
      </c>
      <c r="O47" s="15">
        <v>3.2805560117320498</v>
      </c>
      <c r="P47" s="13" t="s">
        <v>29</v>
      </c>
      <c r="Q47" s="13">
        <v>310</v>
      </c>
      <c r="R47" s="13" t="s">
        <v>265</v>
      </c>
      <c r="S47" s="16" t="s">
        <v>109</v>
      </c>
      <c r="T47" s="16" t="s">
        <v>98</v>
      </c>
      <c r="U47" s="16" t="s">
        <v>230</v>
      </c>
    </row>
    <row r="48" spans="1:21" x14ac:dyDescent="0.55000000000000004">
      <c r="A48" s="31" t="s">
        <v>269</v>
      </c>
      <c r="B48" s="31" t="s">
        <v>270</v>
      </c>
      <c r="C48" s="31">
        <v>377919</v>
      </c>
      <c r="D48" s="31" t="s">
        <v>251</v>
      </c>
      <c r="E48" s="31" t="s">
        <v>246</v>
      </c>
      <c r="F48" s="31" t="s">
        <v>47</v>
      </c>
      <c r="G48" s="31" t="s">
        <v>220</v>
      </c>
      <c r="H48" s="31" t="s">
        <v>271</v>
      </c>
      <c r="I48" s="31" t="s">
        <v>210</v>
      </c>
      <c r="J48" s="31" t="s">
        <v>210</v>
      </c>
      <c r="K48" s="33">
        <v>-11.9</v>
      </c>
      <c r="L48" s="33">
        <v>20.399999999999999</v>
      </c>
      <c r="M48" s="33">
        <v>47.209554611117703</v>
      </c>
      <c r="N48" s="33">
        <v>16.6203179633176</v>
      </c>
      <c r="O48" s="34">
        <v>3.3138844776936098</v>
      </c>
      <c r="P48" s="31" t="s">
        <v>29</v>
      </c>
      <c r="Q48" s="31">
        <v>280</v>
      </c>
      <c r="R48" s="31" t="s">
        <v>272</v>
      </c>
      <c r="S48" s="36" t="s">
        <v>109</v>
      </c>
      <c r="T48" s="36" t="s">
        <v>98</v>
      </c>
      <c r="U48" s="36" t="s">
        <v>230</v>
      </c>
    </row>
    <row r="49" spans="1:21" x14ac:dyDescent="0.55000000000000004">
      <c r="A49" s="54" t="s">
        <v>279</v>
      </c>
      <c r="B49" s="13"/>
      <c r="C49" s="13"/>
      <c r="D49" s="13"/>
      <c r="E49" s="13"/>
      <c r="F49" s="13"/>
      <c r="G49" s="13"/>
      <c r="H49" s="13"/>
      <c r="I49" s="13"/>
      <c r="J49" s="13"/>
      <c r="K49" s="14"/>
      <c r="L49" s="14"/>
      <c r="M49" s="14"/>
      <c r="N49" s="14"/>
      <c r="O49" s="15"/>
      <c r="P49" s="13"/>
      <c r="Q49" s="13"/>
      <c r="R49" s="13"/>
      <c r="S49" s="16"/>
      <c r="T49" s="16"/>
      <c r="U49" s="55"/>
    </row>
  </sheetData>
  <mergeCells count="9">
    <mergeCell ref="C14:C15"/>
    <mergeCell ref="D14:D15"/>
    <mergeCell ref="E14:E15"/>
    <mergeCell ref="F14:F15"/>
    <mergeCell ref="A28:A29"/>
    <mergeCell ref="C28:C29"/>
    <mergeCell ref="D28:D29"/>
    <mergeCell ref="E28:E29"/>
    <mergeCell ref="F28:F29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6"/>
  <sheetViews>
    <sheetView zoomScaleNormal="100" workbookViewId="0">
      <selection activeCell="A4" sqref="A4"/>
    </sheetView>
  </sheetViews>
  <sheetFormatPr defaultRowHeight="14.4" x14ac:dyDescent="0.55000000000000004"/>
  <cols>
    <col min="1" max="1" width="128.3125" style="56" customWidth="1"/>
    <col min="2" max="1025" width="8.68359375" style="57" customWidth="1"/>
  </cols>
  <sheetData>
    <row r="1" spans="1:1" x14ac:dyDescent="0.55000000000000004">
      <c r="A1" s="56" t="s">
        <v>273</v>
      </c>
    </row>
    <row r="2" spans="1:1" ht="28.8" x14ac:dyDescent="0.55000000000000004">
      <c r="A2" s="56" t="s">
        <v>274</v>
      </c>
    </row>
    <row r="3" spans="1:1" x14ac:dyDescent="0.55000000000000004">
      <c r="A3" s="56" t="s">
        <v>275</v>
      </c>
    </row>
    <row r="4" spans="1:1" ht="28.8" x14ac:dyDescent="0.55000000000000004">
      <c r="A4" s="56" t="s">
        <v>276</v>
      </c>
    </row>
    <row r="5" spans="1:1" x14ac:dyDescent="0.55000000000000004">
      <c r="A5" s="58" t="s">
        <v>277</v>
      </c>
    </row>
    <row r="6" spans="1:1" x14ac:dyDescent="0.55000000000000004">
      <c r="A6" s="56" t="s">
        <v>278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References</vt:lpstr>
    </vt:vector>
  </TitlesOfParts>
  <Company>College of the Liberal Arts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Harper</dc:creator>
  <dc:description/>
  <cp:lastModifiedBy>Pavel Flegontov</cp:lastModifiedBy>
  <cp:revision>17</cp:revision>
  <dcterms:created xsi:type="dcterms:W3CDTF">2017-09-19T16:35:21Z</dcterms:created>
  <dcterms:modified xsi:type="dcterms:W3CDTF">2019-02-15T20:23:31Z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College of the Liberal Arts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