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apers - Current\Phospho-Fork protection\Post Nature Reviews Oct2018\FINAL formatting changes\Source data - graphs\"/>
    </mc:Choice>
  </mc:AlternateContent>
  <bookViews>
    <workbookView xWindow="0" yWindow="0" windowWidth="22320" windowHeight="9885"/>
  </bookViews>
  <sheets>
    <sheet name="ExData Fig 6e" sheetId="2" r:id="rId1"/>
    <sheet name="ExData Fig 6f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0" i="2" l="1"/>
  <c r="P51" i="2"/>
  <c r="P52" i="2"/>
  <c r="P53" i="2"/>
  <c r="P54" i="2"/>
  <c r="P49" i="2"/>
  <c r="Q54" i="2" s="1"/>
  <c r="P39" i="2"/>
  <c r="P40" i="2"/>
  <c r="P41" i="2"/>
  <c r="P42" i="2"/>
  <c r="P43" i="2"/>
  <c r="P38" i="2"/>
  <c r="P28" i="2"/>
  <c r="P29" i="2"/>
  <c r="P30" i="2"/>
  <c r="P31" i="2"/>
  <c r="P32" i="2"/>
  <c r="P27" i="2"/>
  <c r="D49" i="2"/>
  <c r="D50" i="2"/>
  <c r="D51" i="2"/>
  <c r="D52" i="2"/>
  <c r="D53" i="2"/>
  <c r="D48" i="2"/>
  <c r="D27" i="2"/>
  <c r="D28" i="2"/>
  <c r="D29" i="2"/>
  <c r="D30" i="2"/>
  <c r="D31" i="2"/>
  <c r="D26" i="2"/>
  <c r="E31" i="2" s="1"/>
  <c r="F31" i="2" s="1"/>
  <c r="E53" i="2"/>
  <c r="D38" i="2"/>
  <c r="D39" i="2"/>
  <c r="E42" i="2" s="1"/>
  <c r="D40" i="2"/>
  <c r="D41" i="2"/>
  <c r="D42" i="2"/>
  <c r="D37" i="2"/>
  <c r="D18" i="2"/>
  <c r="D16" i="2"/>
  <c r="C16" i="2"/>
  <c r="C15" i="2"/>
  <c r="D14" i="2"/>
  <c r="D15" i="2" s="1"/>
  <c r="C14" i="2"/>
  <c r="D13" i="2"/>
  <c r="C13" i="2"/>
  <c r="R51" i="2" l="1"/>
  <c r="R53" i="2"/>
  <c r="R49" i="2"/>
  <c r="R50" i="2"/>
  <c r="R54" i="2"/>
  <c r="R52" i="2"/>
  <c r="Q32" i="2"/>
  <c r="R28" i="2" s="1"/>
  <c r="Q43" i="2"/>
  <c r="R40" i="2" s="1"/>
  <c r="F29" i="2"/>
  <c r="F28" i="2"/>
  <c r="F50" i="2"/>
  <c r="F30" i="2"/>
  <c r="F53" i="2"/>
  <c r="F51" i="2"/>
  <c r="F49" i="2"/>
  <c r="F52" i="2"/>
  <c r="F27" i="2"/>
  <c r="F48" i="2"/>
  <c r="H26" i="2" s="1"/>
  <c r="F26" i="2"/>
  <c r="F37" i="2"/>
  <c r="R42" i="2" l="1"/>
  <c r="R38" i="2"/>
  <c r="R43" i="2"/>
  <c r="R41" i="2"/>
  <c r="R29" i="2"/>
  <c r="T29" i="2" s="1"/>
  <c r="R32" i="2"/>
  <c r="R31" i="2"/>
  <c r="R27" i="2"/>
  <c r="T31" i="2"/>
  <c r="R39" i="2"/>
  <c r="T28" i="2" s="1"/>
  <c r="R30" i="2"/>
  <c r="T32" i="2"/>
  <c r="F38" i="2"/>
  <c r="H27" i="2" s="1"/>
  <c r="F39" i="2"/>
  <c r="H28" i="2" s="1"/>
  <c r="F41" i="2"/>
  <c r="H30" i="2" s="1"/>
  <c r="F40" i="2"/>
  <c r="H29" i="2" s="1"/>
  <c r="F42" i="2"/>
  <c r="H31" i="2" s="1"/>
  <c r="T27" i="2" l="1"/>
  <c r="V32" i="2" s="1"/>
  <c r="U27" i="2" s="1"/>
  <c r="T30" i="2"/>
  <c r="J31" i="2"/>
  <c r="I30" i="2" s="1"/>
  <c r="U30" i="2" l="1"/>
  <c r="U29" i="2"/>
  <c r="U31" i="2"/>
  <c r="U32" i="2"/>
  <c r="U28" i="2"/>
  <c r="I26" i="2"/>
  <c r="I31" i="2"/>
  <c r="I28" i="2"/>
  <c r="I29" i="2"/>
  <c r="I27" i="2"/>
  <c r="P30" i="1" l="1"/>
  <c r="Q21" i="1"/>
  <c r="Q22" i="1"/>
  <c r="Q23" i="1"/>
  <c r="Q25" i="1"/>
  <c r="Q24" i="1" s="1"/>
  <c r="P25" i="1"/>
  <c r="P23" i="1"/>
  <c r="P22" i="1"/>
  <c r="P21" i="1"/>
  <c r="Q17" i="1"/>
  <c r="P17" i="1"/>
  <c r="Q16" i="1"/>
  <c r="P16" i="1"/>
  <c r="Q15" i="1"/>
  <c r="P15" i="1"/>
  <c r="Q14" i="1"/>
  <c r="P14" i="1"/>
  <c r="Q13" i="1"/>
  <c r="P13" i="1"/>
  <c r="Q12" i="1"/>
  <c r="P12" i="1"/>
  <c r="J62" i="1"/>
  <c r="J61" i="1"/>
  <c r="G62" i="1"/>
  <c r="G61" i="1"/>
  <c r="D62" i="1"/>
  <c r="D61" i="1"/>
  <c r="J57" i="1"/>
  <c r="J56" i="1"/>
  <c r="G57" i="1"/>
  <c r="G56" i="1"/>
  <c r="D57" i="1"/>
  <c r="D56" i="1"/>
  <c r="J52" i="1"/>
  <c r="J51" i="1"/>
  <c r="G52" i="1"/>
  <c r="L52" i="1" s="1"/>
  <c r="M52" i="1" s="1"/>
  <c r="G51" i="1"/>
  <c r="D52" i="1"/>
  <c r="D51" i="1"/>
  <c r="J47" i="1"/>
  <c r="J46" i="1"/>
  <c r="G47" i="1"/>
  <c r="G46" i="1"/>
  <c r="L46" i="1" s="1"/>
  <c r="M46" i="1" s="1"/>
  <c r="D47" i="1"/>
  <c r="D46" i="1"/>
  <c r="J42" i="1"/>
  <c r="J41" i="1"/>
  <c r="G42" i="1"/>
  <c r="G41" i="1"/>
  <c r="D42" i="1"/>
  <c r="D41" i="1"/>
  <c r="J37" i="1"/>
  <c r="J36" i="1"/>
  <c r="G37" i="1"/>
  <c r="G36" i="1"/>
  <c r="D37" i="1"/>
  <c r="D36" i="1"/>
  <c r="J32" i="1"/>
  <c r="L32" i="1" s="1"/>
  <c r="M32" i="1" s="1"/>
  <c r="Q11" i="1" s="1"/>
  <c r="G32" i="1"/>
  <c r="D32" i="1"/>
  <c r="L31" i="1"/>
  <c r="M31" i="1" s="1"/>
  <c r="P11" i="1" s="1"/>
  <c r="J31" i="1"/>
  <c r="G31" i="1"/>
  <c r="D31" i="1"/>
  <c r="J27" i="1"/>
  <c r="G27" i="1"/>
  <c r="L27" i="1" s="1"/>
  <c r="D27" i="1"/>
  <c r="J26" i="1"/>
  <c r="L26" i="1" s="1"/>
  <c r="M26" i="1" s="1"/>
  <c r="P10" i="1" s="1"/>
  <c r="G26" i="1"/>
  <c r="D26" i="1"/>
  <c r="L22" i="1"/>
  <c r="J22" i="1"/>
  <c r="G22" i="1"/>
  <c r="D22" i="1"/>
  <c r="J21" i="1"/>
  <c r="G21" i="1"/>
  <c r="L21" i="1" s="1"/>
  <c r="M21" i="1" s="1"/>
  <c r="P9" i="1" s="1"/>
  <c r="D21" i="1"/>
  <c r="L17" i="1"/>
  <c r="J17" i="1"/>
  <c r="G17" i="1"/>
  <c r="D17" i="1"/>
  <c r="J16" i="1"/>
  <c r="L16" i="1" s="1"/>
  <c r="M16" i="1" s="1"/>
  <c r="P8" i="1" s="1"/>
  <c r="G16" i="1"/>
  <c r="D16" i="1"/>
  <c r="L12" i="1"/>
  <c r="J12" i="1"/>
  <c r="G12" i="1"/>
  <c r="D12" i="1"/>
  <c r="J11" i="1"/>
  <c r="L11" i="1" s="1"/>
  <c r="M11" i="1" s="1"/>
  <c r="P7" i="1" s="1"/>
  <c r="G11" i="1"/>
  <c r="D11" i="1"/>
  <c r="L7" i="1"/>
  <c r="J7" i="1"/>
  <c r="G7" i="1"/>
  <c r="D7" i="1"/>
  <c r="J6" i="1"/>
  <c r="L6" i="1" s="1"/>
  <c r="M6" i="1" s="1"/>
  <c r="P6" i="1" s="1"/>
  <c r="G6" i="1"/>
  <c r="D6" i="1"/>
  <c r="L62" i="1" l="1"/>
  <c r="M62" i="1" s="1"/>
  <c r="L61" i="1"/>
  <c r="M61" i="1" s="1"/>
  <c r="L57" i="1"/>
  <c r="M57" i="1" s="1"/>
  <c r="L56" i="1"/>
  <c r="M56" i="1" s="1"/>
  <c r="L51" i="1"/>
  <c r="M51" i="1" s="1"/>
  <c r="L47" i="1"/>
  <c r="M47" i="1" s="1"/>
  <c r="L42" i="1"/>
  <c r="M42" i="1" s="1"/>
  <c r="L41" i="1"/>
  <c r="M41" i="1" s="1"/>
  <c r="L37" i="1"/>
  <c r="M37" i="1" s="1"/>
  <c r="L36" i="1"/>
  <c r="M36" i="1" s="1"/>
  <c r="M7" i="1"/>
  <c r="Q6" i="1" s="1"/>
  <c r="M22" i="1"/>
  <c r="Q9" i="1" s="1"/>
  <c r="M17" i="1"/>
  <c r="Q8" i="1" s="1"/>
  <c r="M27" i="1"/>
  <c r="Q10" i="1" s="1"/>
  <c r="M12" i="1"/>
  <c r="Q7" i="1" s="1"/>
  <c r="P24" i="1" l="1"/>
</calcChain>
</file>

<file path=xl/sharedStrings.xml><?xml version="1.0" encoding="utf-8"?>
<sst xmlns="http://schemas.openxmlformats.org/spreadsheetml/2006/main" count="273" uniqueCount="50">
  <si>
    <t xml:space="preserve">Quantification of Flag-Immunoprecipitation of RAD51 bound to WT or P115A Flag-EGFP-BRCA1 from HEK293 cells. </t>
  </si>
  <si>
    <t>Exp1</t>
  </si>
  <si>
    <t>BRCA1</t>
  </si>
  <si>
    <t>BARD1</t>
  </si>
  <si>
    <t>RAD51</t>
  </si>
  <si>
    <t>BR:BD</t>
  </si>
  <si>
    <t>raw data</t>
  </si>
  <si>
    <t>Normalised</t>
  </si>
  <si>
    <t>RAD51 normalised to BRCA1:BARD1</t>
  </si>
  <si>
    <t>Fold change in RAD51 binding</t>
  </si>
  <si>
    <t>WT</t>
  </si>
  <si>
    <t>P115A</t>
  </si>
  <si>
    <t>Exp2</t>
  </si>
  <si>
    <t>Mean</t>
  </si>
  <si>
    <t>Exp3</t>
  </si>
  <si>
    <t>Median</t>
  </si>
  <si>
    <t>SD</t>
  </si>
  <si>
    <t>SEM</t>
  </si>
  <si>
    <t>n</t>
  </si>
  <si>
    <t>Exp4</t>
  </si>
  <si>
    <t>T-test</t>
  </si>
  <si>
    <t>WT v P115A</t>
  </si>
  <si>
    <t>Exp5</t>
  </si>
  <si>
    <t>Exp6</t>
  </si>
  <si>
    <t>Exp 7</t>
  </si>
  <si>
    <t>Exp 8</t>
  </si>
  <si>
    <t>Exp 9</t>
  </si>
  <si>
    <t>Exp 10</t>
  </si>
  <si>
    <t>Exp 11</t>
  </si>
  <si>
    <t>Exp 12</t>
  </si>
  <si>
    <t>Gel1</t>
  </si>
  <si>
    <t>Gel2</t>
  </si>
  <si>
    <t>t-test</t>
  </si>
  <si>
    <t>WT vP115A</t>
  </si>
  <si>
    <t>Denistom (arb. Units)</t>
  </si>
  <si>
    <t>minus background</t>
  </si>
  <si>
    <t>Fold change</t>
  </si>
  <si>
    <t>RAD51/(BRCA1+BARD1)</t>
  </si>
  <si>
    <t>background</t>
  </si>
  <si>
    <t>wt</t>
  </si>
  <si>
    <t>pa</t>
  </si>
  <si>
    <t>WT average</t>
  </si>
  <si>
    <t>Gel 1</t>
  </si>
  <si>
    <t>Gel 2</t>
  </si>
  <si>
    <t>Quantification of RAD51 bound to full length recombinant WT-BRCA1-BARD1 or P115A-BRCA1-BARD1</t>
  </si>
  <si>
    <t>Extended Data Fig 6e</t>
  </si>
  <si>
    <t>Graph imported from GraphPad Prism 7.03</t>
  </si>
  <si>
    <t>Grey bars = mean</t>
  </si>
  <si>
    <t>Error bars = SEM</t>
  </si>
  <si>
    <t>Extended Data Figure 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</si>
</sst>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3</xdr:row>
          <xdr:rowOff>104775</xdr:rowOff>
        </xdr:from>
        <xdr:to>
          <xdr:col>9</xdr:col>
          <xdr:colOff>57150</xdr:colOff>
          <xdr:row>21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</xdr:row>
          <xdr:rowOff>0</xdr:rowOff>
        </xdr:from>
        <xdr:to>
          <xdr:col>22</xdr:col>
          <xdr:colOff>95250</xdr:colOff>
          <xdr:row>21</xdr:row>
          <xdr:rowOff>161925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4"/>
  <sheetViews>
    <sheetView tabSelected="1" workbookViewId="0">
      <selection activeCell="K6" sqref="K6:K8"/>
    </sheetView>
  </sheetViews>
  <sheetFormatPr defaultRowHeight="15" x14ac:dyDescent="0.25"/>
  <sheetData>
    <row r="1" spans="1:11" x14ac:dyDescent="0.25">
      <c r="A1" s="1" t="s">
        <v>45</v>
      </c>
    </row>
    <row r="2" spans="1:11" x14ac:dyDescent="0.25">
      <c r="A2" s="1" t="s">
        <v>44</v>
      </c>
    </row>
    <row r="4" spans="1:11" ht="15.75" thickBot="1" x14ac:dyDescent="0.3"/>
    <row r="5" spans="1:11" ht="15.75" thickBot="1" x14ac:dyDescent="0.3">
      <c r="B5" s="12"/>
      <c r="C5" s="12" t="s">
        <v>10</v>
      </c>
      <c r="D5" s="13" t="s">
        <v>11</v>
      </c>
    </row>
    <row r="6" spans="1:11" x14ac:dyDescent="0.25">
      <c r="B6" s="10" t="s">
        <v>30</v>
      </c>
      <c r="C6" s="10">
        <v>0.96725928910993841</v>
      </c>
      <c r="D6" s="14">
        <v>1.0552727911754052</v>
      </c>
      <c r="K6" t="s">
        <v>46</v>
      </c>
    </row>
    <row r="7" spans="1:11" x14ac:dyDescent="0.25">
      <c r="B7" s="10"/>
      <c r="C7" s="10">
        <v>0.84141613573984209</v>
      </c>
      <c r="D7" s="14">
        <v>1.1643297103764616</v>
      </c>
      <c r="K7" t="s">
        <v>47</v>
      </c>
    </row>
    <row r="8" spans="1:11" x14ac:dyDescent="0.25">
      <c r="B8" s="10"/>
      <c r="C8" s="10">
        <v>1.1913245751502195</v>
      </c>
      <c r="D8" s="14">
        <v>1.4214220693753929</v>
      </c>
      <c r="K8" t="s">
        <v>48</v>
      </c>
    </row>
    <row r="9" spans="1:11" x14ac:dyDescent="0.25">
      <c r="B9" s="10" t="s">
        <v>31</v>
      </c>
      <c r="C9" s="10">
        <v>0.94265853012980416</v>
      </c>
      <c r="D9" s="14">
        <v>1.7041275715550555</v>
      </c>
    </row>
    <row r="10" spans="1:11" x14ac:dyDescent="0.25">
      <c r="B10" s="10"/>
      <c r="C10" s="10">
        <v>1.0373072708062809</v>
      </c>
      <c r="D10" s="14">
        <v>1.5316026107855703</v>
      </c>
    </row>
    <row r="11" spans="1:11" x14ac:dyDescent="0.25">
      <c r="B11" s="10"/>
      <c r="C11" s="10">
        <v>1.0200341990639148</v>
      </c>
      <c r="D11" s="14">
        <v>1.3564029431267872</v>
      </c>
    </row>
    <row r="12" spans="1:11" ht="15.75" thickBot="1" x14ac:dyDescent="0.3">
      <c r="B12" s="10"/>
      <c r="C12" s="10"/>
      <c r="D12" s="14"/>
    </row>
    <row r="13" spans="1:11" x14ac:dyDescent="0.25">
      <c r="B13" s="9" t="s">
        <v>13</v>
      </c>
      <c r="C13" s="9">
        <f>AVERAGE(C6:C12)</f>
        <v>1</v>
      </c>
      <c r="D13" s="16">
        <f>AVERAGE(D6:D12)</f>
        <v>1.3721929493991121</v>
      </c>
    </row>
    <row r="14" spans="1:11" x14ac:dyDescent="0.25">
      <c r="B14" s="10" t="s">
        <v>16</v>
      </c>
      <c r="C14" s="10">
        <f>STDEVA(C6:C12)</f>
        <v>0.11653937957935281</v>
      </c>
      <c r="D14" s="14">
        <f>STDEVA(D6:D12)</f>
        <v>0.23744910061164734</v>
      </c>
    </row>
    <row r="15" spans="1:11" x14ac:dyDescent="0.25">
      <c r="B15" s="10" t="s">
        <v>17</v>
      </c>
      <c r="C15" s="10">
        <f>C14/SQRT(C16)</f>
        <v>4.7577002484990021E-2</v>
      </c>
      <c r="D15" s="14">
        <f>D14/SQRT(D16)</f>
        <v>9.6938189396886851E-2</v>
      </c>
    </row>
    <row r="16" spans="1:11" ht="15.75" thickBot="1" x14ac:dyDescent="0.3">
      <c r="B16" s="11" t="s">
        <v>18</v>
      </c>
      <c r="C16" s="11">
        <f>COUNTA(C6:C12)</f>
        <v>6</v>
      </c>
      <c r="D16" s="15">
        <f>COUNTA(D6:D12)</f>
        <v>6</v>
      </c>
    </row>
    <row r="18" spans="1:22" x14ac:dyDescent="0.25">
      <c r="B18" t="s">
        <v>32</v>
      </c>
      <c r="C18" t="s">
        <v>33</v>
      </c>
      <c r="D18">
        <f>_xlfn.T.TEST(C6:C11,D6:D11,2,2)</f>
        <v>6.2603294063910573E-3</v>
      </c>
    </row>
    <row r="23" spans="1:22" x14ac:dyDescent="0.25">
      <c r="A23" t="s">
        <v>42</v>
      </c>
      <c r="B23" t="s">
        <v>2</v>
      </c>
      <c r="H23" t="s">
        <v>42</v>
      </c>
    </row>
    <row r="24" spans="1:22" x14ac:dyDescent="0.25">
      <c r="C24" t="s">
        <v>34</v>
      </c>
      <c r="D24" t="s">
        <v>35</v>
      </c>
      <c r="F24" t="s">
        <v>36</v>
      </c>
      <c r="H24" t="s">
        <v>37</v>
      </c>
      <c r="M24" t="s">
        <v>43</v>
      </c>
      <c r="N24" t="s">
        <v>2</v>
      </c>
      <c r="T24" t="s">
        <v>43</v>
      </c>
    </row>
    <row r="25" spans="1:22" x14ac:dyDescent="0.25">
      <c r="B25" t="s">
        <v>38</v>
      </c>
      <c r="C25">
        <v>4561.5770000000002</v>
      </c>
      <c r="I25" t="s">
        <v>36</v>
      </c>
      <c r="O25" t="s">
        <v>34</v>
      </c>
      <c r="P25" t="s">
        <v>35</v>
      </c>
      <c r="R25" t="s">
        <v>36</v>
      </c>
      <c r="T25" t="s">
        <v>37</v>
      </c>
    </row>
    <row r="26" spans="1:22" x14ac:dyDescent="0.25">
      <c r="B26" t="s">
        <v>39</v>
      </c>
      <c r="C26">
        <v>28612.53</v>
      </c>
      <c r="D26">
        <f>C26-$C$25</f>
        <v>24050.952999999998</v>
      </c>
      <c r="F26">
        <f>D26/E31</f>
        <v>1.1554855145732019</v>
      </c>
      <c r="H26">
        <f>F48/(F26+F37)</f>
        <v>0.50057252881771519</v>
      </c>
      <c r="I26">
        <f>H26/J31</f>
        <v>0.96725928910993841</v>
      </c>
      <c r="N26" t="s">
        <v>38</v>
      </c>
      <c r="O26">
        <v>8515.64</v>
      </c>
      <c r="U26" t="s">
        <v>36</v>
      </c>
    </row>
    <row r="27" spans="1:22" x14ac:dyDescent="0.25">
      <c r="B27" t="s">
        <v>40</v>
      </c>
      <c r="C27">
        <v>25112.409</v>
      </c>
      <c r="D27">
        <f t="shared" ref="D27:D31" si="0">C27-$C$25</f>
        <v>20550.831999999999</v>
      </c>
      <c r="F27">
        <f>D27/E31</f>
        <v>0.98732838937514966</v>
      </c>
      <c r="H27">
        <f t="shared" ref="H27:H31" si="1">F49/(F27+F38)</f>
        <v>0.5461209580703873</v>
      </c>
      <c r="I27">
        <f>H27/J31</f>
        <v>1.0552727911754052</v>
      </c>
      <c r="N27" t="s">
        <v>39</v>
      </c>
      <c r="O27">
        <v>31203.157999999999</v>
      </c>
      <c r="P27">
        <f>O27-$O$26</f>
        <v>22687.518</v>
      </c>
      <c r="R27">
        <f>P27/Q32</f>
        <v>1.0159952189411421</v>
      </c>
      <c r="T27">
        <f>R49/(R27+R38)</f>
        <v>0.47076306405477075</v>
      </c>
      <c r="U27">
        <f>T27/V32</f>
        <v>0.94265853012980416</v>
      </c>
    </row>
    <row r="28" spans="1:22" x14ac:dyDescent="0.25">
      <c r="B28" t="s">
        <v>39</v>
      </c>
      <c r="C28">
        <v>29909.894</v>
      </c>
      <c r="D28">
        <f t="shared" si="0"/>
        <v>25348.316999999999</v>
      </c>
      <c r="F28">
        <f>D28/E31</f>
        <v>1.2178150742014109</v>
      </c>
      <c r="H28">
        <f t="shared" si="1"/>
        <v>0.43544663524802846</v>
      </c>
      <c r="I28">
        <f>H28/J31</f>
        <v>0.84141613573984209</v>
      </c>
      <c r="N28" t="s">
        <v>40</v>
      </c>
      <c r="O28">
        <v>26207.915000000001</v>
      </c>
      <c r="P28">
        <f t="shared" ref="P28:P32" si="2">O28-$O$26</f>
        <v>17692.275000000001</v>
      </c>
      <c r="R28">
        <f>P28/Q32</f>
        <v>0.79229763309463364</v>
      </c>
      <c r="T28">
        <f t="shared" ref="T28:T32" si="3">R50/(R28+R39)</f>
        <v>0.85104021390970164</v>
      </c>
      <c r="U28">
        <f>T28/V32</f>
        <v>1.7041275715550555</v>
      </c>
    </row>
    <row r="29" spans="1:22" x14ac:dyDescent="0.25">
      <c r="B29" t="s">
        <v>40</v>
      </c>
      <c r="C29">
        <v>19079.651999999998</v>
      </c>
      <c r="D29">
        <f t="shared" si="0"/>
        <v>14518.074999999997</v>
      </c>
      <c r="F29">
        <f>D29/E31</f>
        <v>0.69749524528143803</v>
      </c>
      <c r="H29">
        <f t="shared" si="1"/>
        <v>0.6025597004470834</v>
      </c>
      <c r="I29">
        <f>H29/J31</f>
        <v>1.1643297103764616</v>
      </c>
      <c r="N29" t="s">
        <v>39</v>
      </c>
      <c r="O29">
        <v>35241.158000000003</v>
      </c>
      <c r="P29">
        <f t="shared" si="2"/>
        <v>26725.518000000004</v>
      </c>
      <c r="R29">
        <f>P29/Q32</f>
        <v>1.1968254311346633</v>
      </c>
      <c r="T29">
        <f t="shared" si="3"/>
        <v>0.51803058431329752</v>
      </c>
      <c r="U29">
        <f>T29/V32</f>
        <v>1.0373072708062809</v>
      </c>
    </row>
    <row r="30" spans="1:22" x14ac:dyDescent="0.25">
      <c r="B30" t="s">
        <v>39</v>
      </c>
      <c r="C30">
        <v>17606.065999999999</v>
      </c>
      <c r="D30">
        <f t="shared" si="0"/>
        <v>13044.488999999998</v>
      </c>
      <c r="E30" t="s">
        <v>41</v>
      </c>
      <c r="F30">
        <f>D30/E31</f>
        <v>0.62669941122538764</v>
      </c>
      <c r="H30">
        <f t="shared" si="1"/>
        <v>0.61652998522700697</v>
      </c>
      <c r="I30">
        <f>H30/J31</f>
        <v>1.1913245751502195</v>
      </c>
      <c r="J30" t="s">
        <v>41</v>
      </c>
      <c r="N30" t="s">
        <v>40</v>
      </c>
      <c r="O30">
        <v>28713.329000000002</v>
      </c>
      <c r="P30">
        <f t="shared" si="2"/>
        <v>20197.689000000002</v>
      </c>
      <c r="R30">
        <f>P30/Q32</f>
        <v>0.90449539071043816</v>
      </c>
      <c r="T30">
        <f t="shared" si="3"/>
        <v>0.76488135939152513</v>
      </c>
      <c r="U30">
        <f>T30/V32</f>
        <v>1.5316026107855703</v>
      </c>
    </row>
    <row r="31" spans="1:22" x14ac:dyDescent="0.25">
      <c r="B31" t="s">
        <v>40</v>
      </c>
      <c r="C31">
        <v>12044.874</v>
      </c>
      <c r="D31">
        <f t="shared" si="0"/>
        <v>7483.2969999999996</v>
      </c>
      <c r="E31">
        <f>AVERAGE(D26,D28,D30)</f>
        <v>20814.586333333329</v>
      </c>
      <c r="F31">
        <f>D31/E31</f>
        <v>0.35952177382530742</v>
      </c>
      <c r="H31">
        <f t="shared" si="1"/>
        <v>0.73560920819823583</v>
      </c>
      <c r="I31">
        <f>H31/J31</f>
        <v>1.4214220693753929</v>
      </c>
      <c r="J31">
        <f>AVERAGE(H26,H28,H30)</f>
        <v>0.51751638309758352</v>
      </c>
      <c r="N31" t="s">
        <v>39</v>
      </c>
      <c r="O31">
        <v>26093.621999999999</v>
      </c>
      <c r="P31">
        <f t="shared" si="2"/>
        <v>17577.982</v>
      </c>
      <c r="Q31" t="s">
        <v>41</v>
      </c>
      <c r="R31">
        <f>P31/Q32</f>
        <v>0.78717934992419414</v>
      </c>
      <c r="T31">
        <f t="shared" si="3"/>
        <v>0.50940442338739533</v>
      </c>
      <c r="U31">
        <f>T31/V32</f>
        <v>1.0200341990639148</v>
      </c>
      <c r="V31" t="s">
        <v>41</v>
      </c>
    </row>
    <row r="32" spans="1:22" x14ac:dyDescent="0.25">
      <c r="N32" t="s">
        <v>40</v>
      </c>
      <c r="O32">
        <v>14344.066000000001</v>
      </c>
      <c r="P32">
        <f t="shared" si="2"/>
        <v>5828.4260000000013</v>
      </c>
      <c r="Q32">
        <f>AVERAGE(P27,P29,P31)</f>
        <v>22330.339333333337</v>
      </c>
      <c r="R32">
        <f>P32/Q32</f>
        <v>0.26100928933487771</v>
      </c>
      <c r="T32">
        <f t="shared" si="3"/>
        <v>0.6773867579719961</v>
      </c>
      <c r="U32">
        <f>T32/V32</f>
        <v>1.3564029431267872</v>
      </c>
      <c r="V32">
        <f>AVERAGE(T27,T29,T31)</f>
        <v>0.49939935725182122</v>
      </c>
    </row>
    <row r="34" spans="1:18" x14ac:dyDescent="0.25">
      <c r="A34" t="s">
        <v>42</v>
      </c>
      <c r="B34" t="s">
        <v>3</v>
      </c>
    </row>
    <row r="35" spans="1:18" x14ac:dyDescent="0.25">
      <c r="C35" t="s">
        <v>34</v>
      </c>
      <c r="D35" t="s">
        <v>35</v>
      </c>
      <c r="F35" t="s">
        <v>36</v>
      </c>
      <c r="M35" t="s">
        <v>43</v>
      </c>
      <c r="N35" t="s">
        <v>3</v>
      </c>
    </row>
    <row r="36" spans="1:18" x14ac:dyDescent="0.25">
      <c r="B36" t="s">
        <v>38</v>
      </c>
      <c r="C36">
        <v>6052.5389999999998</v>
      </c>
      <c r="O36" t="s">
        <v>34</v>
      </c>
      <c r="P36" t="s">
        <v>35</v>
      </c>
      <c r="R36" t="s">
        <v>36</v>
      </c>
    </row>
    <row r="37" spans="1:18" x14ac:dyDescent="0.25">
      <c r="B37" t="s">
        <v>39</v>
      </c>
      <c r="C37">
        <v>49392.885999999999</v>
      </c>
      <c r="D37">
        <f>C37-$C$36</f>
        <v>43340.347000000002</v>
      </c>
      <c r="F37">
        <f>D37/E42</f>
        <v>1.0121683505384489</v>
      </c>
      <c r="N37" t="s">
        <v>38</v>
      </c>
      <c r="O37">
        <v>12310.157999999999</v>
      </c>
    </row>
    <row r="38" spans="1:18" x14ac:dyDescent="0.25">
      <c r="B38" t="s">
        <v>40</v>
      </c>
      <c r="C38">
        <v>52371.714</v>
      </c>
      <c r="D38">
        <f t="shared" ref="D38:D42" si="4">C38-$C$36</f>
        <v>46319.175000000003</v>
      </c>
      <c r="F38">
        <f>D38/E42</f>
        <v>1.0817357544011301</v>
      </c>
      <c r="N38" t="s">
        <v>39</v>
      </c>
      <c r="O38">
        <v>55909.877</v>
      </c>
      <c r="P38">
        <f>O38-$O$37</f>
        <v>43599.718999999997</v>
      </c>
      <c r="R38">
        <f>P38/Q43</f>
        <v>0.94580206842605341</v>
      </c>
    </row>
    <row r="39" spans="1:18" x14ac:dyDescent="0.25">
      <c r="B39" t="s">
        <v>39</v>
      </c>
      <c r="C39">
        <v>59799.906999999999</v>
      </c>
      <c r="D39">
        <f t="shared" si="4"/>
        <v>53747.368000000002</v>
      </c>
      <c r="F39">
        <f>D39/E42</f>
        <v>1.2552134115202864</v>
      </c>
      <c r="N39" t="s">
        <v>40</v>
      </c>
      <c r="O39">
        <v>47747.392</v>
      </c>
      <c r="P39">
        <f t="shared" ref="P39:P43" si="5">O39-$O$37</f>
        <v>35437.233999999997</v>
      </c>
      <c r="R39">
        <f>P39/Q43</f>
        <v>0.76873452364447725</v>
      </c>
    </row>
    <row r="40" spans="1:18" x14ac:dyDescent="0.25">
      <c r="B40" t="s">
        <v>40</v>
      </c>
      <c r="C40">
        <v>44401.864999999998</v>
      </c>
      <c r="D40">
        <f t="shared" si="4"/>
        <v>38349.326000000001</v>
      </c>
      <c r="F40">
        <f>D40/E42</f>
        <v>0.89560828946942317</v>
      </c>
      <c r="N40" t="s">
        <v>39</v>
      </c>
      <c r="O40">
        <v>60705.17</v>
      </c>
      <c r="P40">
        <f t="shared" si="5"/>
        <v>48395.012000000002</v>
      </c>
      <c r="R40">
        <f>P40/Q43</f>
        <v>1.0498256296354498</v>
      </c>
    </row>
    <row r="41" spans="1:18" x14ac:dyDescent="0.25">
      <c r="B41" t="s">
        <v>39</v>
      </c>
      <c r="C41">
        <v>37422.743999999999</v>
      </c>
      <c r="D41">
        <f t="shared" si="4"/>
        <v>31370.204999999998</v>
      </c>
      <c r="E41" t="s">
        <v>41</v>
      </c>
      <c r="F41">
        <f>D41/E42</f>
        <v>0.73261823794126513</v>
      </c>
      <c r="N41" t="s">
        <v>40</v>
      </c>
      <c r="O41">
        <v>55418.341999999997</v>
      </c>
      <c r="P41">
        <f t="shared" si="5"/>
        <v>43108.183999999994</v>
      </c>
      <c r="R41">
        <f>P41/Q43</f>
        <v>0.93513927448227119</v>
      </c>
    </row>
    <row r="42" spans="1:18" x14ac:dyDescent="0.25">
      <c r="B42" t="s">
        <v>40</v>
      </c>
      <c r="C42">
        <v>29722.037</v>
      </c>
      <c r="D42">
        <f t="shared" si="4"/>
        <v>23669.498</v>
      </c>
      <c r="E42">
        <f>AVERAGE(D37,D39,D41)</f>
        <v>42819.306666666664</v>
      </c>
      <c r="F42">
        <f>D42/E42</f>
        <v>0.55277630215404394</v>
      </c>
      <c r="N42" t="s">
        <v>39</v>
      </c>
      <c r="O42">
        <v>58609.856</v>
      </c>
      <c r="P42">
        <f t="shared" si="5"/>
        <v>46299.698000000004</v>
      </c>
      <c r="Q42" t="s">
        <v>41</v>
      </c>
      <c r="R42">
        <f>P42/Q43</f>
        <v>1.0043723019384967</v>
      </c>
    </row>
    <row r="43" spans="1:18" x14ac:dyDescent="0.25">
      <c r="N43" t="s">
        <v>40</v>
      </c>
      <c r="O43">
        <v>33076.735000000001</v>
      </c>
      <c r="P43">
        <f t="shared" si="5"/>
        <v>20766.577000000001</v>
      </c>
      <c r="Q43">
        <f>AVERAGE(P38,P40,P42)</f>
        <v>46098.143000000004</v>
      </c>
      <c r="R43">
        <f>P43/Q43</f>
        <v>0.45048619420526331</v>
      </c>
    </row>
    <row r="45" spans="1:18" x14ac:dyDescent="0.25">
      <c r="A45" t="s">
        <v>42</v>
      </c>
      <c r="B45" t="s">
        <v>4</v>
      </c>
    </row>
    <row r="46" spans="1:18" x14ac:dyDescent="0.25">
      <c r="C46" t="s">
        <v>34</v>
      </c>
      <c r="D46" t="s">
        <v>35</v>
      </c>
      <c r="F46" t="s">
        <v>36</v>
      </c>
      <c r="M46" t="s">
        <v>43</v>
      </c>
      <c r="N46" t="s">
        <v>4</v>
      </c>
    </row>
    <row r="47" spans="1:18" x14ac:dyDescent="0.25">
      <c r="B47" t="s">
        <v>38</v>
      </c>
      <c r="C47">
        <v>8664.3259999999991</v>
      </c>
      <c r="O47" t="s">
        <v>34</v>
      </c>
      <c r="P47" t="s">
        <v>35</v>
      </c>
      <c r="R47" t="s">
        <v>36</v>
      </c>
    </row>
    <row r="48" spans="1:18" x14ac:dyDescent="0.25">
      <c r="B48" t="s">
        <v>39</v>
      </c>
      <c r="C48">
        <v>55604.915000000001</v>
      </c>
      <c r="D48">
        <f>C48-$C$47</f>
        <v>46940.589</v>
      </c>
      <c r="F48">
        <f>D48/E53</f>
        <v>1.0850679768604337</v>
      </c>
      <c r="N48" t="s">
        <v>38</v>
      </c>
      <c r="O48">
        <v>24754.057000000001</v>
      </c>
    </row>
    <row r="49" spans="2:18" x14ac:dyDescent="0.25">
      <c r="B49" t="s">
        <v>40</v>
      </c>
      <c r="C49">
        <v>57546.936000000002</v>
      </c>
      <c r="D49">
        <f t="shared" ref="D49:D53" si="6">C49-$C$47</f>
        <v>48882.61</v>
      </c>
      <c r="F49">
        <f>D49/E53</f>
        <v>1.1299592925081874</v>
      </c>
      <c r="N49" t="s">
        <v>39</v>
      </c>
      <c r="O49">
        <v>42887.927000000003</v>
      </c>
      <c r="P49">
        <f>O49-$O$48</f>
        <v>18133.870000000003</v>
      </c>
      <c r="R49">
        <f>P49/Q54</f>
        <v>0.9235417020553186</v>
      </c>
    </row>
    <row r="50" spans="2:18" x14ac:dyDescent="0.25">
      <c r="B50" t="s">
        <v>39</v>
      </c>
      <c r="C50">
        <v>55250.35</v>
      </c>
      <c r="D50">
        <f t="shared" si="6"/>
        <v>46586.023999999998</v>
      </c>
      <c r="F50">
        <f>D50/E53</f>
        <v>1.07687193298004</v>
      </c>
      <c r="N50" t="s">
        <v>40</v>
      </c>
      <c r="O50">
        <v>50839.362000000001</v>
      </c>
      <c r="P50">
        <f t="shared" ref="P50:P54" si="7">O50-$O$48</f>
        <v>26085.305</v>
      </c>
      <c r="R50">
        <f>P50/Q54</f>
        <v>1.328501140591176</v>
      </c>
    </row>
    <row r="51" spans="2:18" x14ac:dyDescent="0.25">
      <c r="B51" t="s">
        <v>40</v>
      </c>
      <c r="C51">
        <v>50191.815000000002</v>
      </c>
      <c r="D51">
        <f t="shared" si="6"/>
        <v>41527.489000000001</v>
      </c>
      <c r="F51">
        <f>D51/E53</f>
        <v>0.95993998868066854</v>
      </c>
      <c r="N51" t="s">
        <v>39</v>
      </c>
      <c r="O51">
        <v>47606.099000000002</v>
      </c>
      <c r="P51">
        <f t="shared" si="7"/>
        <v>22852.042000000001</v>
      </c>
      <c r="R51">
        <f>P51/Q54</f>
        <v>1.1638339617588316</v>
      </c>
    </row>
    <row r="52" spans="2:18" x14ac:dyDescent="0.25">
      <c r="B52" t="s">
        <v>39</v>
      </c>
      <c r="C52">
        <v>44919.228999999999</v>
      </c>
      <c r="D52">
        <f t="shared" si="6"/>
        <v>36254.902999999998</v>
      </c>
      <c r="E52" t="s">
        <v>41</v>
      </c>
      <c r="F52">
        <f>D52/E53</f>
        <v>0.83806009015952621</v>
      </c>
      <c r="N52" t="s">
        <v>40</v>
      </c>
      <c r="O52">
        <v>52382.705999999998</v>
      </c>
      <c r="P52">
        <f t="shared" si="7"/>
        <v>27628.648999999998</v>
      </c>
      <c r="R52">
        <f>P52/Q54</f>
        <v>1.4071022634963728</v>
      </c>
    </row>
    <row r="53" spans="2:18" x14ac:dyDescent="0.25">
      <c r="B53" t="s">
        <v>40</v>
      </c>
      <c r="C53">
        <v>37696.228999999999</v>
      </c>
      <c r="D53">
        <f t="shared" si="6"/>
        <v>29031.902999999998</v>
      </c>
      <c r="E53">
        <f>AVERAGE(D48,D50,D52)</f>
        <v>43260.505333333334</v>
      </c>
      <c r="F53">
        <f>D53/E53</f>
        <v>0.67109486531194462</v>
      </c>
      <c r="N53" t="s">
        <v>39</v>
      </c>
      <c r="O53">
        <v>42673.563000000002</v>
      </c>
      <c r="P53">
        <f t="shared" si="7"/>
        <v>17919.506000000001</v>
      </c>
      <c r="Q53" t="s">
        <v>41</v>
      </c>
      <c r="R53">
        <f>P53/Q54</f>
        <v>0.91262433618584959</v>
      </c>
    </row>
    <row r="54" spans="2:18" x14ac:dyDescent="0.25">
      <c r="N54" t="s">
        <v>40</v>
      </c>
      <c r="O54">
        <v>34217.362000000001</v>
      </c>
      <c r="P54">
        <f t="shared" si="7"/>
        <v>9463.3050000000003</v>
      </c>
      <c r="Q54">
        <f>AVERAGE(P49,P51,P53)</f>
        <v>19635.139333333336</v>
      </c>
      <c r="R54">
        <f>P54/Q54</f>
        <v>0.48195761890697381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7.Document" shapeId="1025" r:id="rId3">
          <objectPr defaultSize="0" r:id="rId4">
            <anchor moveWithCells="1">
              <from>
                <xdr:col>4</xdr:col>
                <xdr:colOff>571500</xdr:colOff>
                <xdr:row>3</xdr:row>
                <xdr:rowOff>104775</xdr:rowOff>
              </from>
              <to>
                <xdr:col>9</xdr:col>
                <xdr:colOff>57150</xdr:colOff>
                <xdr:row>21</xdr:row>
                <xdr:rowOff>38100</xdr:rowOff>
              </to>
            </anchor>
          </objectPr>
        </oleObject>
      </mc:Choice>
      <mc:Fallback>
        <oleObject progId="Prism7.Document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458"/>
  <sheetViews>
    <sheetView workbookViewId="0">
      <selection activeCell="A2" sqref="A2"/>
    </sheetView>
  </sheetViews>
  <sheetFormatPr defaultRowHeight="15" x14ac:dyDescent="0.25"/>
  <cols>
    <col min="1" max="1" width="9.140625" style="1"/>
    <col min="12" max="12" width="32.7109375" style="2" bestFit="1" customWidth="1"/>
    <col min="13" max="13" width="26.5703125" style="2" bestFit="1" customWidth="1"/>
    <col min="15" max="15" width="11.28515625" bestFit="1" customWidth="1"/>
    <col min="16" max="16" width="7.5703125" style="2" customWidth="1"/>
    <col min="17" max="17" width="9.140625" style="2"/>
  </cols>
  <sheetData>
    <row r="1" spans="1:27" x14ac:dyDescent="0.25">
      <c r="A1" s="1" t="s">
        <v>49</v>
      </c>
    </row>
    <row r="2" spans="1:27" s="1" customFormat="1" x14ac:dyDescent="0.25">
      <c r="A2" s="1" t="s">
        <v>0</v>
      </c>
      <c r="L2" s="3"/>
      <c r="M2" s="3"/>
      <c r="P2" s="3"/>
      <c r="Q2" s="3"/>
    </row>
    <row r="4" spans="1:27" x14ac:dyDescent="0.25">
      <c r="A4" s="1" t="s">
        <v>1</v>
      </c>
      <c r="C4" t="s">
        <v>2</v>
      </c>
      <c r="F4" t="s">
        <v>3</v>
      </c>
      <c r="I4" t="s">
        <v>4</v>
      </c>
    </row>
    <row r="5" spans="1:27" x14ac:dyDescent="0.25">
      <c r="B5" t="s">
        <v>5</v>
      </c>
      <c r="C5" t="s">
        <v>6</v>
      </c>
      <c r="D5" t="s">
        <v>7</v>
      </c>
      <c r="E5" s="4"/>
      <c r="F5" t="s">
        <v>6</v>
      </c>
      <c r="G5" t="s">
        <v>7</v>
      </c>
      <c r="I5" t="s">
        <v>6</v>
      </c>
      <c r="J5" t="s">
        <v>7</v>
      </c>
      <c r="L5" s="2" t="s">
        <v>8</v>
      </c>
      <c r="M5" s="4" t="s">
        <v>9</v>
      </c>
      <c r="P5" s="4" t="s">
        <v>10</v>
      </c>
      <c r="Q5" s="2" t="s">
        <v>11</v>
      </c>
      <c r="T5" s="4"/>
      <c r="U5" s="4"/>
      <c r="V5" s="4"/>
      <c r="W5" s="4"/>
      <c r="X5" s="4"/>
      <c r="Y5" s="4"/>
      <c r="Z5" s="4"/>
      <c r="AA5" s="4"/>
    </row>
    <row r="6" spans="1:27" x14ac:dyDescent="0.25">
      <c r="B6" t="s">
        <v>10</v>
      </c>
      <c r="C6">
        <v>7976.1869999999999</v>
      </c>
      <c r="D6">
        <f>C6/$C$6</f>
        <v>1</v>
      </c>
      <c r="F6">
        <v>70649.626000000004</v>
      </c>
      <c r="G6">
        <f>F6/$F$6</f>
        <v>1</v>
      </c>
      <c r="I6">
        <v>6187.3680000000004</v>
      </c>
      <c r="J6">
        <f>I6/$I$6</f>
        <v>1</v>
      </c>
      <c r="L6" s="2">
        <f>J6/(G6+D6)</f>
        <v>0.5</v>
      </c>
      <c r="M6" s="2">
        <f>L6/$L$6</f>
        <v>1</v>
      </c>
      <c r="P6" s="2">
        <f>M6</f>
        <v>1</v>
      </c>
      <c r="Q6" s="2">
        <f>M7</f>
        <v>1.4669294189621478</v>
      </c>
      <c r="U6" s="5"/>
      <c r="V6" s="5"/>
    </row>
    <row r="7" spans="1:27" x14ac:dyDescent="0.25">
      <c r="B7" t="s">
        <v>11</v>
      </c>
      <c r="C7">
        <v>11436.137000000001</v>
      </c>
      <c r="D7">
        <f t="shared" ref="D7" si="0">C7/$C$6</f>
        <v>1.433784965171955</v>
      </c>
      <c r="F7">
        <v>62374.563000000002</v>
      </c>
      <c r="G7">
        <f>F7/$F$6</f>
        <v>0.88287180741763582</v>
      </c>
      <c r="I7">
        <v>10513.489</v>
      </c>
      <c r="J7">
        <f>I7/$I$6</f>
        <v>1.6991859866747863</v>
      </c>
      <c r="L7" s="2">
        <f>J7/(G7+D7)</f>
        <v>0.7334647094810739</v>
      </c>
      <c r="M7" s="2">
        <f>L7/$L$6</f>
        <v>1.4669294189621478</v>
      </c>
      <c r="P7" s="2">
        <f>M11</f>
        <v>1</v>
      </c>
      <c r="Q7" s="2">
        <f>M12</f>
        <v>1.0854579700015798</v>
      </c>
      <c r="U7" s="5"/>
      <c r="V7" s="5"/>
    </row>
    <row r="8" spans="1:27" x14ac:dyDescent="0.25">
      <c r="P8" s="2">
        <f>M16</f>
        <v>1</v>
      </c>
      <c r="Q8" s="2">
        <f>M17</f>
        <v>2.2928178730076305</v>
      </c>
      <c r="U8" s="5"/>
      <c r="V8" s="5"/>
    </row>
    <row r="9" spans="1:27" x14ac:dyDescent="0.25">
      <c r="A9" s="1" t="s">
        <v>12</v>
      </c>
      <c r="C9" t="s">
        <v>2</v>
      </c>
      <c r="F9" t="s">
        <v>3</v>
      </c>
      <c r="I9" t="s">
        <v>4</v>
      </c>
      <c r="P9" s="2">
        <f>M21</f>
        <v>1</v>
      </c>
      <c r="Q9" s="2">
        <f>M22</f>
        <v>1.7940087473352062</v>
      </c>
      <c r="U9" s="5"/>
      <c r="V9" s="5"/>
    </row>
    <row r="10" spans="1:27" x14ac:dyDescent="0.25">
      <c r="B10" t="s">
        <v>5</v>
      </c>
      <c r="C10" t="s">
        <v>6</v>
      </c>
      <c r="D10" t="s">
        <v>7</v>
      </c>
      <c r="F10" t="s">
        <v>6</v>
      </c>
      <c r="G10" t="s">
        <v>7</v>
      </c>
      <c r="I10" t="s">
        <v>6</v>
      </c>
      <c r="J10" t="s">
        <v>7</v>
      </c>
      <c r="P10" s="2">
        <f>M26</f>
        <v>1</v>
      </c>
      <c r="Q10" s="2">
        <f>M27</f>
        <v>1.0895829807911095</v>
      </c>
      <c r="U10" s="5"/>
      <c r="V10" s="5"/>
    </row>
    <row r="11" spans="1:27" x14ac:dyDescent="0.25">
      <c r="B11" t="s">
        <v>10</v>
      </c>
      <c r="C11">
        <v>30303.057000000001</v>
      </c>
      <c r="D11">
        <f>C11/$C$11</f>
        <v>1</v>
      </c>
      <c r="F11">
        <v>69684.392000000007</v>
      </c>
      <c r="G11">
        <f>F11/$F$11</f>
        <v>1</v>
      </c>
      <c r="I11">
        <v>18598.409</v>
      </c>
      <c r="J11">
        <f>I11/$I$11</f>
        <v>1</v>
      </c>
      <c r="L11" s="2">
        <f>J11/(G11+D11)</f>
        <v>0.5</v>
      </c>
      <c r="M11" s="2">
        <f>L11/$L$11</f>
        <v>1</v>
      </c>
      <c r="P11" s="2">
        <f>M31</f>
        <v>1</v>
      </c>
      <c r="Q11" s="2">
        <f>M32</f>
        <v>1.1775376093235337</v>
      </c>
      <c r="U11" s="5"/>
      <c r="V11" s="5"/>
    </row>
    <row r="12" spans="1:27" x14ac:dyDescent="0.25">
      <c r="B12" t="s">
        <v>11</v>
      </c>
      <c r="C12">
        <v>17367.986000000001</v>
      </c>
      <c r="D12">
        <f>C12/$C$11</f>
        <v>0.57314303306098791</v>
      </c>
      <c r="F12">
        <v>52358.856</v>
      </c>
      <c r="G12">
        <f>F12/$F$11</f>
        <v>0.75137135443472036</v>
      </c>
      <c r="I12">
        <v>13369.51</v>
      </c>
      <c r="J12">
        <f>I12/$I$11</f>
        <v>0.7188523491444887</v>
      </c>
      <c r="L12" s="2">
        <f>J12/(G12+D12)</f>
        <v>0.54272898500078992</v>
      </c>
      <c r="M12" s="2">
        <f>L12/$L$11</f>
        <v>1.0854579700015798</v>
      </c>
      <c r="N12" s="4"/>
      <c r="O12" s="4"/>
      <c r="P12" s="4">
        <f>M36</f>
        <v>1</v>
      </c>
      <c r="Q12" s="4">
        <f>M37</f>
        <v>1.7140411961719599</v>
      </c>
      <c r="U12" s="5"/>
      <c r="V12" s="5"/>
    </row>
    <row r="13" spans="1:27" x14ac:dyDescent="0.25">
      <c r="B13" s="5"/>
      <c r="E13" s="5"/>
      <c r="G13" s="5"/>
      <c r="J13" s="5"/>
      <c r="M13" s="4"/>
      <c r="N13" s="5"/>
      <c r="P13" s="2">
        <f>M41</f>
        <v>1</v>
      </c>
      <c r="Q13" s="2">
        <f>M42</f>
        <v>1.8095376677956316</v>
      </c>
      <c r="U13" s="5"/>
      <c r="V13" s="5"/>
    </row>
    <row r="14" spans="1:27" x14ac:dyDescent="0.25">
      <c r="A14" s="1" t="s">
        <v>14</v>
      </c>
      <c r="B14" s="5"/>
      <c r="C14" t="s">
        <v>2</v>
      </c>
      <c r="E14" s="5"/>
      <c r="F14" t="s">
        <v>3</v>
      </c>
      <c r="I14" t="s">
        <v>4</v>
      </c>
      <c r="M14" s="4"/>
      <c r="N14" s="5"/>
      <c r="P14" s="2">
        <f>M46</f>
        <v>1</v>
      </c>
      <c r="Q14" s="2">
        <f>M47</f>
        <v>1.3919337794992777</v>
      </c>
      <c r="U14" s="5"/>
      <c r="V14" s="5"/>
    </row>
    <row r="15" spans="1:27" x14ac:dyDescent="0.25">
      <c r="B15" t="s">
        <v>5</v>
      </c>
      <c r="C15" t="s">
        <v>6</v>
      </c>
      <c r="D15" t="s">
        <v>7</v>
      </c>
      <c r="E15" s="5"/>
      <c r="F15" t="s">
        <v>6</v>
      </c>
      <c r="G15" t="s">
        <v>7</v>
      </c>
      <c r="I15" t="s">
        <v>6</v>
      </c>
      <c r="J15" t="s">
        <v>7</v>
      </c>
      <c r="M15" s="4"/>
      <c r="N15" s="5"/>
      <c r="P15" s="2">
        <f>M51</f>
        <v>1</v>
      </c>
      <c r="Q15" s="2">
        <f>M52</f>
        <v>1.5066497159894987</v>
      </c>
      <c r="U15" s="5"/>
      <c r="V15" s="5"/>
    </row>
    <row r="16" spans="1:27" x14ac:dyDescent="0.25">
      <c r="B16" t="s">
        <v>10</v>
      </c>
      <c r="C16">
        <v>21452.885999999999</v>
      </c>
      <c r="D16">
        <f>C16/$C$16</f>
        <v>1</v>
      </c>
      <c r="E16" s="5"/>
      <c r="F16">
        <v>50450.09</v>
      </c>
      <c r="G16">
        <f>F16/$F$16</f>
        <v>1</v>
      </c>
      <c r="I16">
        <v>12128.974</v>
      </c>
      <c r="J16">
        <f>I16/$I$16</f>
        <v>1</v>
      </c>
      <c r="L16" s="2">
        <f>J16/(G16+D16)</f>
        <v>0.5</v>
      </c>
      <c r="M16" s="2">
        <f>L16/$L$16</f>
        <v>1</v>
      </c>
      <c r="N16" s="5"/>
      <c r="P16" s="2">
        <f>M56</f>
        <v>1</v>
      </c>
      <c r="Q16" s="2">
        <f>M57</f>
        <v>0.83770435346817385</v>
      </c>
      <c r="U16" s="5"/>
      <c r="V16" s="5"/>
    </row>
    <row r="17" spans="1:22" x14ac:dyDescent="0.25">
      <c r="B17" t="s">
        <v>11</v>
      </c>
      <c r="C17">
        <v>23516.007000000001</v>
      </c>
      <c r="D17">
        <f>C17/$C$16</f>
        <v>1.096169857985541</v>
      </c>
      <c r="E17" s="5"/>
      <c r="F17">
        <v>34693.199999999997</v>
      </c>
      <c r="G17">
        <f>F17/$F$16</f>
        <v>0.68767369889726659</v>
      </c>
      <c r="I17">
        <v>24803.923999999999</v>
      </c>
      <c r="J17">
        <f>I17/$I$16</f>
        <v>2.0450141949352023</v>
      </c>
      <c r="L17" s="2">
        <f>J17/(G17+D17)</f>
        <v>1.1464089365038153</v>
      </c>
      <c r="M17" s="2">
        <f>L17/$L$16</f>
        <v>2.2928178730076305</v>
      </c>
      <c r="N17" s="5"/>
      <c r="P17" s="2">
        <f>M61</f>
        <v>1</v>
      </c>
      <c r="Q17" s="2">
        <f>M62</f>
        <v>1.6945348029598557</v>
      </c>
      <c r="U17" s="5"/>
      <c r="V17" s="5"/>
    </row>
    <row r="18" spans="1:22" x14ac:dyDescent="0.25">
      <c r="E18" s="5"/>
      <c r="G18" s="5"/>
      <c r="J18" s="5"/>
      <c r="M18" s="4"/>
      <c r="N18" s="5"/>
      <c r="U18" s="5"/>
      <c r="V18" s="5"/>
    </row>
    <row r="19" spans="1:22" x14ac:dyDescent="0.25">
      <c r="A19" s="1" t="s">
        <v>19</v>
      </c>
      <c r="B19" s="5"/>
      <c r="C19" t="s">
        <v>2</v>
      </c>
      <c r="E19" s="5"/>
      <c r="F19" t="s">
        <v>3</v>
      </c>
      <c r="I19" t="s">
        <v>4</v>
      </c>
      <c r="M19" s="4"/>
      <c r="N19" s="5"/>
      <c r="U19" s="5"/>
      <c r="V19" s="5"/>
    </row>
    <row r="20" spans="1:22" x14ac:dyDescent="0.25">
      <c r="B20" t="s">
        <v>5</v>
      </c>
      <c r="C20" t="s">
        <v>6</v>
      </c>
      <c r="D20" t="s">
        <v>7</v>
      </c>
      <c r="E20" s="5"/>
      <c r="F20" t="s">
        <v>6</v>
      </c>
      <c r="G20" t="s">
        <v>7</v>
      </c>
      <c r="I20" t="s">
        <v>6</v>
      </c>
      <c r="J20" t="s">
        <v>7</v>
      </c>
      <c r="M20" s="4"/>
      <c r="N20" s="5"/>
      <c r="U20" s="5"/>
      <c r="V20" s="5"/>
    </row>
    <row r="21" spans="1:22" x14ac:dyDescent="0.25">
      <c r="B21" t="s">
        <v>10</v>
      </c>
      <c r="C21">
        <v>37131.17</v>
      </c>
      <c r="D21">
        <f>C21/$C$21</f>
        <v>1</v>
      </c>
      <c r="E21" s="5"/>
      <c r="F21">
        <v>40266.614000000001</v>
      </c>
      <c r="G21">
        <f>F21/$F$21</f>
        <v>1</v>
      </c>
      <c r="I21">
        <v>15790.288</v>
      </c>
      <c r="J21">
        <f>I21/$I$21</f>
        <v>1</v>
      </c>
      <c r="L21" s="2">
        <f>J21/(G21+D21)</f>
        <v>0.5</v>
      </c>
      <c r="M21" s="2">
        <f>L21/$L$21</f>
        <v>1</v>
      </c>
      <c r="N21" s="5"/>
      <c r="O21" s="6" t="s">
        <v>13</v>
      </c>
      <c r="P21" s="7">
        <f>AVERAGE(P6:P17)</f>
        <v>1</v>
      </c>
      <c r="Q21" s="7">
        <f>AVERAGE(Q6:Q17)</f>
        <v>1.488394676275467</v>
      </c>
      <c r="U21" s="5"/>
      <c r="V21" s="5"/>
    </row>
    <row r="22" spans="1:22" x14ac:dyDescent="0.25">
      <c r="B22" t="s">
        <v>11</v>
      </c>
      <c r="C22">
        <v>21110.078000000001</v>
      </c>
      <c r="D22">
        <f>C22/$C$21</f>
        <v>0.56852714309837271</v>
      </c>
      <c r="E22" s="5"/>
      <c r="F22">
        <v>41970.826999999997</v>
      </c>
      <c r="G22">
        <f>F22/$F$21</f>
        <v>1.0423232258863384</v>
      </c>
      <c r="I22">
        <v>22816.016</v>
      </c>
      <c r="J22">
        <f>I22/$I$21</f>
        <v>1.4449398263033582</v>
      </c>
      <c r="L22" s="2">
        <f>J22/(G22+D22)</f>
        <v>0.89700437366760311</v>
      </c>
      <c r="M22" s="2">
        <f>L22/$L$21</f>
        <v>1.7940087473352062</v>
      </c>
      <c r="N22" s="5"/>
      <c r="O22" s="6" t="s">
        <v>15</v>
      </c>
      <c r="P22" s="8">
        <f>MEDIAN(P6:P17)</f>
        <v>1</v>
      </c>
      <c r="Q22" s="8">
        <f>MEDIAN(Q6:Q17)</f>
        <v>1.4867895674758231</v>
      </c>
      <c r="U22" s="5"/>
      <c r="V22" s="5"/>
    </row>
    <row r="23" spans="1:22" x14ac:dyDescent="0.25">
      <c r="E23" s="5"/>
      <c r="G23" s="5"/>
      <c r="J23" s="5"/>
      <c r="M23" s="4"/>
      <c r="N23" s="5"/>
      <c r="O23" s="6" t="s">
        <v>16</v>
      </c>
      <c r="P23" s="8">
        <f>STDEVA(P6:P17)</f>
        <v>0</v>
      </c>
      <c r="Q23" s="8">
        <f>STDEVA(Q6:Q17)</f>
        <v>0.40323431525425102</v>
      </c>
      <c r="U23" s="5"/>
      <c r="V23" s="5"/>
    </row>
    <row r="24" spans="1:22" x14ac:dyDescent="0.25">
      <c r="A24" s="1" t="s">
        <v>22</v>
      </c>
      <c r="B24" s="5"/>
      <c r="C24" t="s">
        <v>2</v>
      </c>
      <c r="E24" s="5"/>
      <c r="F24" t="s">
        <v>3</v>
      </c>
      <c r="I24" t="s">
        <v>4</v>
      </c>
      <c r="M24" s="4"/>
      <c r="N24" s="5"/>
      <c r="O24" s="6" t="s">
        <v>17</v>
      </c>
      <c r="P24" s="8">
        <f>P23/SQRT(P25)</f>
        <v>0</v>
      </c>
      <c r="Q24" s="8">
        <f>Q23/SQRT(Q25)</f>
        <v>0.11640372022926813</v>
      </c>
      <c r="S24" t="s">
        <v>46</v>
      </c>
      <c r="U24" s="5"/>
      <c r="V24" s="5"/>
    </row>
    <row r="25" spans="1:22" x14ac:dyDescent="0.25">
      <c r="B25" t="s">
        <v>5</v>
      </c>
      <c r="C25" t="s">
        <v>6</v>
      </c>
      <c r="D25" t="s">
        <v>7</v>
      </c>
      <c r="E25" s="5"/>
      <c r="F25" t="s">
        <v>6</v>
      </c>
      <c r="G25" t="s">
        <v>7</v>
      </c>
      <c r="I25" t="s">
        <v>6</v>
      </c>
      <c r="J25" t="s">
        <v>7</v>
      </c>
      <c r="M25" s="4"/>
      <c r="N25" s="5"/>
      <c r="O25" s="6" t="s">
        <v>18</v>
      </c>
      <c r="P25" s="8">
        <f>COUNT(P6:P17)</f>
        <v>12</v>
      </c>
      <c r="Q25" s="8">
        <f>COUNT(Q6:Q17)</f>
        <v>12</v>
      </c>
      <c r="S25" t="s">
        <v>47</v>
      </c>
      <c r="U25" s="5"/>
      <c r="V25" s="5"/>
    </row>
    <row r="26" spans="1:22" x14ac:dyDescent="0.25">
      <c r="B26" t="s">
        <v>10</v>
      </c>
      <c r="C26">
        <v>31642.25</v>
      </c>
      <c r="D26">
        <f>C26/$C$26</f>
        <v>1</v>
      </c>
      <c r="E26" s="5"/>
      <c r="F26">
        <v>114080.04399999999</v>
      </c>
      <c r="G26">
        <f>F26/$F$26</f>
        <v>1</v>
      </c>
      <c r="I26">
        <v>20181.087</v>
      </c>
      <c r="J26">
        <f>I26/$I$26</f>
        <v>1</v>
      </c>
      <c r="L26" s="2">
        <f>J26/(G26+D26)</f>
        <v>0.5</v>
      </c>
      <c r="M26" s="2">
        <f>L26/$L$16</f>
        <v>1</v>
      </c>
      <c r="N26" s="5"/>
      <c r="O26" s="5"/>
      <c r="Q26" s="4"/>
      <c r="S26" t="s">
        <v>48</v>
      </c>
      <c r="U26" s="5"/>
      <c r="V26" s="5"/>
    </row>
    <row r="27" spans="1:22" x14ac:dyDescent="0.25">
      <c r="B27" t="s">
        <v>11</v>
      </c>
      <c r="C27">
        <v>14186.108</v>
      </c>
      <c r="D27">
        <f>C27/$C$26</f>
        <v>0.44832804241164897</v>
      </c>
      <c r="E27" s="5"/>
      <c r="F27">
        <v>118239.63</v>
      </c>
      <c r="G27">
        <f>F27/$F$26</f>
        <v>1.0364619950532279</v>
      </c>
      <c r="I27">
        <v>16324.501</v>
      </c>
      <c r="J27">
        <f>I27/$I$26</f>
        <v>0.80890097743496181</v>
      </c>
      <c r="L27" s="2">
        <f>J27/(G27+D27)</f>
        <v>0.54479149039555474</v>
      </c>
      <c r="M27" s="2">
        <f>L27/$L$16</f>
        <v>1.0895829807911095</v>
      </c>
      <c r="N27" s="5"/>
      <c r="O27" s="5"/>
      <c r="P27" s="4"/>
      <c r="Q27" s="4"/>
      <c r="U27" s="5"/>
      <c r="V27" s="5"/>
    </row>
    <row r="28" spans="1:22" x14ac:dyDescent="0.25">
      <c r="E28" s="5"/>
      <c r="G28" s="5"/>
      <c r="J28" s="5"/>
      <c r="M28" s="4"/>
      <c r="N28" s="5"/>
      <c r="O28" s="5"/>
      <c r="P28" s="4"/>
      <c r="Q28" s="4"/>
      <c r="U28" s="5"/>
      <c r="V28" s="5"/>
    </row>
    <row r="29" spans="1:22" x14ac:dyDescent="0.25">
      <c r="A29" s="1" t="s">
        <v>23</v>
      </c>
      <c r="B29" s="5"/>
      <c r="C29" t="s">
        <v>2</v>
      </c>
      <c r="E29" s="5"/>
      <c r="F29" t="s">
        <v>3</v>
      </c>
      <c r="I29" t="s">
        <v>4</v>
      </c>
      <c r="M29" s="4"/>
      <c r="N29" s="5"/>
      <c r="O29" s="5" t="s">
        <v>20</v>
      </c>
      <c r="P29" s="4"/>
      <c r="Q29" s="4"/>
      <c r="U29" s="5"/>
      <c r="V29" s="5"/>
    </row>
    <row r="30" spans="1:22" x14ac:dyDescent="0.25">
      <c r="B30" t="s">
        <v>5</v>
      </c>
      <c r="C30" t="s">
        <v>6</v>
      </c>
      <c r="D30" t="s">
        <v>7</v>
      </c>
      <c r="E30" s="5"/>
      <c r="F30" t="s">
        <v>6</v>
      </c>
      <c r="G30" t="s">
        <v>7</v>
      </c>
      <c r="I30" t="s">
        <v>6</v>
      </c>
      <c r="J30" t="s">
        <v>7</v>
      </c>
      <c r="M30" s="4"/>
      <c r="N30" s="5"/>
      <c r="O30" s="5" t="s">
        <v>21</v>
      </c>
      <c r="P30" s="4">
        <f>_xlfn.T.TEST(P6:P17,Q6:Q17,2,2)</f>
        <v>3.7411198514650197E-4</v>
      </c>
      <c r="Q30" s="4"/>
      <c r="U30" s="5"/>
      <c r="V30" s="5"/>
    </row>
    <row r="31" spans="1:22" x14ac:dyDescent="0.25">
      <c r="B31" t="s">
        <v>10</v>
      </c>
      <c r="C31">
        <v>26339.472000000002</v>
      </c>
      <c r="D31">
        <f>C31/$C$31</f>
        <v>1</v>
      </c>
      <c r="E31" s="5"/>
      <c r="F31">
        <v>131326.772</v>
      </c>
      <c r="G31">
        <f>F31/$F$31</f>
        <v>1</v>
      </c>
      <c r="I31">
        <v>17289.501</v>
      </c>
      <c r="J31">
        <f>I31/$I$31</f>
        <v>1</v>
      </c>
      <c r="L31" s="2">
        <f>J31/(G31+D31)</f>
        <v>0.5</v>
      </c>
      <c r="M31" s="2">
        <f>L31/$L$31</f>
        <v>1</v>
      </c>
      <c r="N31" s="5"/>
      <c r="O31" s="5"/>
      <c r="P31" s="4"/>
      <c r="Q31" s="4"/>
      <c r="U31" s="5"/>
      <c r="V31" s="5"/>
    </row>
    <row r="32" spans="1:22" x14ac:dyDescent="0.25">
      <c r="B32" t="s">
        <v>11</v>
      </c>
      <c r="C32">
        <v>30581.714</v>
      </c>
      <c r="D32">
        <f>C32/$C$31</f>
        <v>1.1610602520809832</v>
      </c>
      <c r="E32" s="5"/>
      <c r="F32">
        <v>92216.023000000001</v>
      </c>
      <c r="G32">
        <f>F32/$F$31</f>
        <v>0.70218754025264551</v>
      </c>
      <c r="I32">
        <v>18966.966</v>
      </c>
      <c r="J32">
        <f>I32/$I$31</f>
        <v>1.0970221754809466</v>
      </c>
      <c r="L32" s="2">
        <f>J32/(G32+D32)</f>
        <v>0.58876880466176684</v>
      </c>
      <c r="M32" s="2">
        <f>L32/$L$31</f>
        <v>1.1775376093235337</v>
      </c>
      <c r="N32" s="5"/>
      <c r="O32" s="5"/>
      <c r="P32" s="4"/>
      <c r="Q32" s="4"/>
      <c r="U32" s="5"/>
      <c r="V32" s="5"/>
    </row>
    <row r="33" spans="1:22" x14ac:dyDescent="0.25">
      <c r="B33" s="5"/>
      <c r="E33" s="5"/>
      <c r="G33" s="5"/>
      <c r="J33" s="5"/>
      <c r="M33" s="4"/>
      <c r="N33" s="5"/>
      <c r="O33" s="5"/>
      <c r="P33" s="4"/>
      <c r="Q33" s="4"/>
      <c r="U33" s="5"/>
      <c r="V33" s="5"/>
    </row>
    <row r="34" spans="1:22" x14ac:dyDescent="0.25">
      <c r="A34" s="1" t="s">
        <v>24</v>
      </c>
      <c r="B34" s="5"/>
      <c r="C34" t="s">
        <v>2</v>
      </c>
      <c r="E34" s="5"/>
      <c r="F34" t="s">
        <v>3</v>
      </c>
      <c r="I34" t="s">
        <v>4</v>
      </c>
      <c r="M34" s="4"/>
      <c r="N34" s="5"/>
      <c r="O34" s="5"/>
      <c r="P34" s="4"/>
      <c r="Q34" s="4"/>
      <c r="U34" s="5"/>
      <c r="V34" s="5"/>
    </row>
    <row r="35" spans="1:22" x14ac:dyDescent="0.25">
      <c r="B35" t="s">
        <v>5</v>
      </c>
      <c r="C35" t="s">
        <v>6</v>
      </c>
      <c r="D35" t="s">
        <v>7</v>
      </c>
      <c r="E35" s="5"/>
      <c r="F35" t="s">
        <v>6</v>
      </c>
      <c r="G35" t="s">
        <v>7</v>
      </c>
      <c r="I35" t="s">
        <v>6</v>
      </c>
      <c r="J35" t="s">
        <v>7</v>
      </c>
      <c r="M35" s="4"/>
      <c r="N35" s="5"/>
      <c r="O35" s="5"/>
      <c r="P35" s="4"/>
      <c r="Q35" s="4"/>
      <c r="U35" s="5"/>
      <c r="V35" s="5"/>
    </row>
    <row r="36" spans="1:22" x14ac:dyDescent="0.25">
      <c r="B36" t="s">
        <v>10</v>
      </c>
      <c r="C36">
        <v>4806.6899999999996</v>
      </c>
      <c r="D36">
        <f>C36/$C$36</f>
        <v>1</v>
      </c>
      <c r="E36" s="5"/>
      <c r="F36">
        <v>25520.418000000001</v>
      </c>
      <c r="G36">
        <f>F36/$F$36</f>
        <v>1</v>
      </c>
      <c r="I36">
        <v>8702.125</v>
      </c>
      <c r="J36">
        <f>I36/$I$36</f>
        <v>1</v>
      </c>
      <c r="L36" s="2">
        <f>J36/(G36+D36)</f>
        <v>0.5</v>
      </c>
      <c r="M36" s="2">
        <f>L36/$L$31</f>
        <v>1</v>
      </c>
      <c r="N36" s="5"/>
      <c r="O36" s="5"/>
      <c r="P36" s="4"/>
      <c r="Q36" s="4"/>
      <c r="U36" s="5"/>
      <c r="V36" s="5"/>
    </row>
    <row r="37" spans="1:22" x14ac:dyDescent="0.25">
      <c r="B37" t="s">
        <v>11</v>
      </c>
      <c r="C37">
        <v>7786.933</v>
      </c>
      <c r="D37">
        <f>C37/$C$36</f>
        <v>1.6200198057290984</v>
      </c>
      <c r="E37" s="5"/>
      <c r="F37">
        <v>26345.295999999998</v>
      </c>
      <c r="G37">
        <f>F37/$F$36</f>
        <v>1.0323222762260398</v>
      </c>
      <c r="I37">
        <v>19780.902999999998</v>
      </c>
      <c r="J37">
        <f>I37/$I$36</f>
        <v>2.2731117974058059</v>
      </c>
      <c r="L37" s="2">
        <f>J37/(G37+D37)</f>
        <v>0.85702059808597997</v>
      </c>
      <c r="M37" s="2">
        <f>L37/$L$31</f>
        <v>1.7140411961719599</v>
      </c>
      <c r="N37" s="5"/>
      <c r="O37" s="5"/>
      <c r="P37" s="4"/>
      <c r="Q37" s="4"/>
      <c r="U37" s="5"/>
      <c r="V37" s="5"/>
    </row>
    <row r="38" spans="1:22" x14ac:dyDescent="0.25">
      <c r="B38" s="5"/>
      <c r="E38" s="5"/>
      <c r="G38" s="5"/>
      <c r="J38" s="5"/>
      <c r="M38" s="4"/>
      <c r="N38" s="5"/>
      <c r="O38" s="5"/>
      <c r="P38" s="4"/>
      <c r="Q38" s="4"/>
      <c r="U38" s="5"/>
      <c r="V38" s="5"/>
    </row>
    <row r="39" spans="1:22" x14ac:dyDescent="0.25">
      <c r="A39" s="1" t="s">
        <v>25</v>
      </c>
      <c r="B39" s="5"/>
      <c r="C39" t="s">
        <v>2</v>
      </c>
      <c r="E39" s="5"/>
      <c r="F39" t="s">
        <v>3</v>
      </c>
      <c r="I39" t="s">
        <v>4</v>
      </c>
      <c r="M39" s="4"/>
      <c r="N39" s="5"/>
      <c r="O39" s="5"/>
      <c r="P39" s="4"/>
      <c r="Q39" s="4"/>
      <c r="U39" s="5"/>
      <c r="V39" s="5"/>
    </row>
    <row r="40" spans="1:22" x14ac:dyDescent="0.25">
      <c r="B40" t="s">
        <v>5</v>
      </c>
      <c r="C40" t="s">
        <v>6</v>
      </c>
      <c r="D40" t="s">
        <v>7</v>
      </c>
      <c r="E40" s="5"/>
      <c r="F40" t="s">
        <v>6</v>
      </c>
      <c r="G40" t="s">
        <v>7</v>
      </c>
      <c r="I40" t="s">
        <v>6</v>
      </c>
      <c r="J40" t="s">
        <v>7</v>
      </c>
      <c r="M40" s="4"/>
      <c r="N40" s="5"/>
      <c r="O40" s="5"/>
      <c r="P40" s="4"/>
      <c r="Q40" s="4"/>
      <c r="U40" s="5"/>
      <c r="V40" s="5"/>
    </row>
    <row r="41" spans="1:22" x14ac:dyDescent="0.25">
      <c r="B41" t="s">
        <v>10</v>
      </c>
      <c r="C41">
        <v>9340.4680000000008</v>
      </c>
      <c r="D41">
        <f>C41/$C$41</f>
        <v>1</v>
      </c>
      <c r="E41" s="5"/>
      <c r="F41">
        <v>11650.832</v>
      </c>
      <c r="G41">
        <f>F41/$F$41</f>
        <v>1</v>
      </c>
      <c r="I41">
        <v>6023.8360000000002</v>
      </c>
      <c r="J41">
        <f>I41/$I$41</f>
        <v>1</v>
      </c>
      <c r="L41" s="2">
        <f>J41/(G41+D41)</f>
        <v>0.5</v>
      </c>
      <c r="M41" s="2">
        <f>L41/$L$31</f>
        <v>1</v>
      </c>
      <c r="N41" s="5"/>
      <c r="O41" s="5"/>
      <c r="P41" s="4"/>
      <c r="Q41" s="4"/>
      <c r="U41" s="5"/>
      <c r="V41" s="5"/>
    </row>
    <row r="42" spans="1:22" x14ac:dyDescent="0.25">
      <c r="B42" t="s">
        <v>11</v>
      </c>
      <c r="C42">
        <v>13020.296</v>
      </c>
      <c r="D42">
        <f>C42/$C$41</f>
        <v>1.3939661267508223</v>
      </c>
      <c r="E42" s="5"/>
      <c r="F42">
        <v>13854.245999999999</v>
      </c>
      <c r="G42">
        <f>F42/$F$41</f>
        <v>1.1891207426216428</v>
      </c>
      <c r="I42">
        <v>14078.286</v>
      </c>
      <c r="J42">
        <f>I42/$I$41</f>
        <v>2.3370964946588852</v>
      </c>
      <c r="L42" s="2">
        <f>J42/(G42+D42)</f>
        <v>0.90476883389781582</v>
      </c>
      <c r="M42" s="2">
        <f>L42/$L$31</f>
        <v>1.8095376677956316</v>
      </c>
      <c r="N42" s="5"/>
      <c r="O42" s="5"/>
      <c r="P42" s="4"/>
      <c r="Q42" s="4"/>
      <c r="U42" s="5"/>
      <c r="V42" s="5"/>
    </row>
    <row r="43" spans="1:22" x14ac:dyDescent="0.25">
      <c r="B43" s="5"/>
      <c r="E43" s="5"/>
      <c r="G43" s="5"/>
      <c r="J43" s="5"/>
      <c r="M43" s="4"/>
      <c r="N43" s="5"/>
      <c r="O43" s="5"/>
      <c r="P43" s="4"/>
      <c r="Q43" s="4"/>
      <c r="U43" s="5"/>
      <c r="V43" s="5"/>
    </row>
    <row r="44" spans="1:22" x14ac:dyDescent="0.25">
      <c r="A44" s="1" t="s">
        <v>26</v>
      </c>
      <c r="B44" s="5"/>
      <c r="C44" t="s">
        <v>2</v>
      </c>
      <c r="E44" s="5"/>
      <c r="F44" t="s">
        <v>3</v>
      </c>
      <c r="I44" t="s">
        <v>4</v>
      </c>
      <c r="M44" s="4"/>
      <c r="N44" s="5"/>
      <c r="O44" s="5"/>
      <c r="P44" s="4"/>
      <c r="Q44" s="4"/>
      <c r="U44" s="5"/>
      <c r="V44" s="5"/>
    </row>
    <row r="45" spans="1:22" x14ac:dyDescent="0.25">
      <c r="B45" t="s">
        <v>5</v>
      </c>
      <c r="C45" t="s">
        <v>6</v>
      </c>
      <c r="D45" t="s">
        <v>7</v>
      </c>
      <c r="E45" s="5"/>
      <c r="F45" t="s">
        <v>6</v>
      </c>
      <c r="G45" t="s">
        <v>7</v>
      </c>
      <c r="I45" t="s">
        <v>6</v>
      </c>
      <c r="J45" t="s">
        <v>7</v>
      </c>
      <c r="M45" s="4"/>
      <c r="N45" s="5"/>
      <c r="O45" s="5"/>
      <c r="P45" s="4"/>
      <c r="Q45" s="4"/>
      <c r="U45" s="5"/>
      <c r="V45" s="5"/>
    </row>
    <row r="46" spans="1:22" x14ac:dyDescent="0.25">
      <c r="B46" t="s">
        <v>10</v>
      </c>
      <c r="C46">
        <v>25445.550999999999</v>
      </c>
      <c r="D46">
        <f>C46/$C$46</f>
        <v>1</v>
      </c>
      <c r="E46" s="5"/>
      <c r="F46">
        <v>26883.016</v>
      </c>
      <c r="G46">
        <f>F46/$F$46</f>
        <v>1</v>
      </c>
      <c r="I46">
        <v>13908.51</v>
      </c>
      <c r="J46">
        <f>I46/$I$46</f>
        <v>1</v>
      </c>
      <c r="L46" s="2">
        <f>J46/(G46+D46)</f>
        <v>0.5</v>
      </c>
      <c r="M46" s="2">
        <f>L46/$L$31</f>
        <v>1</v>
      </c>
      <c r="N46" s="5"/>
      <c r="O46" s="5"/>
      <c r="P46" s="4"/>
      <c r="Q46" s="4"/>
      <c r="U46" s="5"/>
      <c r="V46" s="5"/>
    </row>
    <row r="47" spans="1:22" x14ac:dyDescent="0.25">
      <c r="B47" t="s">
        <v>11</v>
      </c>
      <c r="C47">
        <v>26160.43</v>
      </c>
      <c r="D47">
        <f>C47/$C$46</f>
        <v>1.0280944594204307</v>
      </c>
      <c r="E47" s="5"/>
      <c r="F47">
        <v>22948.874</v>
      </c>
      <c r="G47">
        <f>F47/$F$46</f>
        <v>0.85365697063156898</v>
      </c>
      <c r="I47">
        <v>18215.095000000001</v>
      </c>
      <c r="J47">
        <f>I47/$I$46</f>
        <v>1.3096366900552252</v>
      </c>
      <c r="L47" s="2">
        <f>J47/(G47+D47)</f>
        <v>0.69596688974963883</v>
      </c>
      <c r="M47" s="2">
        <f>L47/$L$31</f>
        <v>1.3919337794992777</v>
      </c>
      <c r="N47" s="5"/>
      <c r="O47" s="5"/>
      <c r="P47" s="4"/>
      <c r="Q47" s="4"/>
      <c r="U47" s="5"/>
      <c r="V47" s="5"/>
    </row>
    <row r="48" spans="1:22" x14ac:dyDescent="0.25">
      <c r="B48" s="5"/>
      <c r="E48" s="5"/>
      <c r="G48" s="5"/>
      <c r="J48" s="5"/>
      <c r="M48" s="4"/>
      <c r="N48" s="5"/>
      <c r="O48" s="5"/>
      <c r="P48" s="4"/>
      <c r="Q48" s="4"/>
      <c r="U48" s="5"/>
      <c r="V48" s="5"/>
    </row>
    <row r="49" spans="1:22" x14ac:dyDescent="0.25">
      <c r="A49" s="1" t="s">
        <v>27</v>
      </c>
      <c r="B49" s="5"/>
      <c r="C49" t="s">
        <v>2</v>
      </c>
      <c r="E49" s="5"/>
      <c r="F49" t="s">
        <v>3</v>
      </c>
      <c r="I49" t="s">
        <v>4</v>
      </c>
      <c r="M49" s="4"/>
      <c r="N49" s="5"/>
      <c r="O49" s="5"/>
      <c r="P49" s="4"/>
      <c r="Q49" s="4"/>
      <c r="U49" s="5"/>
      <c r="V49" s="5"/>
    </row>
    <row r="50" spans="1:22" x14ac:dyDescent="0.25">
      <c r="B50" t="s">
        <v>5</v>
      </c>
      <c r="C50" t="s">
        <v>6</v>
      </c>
      <c r="D50" t="s">
        <v>7</v>
      </c>
      <c r="E50" s="5"/>
      <c r="F50" t="s">
        <v>6</v>
      </c>
      <c r="G50" t="s">
        <v>7</v>
      </c>
      <c r="I50" t="s">
        <v>6</v>
      </c>
      <c r="J50" t="s">
        <v>7</v>
      </c>
      <c r="M50" s="4"/>
      <c r="N50" s="5"/>
      <c r="O50" s="5"/>
      <c r="P50" s="4"/>
      <c r="Q50" s="4"/>
      <c r="U50" s="5"/>
      <c r="V50" s="5"/>
    </row>
    <row r="51" spans="1:22" x14ac:dyDescent="0.25">
      <c r="B51" t="s">
        <v>10</v>
      </c>
      <c r="C51">
        <v>17340.510000000002</v>
      </c>
      <c r="D51">
        <f>C51/$C$51</f>
        <v>1</v>
      </c>
      <c r="E51" s="5"/>
      <c r="F51">
        <v>33221.663999999997</v>
      </c>
      <c r="G51">
        <f>F51/$F$51</f>
        <v>1</v>
      </c>
      <c r="I51">
        <v>8428.9830000000002</v>
      </c>
      <c r="J51">
        <f>I51/$I$51</f>
        <v>1</v>
      </c>
      <c r="L51" s="2">
        <f>J51/(G51+D51)</f>
        <v>0.5</v>
      </c>
      <c r="M51" s="2">
        <f>L51/$L$31</f>
        <v>1</v>
      </c>
      <c r="N51" s="5"/>
      <c r="O51" s="5"/>
      <c r="P51" s="4"/>
      <c r="Q51" s="4"/>
      <c r="U51" s="5"/>
      <c r="V51" s="5"/>
    </row>
    <row r="52" spans="1:22" x14ac:dyDescent="0.25">
      <c r="B52" t="s">
        <v>11</v>
      </c>
      <c r="C52">
        <v>22414.802499999998</v>
      </c>
      <c r="D52">
        <f>C52/$C$51</f>
        <v>1.2926264856108611</v>
      </c>
      <c r="E52" s="5"/>
      <c r="F52">
        <v>32031.35</v>
      </c>
      <c r="G52">
        <f>F52/$F$51</f>
        <v>0.96417054847102179</v>
      </c>
      <c r="I52">
        <v>14330.125</v>
      </c>
      <c r="J52">
        <f>I52/$I$51</f>
        <v>1.7001013052227059</v>
      </c>
      <c r="L52" s="2">
        <f>J52/(G52+D52)</f>
        <v>0.75332485799474935</v>
      </c>
      <c r="M52" s="2">
        <f>L52/$L$31</f>
        <v>1.5066497159894987</v>
      </c>
      <c r="N52" s="5"/>
      <c r="O52" s="5"/>
      <c r="P52" s="4"/>
      <c r="Q52" s="4"/>
      <c r="U52" s="5"/>
      <c r="V52" s="5"/>
    </row>
    <row r="53" spans="1:22" x14ac:dyDescent="0.25">
      <c r="B53" s="5"/>
      <c r="E53" s="5"/>
      <c r="G53" s="5"/>
      <c r="J53" s="5"/>
      <c r="M53" s="4"/>
      <c r="N53" s="5"/>
      <c r="O53" s="5"/>
      <c r="P53" s="4"/>
      <c r="Q53" s="4"/>
      <c r="U53" s="5"/>
      <c r="V53" s="5"/>
    </row>
    <row r="54" spans="1:22" x14ac:dyDescent="0.25">
      <c r="A54" s="1" t="s">
        <v>28</v>
      </c>
      <c r="B54" s="5"/>
      <c r="C54" t="s">
        <v>2</v>
      </c>
      <c r="E54" s="5"/>
      <c r="F54" t="s">
        <v>3</v>
      </c>
      <c r="I54" t="s">
        <v>4</v>
      </c>
      <c r="M54" s="4"/>
      <c r="N54" s="5"/>
      <c r="O54" s="5"/>
      <c r="P54" s="4"/>
      <c r="Q54" s="4"/>
      <c r="U54" s="5"/>
      <c r="V54" s="5"/>
    </row>
    <row r="55" spans="1:22" x14ac:dyDescent="0.25">
      <c r="B55" t="s">
        <v>5</v>
      </c>
      <c r="C55" t="s">
        <v>6</v>
      </c>
      <c r="D55" t="s">
        <v>7</v>
      </c>
      <c r="E55" s="5"/>
      <c r="F55" t="s">
        <v>6</v>
      </c>
      <c r="G55" t="s">
        <v>7</v>
      </c>
      <c r="I55" t="s">
        <v>6</v>
      </c>
      <c r="J55" t="s">
        <v>7</v>
      </c>
      <c r="M55" s="4"/>
      <c r="N55" s="5"/>
      <c r="O55" s="5"/>
      <c r="P55" s="4"/>
      <c r="Q55" s="4"/>
      <c r="U55" s="5"/>
      <c r="V55" s="5"/>
    </row>
    <row r="56" spans="1:22" x14ac:dyDescent="0.25">
      <c r="B56" t="s">
        <v>10</v>
      </c>
      <c r="C56">
        <v>16336.045</v>
      </c>
      <c r="D56">
        <f>C56/$C$56</f>
        <v>1</v>
      </c>
      <c r="E56" s="5"/>
      <c r="F56">
        <v>38748.642999999996</v>
      </c>
      <c r="G56">
        <f>F56/$F$56</f>
        <v>1</v>
      </c>
      <c r="I56">
        <v>20819.076500000003</v>
      </c>
      <c r="J56">
        <f>I56/$I$56</f>
        <v>1</v>
      </c>
      <c r="L56" s="2">
        <f>J56/(G56+D56)</f>
        <v>0.5</v>
      </c>
      <c r="M56" s="2">
        <f>L56/$L$31</f>
        <v>1</v>
      </c>
      <c r="N56" s="5"/>
      <c r="O56" s="5"/>
      <c r="P56" s="4"/>
      <c r="Q56" s="4"/>
      <c r="U56" s="5"/>
      <c r="V56" s="5"/>
    </row>
    <row r="57" spans="1:22" x14ac:dyDescent="0.25">
      <c r="B57" t="s">
        <v>11</v>
      </c>
      <c r="C57">
        <v>12759.803</v>
      </c>
      <c r="D57">
        <f>C57/$C$56</f>
        <v>0.78108275289398377</v>
      </c>
      <c r="E57" s="5"/>
      <c r="F57">
        <v>34215.057000000001</v>
      </c>
      <c r="G57">
        <f>F57/$F$56</f>
        <v>0.88300013499827601</v>
      </c>
      <c r="I57">
        <v>14510.994999999999</v>
      </c>
      <c r="J57">
        <f>I57/$I$56</f>
        <v>0.69700473985961853</v>
      </c>
      <c r="L57" s="2">
        <f>J57/(G57+D57)</f>
        <v>0.41885217673408692</v>
      </c>
      <c r="M57" s="2">
        <f>L57/$L$31</f>
        <v>0.83770435346817385</v>
      </c>
      <c r="N57" s="5"/>
      <c r="O57" s="5"/>
      <c r="P57" s="4"/>
      <c r="Q57" s="4"/>
      <c r="U57" s="5"/>
      <c r="V57" s="5"/>
    </row>
    <row r="58" spans="1:22" x14ac:dyDescent="0.25">
      <c r="B58" s="5"/>
      <c r="E58" s="5"/>
      <c r="G58" s="5"/>
      <c r="J58" s="5"/>
      <c r="M58" s="4"/>
      <c r="N58" s="5"/>
      <c r="O58" s="5"/>
      <c r="P58" s="4"/>
      <c r="Q58" s="4"/>
      <c r="U58" s="5"/>
      <c r="V58" s="5"/>
    </row>
    <row r="59" spans="1:22" x14ac:dyDescent="0.25">
      <c r="A59" s="1" t="s">
        <v>29</v>
      </c>
      <c r="B59" s="5"/>
      <c r="C59" t="s">
        <v>2</v>
      </c>
      <c r="E59" s="5"/>
      <c r="F59" t="s">
        <v>3</v>
      </c>
      <c r="I59" t="s">
        <v>4</v>
      </c>
      <c r="M59" s="4"/>
      <c r="N59" s="5"/>
      <c r="O59" s="5"/>
      <c r="P59" s="4"/>
      <c r="Q59" s="4"/>
      <c r="U59" s="5"/>
      <c r="V59" s="5"/>
    </row>
    <row r="60" spans="1:22" x14ac:dyDescent="0.25">
      <c r="B60" t="s">
        <v>5</v>
      </c>
      <c r="C60" t="s">
        <v>6</v>
      </c>
      <c r="D60" t="s">
        <v>7</v>
      </c>
      <c r="E60" s="5"/>
      <c r="F60" t="s">
        <v>6</v>
      </c>
      <c r="G60" t="s">
        <v>7</v>
      </c>
      <c r="I60" t="s">
        <v>6</v>
      </c>
      <c r="J60" t="s">
        <v>7</v>
      </c>
      <c r="M60" s="4"/>
      <c r="N60" s="5"/>
      <c r="O60" s="5"/>
      <c r="P60" s="4"/>
      <c r="Q60" s="4"/>
      <c r="U60" s="5"/>
      <c r="V60" s="5"/>
    </row>
    <row r="61" spans="1:22" x14ac:dyDescent="0.25">
      <c r="B61" t="s">
        <v>10</v>
      </c>
      <c r="C61">
        <v>36027.178999999996</v>
      </c>
      <c r="D61">
        <f>C61/$C$61</f>
        <v>1</v>
      </c>
      <c r="E61" s="5"/>
      <c r="F61">
        <v>34605.341999999997</v>
      </c>
      <c r="G61">
        <f>F61/$F$61</f>
        <v>1</v>
      </c>
      <c r="I61">
        <v>14482.602000000001</v>
      </c>
      <c r="J61">
        <f>I61/$I$61</f>
        <v>1</v>
      </c>
      <c r="L61" s="2">
        <f>J61/(G61+D61)</f>
        <v>0.5</v>
      </c>
      <c r="M61" s="2">
        <f>L61/$L$31</f>
        <v>1</v>
      </c>
      <c r="N61" s="5"/>
      <c r="O61" s="5"/>
      <c r="P61" s="4"/>
      <c r="Q61" s="4"/>
      <c r="U61" s="5"/>
      <c r="V61" s="5"/>
    </row>
    <row r="62" spans="1:22" x14ac:dyDescent="0.25">
      <c r="B62" t="s">
        <v>11</v>
      </c>
      <c r="C62">
        <v>25567.25</v>
      </c>
      <c r="D62">
        <f>C62/$C$61</f>
        <v>0.70966561106546822</v>
      </c>
      <c r="E62" s="5"/>
      <c r="F62">
        <v>33925.927000000003</v>
      </c>
      <c r="G62">
        <f>F62/$F$61</f>
        <v>0.98036675955983921</v>
      </c>
      <c r="I62">
        <v>20737.773000000001</v>
      </c>
      <c r="J62">
        <f>I62/$I$61</f>
        <v>1.4319093350766665</v>
      </c>
      <c r="L62" s="2">
        <f>J62/(G62+D62)</f>
        <v>0.84726740147992785</v>
      </c>
      <c r="M62" s="2">
        <f>L62/$L$31</f>
        <v>1.6945348029598557</v>
      </c>
      <c r="N62" s="5"/>
      <c r="O62" s="5"/>
      <c r="P62" s="4"/>
      <c r="Q62" s="4"/>
      <c r="U62" s="5"/>
      <c r="V62" s="5"/>
    </row>
    <row r="63" spans="1:22" x14ac:dyDescent="0.25">
      <c r="B63" s="5"/>
      <c r="E63" s="5"/>
      <c r="G63" s="5"/>
      <c r="J63" s="5"/>
      <c r="M63" s="4"/>
      <c r="N63" s="5"/>
      <c r="O63" s="5"/>
      <c r="P63" s="4"/>
      <c r="Q63" s="4"/>
      <c r="U63" s="5"/>
      <c r="V63" s="5"/>
    </row>
    <row r="64" spans="1:22" x14ac:dyDescent="0.25">
      <c r="B64" s="5"/>
      <c r="E64" s="5"/>
      <c r="G64" s="5"/>
      <c r="J64" s="5"/>
      <c r="M64" s="4"/>
      <c r="N64" s="5"/>
      <c r="O64" s="5"/>
      <c r="P64" s="4"/>
      <c r="Q64" s="4"/>
      <c r="U64" s="5"/>
      <c r="V64" s="5"/>
    </row>
    <row r="65" spans="2:22" x14ac:dyDescent="0.25">
      <c r="B65" s="5"/>
      <c r="E65" s="5"/>
      <c r="G65" s="5"/>
      <c r="J65" s="5"/>
      <c r="M65" s="4"/>
      <c r="N65" s="5"/>
      <c r="O65" s="5"/>
      <c r="P65" s="4"/>
      <c r="Q65" s="4"/>
      <c r="U65" s="5"/>
      <c r="V65" s="5"/>
    </row>
    <row r="66" spans="2:22" x14ac:dyDescent="0.25">
      <c r="B66" s="5"/>
      <c r="E66" s="5"/>
      <c r="G66" s="5"/>
      <c r="J66" s="5"/>
      <c r="M66" s="4"/>
      <c r="N66" s="5"/>
      <c r="O66" s="5"/>
      <c r="P66" s="4"/>
      <c r="Q66" s="4"/>
      <c r="U66" s="5"/>
      <c r="V66" s="5"/>
    </row>
    <row r="67" spans="2:22" x14ac:dyDescent="0.25">
      <c r="B67" s="5"/>
      <c r="E67" s="5"/>
      <c r="G67" s="5"/>
      <c r="J67" s="5"/>
      <c r="M67" s="4"/>
      <c r="N67" s="5"/>
      <c r="O67" s="5"/>
      <c r="P67" s="4"/>
      <c r="Q67" s="4"/>
      <c r="U67" s="5"/>
      <c r="V67" s="5"/>
    </row>
    <row r="68" spans="2:22" x14ac:dyDescent="0.25">
      <c r="B68" s="5"/>
      <c r="E68" s="5"/>
      <c r="G68" s="5"/>
      <c r="J68" s="5"/>
      <c r="M68" s="4"/>
      <c r="N68" s="5"/>
      <c r="O68" s="5"/>
      <c r="P68" s="4"/>
      <c r="Q68" s="4"/>
      <c r="U68" s="5"/>
      <c r="V68" s="5"/>
    </row>
    <row r="69" spans="2:22" x14ac:dyDescent="0.25">
      <c r="B69" s="5"/>
      <c r="E69" s="5"/>
      <c r="G69" s="5"/>
      <c r="J69" s="5"/>
      <c r="M69" s="4"/>
      <c r="N69" s="5"/>
      <c r="O69" s="5"/>
      <c r="P69" s="4"/>
      <c r="Q69" s="4"/>
      <c r="U69" s="5"/>
      <c r="V69" s="5"/>
    </row>
    <row r="70" spans="2:22" x14ac:dyDescent="0.25">
      <c r="B70" s="5"/>
      <c r="E70" s="5"/>
      <c r="G70" s="5"/>
      <c r="J70" s="5"/>
      <c r="M70" s="4"/>
      <c r="N70" s="5"/>
      <c r="O70" s="5"/>
      <c r="P70" s="4"/>
      <c r="Q70" s="4"/>
      <c r="U70" s="5"/>
      <c r="V70" s="5"/>
    </row>
    <row r="71" spans="2:22" x14ac:dyDescent="0.25">
      <c r="B71" s="5"/>
      <c r="E71" s="5"/>
      <c r="G71" s="5"/>
      <c r="J71" s="5"/>
      <c r="M71" s="4"/>
      <c r="N71" s="5"/>
      <c r="O71" s="5"/>
      <c r="P71" s="4"/>
      <c r="Q71" s="4"/>
      <c r="U71" s="5"/>
      <c r="V71" s="5"/>
    </row>
    <row r="72" spans="2:22" x14ac:dyDescent="0.25">
      <c r="B72" s="5"/>
      <c r="E72" s="5"/>
      <c r="G72" s="5"/>
      <c r="J72" s="5"/>
      <c r="M72" s="4"/>
      <c r="N72" s="5"/>
      <c r="O72" s="5"/>
      <c r="P72" s="4"/>
      <c r="Q72" s="4"/>
      <c r="U72" s="5"/>
      <c r="V72" s="5"/>
    </row>
    <row r="73" spans="2:22" x14ac:dyDescent="0.25">
      <c r="B73" s="5"/>
      <c r="E73" s="5"/>
      <c r="G73" s="5"/>
      <c r="J73" s="5"/>
      <c r="M73" s="4"/>
      <c r="N73" s="5"/>
      <c r="O73" s="5"/>
      <c r="P73" s="4"/>
      <c r="Q73" s="4"/>
      <c r="U73" s="5"/>
      <c r="V73" s="5"/>
    </row>
    <row r="74" spans="2:22" x14ac:dyDescent="0.25">
      <c r="B74" s="5"/>
      <c r="E74" s="5"/>
      <c r="G74" s="5"/>
      <c r="J74" s="5"/>
      <c r="M74" s="4"/>
      <c r="N74" s="5"/>
      <c r="O74" s="5"/>
      <c r="P74" s="4"/>
      <c r="Q74" s="4"/>
      <c r="U74" s="5"/>
      <c r="V74" s="5"/>
    </row>
    <row r="75" spans="2:22" x14ac:dyDescent="0.25">
      <c r="B75" s="5"/>
      <c r="E75" s="5"/>
      <c r="G75" s="5"/>
      <c r="J75" s="5"/>
      <c r="M75" s="4"/>
      <c r="N75" s="5"/>
      <c r="O75" s="5"/>
      <c r="P75" s="4"/>
      <c r="Q75" s="4"/>
      <c r="U75" s="5"/>
      <c r="V75" s="5"/>
    </row>
    <row r="76" spans="2:22" x14ac:dyDescent="0.25">
      <c r="B76" s="5"/>
      <c r="E76" s="5"/>
      <c r="G76" s="5"/>
      <c r="J76" s="5"/>
      <c r="M76" s="4"/>
      <c r="N76" s="5"/>
      <c r="O76" s="5"/>
      <c r="P76" s="4"/>
      <c r="Q76" s="4"/>
      <c r="U76" s="5"/>
      <c r="V76" s="5"/>
    </row>
    <row r="77" spans="2:22" x14ac:dyDescent="0.25">
      <c r="B77" s="5"/>
      <c r="E77" s="5"/>
      <c r="G77" s="5"/>
      <c r="J77" s="5"/>
      <c r="M77" s="4"/>
      <c r="N77" s="5"/>
      <c r="O77" s="5"/>
      <c r="P77" s="4"/>
      <c r="Q77" s="4"/>
      <c r="U77" s="5"/>
      <c r="V77" s="5"/>
    </row>
    <row r="78" spans="2:22" x14ac:dyDescent="0.25">
      <c r="B78" s="5"/>
      <c r="E78" s="5"/>
      <c r="G78" s="5"/>
      <c r="J78" s="5"/>
      <c r="M78" s="4"/>
      <c r="N78" s="5"/>
      <c r="O78" s="5"/>
      <c r="P78" s="4"/>
      <c r="Q78" s="4"/>
      <c r="U78" s="5"/>
      <c r="V78" s="5"/>
    </row>
    <row r="79" spans="2:22" x14ac:dyDescent="0.25">
      <c r="B79" s="5"/>
      <c r="E79" s="5"/>
      <c r="G79" s="5"/>
      <c r="J79" s="5"/>
      <c r="M79" s="4"/>
      <c r="N79" s="5"/>
      <c r="O79" s="5"/>
      <c r="P79" s="4"/>
      <c r="Q79" s="4"/>
      <c r="U79" s="5"/>
      <c r="V79" s="5"/>
    </row>
    <row r="80" spans="2:22" x14ac:dyDescent="0.25">
      <c r="B80" s="5"/>
      <c r="E80" s="5"/>
      <c r="G80" s="5"/>
      <c r="J80" s="5"/>
      <c r="M80" s="4"/>
      <c r="N80" s="5"/>
      <c r="O80" s="5"/>
      <c r="P80" s="4"/>
      <c r="Q80" s="4"/>
      <c r="U80" s="5"/>
      <c r="V80" s="5"/>
    </row>
    <row r="81" spans="2:22" x14ac:dyDescent="0.25">
      <c r="B81" s="5"/>
      <c r="E81" s="5"/>
      <c r="G81" s="5"/>
      <c r="J81" s="5"/>
      <c r="M81" s="4"/>
      <c r="N81" s="5"/>
      <c r="O81" s="5"/>
      <c r="P81" s="4"/>
      <c r="Q81" s="4"/>
      <c r="U81" s="5"/>
      <c r="V81" s="5"/>
    </row>
    <row r="82" spans="2:22" x14ac:dyDescent="0.25">
      <c r="B82" s="5"/>
      <c r="E82" s="5"/>
      <c r="G82" s="5"/>
      <c r="J82" s="5"/>
      <c r="M82" s="4"/>
      <c r="N82" s="5"/>
      <c r="O82" s="5"/>
      <c r="P82" s="4"/>
      <c r="Q82" s="4"/>
      <c r="U82" s="5"/>
      <c r="V82" s="5"/>
    </row>
    <row r="83" spans="2:22" x14ac:dyDescent="0.25">
      <c r="B83" s="5"/>
      <c r="E83" s="5"/>
      <c r="G83" s="5"/>
      <c r="J83" s="5"/>
      <c r="M83" s="4"/>
      <c r="N83" s="5"/>
      <c r="O83" s="5"/>
      <c r="P83" s="4"/>
      <c r="Q83" s="4"/>
      <c r="U83" s="5"/>
      <c r="V83" s="5"/>
    </row>
    <row r="84" spans="2:22" x14ac:dyDescent="0.25">
      <c r="B84" s="5"/>
      <c r="E84" s="5"/>
      <c r="G84" s="5"/>
      <c r="J84" s="5"/>
      <c r="M84" s="4"/>
      <c r="N84" s="5"/>
      <c r="O84" s="5"/>
      <c r="P84" s="4"/>
      <c r="Q84" s="4"/>
      <c r="U84" s="5"/>
      <c r="V84" s="5"/>
    </row>
    <row r="85" spans="2:22" x14ac:dyDescent="0.25">
      <c r="B85" s="5"/>
      <c r="E85" s="5"/>
      <c r="G85" s="5"/>
      <c r="J85" s="5"/>
      <c r="M85" s="4"/>
      <c r="N85" s="5"/>
      <c r="O85" s="5"/>
      <c r="P85" s="4"/>
      <c r="Q85" s="4"/>
      <c r="U85" s="5"/>
      <c r="V85" s="5"/>
    </row>
    <row r="86" spans="2:22" x14ac:dyDescent="0.25">
      <c r="B86" s="5"/>
      <c r="E86" s="5"/>
      <c r="G86" s="5"/>
      <c r="J86" s="5"/>
      <c r="M86" s="4"/>
      <c r="N86" s="5"/>
      <c r="O86" s="5"/>
      <c r="P86" s="4"/>
      <c r="Q86" s="4"/>
      <c r="U86" s="5"/>
      <c r="V86" s="5"/>
    </row>
    <row r="87" spans="2:22" x14ac:dyDescent="0.25">
      <c r="B87" s="5"/>
      <c r="E87" s="5"/>
      <c r="G87" s="5"/>
      <c r="J87" s="5"/>
      <c r="M87" s="4"/>
      <c r="N87" s="5"/>
      <c r="O87" s="5"/>
      <c r="P87" s="4"/>
      <c r="Q87" s="4"/>
      <c r="U87" s="5"/>
      <c r="V87" s="5"/>
    </row>
    <row r="88" spans="2:22" x14ac:dyDescent="0.25">
      <c r="B88" s="5"/>
      <c r="E88" s="5"/>
      <c r="G88" s="5"/>
      <c r="J88" s="5"/>
      <c r="M88" s="4"/>
      <c r="N88" s="5"/>
      <c r="O88" s="5"/>
      <c r="P88" s="4"/>
      <c r="Q88" s="4"/>
      <c r="U88" s="5"/>
      <c r="V88" s="5"/>
    </row>
    <row r="89" spans="2:22" x14ac:dyDescent="0.25">
      <c r="B89" s="5"/>
      <c r="E89" s="5"/>
      <c r="G89" s="5"/>
      <c r="J89" s="5"/>
      <c r="M89" s="4"/>
      <c r="N89" s="5"/>
      <c r="O89" s="5"/>
      <c r="P89" s="4"/>
      <c r="Q89" s="4"/>
      <c r="U89" s="5"/>
      <c r="V89" s="5"/>
    </row>
    <row r="90" spans="2:22" x14ac:dyDescent="0.25">
      <c r="B90" s="5"/>
      <c r="E90" s="5"/>
      <c r="G90" s="5"/>
      <c r="J90" s="5"/>
      <c r="M90" s="4"/>
      <c r="N90" s="5"/>
      <c r="O90" s="5"/>
      <c r="P90" s="4"/>
      <c r="Q90" s="4"/>
      <c r="U90" s="5"/>
      <c r="V90" s="5"/>
    </row>
    <row r="91" spans="2:22" x14ac:dyDescent="0.25">
      <c r="B91" s="5"/>
      <c r="E91" s="5"/>
      <c r="G91" s="5"/>
      <c r="J91" s="5"/>
      <c r="M91" s="4"/>
      <c r="N91" s="5"/>
      <c r="O91" s="5"/>
      <c r="P91" s="4"/>
      <c r="Q91" s="4"/>
      <c r="U91" s="5"/>
      <c r="V91" s="5"/>
    </row>
    <row r="92" spans="2:22" x14ac:dyDescent="0.25">
      <c r="B92" s="5"/>
      <c r="E92" s="5"/>
      <c r="G92" s="5"/>
      <c r="J92" s="5"/>
      <c r="M92" s="4"/>
      <c r="N92" s="5"/>
      <c r="O92" s="5"/>
      <c r="P92" s="4"/>
      <c r="Q92" s="4"/>
      <c r="U92" s="5"/>
      <c r="V92" s="5"/>
    </row>
    <row r="93" spans="2:22" x14ac:dyDescent="0.25">
      <c r="B93" s="5"/>
      <c r="E93" s="5"/>
      <c r="G93" s="5"/>
      <c r="J93" s="5"/>
      <c r="M93" s="4"/>
      <c r="N93" s="5"/>
      <c r="O93" s="5"/>
      <c r="P93" s="4"/>
      <c r="Q93" s="4"/>
      <c r="U93" s="5"/>
      <c r="V93" s="5"/>
    </row>
    <row r="94" spans="2:22" x14ac:dyDescent="0.25">
      <c r="B94" s="5"/>
      <c r="E94" s="5"/>
      <c r="G94" s="5"/>
      <c r="J94" s="5"/>
      <c r="M94" s="4"/>
      <c r="N94" s="5"/>
      <c r="O94" s="5"/>
      <c r="P94" s="4"/>
      <c r="Q94" s="4"/>
      <c r="U94" s="5"/>
      <c r="V94" s="5"/>
    </row>
    <row r="95" spans="2:22" x14ac:dyDescent="0.25">
      <c r="B95" s="5"/>
      <c r="E95" s="5"/>
      <c r="G95" s="5"/>
      <c r="J95" s="5"/>
      <c r="M95" s="4"/>
      <c r="N95" s="5"/>
      <c r="O95" s="5"/>
      <c r="P95" s="4"/>
      <c r="Q95" s="4"/>
      <c r="U95" s="5"/>
      <c r="V95" s="5"/>
    </row>
    <row r="96" spans="2:22" x14ac:dyDescent="0.25">
      <c r="B96" s="5"/>
      <c r="E96" s="5"/>
      <c r="G96" s="5"/>
      <c r="J96" s="5"/>
      <c r="M96" s="4"/>
      <c r="N96" s="5"/>
      <c r="O96" s="5"/>
      <c r="P96" s="4"/>
      <c r="Q96" s="4"/>
      <c r="U96" s="5"/>
      <c r="V96" s="5"/>
    </row>
    <row r="97" spans="2:22" x14ac:dyDescent="0.25">
      <c r="B97" s="5"/>
      <c r="E97" s="5"/>
      <c r="G97" s="5"/>
      <c r="J97" s="5"/>
      <c r="M97" s="4"/>
      <c r="N97" s="5"/>
      <c r="O97" s="5"/>
      <c r="P97" s="4"/>
      <c r="Q97" s="4"/>
      <c r="U97" s="5"/>
      <c r="V97" s="5"/>
    </row>
    <row r="98" spans="2:22" x14ac:dyDescent="0.25">
      <c r="B98" s="5"/>
      <c r="E98" s="5"/>
      <c r="G98" s="5"/>
      <c r="J98" s="5"/>
      <c r="M98" s="4"/>
      <c r="N98" s="5"/>
      <c r="O98" s="5"/>
      <c r="P98" s="4"/>
      <c r="Q98" s="4"/>
      <c r="U98" s="5"/>
      <c r="V98" s="5"/>
    </row>
    <row r="99" spans="2:22" x14ac:dyDescent="0.25">
      <c r="B99" s="5"/>
      <c r="E99" s="5"/>
      <c r="G99" s="5"/>
      <c r="J99" s="5"/>
      <c r="M99" s="4"/>
      <c r="N99" s="5"/>
      <c r="O99" s="5"/>
      <c r="P99" s="4"/>
      <c r="Q99" s="4"/>
      <c r="U99" s="5"/>
      <c r="V99" s="5"/>
    </row>
    <row r="100" spans="2:22" x14ac:dyDescent="0.25">
      <c r="B100" s="5"/>
      <c r="E100" s="5"/>
      <c r="G100" s="5"/>
      <c r="J100" s="5"/>
      <c r="M100" s="4"/>
      <c r="N100" s="5"/>
      <c r="O100" s="5"/>
      <c r="P100" s="4"/>
      <c r="Q100" s="4"/>
      <c r="U100" s="5"/>
      <c r="V100" s="5"/>
    </row>
    <row r="101" spans="2:22" x14ac:dyDescent="0.25">
      <c r="B101" s="5"/>
      <c r="E101" s="5"/>
      <c r="G101" s="5"/>
      <c r="J101" s="5"/>
      <c r="M101" s="4"/>
      <c r="N101" s="5"/>
      <c r="O101" s="5"/>
      <c r="P101" s="4"/>
      <c r="Q101" s="4"/>
      <c r="U101" s="5"/>
      <c r="V101" s="5"/>
    </row>
    <row r="102" spans="2:22" x14ac:dyDescent="0.25">
      <c r="B102" s="5"/>
      <c r="E102" s="5"/>
      <c r="G102" s="5"/>
      <c r="J102" s="5"/>
      <c r="M102" s="4"/>
      <c r="N102" s="5"/>
      <c r="O102" s="5"/>
      <c r="P102" s="4"/>
      <c r="Q102" s="4"/>
      <c r="U102" s="5"/>
      <c r="V102" s="5"/>
    </row>
    <row r="103" spans="2:22" x14ac:dyDescent="0.25">
      <c r="B103" s="5"/>
      <c r="E103" s="5"/>
      <c r="G103" s="5"/>
      <c r="J103" s="5"/>
      <c r="M103" s="4"/>
      <c r="N103" s="5"/>
      <c r="O103" s="5"/>
      <c r="P103" s="4"/>
      <c r="Q103" s="4"/>
      <c r="U103" s="5"/>
      <c r="V103" s="5"/>
    </row>
    <row r="104" spans="2:22" x14ac:dyDescent="0.25">
      <c r="B104" s="5"/>
      <c r="E104" s="5"/>
      <c r="G104" s="5"/>
      <c r="J104" s="5"/>
      <c r="M104" s="4"/>
      <c r="N104" s="5"/>
      <c r="O104" s="5"/>
      <c r="P104" s="4"/>
      <c r="Q104" s="4"/>
      <c r="U104" s="5"/>
      <c r="V104" s="5"/>
    </row>
    <row r="105" spans="2:22" x14ac:dyDescent="0.25">
      <c r="B105" s="5"/>
      <c r="E105" s="5"/>
      <c r="G105" s="5"/>
      <c r="J105" s="5"/>
      <c r="M105" s="4"/>
      <c r="N105" s="5"/>
      <c r="O105" s="5"/>
      <c r="P105" s="4"/>
      <c r="Q105" s="4"/>
      <c r="U105" s="5"/>
      <c r="V105" s="5"/>
    </row>
    <row r="106" spans="2:22" x14ac:dyDescent="0.25">
      <c r="B106" s="5"/>
      <c r="E106" s="5"/>
      <c r="G106" s="5"/>
      <c r="J106" s="5"/>
      <c r="M106" s="4"/>
      <c r="N106" s="5"/>
      <c r="O106" s="5"/>
      <c r="P106" s="4"/>
      <c r="Q106" s="4"/>
      <c r="U106" s="5"/>
      <c r="V106" s="5"/>
    </row>
    <row r="107" spans="2:22" x14ac:dyDescent="0.25">
      <c r="B107" s="5"/>
      <c r="E107" s="5"/>
      <c r="G107" s="5"/>
      <c r="J107" s="5"/>
      <c r="M107" s="4"/>
      <c r="N107" s="5"/>
      <c r="O107" s="5"/>
      <c r="P107" s="4"/>
      <c r="Q107" s="4"/>
      <c r="U107" s="5"/>
      <c r="V107" s="5"/>
    </row>
    <row r="108" spans="2:22" x14ac:dyDescent="0.25">
      <c r="B108" s="5"/>
      <c r="E108" s="5"/>
      <c r="G108" s="5"/>
      <c r="J108" s="5"/>
      <c r="M108" s="4"/>
      <c r="N108" s="5"/>
      <c r="O108" s="5"/>
      <c r="P108" s="4"/>
      <c r="Q108" s="4"/>
      <c r="U108" s="5"/>
      <c r="V108" s="5"/>
    </row>
    <row r="109" spans="2:22" x14ac:dyDescent="0.25">
      <c r="B109" s="5"/>
      <c r="E109" s="5"/>
      <c r="G109" s="5"/>
      <c r="J109" s="5"/>
      <c r="M109" s="4"/>
      <c r="N109" s="5"/>
      <c r="O109" s="5"/>
      <c r="P109" s="4"/>
      <c r="Q109" s="4"/>
      <c r="U109" s="5"/>
      <c r="V109" s="5"/>
    </row>
    <row r="110" spans="2:22" x14ac:dyDescent="0.25">
      <c r="B110" s="5"/>
      <c r="E110" s="5"/>
      <c r="G110" s="5"/>
      <c r="J110" s="5"/>
      <c r="M110" s="4"/>
      <c r="N110" s="5"/>
      <c r="O110" s="5"/>
      <c r="P110" s="4"/>
      <c r="Q110" s="4"/>
      <c r="U110" s="5"/>
      <c r="V110" s="5"/>
    </row>
    <row r="111" spans="2:22" x14ac:dyDescent="0.25">
      <c r="B111" s="5"/>
      <c r="E111" s="5"/>
      <c r="G111" s="5"/>
      <c r="J111" s="5"/>
      <c r="M111" s="4"/>
      <c r="N111" s="5"/>
      <c r="O111" s="5"/>
      <c r="P111" s="4"/>
      <c r="Q111" s="4"/>
      <c r="U111" s="5"/>
      <c r="V111" s="5"/>
    </row>
    <row r="112" spans="2:22" x14ac:dyDescent="0.25">
      <c r="B112" s="5"/>
      <c r="E112" s="5"/>
      <c r="G112" s="5"/>
      <c r="J112" s="5"/>
      <c r="M112" s="4"/>
      <c r="N112" s="5"/>
      <c r="O112" s="5"/>
      <c r="P112" s="4"/>
      <c r="Q112" s="4"/>
      <c r="U112" s="5"/>
      <c r="V112" s="5"/>
    </row>
    <row r="113" spans="2:22" x14ac:dyDescent="0.25">
      <c r="B113" s="5"/>
      <c r="E113" s="5"/>
      <c r="G113" s="5"/>
      <c r="J113" s="5"/>
      <c r="M113" s="4"/>
      <c r="N113" s="5"/>
      <c r="O113" s="5"/>
      <c r="P113" s="4"/>
      <c r="Q113" s="4"/>
      <c r="U113" s="5"/>
      <c r="V113" s="5"/>
    </row>
    <row r="114" spans="2:22" x14ac:dyDescent="0.25">
      <c r="B114" s="5"/>
      <c r="E114" s="5"/>
      <c r="G114" s="5"/>
      <c r="J114" s="5"/>
      <c r="M114" s="4"/>
      <c r="N114" s="5"/>
      <c r="O114" s="5"/>
      <c r="P114" s="4"/>
      <c r="Q114" s="4"/>
      <c r="U114" s="5"/>
      <c r="V114" s="5"/>
    </row>
    <row r="115" spans="2:22" x14ac:dyDescent="0.25">
      <c r="B115" s="5"/>
      <c r="E115" s="5"/>
      <c r="G115" s="5"/>
      <c r="J115" s="5"/>
      <c r="M115" s="4"/>
      <c r="N115" s="5"/>
      <c r="O115" s="5"/>
      <c r="P115" s="4"/>
      <c r="Q115" s="4"/>
      <c r="U115" s="5"/>
      <c r="V115" s="5"/>
    </row>
    <row r="116" spans="2:22" x14ac:dyDescent="0.25">
      <c r="B116" s="5"/>
      <c r="E116" s="5"/>
      <c r="G116" s="5"/>
      <c r="J116" s="5"/>
      <c r="M116" s="4"/>
      <c r="N116" s="5"/>
      <c r="O116" s="5"/>
      <c r="P116" s="4"/>
      <c r="Q116" s="4"/>
      <c r="U116" s="5"/>
      <c r="V116" s="5"/>
    </row>
    <row r="117" spans="2:22" x14ac:dyDescent="0.25">
      <c r="B117" s="5"/>
      <c r="E117" s="5"/>
      <c r="G117" s="5"/>
      <c r="J117" s="5"/>
      <c r="M117" s="4"/>
      <c r="N117" s="5"/>
      <c r="O117" s="5"/>
      <c r="P117" s="4"/>
      <c r="Q117" s="4"/>
      <c r="U117" s="5"/>
      <c r="V117" s="5"/>
    </row>
    <row r="118" spans="2:22" x14ac:dyDescent="0.25">
      <c r="B118" s="5"/>
      <c r="E118" s="5"/>
      <c r="G118" s="5"/>
      <c r="J118" s="5"/>
      <c r="M118" s="4"/>
      <c r="N118" s="5"/>
      <c r="O118" s="5"/>
      <c r="P118" s="4"/>
      <c r="Q118" s="4"/>
      <c r="U118" s="5"/>
      <c r="V118" s="5"/>
    </row>
    <row r="119" spans="2:22" x14ac:dyDescent="0.25">
      <c r="B119" s="5"/>
      <c r="E119" s="5"/>
      <c r="G119" s="5"/>
      <c r="J119" s="5"/>
      <c r="M119" s="4"/>
      <c r="N119" s="5"/>
      <c r="O119" s="5"/>
      <c r="P119" s="4"/>
      <c r="Q119" s="4"/>
      <c r="U119" s="5"/>
      <c r="V119" s="5"/>
    </row>
    <row r="120" spans="2:22" x14ac:dyDescent="0.25">
      <c r="B120" s="5"/>
      <c r="E120" s="5"/>
      <c r="G120" s="5"/>
      <c r="J120" s="5"/>
      <c r="M120" s="4"/>
      <c r="N120" s="5"/>
      <c r="O120" s="5"/>
      <c r="P120" s="4"/>
      <c r="Q120" s="4"/>
      <c r="U120" s="5"/>
      <c r="V120" s="5"/>
    </row>
    <row r="121" spans="2:22" x14ac:dyDescent="0.25">
      <c r="B121" s="5"/>
      <c r="E121" s="5"/>
      <c r="G121" s="5"/>
      <c r="J121" s="5"/>
      <c r="M121" s="4"/>
      <c r="N121" s="5"/>
      <c r="O121" s="5"/>
      <c r="P121" s="4"/>
      <c r="Q121" s="4"/>
      <c r="U121" s="5"/>
      <c r="V121" s="5"/>
    </row>
    <row r="122" spans="2:22" x14ac:dyDescent="0.25">
      <c r="B122" s="5"/>
      <c r="E122" s="5"/>
      <c r="G122" s="5"/>
      <c r="J122" s="5"/>
      <c r="M122" s="4"/>
      <c r="N122" s="5"/>
      <c r="O122" s="5"/>
      <c r="P122" s="4"/>
      <c r="Q122" s="4"/>
      <c r="U122" s="5"/>
      <c r="V122" s="5"/>
    </row>
    <row r="123" spans="2:22" x14ac:dyDescent="0.25">
      <c r="B123" s="5"/>
      <c r="E123" s="5"/>
      <c r="G123" s="5"/>
      <c r="J123" s="5"/>
      <c r="M123" s="4"/>
      <c r="N123" s="5"/>
      <c r="O123" s="5"/>
      <c r="P123" s="4"/>
      <c r="Q123" s="4"/>
      <c r="U123" s="5"/>
      <c r="V123" s="5"/>
    </row>
    <row r="124" spans="2:22" x14ac:dyDescent="0.25">
      <c r="B124" s="5"/>
      <c r="E124" s="5"/>
      <c r="G124" s="5"/>
      <c r="J124" s="5"/>
      <c r="M124" s="4"/>
      <c r="N124" s="5"/>
      <c r="O124" s="5"/>
      <c r="P124" s="4"/>
      <c r="Q124" s="4"/>
      <c r="U124" s="5"/>
      <c r="V124" s="5"/>
    </row>
    <row r="125" spans="2:22" x14ac:dyDescent="0.25">
      <c r="B125" s="5"/>
      <c r="E125" s="5"/>
      <c r="G125" s="5"/>
      <c r="J125" s="5"/>
      <c r="M125" s="4"/>
      <c r="N125" s="5"/>
      <c r="O125" s="5"/>
      <c r="P125" s="4"/>
      <c r="Q125" s="4"/>
      <c r="U125" s="5"/>
      <c r="V125" s="5"/>
    </row>
    <row r="126" spans="2:22" x14ac:dyDescent="0.25">
      <c r="B126" s="5"/>
      <c r="E126" s="5"/>
      <c r="G126" s="5"/>
      <c r="J126" s="5"/>
      <c r="M126" s="4"/>
      <c r="N126" s="5"/>
      <c r="O126" s="5"/>
      <c r="P126" s="4"/>
      <c r="Q126" s="4"/>
      <c r="U126" s="5"/>
      <c r="V126" s="5"/>
    </row>
    <row r="127" spans="2:22" x14ac:dyDescent="0.25">
      <c r="B127" s="5"/>
      <c r="E127" s="5"/>
      <c r="G127" s="5"/>
      <c r="J127" s="5"/>
      <c r="M127" s="4"/>
      <c r="N127" s="5"/>
      <c r="O127" s="5"/>
      <c r="P127" s="4"/>
      <c r="Q127" s="4"/>
      <c r="U127" s="5"/>
      <c r="V127" s="5"/>
    </row>
    <row r="128" spans="2:22" x14ac:dyDescent="0.25">
      <c r="B128" s="5"/>
      <c r="E128" s="5"/>
      <c r="G128" s="5"/>
      <c r="J128" s="5"/>
      <c r="M128" s="4"/>
      <c r="N128" s="5"/>
      <c r="O128" s="5"/>
      <c r="P128" s="4"/>
      <c r="Q128" s="4"/>
      <c r="U128" s="5"/>
      <c r="V128" s="5"/>
    </row>
    <row r="129" spans="2:22" x14ac:dyDescent="0.25">
      <c r="B129" s="5"/>
      <c r="E129" s="5"/>
      <c r="G129" s="5"/>
      <c r="J129" s="5"/>
      <c r="M129" s="4"/>
      <c r="N129" s="5"/>
      <c r="O129" s="5"/>
      <c r="P129" s="4"/>
      <c r="Q129" s="4"/>
      <c r="U129" s="5"/>
      <c r="V129" s="5"/>
    </row>
    <row r="130" spans="2:22" x14ac:dyDescent="0.25">
      <c r="B130" s="5"/>
      <c r="E130" s="5"/>
      <c r="G130" s="5"/>
      <c r="J130" s="5"/>
      <c r="M130" s="4"/>
      <c r="N130" s="5"/>
      <c r="O130" s="5"/>
      <c r="P130" s="4"/>
      <c r="Q130" s="4"/>
      <c r="U130" s="5"/>
      <c r="V130" s="5"/>
    </row>
    <row r="131" spans="2:22" x14ac:dyDescent="0.25">
      <c r="B131" s="5"/>
      <c r="E131" s="5"/>
      <c r="G131" s="5"/>
      <c r="J131" s="5"/>
      <c r="M131" s="4"/>
      <c r="N131" s="5"/>
      <c r="O131" s="5"/>
      <c r="P131" s="4"/>
      <c r="Q131" s="4"/>
      <c r="U131" s="5"/>
      <c r="V131" s="5"/>
    </row>
    <row r="132" spans="2:22" x14ac:dyDescent="0.25">
      <c r="B132" s="5"/>
      <c r="E132" s="5"/>
      <c r="G132" s="5"/>
      <c r="J132" s="5"/>
      <c r="M132" s="4"/>
      <c r="N132" s="5"/>
      <c r="O132" s="5"/>
      <c r="P132" s="4"/>
      <c r="Q132" s="4"/>
      <c r="U132" s="5"/>
      <c r="V132" s="5"/>
    </row>
    <row r="133" spans="2:22" x14ac:dyDescent="0.25">
      <c r="B133" s="5"/>
      <c r="E133" s="5"/>
      <c r="G133" s="5"/>
      <c r="J133" s="5"/>
      <c r="M133" s="4"/>
      <c r="N133" s="5"/>
      <c r="O133" s="5"/>
      <c r="P133" s="4"/>
      <c r="Q133" s="4"/>
      <c r="U133" s="5"/>
      <c r="V133" s="5"/>
    </row>
    <row r="134" spans="2:22" x14ac:dyDescent="0.25">
      <c r="B134" s="5"/>
      <c r="E134" s="5"/>
      <c r="G134" s="5"/>
      <c r="J134" s="5"/>
      <c r="M134" s="4"/>
      <c r="N134" s="5"/>
      <c r="O134" s="5"/>
      <c r="P134" s="4"/>
      <c r="Q134" s="4"/>
      <c r="U134" s="5"/>
      <c r="V134" s="5"/>
    </row>
    <row r="135" spans="2:22" x14ac:dyDescent="0.25">
      <c r="B135" s="5"/>
      <c r="E135" s="5"/>
      <c r="G135" s="5"/>
      <c r="J135" s="5"/>
      <c r="M135" s="4"/>
      <c r="N135" s="5"/>
      <c r="O135" s="5"/>
      <c r="P135" s="4"/>
      <c r="Q135" s="4"/>
      <c r="U135" s="5"/>
      <c r="V135" s="5"/>
    </row>
    <row r="136" spans="2:22" x14ac:dyDescent="0.25">
      <c r="B136" s="5"/>
      <c r="E136" s="5"/>
      <c r="G136" s="5"/>
      <c r="J136" s="5"/>
      <c r="M136" s="4"/>
      <c r="N136" s="5"/>
      <c r="O136" s="5"/>
      <c r="P136" s="4"/>
      <c r="Q136" s="4"/>
      <c r="U136" s="5"/>
      <c r="V136" s="5"/>
    </row>
    <row r="137" spans="2:22" x14ac:dyDescent="0.25">
      <c r="B137" s="5"/>
      <c r="E137" s="5"/>
      <c r="G137" s="5"/>
      <c r="J137" s="5"/>
      <c r="M137" s="4"/>
      <c r="N137" s="5"/>
      <c r="O137" s="5"/>
      <c r="P137" s="4"/>
      <c r="Q137" s="4"/>
      <c r="U137" s="5"/>
      <c r="V137" s="5"/>
    </row>
    <row r="138" spans="2:22" x14ac:dyDescent="0.25">
      <c r="B138" s="5"/>
      <c r="E138" s="5"/>
      <c r="G138" s="5"/>
      <c r="J138" s="5"/>
      <c r="M138" s="4"/>
      <c r="N138" s="5"/>
      <c r="O138" s="5"/>
      <c r="P138" s="4"/>
      <c r="Q138" s="4"/>
      <c r="U138" s="5"/>
      <c r="V138" s="5"/>
    </row>
    <row r="139" spans="2:22" x14ac:dyDescent="0.25">
      <c r="B139" s="5"/>
      <c r="E139" s="5"/>
      <c r="G139" s="5"/>
      <c r="J139" s="5"/>
      <c r="M139" s="4"/>
      <c r="N139" s="5"/>
      <c r="O139" s="5"/>
      <c r="P139" s="4"/>
      <c r="Q139" s="4"/>
      <c r="U139" s="5"/>
      <c r="V139" s="5"/>
    </row>
    <row r="140" spans="2:22" x14ac:dyDescent="0.25">
      <c r="B140" s="5"/>
      <c r="E140" s="5"/>
      <c r="G140" s="5"/>
      <c r="J140" s="5"/>
      <c r="M140" s="4"/>
      <c r="N140" s="5"/>
      <c r="O140" s="5"/>
      <c r="P140" s="4"/>
      <c r="Q140" s="4"/>
      <c r="U140" s="5"/>
      <c r="V140" s="5"/>
    </row>
    <row r="141" spans="2:22" x14ac:dyDescent="0.25">
      <c r="B141" s="5"/>
      <c r="E141" s="5"/>
      <c r="G141" s="5"/>
      <c r="J141" s="5"/>
      <c r="M141" s="4"/>
      <c r="N141" s="5"/>
      <c r="O141" s="5"/>
      <c r="P141" s="4"/>
      <c r="Q141" s="4"/>
      <c r="U141" s="5"/>
      <c r="V141" s="5"/>
    </row>
    <row r="142" spans="2:22" x14ac:dyDescent="0.25">
      <c r="B142" s="5"/>
      <c r="E142" s="5"/>
      <c r="G142" s="5"/>
      <c r="J142" s="5"/>
      <c r="M142" s="4"/>
      <c r="N142" s="5"/>
      <c r="O142" s="5"/>
      <c r="P142" s="4"/>
      <c r="Q142" s="4"/>
      <c r="U142" s="5"/>
      <c r="V142" s="5"/>
    </row>
    <row r="143" spans="2:22" x14ac:dyDescent="0.25">
      <c r="B143" s="5"/>
      <c r="E143" s="5"/>
      <c r="G143" s="5"/>
      <c r="J143" s="5"/>
      <c r="M143" s="4"/>
      <c r="N143" s="5"/>
      <c r="O143" s="5"/>
      <c r="P143" s="4"/>
      <c r="Q143" s="4"/>
      <c r="U143" s="5"/>
      <c r="V143" s="5"/>
    </row>
    <row r="144" spans="2:22" x14ac:dyDescent="0.25">
      <c r="B144" s="5"/>
      <c r="E144" s="5"/>
      <c r="G144" s="5"/>
      <c r="J144" s="5"/>
      <c r="M144" s="4"/>
      <c r="N144" s="5"/>
      <c r="O144" s="5"/>
      <c r="P144" s="4"/>
      <c r="Q144" s="4"/>
      <c r="U144" s="5"/>
      <c r="V144" s="5"/>
    </row>
    <row r="145" spans="2:22" x14ac:dyDescent="0.25">
      <c r="B145" s="5"/>
      <c r="E145" s="5"/>
      <c r="G145" s="5"/>
      <c r="J145" s="5"/>
      <c r="M145" s="4"/>
      <c r="N145" s="5"/>
      <c r="O145" s="5"/>
      <c r="P145" s="4"/>
      <c r="Q145" s="4"/>
      <c r="U145" s="5"/>
      <c r="V145" s="5"/>
    </row>
    <row r="146" spans="2:22" x14ac:dyDescent="0.25">
      <c r="B146" s="5"/>
      <c r="E146" s="5"/>
      <c r="G146" s="5"/>
      <c r="J146" s="5"/>
      <c r="M146" s="4"/>
      <c r="N146" s="5"/>
      <c r="O146" s="5"/>
      <c r="P146" s="4"/>
      <c r="Q146" s="4"/>
      <c r="U146" s="5"/>
      <c r="V146" s="5"/>
    </row>
    <row r="147" spans="2:22" x14ac:dyDescent="0.25">
      <c r="B147" s="5"/>
      <c r="E147" s="5"/>
      <c r="G147" s="5"/>
      <c r="J147" s="5"/>
      <c r="M147" s="4"/>
      <c r="N147" s="5"/>
      <c r="O147" s="5"/>
      <c r="P147" s="4"/>
      <c r="Q147" s="4"/>
      <c r="U147" s="5"/>
      <c r="V147" s="5"/>
    </row>
    <row r="148" spans="2:22" x14ac:dyDescent="0.25">
      <c r="B148" s="5"/>
      <c r="E148" s="5"/>
      <c r="G148" s="5"/>
      <c r="J148" s="5"/>
      <c r="M148" s="4"/>
      <c r="N148" s="5"/>
      <c r="O148" s="5"/>
      <c r="P148" s="4"/>
      <c r="Q148" s="4"/>
      <c r="U148" s="5"/>
      <c r="V148" s="5"/>
    </row>
    <row r="149" spans="2:22" x14ac:dyDescent="0.25">
      <c r="B149" s="5"/>
      <c r="E149" s="5"/>
      <c r="G149" s="5"/>
      <c r="J149" s="5"/>
      <c r="M149" s="4"/>
      <c r="N149" s="5"/>
      <c r="O149" s="5"/>
      <c r="P149" s="4"/>
      <c r="Q149" s="4"/>
      <c r="U149" s="5"/>
      <c r="V149" s="5"/>
    </row>
    <row r="150" spans="2:22" x14ac:dyDescent="0.25">
      <c r="B150" s="5"/>
      <c r="E150" s="5"/>
      <c r="G150" s="5"/>
      <c r="J150" s="5"/>
      <c r="M150" s="4"/>
      <c r="N150" s="5"/>
      <c r="O150" s="5"/>
      <c r="P150" s="4"/>
      <c r="Q150" s="4"/>
      <c r="U150" s="5"/>
      <c r="V150" s="5"/>
    </row>
    <row r="151" spans="2:22" x14ac:dyDescent="0.25">
      <c r="B151" s="5"/>
      <c r="E151" s="5"/>
      <c r="G151" s="5"/>
      <c r="J151" s="5"/>
      <c r="M151" s="4"/>
      <c r="N151" s="5"/>
      <c r="O151" s="5"/>
      <c r="P151" s="4"/>
      <c r="Q151" s="4"/>
      <c r="U151" s="5"/>
      <c r="V151" s="5"/>
    </row>
    <row r="152" spans="2:22" x14ac:dyDescent="0.25">
      <c r="B152" s="5"/>
      <c r="E152" s="5"/>
      <c r="G152" s="5"/>
      <c r="J152" s="5"/>
      <c r="M152" s="4"/>
      <c r="N152" s="5"/>
      <c r="O152" s="5"/>
      <c r="P152" s="4"/>
      <c r="Q152" s="4"/>
      <c r="U152" s="5"/>
      <c r="V152" s="5"/>
    </row>
    <row r="153" spans="2:22" x14ac:dyDescent="0.25">
      <c r="B153" s="5"/>
      <c r="E153" s="5"/>
      <c r="G153" s="5"/>
      <c r="J153" s="5"/>
      <c r="M153" s="4"/>
      <c r="N153" s="5"/>
      <c r="O153" s="5"/>
      <c r="P153" s="4"/>
      <c r="Q153" s="4"/>
      <c r="U153" s="5"/>
      <c r="V153" s="5"/>
    </row>
    <row r="154" spans="2:22" x14ac:dyDescent="0.25">
      <c r="B154" s="5"/>
      <c r="E154" s="5"/>
      <c r="G154" s="5"/>
      <c r="J154" s="5"/>
      <c r="M154" s="4"/>
      <c r="N154" s="5"/>
      <c r="O154" s="5"/>
      <c r="P154" s="4"/>
      <c r="Q154" s="4"/>
      <c r="U154" s="5"/>
      <c r="V154" s="5"/>
    </row>
    <row r="155" spans="2:22" x14ac:dyDescent="0.25">
      <c r="B155" s="5"/>
      <c r="E155" s="5"/>
      <c r="G155" s="5"/>
      <c r="J155" s="5"/>
      <c r="M155" s="4"/>
      <c r="N155" s="5"/>
      <c r="O155" s="5"/>
      <c r="P155" s="4"/>
      <c r="Q155" s="4"/>
      <c r="U155" s="5"/>
      <c r="V155" s="5"/>
    </row>
    <row r="156" spans="2:22" x14ac:dyDescent="0.25">
      <c r="B156" s="5"/>
      <c r="E156" s="5"/>
      <c r="G156" s="5"/>
      <c r="J156" s="5"/>
      <c r="M156" s="4"/>
      <c r="N156" s="5"/>
      <c r="O156" s="5"/>
      <c r="P156" s="4"/>
      <c r="Q156" s="4"/>
      <c r="U156" s="5"/>
      <c r="V156" s="5"/>
    </row>
    <row r="157" spans="2:22" x14ac:dyDescent="0.25">
      <c r="B157" s="5"/>
      <c r="E157" s="5"/>
      <c r="G157" s="5"/>
      <c r="J157" s="5"/>
      <c r="M157" s="4"/>
      <c r="N157" s="5"/>
      <c r="O157" s="5"/>
      <c r="P157" s="4"/>
      <c r="Q157" s="4"/>
      <c r="U157" s="5"/>
      <c r="V157" s="5"/>
    </row>
    <row r="158" spans="2:22" x14ac:dyDescent="0.25">
      <c r="B158" s="5"/>
      <c r="E158" s="5"/>
      <c r="G158" s="5"/>
      <c r="J158" s="5"/>
      <c r="M158" s="4"/>
      <c r="N158" s="5"/>
      <c r="O158" s="5"/>
      <c r="P158" s="4"/>
      <c r="Q158" s="4"/>
      <c r="U158" s="5"/>
      <c r="V158" s="5"/>
    </row>
    <row r="159" spans="2:22" x14ac:dyDescent="0.25">
      <c r="B159" s="5"/>
      <c r="E159" s="5"/>
      <c r="G159" s="5"/>
      <c r="J159" s="5"/>
      <c r="M159" s="4"/>
      <c r="N159" s="5"/>
      <c r="O159" s="5"/>
      <c r="P159" s="4"/>
      <c r="Q159" s="4"/>
      <c r="U159" s="5"/>
      <c r="V159" s="5"/>
    </row>
    <row r="160" spans="2:22" x14ac:dyDescent="0.25">
      <c r="B160" s="5"/>
      <c r="E160" s="5"/>
      <c r="G160" s="5"/>
      <c r="J160" s="5"/>
      <c r="M160" s="4"/>
      <c r="N160" s="5"/>
      <c r="O160" s="5"/>
      <c r="P160" s="4"/>
      <c r="Q160" s="4"/>
      <c r="U160" s="5"/>
      <c r="V160" s="5"/>
    </row>
    <row r="161" spans="2:22" x14ac:dyDescent="0.25">
      <c r="B161" s="5"/>
      <c r="E161" s="5"/>
      <c r="G161" s="5"/>
      <c r="J161" s="5"/>
      <c r="M161" s="4"/>
      <c r="N161" s="5"/>
      <c r="O161" s="5"/>
      <c r="P161" s="4"/>
      <c r="Q161" s="4"/>
      <c r="U161" s="5"/>
      <c r="V161" s="5"/>
    </row>
    <row r="162" spans="2:22" x14ac:dyDescent="0.25">
      <c r="B162" s="5"/>
      <c r="E162" s="5"/>
      <c r="G162" s="5"/>
      <c r="J162" s="5"/>
      <c r="M162" s="4"/>
      <c r="N162" s="5"/>
      <c r="O162" s="5"/>
      <c r="P162" s="4"/>
      <c r="Q162" s="4"/>
      <c r="U162" s="5"/>
      <c r="V162" s="5"/>
    </row>
    <row r="163" spans="2:22" x14ac:dyDescent="0.25">
      <c r="B163" s="5"/>
      <c r="E163" s="5"/>
      <c r="G163" s="5"/>
      <c r="J163" s="5"/>
      <c r="M163" s="4"/>
      <c r="N163" s="5"/>
      <c r="O163" s="5"/>
      <c r="P163" s="4"/>
      <c r="Q163" s="4"/>
      <c r="U163" s="5"/>
      <c r="V163" s="5"/>
    </row>
    <row r="164" spans="2:22" x14ac:dyDescent="0.25">
      <c r="B164" s="5"/>
      <c r="E164" s="5"/>
      <c r="G164" s="5"/>
      <c r="J164" s="5"/>
      <c r="M164" s="4"/>
      <c r="N164" s="5"/>
      <c r="O164" s="5"/>
      <c r="P164" s="4"/>
      <c r="Q164" s="4"/>
      <c r="U164" s="5"/>
      <c r="V164" s="5"/>
    </row>
    <row r="165" spans="2:22" x14ac:dyDescent="0.25">
      <c r="B165" s="5"/>
      <c r="E165" s="5"/>
      <c r="G165" s="5"/>
      <c r="J165" s="5"/>
      <c r="M165" s="4"/>
      <c r="N165" s="5"/>
      <c r="O165" s="5"/>
      <c r="P165" s="4"/>
      <c r="Q165" s="4"/>
      <c r="U165" s="5"/>
      <c r="V165" s="5"/>
    </row>
    <row r="166" spans="2:22" x14ac:dyDescent="0.25">
      <c r="B166" s="5"/>
      <c r="E166" s="5"/>
      <c r="G166" s="5"/>
      <c r="J166" s="5"/>
      <c r="M166" s="4"/>
      <c r="N166" s="5"/>
      <c r="O166" s="5"/>
      <c r="P166" s="4"/>
      <c r="Q166" s="4"/>
      <c r="U166" s="5"/>
      <c r="V166" s="5"/>
    </row>
    <row r="167" spans="2:22" x14ac:dyDescent="0.25">
      <c r="B167" s="5"/>
      <c r="E167" s="5"/>
      <c r="G167" s="5"/>
      <c r="J167" s="5"/>
      <c r="M167" s="4"/>
      <c r="N167" s="5"/>
      <c r="O167" s="5"/>
      <c r="P167" s="4"/>
      <c r="Q167" s="4"/>
      <c r="U167" s="5"/>
      <c r="V167" s="5"/>
    </row>
    <row r="168" spans="2:22" x14ac:dyDescent="0.25">
      <c r="B168" s="5"/>
      <c r="E168" s="5"/>
      <c r="G168" s="5"/>
      <c r="J168" s="5"/>
      <c r="M168" s="4"/>
      <c r="N168" s="5"/>
      <c r="O168" s="5"/>
      <c r="P168" s="4"/>
      <c r="Q168" s="4"/>
      <c r="U168" s="5"/>
      <c r="V168" s="5"/>
    </row>
    <row r="169" spans="2:22" x14ac:dyDescent="0.25">
      <c r="B169" s="5"/>
      <c r="E169" s="5"/>
      <c r="G169" s="5"/>
      <c r="J169" s="5"/>
      <c r="M169" s="4"/>
      <c r="N169" s="5"/>
      <c r="O169" s="5"/>
      <c r="P169" s="4"/>
      <c r="Q169" s="4"/>
      <c r="U169" s="5"/>
      <c r="V169" s="5"/>
    </row>
    <row r="170" spans="2:22" x14ac:dyDescent="0.25">
      <c r="B170" s="5"/>
      <c r="E170" s="5"/>
      <c r="G170" s="5"/>
      <c r="J170" s="5"/>
      <c r="M170" s="4"/>
      <c r="N170" s="5"/>
      <c r="O170" s="5"/>
      <c r="P170" s="4"/>
      <c r="Q170" s="4"/>
      <c r="U170" s="5"/>
      <c r="V170" s="5"/>
    </row>
    <row r="171" spans="2:22" x14ac:dyDescent="0.25">
      <c r="B171" s="5"/>
      <c r="E171" s="5"/>
      <c r="G171" s="5"/>
      <c r="J171" s="5"/>
      <c r="M171" s="4"/>
      <c r="N171" s="5"/>
      <c r="O171" s="5"/>
      <c r="P171" s="4"/>
      <c r="Q171" s="4"/>
      <c r="U171" s="5"/>
      <c r="V171" s="5"/>
    </row>
    <row r="172" spans="2:22" x14ac:dyDescent="0.25">
      <c r="B172" s="5"/>
      <c r="E172" s="5"/>
      <c r="G172" s="5"/>
      <c r="J172" s="5"/>
      <c r="M172" s="4"/>
      <c r="N172" s="5"/>
      <c r="O172" s="5"/>
      <c r="P172" s="4"/>
      <c r="Q172" s="4"/>
      <c r="U172" s="5"/>
      <c r="V172" s="5"/>
    </row>
    <row r="173" spans="2:22" x14ac:dyDescent="0.25">
      <c r="B173" s="5"/>
      <c r="E173" s="5"/>
      <c r="G173" s="5"/>
      <c r="J173" s="5"/>
      <c r="M173" s="4"/>
      <c r="N173" s="5"/>
      <c r="O173" s="5"/>
      <c r="P173" s="4"/>
      <c r="Q173" s="4"/>
      <c r="U173" s="5"/>
      <c r="V173" s="5"/>
    </row>
    <row r="174" spans="2:22" x14ac:dyDescent="0.25">
      <c r="B174" s="5"/>
      <c r="E174" s="5"/>
      <c r="G174" s="5"/>
      <c r="J174" s="5"/>
      <c r="M174" s="4"/>
      <c r="N174" s="5"/>
      <c r="O174" s="5"/>
      <c r="P174" s="4"/>
      <c r="Q174" s="4"/>
      <c r="U174" s="5"/>
      <c r="V174" s="5"/>
    </row>
    <row r="175" spans="2:22" x14ac:dyDescent="0.25">
      <c r="B175" s="5"/>
      <c r="E175" s="5"/>
      <c r="G175" s="5"/>
      <c r="J175" s="5"/>
      <c r="M175" s="4"/>
      <c r="N175" s="5"/>
      <c r="O175" s="5"/>
      <c r="P175" s="4"/>
      <c r="Q175" s="4"/>
      <c r="U175" s="5"/>
      <c r="V175" s="5"/>
    </row>
    <row r="176" spans="2:22" x14ac:dyDescent="0.25">
      <c r="B176" s="5"/>
      <c r="E176" s="5"/>
      <c r="G176" s="5"/>
      <c r="J176" s="5"/>
      <c r="M176" s="4"/>
      <c r="N176" s="5"/>
      <c r="O176" s="5"/>
      <c r="P176" s="4"/>
      <c r="Q176" s="4"/>
      <c r="U176" s="5"/>
      <c r="V176" s="5"/>
    </row>
    <row r="177" spans="2:22" x14ac:dyDescent="0.25">
      <c r="B177" s="5"/>
      <c r="E177" s="5"/>
      <c r="G177" s="5"/>
      <c r="J177" s="5"/>
      <c r="M177" s="4"/>
      <c r="N177" s="5"/>
      <c r="O177" s="5"/>
      <c r="P177" s="4"/>
      <c r="Q177" s="4"/>
      <c r="U177" s="5"/>
      <c r="V177" s="5"/>
    </row>
    <row r="178" spans="2:22" x14ac:dyDescent="0.25">
      <c r="B178" s="5"/>
      <c r="E178" s="5"/>
      <c r="G178" s="5"/>
      <c r="J178" s="5"/>
      <c r="M178" s="4"/>
      <c r="N178" s="5"/>
      <c r="O178" s="5"/>
      <c r="P178" s="4"/>
      <c r="Q178" s="4"/>
      <c r="U178" s="5"/>
      <c r="V178" s="5"/>
    </row>
    <row r="179" spans="2:22" x14ac:dyDescent="0.25">
      <c r="B179" s="5"/>
      <c r="E179" s="5"/>
      <c r="G179" s="5"/>
      <c r="J179" s="5"/>
      <c r="M179" s="4"/>
      <c r="N179" s="5"/>
      <c r="O179" s="5"/>
      <c r="P179" s="4"/>
      <c r="Q179" s="4"/>
      <c r="U179" s="5"/>
      <c r="V179" s="5"/>
    </row>
    <row r="180" spans="2:22" x14ac:dyDescent="0.25">
      <c r="B180" s="5"/>
      <c r="E180" s="5"/>
      <c r="G180" s="5"/>
      <c r="J180" s="5"/>
      <c r="M180" s="4"/>
      <c r="N180" s="5"/>
      <c r="O180" s="5"/>
      <c r="P180" s="4"/>
      <c r="Q180" s="4"/>
      <c r="U180" s="5"/>
      <c r="V180" s="5"/>
    </row>
    <row r="181" spans="2:22" x14ac:dyDescent="0.25">
      <c r="B181" s="5"/>
      <c r="E181" s="5"/>
      <c r="G181" s="5"/>
      <c r="J181" s="5"/>
      <c r="M181" s="4"/>
      <c r="N181" s="5"/>
      <c r="O181" s="5"/>
      <c r="P181" s="4"/>
      <c r="Q181" s="4"/>
      <c r="U181" s="5"/>
      <c r="V181" s="5"/>
    </row>
    <row r="182" spans="2:22" x14ac:dyDescent="0.25">
      <c r="B182" s="5"/>
      <c r="E182" s="5"/>
      <c r="G182" s="5"/>
      <c r="J182" s="5"/>
      <c r="M182" s="4"/>
      <c r="N182" s="5"/>
      <c r="O182" s="5"/>
      <c r="P182" s="4"/>
      <c r="Q182" s="4"/>
      <c r="U182" s="5"/>
      <c r="V182" s="5"/>
    </row>
    <row r="183" spans="2:22" x14ac:dyDescent="0.25">
      <c r="B183" s="5"/>
      <c r="E183" s="5"/>
      <c r="G183" s="5"/>
      <c r="J183" s="5"/>
      <c r="M183" s="4"/>
      <c r="N183" s="5"/>
      <c r="O183" s="5"/>
      <c r="P183" s="4"/>
      <c r="Q183" s="4"/>
      <c r="U183" s="5"/>
      <c r="V183" s="5"/>
    </row>
    <row r="184" spans="2:22" x14ac:dyDescent="0.25">
      <c r="B184" s="5"/>
      <c r="E184" s="5"/>
      <c r="G184" s="5"/>
      <c r="J184" s="5"/>
      <c r="M184" s="4"/>
      <c r="N184" s="5"/>
      <c r="O184" s="5"/>
      <c r="P184" s="4"/>
      <c r="Q184" s="4"/>
      <c r="U184" s="5"/>
      <c r="V184" s="5"/>
    </row>
    <row r="185" spans="2:22" x14ac:dyDescent="0.25">
      <c r="B185" s="5"/>
      <c r="E185" s="5"/>
      <c r="G185" s="5"/>
      <c r="J185" s="5"/>
      <c r="M185" s="4"/>
      <c r="N185" s="5"/>
      <c r="O185" s="5"/>
      <c r="P185" s="4"/>
      <c r="Q185" s="4"/>
      <c r="U185" s="5"/>
      <c r="V185" s="5"/>
    </row>
    <row r="186" spans="2:22" x14ac:dyDescent="0.25">
      <c r="B186" s="5"/>
      <c r="E186" s="5"/>
      <c r="G186" s="5"/>
      <c r="J186" s="5"/>
      <c r="M186" s="4"/>
      <c r="N186" s="5"/>
      <c r="O186" s="5"/>
      <c r="P186" s="4"/>
      <c r="Q186" s="4"/>
      <c r="U186" s="5"/>
      <c r="V186" s="5"/>
    </row>
    <row r="187" spans="2:22" x14ac:dyDescent="0.25">
      <c r="B187" s="5"/>
      <c r="E187" s="5"/>
      <c r="G187" s="5"/>
      <c r="J187" s="5"/>
      <c r="M187" s="4"/>
      <c r="N187" s="5"/>
      <c r="O187" s="5"/>
      <c r="P187" s="4"/>
      <c r="Q187" s="4"/>
      <c r="U187" s="5"/>
      <c r="V187" s="5"/>
    </row>
    <row r="188" spans="2:22" x14ac:dyDescent="0.25">
      <c r="B188" s="5"/>
      <c r="E188" s="5"/>
      <c r="G188" s="5"/>
      <c r="J188" s="5"/>
      <c r="M188" s="4"/>
      <c r="N188" s="5"/>
      <c r="O188" s="5"/>
      <c r="P188" s="4"/>
      <c r="Q188" s="4"/>
      <c r="U188" s="5"/>
      <c r="V188" s="5"/>
    </row>
    <row r="189" spans="2:22" x14ac:dyDescent="0.25">
      <c r="B189" s="5"/>
      <c r="E189" s="5"/>
      <c r="G189" s="5"/>
      <c r="J189" s="5"/>
      <c r="M189" s="4"/>
      <c r="N189" s="5"/>
      <c r="O189" s="5"/>
      <c r="P189" s="4"/>
      <c r="Q189" s="4"/>
      <c r="U189" s="5"/>
      <c r="V189" s="5"/>
    </row>
    <row r="190" spans="2:22" x14ac:dyDescent="0.25">
      <c r="B190" s="5"/>
      <c r="E190" s="5"/>
      <c r="G190" s="5"/>
      <c r="J190" s="5"/>
      <c r="M190" s="4"/>
      <c r="N190" s="5"/>
      <c r="O190" s="5"/>
      <c r="P190" s="4"/>
      <c r="Q190" s="4"/>
      <c r="U190" s="5"/>
      <c r="V190" s="5"/>
    </row>
    <row r="191" spans="2:22" x14ac:dyDescent="0.25">
      <c r="B191" s="5"/>
      <c r="E191" s="5"/>
      <c r="G191" s="5"/>
      <c r="J191" s="5"/>
      <c r="M191" s="4"/>
      <c r="N191" s="5"/>
      <c r="O191" s="5"/>
      <c r="P191" s="4"/>
      <c r="Q191" s="4"/>
      <c r="U191" s="5"/>
      <c r="V191" s="5"/>
    </row>
    <row r="192" spans="2:22" x14ac:dyDescent="0.25">
      <c r="B192" s="5"/>
      <c r="E192" s="5"/>
      <c r="G192" s="5"/>
      <c r="J192" s="5"/>
      <c r="M192" s="4"/>
      <c r="N192" s="5"/>
      <c r="O192" s="5"/>
      <c r="P192" s="4"/>
      <c r="Q192" s="4"/>
      <c r="U192" s="5"/>
      <c r="V192" s="5"/>
    </row>
    <row r="193" spans="2:22" x14ac:dyDescent="0.25">
      <c r="B193" s="5"/>
      <c r="E193" s="5"/>
      <c r="G193" s="5"/>
      <c r="J193" s="5"/>
      <c r="M193" s="4"/>
      <c r="N193" s="5"/>
      <c r="O193" s="5"/>
      <c r="P193" s="4"/>
      <c r="Q193" s="4"/>
      <c r="U193" s="5"/>
      <c r="V193" s="5"/>
    </row>
    <row r="194" spans="2:22" x14ac:dyDescent="0.25">
      <c r="B194" s="5"/>
      <c r="E194" s="5"/>
      <c r="G194" s="5"/>
      <c r="J194" s="5"/>
      <c r="M194" s="4"/>
      <c r="N194" s="5"/>
      <c r="O194" s="5"/>
      <c r="P194" s="4"/>
      <c r="Q194" s="4"/>
      <c r="U194" s="5"/>
      <c r="V194" s="5"/>
    </row>
    <row r="195" spans="2:22" x14ac:dyDescent="0.25">
      <c r="B195" s="5"/>
      <c r="E195" s="5"/>
      <c r="G195" s="5"/>
      <c r="J195" s="5"/>
      <c r="M195" s="4"/>
      <c r="N195" s="5"/>
      <c r="O195" s="5"/>
      <c r="P195" s="4"/>
      <c r="Q195" s="4"/>
      <c r="U195" s="5"/>
      <c r="V195" s="5"/>
    </row>
    <row r="196" spans="2:22" x14ac:dyDescent="0.25">
      <c r="B196" s="5"/>
      <c r="E196" s="5"/>
      <c r="G196" s="5"/>
      <c r="J196" s="5"/>
      <c r="M196" s="4"/>
      <c r="N196" s="5"/>
      <c r="O196" s="5"/>
      <c r="P196" s="4"/>
      <c r="Q196" s="4"/>
      <c r="U196" s="5"/>
      <c r="V196" s="5"/>
    </row>
    <row r="197" spans="2:22" x14ac:dyDescent="0.25">
      <c r="B197" s="5"/>
      <c r="E197" s="5"/>
      <c r="G197" s="5"/>
      <c r="J197" s="5"/>
      <c r="M197" s="4"/>
      <c r="N197" s="5"/>
      <c r="O197" s="5"/>
      <c r="P197" s="4"/>
      <c r="Q197" s="4"/>
      <c r="U197" s="5"/>
      <c r="V197" s="5"/>
    </row>
    <row r="198" spans="2:22" x14ac:dyDescent="0.25">
      <c r="B198" s="5"/>
      <c r="E198" s="5"/>
      <c r="G198" s="5"/>
      <c r="J198" s="5"/>
      <c r="M198" s="4"/>
      <c r="N198" s="5"/>
      <c r="O198" s="5"/>
      <c r="P198" s="4"/>
      <c r="Q198" s="4"/>
      <c r="U198" s="5"/>
      <c r="V198" s="5"/>
    </row>
    <row r="199" spans="2:22" x14ac:dyDescent="0.25">
      <c r="B199" s="5"/>
      <c r="E199" s="5"/>
      <c r="G199" s="5"/>
      <c r="J199" s="5"/>
      <c r="M199" s="4"/>
      <c r="N199" s="5"/>
      <c r="O199" s="5"/>
      <c r="P199" s="4"/>
      <c r="Q199" s="4"/>
      <c r="U199" s="5"/>
      <c r="V199" s="5"/>
    </row>
    <row r="200" spans="2:22" x14ac:dyDescent="0.25">
      <c r="B200" s="5"/>
      <c r="E200" s="5"/>
      <c r="G200" s="5"/>
      <c r="J200" s="5"/>
      <c r="M200" s="4"/>
      <c r="N200" s="5"/>
      <c r="O200" s="5"/>
      <c r="P200" s="4"/>
      <c r="Q200" s="4"/>
      <c r="U200" s="5"/>
      <c r="V200" s="5"/>
    </row>
    <row r="201" spans="2:22" x14ac:dyDescent="0.25">
      <c r="B201" s="5"/>
      <c r="E201" s="5"/>
      <c r="G201" s="5"/>
      <c r="J201" s="5"/>
      <c r="M201" s="4"/>
      <c r="N201" s="5"/>
      <c r="O201" s="5"/>
      <c r="P201" s="4"/>
      <c r="Q201" s="4"/>
      <c r="U201" s="5"/>
      <c r="V201" s="5"/>
    </row>
    <row r="202" spans="2:22" x14ac:dyDescent="0.25">
      <c r="B202" s="5"/>
      <c r="E202" s="5"/>
      <c r="G202" s="5"/>
      <c r="J202" s="5"/>
      <c r="M202" s="4"/>
      <c r="N202" s="5"/>
      <c r="O202" s="5"/>
      <c r="P202" s="4"/>
      <c r="Q202" s="4"/>
      <c r="U202" s="5"/>
      <c r="V202" s="5"/>
    </row>
    <row r="203" spans="2:22" x14ac:dyDescent="0.25">
      <c r="B203" s="5"/>
      <c r="E203" s="5"/>
      <c r="G203" s="5"/>
      <c r="J203" s="5"/>
      <c r="M203" s="4"/>
      <c r="N203" s="5"/>
      <c r="O203" s="5"/>
      <c r="P203" s="4"/>
      <c r="Q203" s="4"/>
      <c r="U203" s="5"/>
      <c r="V203" s="5"/>
    </row>
    <row r="204" spans="2:22" x14ac:dyDescent="0.25">
      <c r="B204" s="5"/>
      <c r="E204" s="5"/>
      <c r="G204" s="5"/>
      <c r="J204" s="5"/>
      <c r="M204" s="4"/>
      <c r="N204" s="5"/>
      <c r="O204" s="5"/>
      <c r="P204" s="4"/>
      <c r="Q204" s="4"/>
      <c r="U204" s="5"/>
      <c r="V204" s="5"/>
    </row>
    <row r="205" spans="2:22" x14ac:dyDescent="0.25">
      <c r="B205" s="5"/>
      <c r="E205" s="5"/>
      <c r="G205" s="5"/>
      <c r="J205" s="5"/>
      <c r="M205" s="4"/>
      <c r="N205" s="5"/>
      <c r="O205" s="5"/>
      <c r="P205" s="4"/>
      <c r="Q205" s="4"/>
      <c r="U205" s="5"/>
      <c r="V205" s="5"/>
    </row>
    <row r="206" spans="2:22" x14ac:dyDescent="0.25">
      <c r="B206" s="5"/>
      <c r="E206" s="5"/>
      <c r="G206" s="5"/>
      <c r="J206" s="5"/>
      <c r="M206" s="4"/>
      <c r="N206" s="5"/>
      <c r="O206" s="5"/>
      <c r="P206" s="4"/>
      <c r="Q206" s="4"/>
      <c r="U206" s="5"/>
      <c r="V206" s="5"/>
    </row>
    <row r="207" spans="2:22" x14ac:dyDescent="0.25">
      <c r="B207" s="5"/>
      <c r="E207" s="5"/>
      <c r="G207" s="5"/>
      <c r="J207" s="5"/>
      <c r="M207" s="4"/>
      <c r="N207" s="5"/>
      <c r="O207" s="5"/>
      <c r="P207" s="4"/>
      <c r="Q207" s="4"/>
      <c r="U207" s="5"/>
      <c r="V207" s="5"/>
    </row>
    <row r="208" spans="2:22" x14ac:dyDescent="0.25">
      <c r="B208" s="5"/>
      <c r="E208" s="5"/>
      <c r="G208" s="5"/>
      <c r="J208" s="5"/>
      <c r="M208" s="4"/>
      <c r="N208" s="5"/>
      <c r="O208" s="5"/>
      <c r="P208" s="4"/>
      <c r="Q208" s="4"/>
      <c r="U208" s="5"/>
      <c r="V208" s="5"/>
    </row>
    <row r="209" spans="2:22" x14ac:dyDescent="0.25">
      <c r="B209" s="5"/>
      <c r="E209" s="5"/>
      <c r="G209" s="5"/>
      <c r="J209" s="5"/>
      <c r="M209" s="4"/>
      <c r="N209" s="5"/>
      <c r="O209" s="5"/>
      <c r="P209" s="4"/>
      <c r="Q209" s="4"/>
      <c r="U209" s="5"/>
      <c r="V209" s="5"/>
    </row>
    <row r="210" spans="2:22" x14ac:dyDescent="0.25">
      <c r="B210" s="5"/>
      <c r="E210" s="5"/>
      <c r="G210" s="5"/>
      <c r="J210" s="5"/>
      <c r="M210" s="4"/>
      <c r="N210" s="5"/>
      <c r="O210" s="5"/>
      <c r="P210" s="4"/>
      <c r="Q210" s="4"/>
      <c r="U210" s="5"/>
      <c r="V210" s="5"/>
    </row>
    <row r="211" spans="2:22" x14ac:dyDescent="0.25">
      <c r="B211" s="5"/>
      <c r="E211" s="5"/>
      <c r="G211" s="5"/>
      <c r="J211" s="5"/>
      <c r="M211" s="4"/>
      <c r="N211" s="5"/>
      <c r="O211" s="5"/>
      <c r="P211" s="4"/>
      <c r="Q211" s="4"/>
      <c r="U211" s="5"/>
      <c r="V211" s="5"/>
    </row>
    <row r="212" spans="2:22" x14ac:dyDescent="0.25">
      <c r="B212" s="5"/>
      <c r="E212" s="5"/>
      <c r="G212" s="5"/>
      <c r="J212" s="5"/>
      <c r="M212" s="4"/>
      <c r="N212" s="5"/>
      <c r="O212" s="5"/>
      <c r="P212" s="4"/>
      <c r="Q212" s="4"/>
      <c r="U212" s="5"/>
      <c r="V212" s="5"/>
    </row>
    <row r="213" spans="2:22" x14ac:dyDescent="0.25">
      <c r="B213" s="5"/>
      <c r="E213" s="5"/>
      <c r="G213" s="5"/>
      <c r="J213" s="5"/>
      <c r="M213" s="4"/>
      <c r="N213" s="5"/>
      <c r="O213" s="5"/>
      <c r="P213" s="4"/>
      <c r="Q213" s="4"/>
      <c r="U213" s="5"/>
      <c r="V213" s="5"/>
    </row>
    <row r="214" spans="2:22" x14ac:dyDescent="0.25">
      <c r="B214" s="5"/>
      <c r="E214" s="5"/>
      <c r="G214" s="5"/>
      <c r="J214" s="5"/>
      <c r="M214" s="4"/>
      <c r="N214" s="5"/>
      <c r="O214" s="5"/>
      <c r="P214" s="4"/>
      <c r="Q214" s="4"/>
      <c r="U214" s="5"/>
      <c r="V214" s="5"/>
    </row>
    <row r="215" spans="2:22" x14ac:dyDescent="0.25">
      <c r="B215" s="5"/>
      <c r="E215" s="5"/>
      <c r="G215" s="5"/>
      <c r="J215" s="5"/>
      <c r="M215" s="4"/>
      <c r="N215" s="5"/>
      <c r="O215" s="5"/>
      <c r="P215" s="4"/>
      <c r="Q215" s="4"/>
      <c r="U215" s="5"/>
      <c r="V215" s="5"/>
    </row>
    <row r="216" spans="2:22" x14ac:dyDescent="0.25">
      <c r="B216" s="5"/>
      <c r="E216" s="5"/>
      <c r="G216" s="5"/>
      <c r="J216" s="5"/>
      <c r="M216" s="4"/>
      <c r="N216" s="5"/>
      <c r="O216" s="5"/>
      <c r="P216" s="4"/>
      <c r="Q216" s="4"/>
      <c r="U216" s="5"/>
      <c r="V216" s="5"/>
    </row>
    <row r="217" spans="2:22" x14ac:dyDescent="0.25">
      <c r="B217" s="5"/>
      <c r="E217" s="5"/>
      <c r="G217" s="5"/>
      <c r="J217" s="5"/>
      <c r="M217" s="4"/>
      <c r="N217" s="5"/>
      <c r="O217" s="5"/>
      <c r="P217" s="4"/>
      <c r="Q217" s="4"/>
      <c r="U217" s="5"/>
      <c r="V217" s="5"/>
    </row>
    <row r="218" spans="2:22" x14ac:dyDescent="0.25">
      <c r="B218" s="5"/>
      <c r="E218" s="5"/>
      <c r="G218" s="5"/>
      <c r="J218" s="5"/>
      <c r="M218" s="4"/>
      <c r="N218" s="5"/>
      <c r="O218" s="5"/>
      <c r="P218" s="4"/>
      <c r="Q218" s="4"/>
      <c r="U218" s="5"/>
      <c r="V218" s="5"/>
    </row>
    <row r="219" spans="2:22" x14ac:dyDescent="0.25">
      <c r="B219" s="5"/>
      <c r="E219" s="5"/>
      <c r="G219" s="5"/>
      <c r="J219" s="5"/>
      <c r="M219" s="4"/>
      <c r="N219" s="5"/>
      <c r="O219" s="5"/>
      <c r="P219" s="4"/>
      <c r="Q219" s="4"/>
      <c r="U219" s="5"/>
      <c r="V219" s="5"/>
    </row>
    <row r="220" spans="2:22" x14ac:dyDescent="0.25">
      <c r="B220" s="5"/>
      <c r="E220" s="5"/>
      <c r="G220" s="5"/>
      <c r="J220" s="5"/>
      <c r="M220" s="4"/>
      <c r="N220" s="5"/>
      <c r="O220" s="5"/>
      <c r="P220" s="4"/>
      <c r="Q220" s="4"/>
      <c r="U220" s="5"/>
      <c r="V220" s="5"/>
    </row>
    <row r="221" spans="2:22" x14ac:dyDescent="0.25">
      <c r="B221" s="5"/>
      <c r="E221" s="5"/>
      <c r="G221" s="5"/>
      <c r="J221" s="5"/>
      <c r="M221" s="4"/>
      <c r="N221" s="5"/>
      <c r="O221" s="5"/>
      <c r="P221" s="4"/>
      <c r="Q221" s="4"/>
      <c r="U221" s="5"/>
      <c r="V221" s="5"/>
    </row>
    <row r="222" spans="2:22" x14ac:dyDescent="0.25">
      <c r="B222" s="5"/>
      <c r="E222" s="5"/>
      <c r="G222" s="5"/>
      <c r="J222" s="5"/>
      <c r="M222" s="4"/>
      <c r="N222" s="5"/>
      <c r="O222" s="5"/>
      <c r="P222" s="4"/>
      <c r="Q222" s="4"/>
      <c r="U222" s="5"/>
      <c r="V222" s="5"/>
    </row>
    <row r="223" spans="2:22" x14ac:dyDescent="0.25">
      <c r="B223" s="5"/>
      <c r="E223" s="5"/>
      <c r="G223" s="5"/>
      <c r="J223" s="5"/>
      <c r="M223" s="4"/>
      <c r="N223" s="5"/>
      <c r="O223" s="5"/>
      <c r="P223" s="4"/>
      <c r="Q223" s="4"/>
      <c r="U223" s="5"/>
      <c r="V223" s="5"/>
    </row>
    <row r="224" spans="2:22" x14ac:dyDescent="0.25">
      <c r="B224" s="5"/>
      <c r="E224" s="5"/>
      <c r="G224" s="5"/>
      <c r="J224" s="5"/>
      <c r="M224" s="4"/>
      <c r="N224" s="5"/>
      <c r="O224" s="5"/>
      <c r="P224" s="4"/>
      <c r="Q224" s="4"/>
      <c r="U224" s="5"/>
      <c r="V224" s="5"/>
    </row>
    <row r="225" spans="2:22" x14ac:dyDescent="0.25">
      <c r="B225" s="5"/>
      <c r="E225" s="5"/>
      <c r="G225" s="5"/>
      <c r="J225" s="5"/>
      <c r="M225" s="4"/>
      <c r="N225" s="5"/>
      <c r="O225" s="5"/>
      <c r="P225" s="4"/>
      <c r="Q225" s="4"/>
      <c r="U225" s="5"/>
      <c r="V225" s="5"/>
    </row>
    <row r="226" spans="2:22" x14ac:dyDescent="0.25">
      <c r="B226" s="5"/>
      <c r="E226" s="5"/>
      <c r="G226" s="5"/>
      <c r="J226" s="5"/>
      <c r="M226" s="4"/>
      <c r="N226" s="5"/>
      <c r="O226" s="5"/>
      <c r="P226" s="4"/>
      <c r="Q226" s="4"/>
      <c r="U226" s="5"/>
      <c r="V226" s="5"/>
    </row>
    <row r="227" spans="2:22" x14ac:dyDescent="0.25">
      <c r="B227" s="5"/>
      <c r="E227" s="5"/>
      <c r="G227" s="5"/>
      <c r="J227" s="5"/>
      <c r="M227" s="4"/>
      <c r="N227" s="5"/>
      <c r="O227" s="5"/>
      <c r="P227" s="4"/>
      <c r="Q227" s="4"/>
      <c r="U227" s="5"/>
      <c r="V227" s="5"/>
    </row>
    <row r="228" spans="2:22" x14ac:dyDescent="0.25">
      <c r="B228" s="5"/>
      <c r="E228" s="5"/>
      <c r="G228" s="5"/>
      <c r="J228" s="5"/>
      <c r="M228" s="4"/>
      <c r="N228" s="5"/>
      <c r="O228" s="5"/>
      <c r="P228" s="4"/>
      <c r="Q228" s="4"/>
      <c r="U228" s="5"/>
      <c r="V228" s="5"/>
    </row>
    <row r="229" spans="2:22" x14ac:dyDescent="0.25">
      <c r="B229" s="5"/>
      <c r="E229" s="5"/>
      <c r="G229" s="5"/>
      <c r="J229" s="5"/>
      <c r="M229" s="4"/>
      <c r="N229" s="5"/>
      <c r="O229" s="5"/>
      <c r="P229" s="4"/>
      <c r="Q229" s="4"/>
      <c r="U229" s="5"/>
      <c r="V229" s="5"/>
    </row>
    <row r="230" spans="2:22" x14ac:dyDescent="0.25">
      <c r="B230" s="5"/>
      <c r="E230" s="5"/>
      <c r="G230" s="5"/>
      <c r="J230" s="5"/>
      <c r="M230" s="4"/>
      <c r="N230" s="5"/>
      <c r="O230" s="5"/>
      <c r="P230" s="4"/>
      <c r="Q230" s="4"/>
      <c r="U230" s="5"/>
      <c r="V230" s="5"/>
    </row>
    <row r="231" spans="2:22" x14ac:dyDescent="0.25">
      <c r="B231" s="5"/>
      <c r="E231" s="5"/>
      <c r="G231" s="5"/>
      <c r="J231" s="5"/>
      <c r="M231" s="4"/>
      <c r="N231" s="5"/>
      <c r="O231" s="5"/>
      <c r="P231" s="4"/>
      <c r="Q231" s="4"/>
      <c r="U231" s="5"/>
      <c r="V231" s="5"/>
    </row>
    <row r="232" spans="2:22" x14ac:dyDescent="0.25">
      <c r="B232" s="5"/>
      <c r="E232" s="5"/>
      <c r="G232" s="5"/>
      <c r="J232" s="5"/>
      <c r="M232" s="4"/>
      <c r="N232" s="5"/>
      <c r="O232" s="5"/>
      <c r="P232" s="4"/>
      <c r="Q232" s="4"/>
      <c r="U232" s="5"/>
      <c r="V232" s="5"/>
    </row>
    <row r="233" spans="2:22" x14ac:dyDescent="0.25">
      <c r="B233" s="5"/>
      <c r="E233" s="5"/>
      <c r="G233" s="5"/>
      <c r="J233" s="5"/>
      <c r="M233" s="4"/>
      <c r="N233" s="5"/>
      <c r="O233" s="5"/>
      <c r="P233" s="4"/>
      <c r="Q233" s="4"/>
      <c r="U233" s="5"/>
      <c r="V233" s="5"/>
    </row>
    <row r="234" spans="2:22" x14ac:dyDescent="0.25">
      <c r="B234" s="5"/>
      <c r="E234" s="5"/>
      <c r="G234" s="5"/>
      <c r="J234" s="5"/>
      <c r="M234" s="4"/>
      <c r="N234" s="5"/>
      <c r="O234" s="5"/>
      <c r="P234" s="4"/>
      <c r="Q234" s="4"/>
      <c r="U234" s="5"/>
      <c r="V234" s="5"/>
    </row>
    <row r="235" spans="2:22" x14ac:dyDescent="0.25">
      <c r="B235" s="5"/>
      <c r="E235" s="5"/>
      <c r="G235" s="5"/>
      <c r="J235" s="5"/>
      <c r="M235" s="4"/>
      <c r="N235" s="5"/>
      <c r="O235" s="5"/>
      <c r="P235" s="4"/>
      <c r="Q235" s="4"/>
      <c r="U235" s="5"/>
      <c r="V235" s="5"/>
    </row>
    <row r="236" spans="2:22" x14ac:dyDescent="0.25">
      <c r="B236" s="5"/>
      <c r="E236" s="5"/>
      <c r="G236" s="5"/>
      <c r="J236" s="5"/>
      <c r="M236" s="4"/>
      <c r="N236" s="5"/>
      <c r="O236" s="5"/>
      <c r="P236" s="4"/>
      <c r="Q236" s="4"/>
      <c r="U236" s="5"/>
      <c r="V236" s="5"/>
    </row>
    <row r="237" spans="2:22" x14ac:dyDescent="0.25">
      <c r="B237" s="5"/>
      <c r="E237" s="5"/>
      <c r="G237" s="5"/>
      <c r="J237" s="5"/>
      <c r="M237" s="4"/>
      <c r="N237" s="5"/>
      <c r="O237" s="5"/>
      <c r="P237" s="4"/>
      <c r="Q237" s="4"/>
      <c r="U237" s="5"/>
      <c r="V237" s="5"/>
    </row>
    <row r="238" spans="2:22" x14ac:dyDescent="0.25">
      <c r="B238" s="5"/>
      <c r="E238" s="5"/>
      <c r="G238" s="5"/>
      <c r="J238" s="5"/>
      <c r="M238" s="4"/>
      <c r="N238" s="5"/>
      <c r="O238" s="5"/>
      <c r="P238" s="4"/>
      <c r="Q238" s="4"/>
      <c r="U238" s="5"/>
      <c r="V238" s="5"/>
    </row>
    <row r="239" spans="2:22" x14ac:dyDescent="0.25">
      <c r="B239" s="5"/>
      <c r="E239" s="5"/>
      <c r="G239" s="5"/>
      <c r="J239" s="5"/>
      <c r="M239" s="4"/>
      <c r="N239" s="5"/>
      <c r="O239" s="5"/>
      <c r="P239" s="4"/>
      <c r="Q239" s="4"/>
      <c r="U239" s="5"/>
      <c r="V239" s="5"/>
    </row>
    <row r="240" spans="2:22" x14ac:dyDescent="0.25">
      <c r="B240" s="5"/>
      <c r="E240" s="5"/>
      <c r="G240" s="5"/>
      <c r="J240" s="5"/>
      <c r="M240" s="4"/>
      <c r="N240" s="5"/>
      <c r="O240" s="5"/>
      <c r="P240" s="4"/>
      <c r="Q240" s="4"/>
      <c r="U240" s="5"/>
      <c r="V240" s="5"/>
    </row>
    <row r="241" spans="2:22" x14ac:dyDescent="0.25">
      <c r="B241" s="5"/>
      <c r="E241" s="5"/>
      <c r="G241" s="5"/>
      <c r="J241" s="5"/>
      <c r="M241" s="4"/>
      <c r="N241" s="5"/>
      <c r="O241" s="5"/>
      <c r="P241" s="4"/>
      <c r="Q241" s="4"/>
      <c r="U241" s="5"/>
      <c r="V241" s="5"/>
    </row>
    <row r="242" spans="2:22" x14ac:dyDescent="0.25">
      <c r="B242" s="5"/>
      <c r="E242" s="5"/>
      <c r="G242" s="5"/>
      <c r="J242" s="5"/>
      <c r="M242" s="4"/>
      <c r="N242" s="5"/>
      <c r="O242" s="5"/>
      <c r="P242" s="4"/>
      <c r="Q242" s="4"/>
      <c r="U242" s="5"/>
      <c r="V242" s="5"/>
    </row>
    <row r="243" spans="2:22" x14ac:dyDescent="0.25">
      <c r="B243" s="5"/>
      <c r="E243" s="5"/>
      <c r="G243" s="5"/>
      <c r="J243" s="5"/>
      <c r="M243" s="4"/>
      <c r="N243" s="5"/>
      <c r="O243" s="5"/>
      <c r="P243" s="4"/>
      <c r="Q243" s="4"/>
      <c r="U243" s="5"/>
      <c r="V243" s="5"/>
    </row>
    <row r="244" spans="2:22" x14ac:dyDescent="0.25">
      <c r="B244" s="5"/>
      <c r="E244" s="5"/>
      <c r="G244" s="5"/>
      <c r="J244" s="5"/>
      <c r="M244" s="4"/>
      <c r="N244" s="5"/>
      <c r="O244" s="5"/>
      <c r="P244" s="4"/>
      <c r="Q244" s="4"/>
      <c r="U244" s="5"/>
      <c r="V244" s="5"/>
    </row>
    <row r="245" spans="2:22" x14ac:dyDescent="0.25">
      <c r="B245" s="5"/>
      <c r="E245" s="5"/>
      <c r="G245" s="5"/>
      <c r="J245" s="5"/>
      <c r="M245" s="4"/>
      <c r="N245" s="5"/>
      <c r="O245" s="5"/>
      <c r="P245" s="4"/>
      <c r="Q245" s="4"/>
      <c r="U245" s="5"/>
      <c r="V245" s="5"/>
    </row>
    <row r="246" spans="2:22" x14ac:dyDescent="0.25">
      <c r="B246" s="5"/>
      <c r="E246" s="5"/>
      <c r="G246" s="5"/>
      <c r="J246" s="5"/>
      <c r="M246" s="4"/>
      <c r="N246" s="5"/>
      <c r="O246" s="5"/>
      <c r="P246" s="4"/>
      <c r="Q246" s="4"/>
      <c r="U246" s="5"/>
      <c r="V246" s="5"/>
    </row>
    <row r="247" spans="2:22" x14ac:dyDescent="0.25">
      <c r="B247" s="5"/>
      <c r="E247" s="5"/>
      <c r="G247" s="5"/>
      <c r="J247" s="5"/>
      <c r="M247" s="4"/>
      <c r="N247" s="5"/>
      <c r="O247" s="5"/>
      <c r="P247" s="4"/>
      <c r="Q247" s="4"/>
      <c r="U247" s="5"/>
      <c r="V247" s="5"/>
    </row>
    <row r="248" spans="2:22" x14ac:dyDescent="0.25">
      <c r="B248" s="5"/>
      <c r="E248" s="5"/>
      <c r="G248" s="5"/>
      <c r="J248" s="5"/>
      <c r="M248" s="4"/>
      <c r="N248" s="5"/>
      <c r="O248" s="5"/>
      <c r="P248" s="4"/>
      <c r="Q248" s="4"/>
      <c r="U248" s="5"/>
      <c r="V248" s="5"/>
    </row>
    <row r="249" spans="2:22" x14ac:dyDescent="0.25">
      <c r="B249" s="5"/>
      <c r="E249" s="5"/>
      <c r="G249" s="5"/>
      <c r="J249" s="5"/>
      <c r="M249" s="4"/>
      <c r="N249" s="5"/>
      <c r="O249" s="5"/>
      <c r="P249" s="4"/>
      <c r="Q249" s="4"/>
      <c r="U249" s="5"/>
      <c r="V249" s="5"/>
    </row>
    <row r="250" spans="2:22" x14ac:dyDescent="0.25">
      <c r="B250" s="5"/>
      <c r="E250" s="5"/>
      <c r="G250" s="5"/>
      <c r="J250" s="5"/>
      <c r="M250" s="4"/>
      <c r="N250" s="5"/>
      <c r="O250" s="5"/>
      <c r="P250" s="4"/>
      <c r="Q250" s="4"/>
      <c r="U250" s="5"/>
      <c r="V250" s="5"/>
    </row>
    <row r="251" spans="2:22" x14ac:dyDescent="0.25">
      <c r="B251" s="5"/>
      <c r="E251" s="5"/>
      <c r="G251" s="5"/>
      <c r="J251" s="5"/>
      <c r="M251" s="4"/>
      <c r="N251" s="5"/>
      <c r="O251" s="5"/>
      <c r="P251" s="4"/>
      <c r="Q251" s="4"/>
      <c r="U251" s="5"/>
      <c r="V251" s="5"/>
    </row>
    <row r="252" spans="2:22" x14ac:dyDescent="0.25">
      <c r="B252" s="5"/>
      <c r="E252" s="5"/>
      <c r="G252" s="5"/>
      <c r="J252" s="5"/>
      <c r="M252" s="4"/>
      <c r="N252" s="5"/>
      <c r="O252" s="5"/>
      <c r="P252" s="4"/>
      <c r="Q252" s="4"/>
      <c r="U252" s="5"/>
      <c r="V252" s="5"/>
    </row>
    <row r="253" spans="2:22" x14ac:dyDescent="0.25">
      <c r="B253" s="5"/>
      <c r="E253" s="5"/>
      <c r="G253" s="5"/>
      <c r="J253" s="5"/>
      <c r="M253" s="4"/>
      <c r="N253" s="5"/>
      <c r="O253" s="5"/>
      <c r="P253" s="4"/>
      <c r="Q253" s="4"/>
      <c r="U253" s="5"/>
      <c r="V253" s="5"/>
    </row>
    <row r="254" spans="2:22" x14ac:dyDescent="0.25">
      <c r="B254" s="5"/>
      <c r="E254" s="5"/>
      <c r="G254" s="5"/>
      <c r="J254" s="5"/>
      <c r="M254" s="4"/>
      <c r="N254" s="5"/>
      <c r="O254" s="5"/>
      <c r="P254" s="4"/>
      <c r="Q254" s="4"/>
      <c r="U254" s="5"/>
      <c r="V254" s="5"/>
    </row>
    <row r="255" spans="2:22" x14ac:dyDescent="0.25">
      <c r="B255" s="5"/>
      <c r="E255" s="5"/>
      <c r="G255" s="5"/>
      <c r="J255" s="5"/>
      <c r="M255" s="4"/>
      <c r="N255" s="5"/>
      <c r="O255" s="5"/>
      <c r="P255" s="4"/>
      <c r="Q255" s="4"/>
      <c r="U255" s="5"/>
      <c r="V255" s="5"/>
    </row>
    <row r="256" spans="2:22" x14ac:dyDescent="0.25">
      <c r="B256" s="5"/>
      <c r="E256" s="5"/>
      <c r="G256" s="5"/>
      <c r="J256" s="5"/>
      <c r="M256" s="4"/>
      <c r="N256" s="5"/>
      <c r="O256" s="5"/>
      <c r="P256" s="4"/>
      <c r="Q256" s="4"/>
      <c r="U256" s="5"/>
      <c r="V256" s="5"/>
    </row>
    <row r="257" spans="2:22" x14ac:dyDescent="0.25">
      <c r="B257" s="5"/>
      <c r="E257" s="5"/>
      <c r="G257" s="5"/>
      <c r="J257" s="5"/>
      <c r="M257" s="4"/>
      <c r="N257" s="5"/>
      <c r="O257" s="5"/>
      <c r="P257" s="4"/>
      <c r="Q257" s="4"/>
      <c r="U257" s="5"/>
      <c r="V257" s="5"/>
    </row>
    <row r="258" spans="2:22" x14ac:dyDescent="0.25">
      <c r="B258" s="5"/>
      <c r="E258" s="5"/>
      <c r="G258" s="5"/>
      <c r="J258" s="5"/>
      <c r="M258" s="4"/>
      <c r="N258" s="5"/>
      <c r="O258" s="5"/>
      <c r="P258" s="4"/>
      <c r="Q258" s="4"/>
      <c r="U258" s="5"/>
      <c r="V258" s="5"/>
    </row>
    <row r="259" spans="2:22" x14ac:dyDescent="0.25">
      <c r="B259" s="5"/>
      <c r="E259" s="5"/>
      <c r="G259" s="5"/>
      <c r="J259" s="5"/>
      <c r="M259" s="4"/>
      <c r="N259" s="5"/>
      <c r="O259" s="5"/>
      <c r="P259" s="4"/>
      <c r="Q259" s="4"/>
      <c r="U259" s="5"/>
      <c r="V259" s="5"/>
    </row>
    <row r="260" spans="2:22" x14ac:dyDescent="0.25">
      <c r="B260" s="5"/>
      <c r="E260" s="5"/>
      <c r="G260" s="5"/>
      <c r="J260" s="5"/>
      <c r="M260" s="4"/>
      <c r="N260" s="5"/>
      <c r="O260" s="5"/>
      <c r="P260" s="4"/>
      <c r="Q260" s="4"/>
      <c r="U260" s="5"/>
      <c r="V260" s="5"/>
    </row>
    <row r="261" spans="2:22" x14ac:dyDescent="0.25">
      <c r="B261" s="5"/>
      <c r="E261" s="5"/>
      <c r="G261" s="5"/>
      <c r="J261" s="5"/>
      <c r="M261" s="4"/>
      <c r="N261" s="5"/>
      <c r="O261" s="5"/>
      <c r="P261" s="4"/>
      <c r="Q261" s="4"/>
      <c r="U261" s="5"/>
      <c r="V261" s="5"/>
    </row>
    <row r="262" spans="2:22" x14ac:dyDescent="0.25">
      <c r="B262" s="5"/>
      <c r="E262" s="5"/>
      <c r="G262" s="5"/>
      <c r="J262" s="5"/>
      <c r="M262" s="4"/>
      <c r="N262" s="5"/>
      <c r="O262" s="5"/>
      <c r="P262" s="4"/>
      <c r="Q262" s="4"/>
      <c r="U262" s="5"/>
      <c r="V262" s="5"/>
    </row>
    <row r="263" spans="2:22" x14ac:dyDescent="0.25">
      <c r="B263" s="5"/>
      <c r="E263" s="5"/>
      <c r="G263" s="5"/>
      <c r="J263" s="5"/>
      <c r="M263" s="4"/>
      <c r="N263" s="5"/>
      <c r="O263" s="5"/>
      <c r="P263" s="4"/>
      <c r="Q263" s="4"/>
      <c r="U263" s="5"/>
      <c r="V263" s="5"/>
    </row>
    <row r="264" spans="2:22" x14ac:dyDescent="0.25">
      <c r="B264" s="5"/>
      <c r="E264" s="5"/>
      <c r="G264" s="5"/>
      <c r="J264" s="5"/>
      <c r="M264" s="4"/>
      <c r="N264" s="5"/>
      <c r="O264" s="5"/>
      <c r="P264" s="4"/>
      <c r="Q264" s="4"/>
      <c r="U264" s="5"/>
      <c r="V264" s="5"/>
    </row>
    <row r="265" spans="2:22" x14ac:dyDescent="0.25">
      <c r="B265" s="5"/>
      <c r="E265" s="5"/>
      <c r="G265" s="5"/>
      <c r="J265" s="5"/>
      <c r="M265" s="4"/>
      <c r="N265" s="5"/>
      <c r="O265" s="5"/>
      <c r="P265" s="4"/>
      <c r="Q265" s="4"/>
      <c r="U265" s="5"/>
      <c r="V265" s="5"/>
    </row>
    <row r="266" spans="2:22" x14ac:dyDescent="0.25">
      <c r="B266" s="5"/>
      <c r="E266" s="5"/>
      <c r="G266" s="5"/>
      <c r="J266" s="5"/>
      <c r="M266" s="4"/>
      <c r="N266" s="5"/>
      <c r="O266" s="5"/>
      <c r="P266" s="4"/>
      <c r="Q266" s="4"/>
      <c r="U266" s="5"/>
      <c r="V266" s="5"/>
    </row>
    <row r="267" spans="2:22" x14ac:dyDescent="0.25">
      <c r="B267" s="5"/>
      <c r="E267" s="5"/>
      <c r="G267" s="5"/>
      <c r="J267" s="5"/>
      <c r="M267" s="4"/>
      <c r="N267" s="5"/>
      <c r="O267" s="5"/>
      <c r="P267" s="4"/>
      <c r="Q267" s="4"/>
      <c r="U267" s="5"/>
      <c r="V267" s="5"/>
    </row>
    <row r="268" spans="2:22" x14ac:dyDescent="0.25">
      <c r="B268" s="5"/>
      <c r="E268" s="5"/>
      <c r="G268" s="5"/>
      <c r="J268" s="5"/>
      <c r="M268" s="4"/>
      <c r="N268" s="5"/>
      <c r="O268" s="5"/>
      <c r="P268" s="4"/>
      <c r="Q268" s="4"/>
      <c r="U268" s="5"/>
      <c r="V268" s="5"/>
    </row>
    <row r="269" spans="2:22" x14ac:dyDescent="0.25">
      <c r="B269" s="5"/>
      <c r="E269" s="5"/>
      <c r="G269" s="5"/>
      <c r="J269" s="5"/>
      <c r="M269" s="4"/>
      <c r="N269" s="5"/>
      <c r="O269" s="5"/>
      <c r="P269" s="4"/>
      <c r="Q269" s="4"/>
      <c r="U269" s="5"/>
      <c r="V269" s="5"/>
    </row>
    <row r="270" spans="2:22" x14ac:dyDescent="0.25">
      <c r="B270" s="5"/>
      <c r="E270" s="5"/>
      <c r="G270" s="5"/>
      <c r="J270" s="5"/>
      <c r="M270" s="4"/>
      <c r="N270" s="5"/>
      <c r="O270" s="5"/>
      <c r="P270" s="4"/>
      <c r="Q270" s="4"/>
      <c r="U270" s="5"/>
      <c r="V270" s="5"/>
    </row>
    <row r="271" spans="2:22" x14ac:dyDescent="0.25">
      <c r="B271" s="5"/>
      <c r="E271" s="5"/>
      <c r="G271" s="5"/>
      <c r="J271" s="5"/>
      <c r="M271" s="4"/>
      <c r="N271" s="5"/>
      <c r="O271" s="5"/>
      <c r="P271" s="4"/>
      <c r="Q271" s="4"/>
      <c r="U271" s="5"/>
      <c r="V271" s="5"/>
    </row>
    <row r="272" spans="2:22" x14ac:dyDescent="0.25">
      <c r="B272" s="5"/>
      <c r="E272" s="5"/>
      <c r="G272" s="5"/>
      <c r="J272" s="5"/>
      <c r="M272" s="4"/>
      <c r="N272" s="5"/>
      <c r="O272" s="5"/>
      <c r="P272" s="4"/>
      <c r="Q272" s="4"/>
      <c r="U272" s="5"/>
      <c r="V272" s="5"/>
    </row>
    <row r="273" spans="2:22" x14ac:dyDescent="0.25">
      <c r="B273" s="5"/>
      <c r="E273" s="5"/>
      <c r="G273" s="5"/>
      <c r="J273" s="5"/>
      <c r="M273" s="4"/>
      <c r="N273" s="5"/>
      <c r="O273" s="5"/>
      <c r="P273" s="4"/>
      <c r="Q273" s="4"/>
      <c r="U273" s="5"/>
      <c r="V273" s="5"/>
    </row>
    <row r="274" spans="2:22" x14ac:dyDescent="0.25">
      <c r="B274" s="5"/>
      <c r="E274" s="5"/>
      <c r="G274" s="5"/>
      <c r="J274" s="5"/>
      <c r="M274" s="4"/>
      <c r="N274" s="5"/>
      <c r="O274" s="5"/>
      <c r="P274" s="4"/>
      <c r="Q274" s="4"/>
      <c r="U274" s="5"/>
      <c r="V274" s="5"/>
    </row>
    <row r="275" spans="2:22" x14ac:dyDescent="0.25">
      <c r="B275" s="5"/>
      <c r="E275" s="5"/>
      <c r="G275" s="5"/>
      <c r="J275" s="5"/>
      <c r="M275" s="4"/>
      <c r="N275" s="5"/>
      <c r="O275" s="5"/>
      <c r="P275" s="4"/>
      <c r="Q275" s="4"/>
      <c r="U275" s="5"/>
      <c r="V275" s="5"/>
    </row>
    <row r="276" spans="2:22" x14ac:dyDescent="0.25">
      <c r="B276" s="5"/>
      <c r="E276" s="5"/>
      <c r="G276" s="5"/>
      <c r="J276" s="5"/>
      <c r="M276" s="4"/>
      <c r="N276" s="5"/>
      <c r="O276" s="5"/>
      <c r="P276" s="4"/>
      <c r="Q276" s="4"/>
      <c r="U276" s="5"/>
      <c r="V276" s="5"/>
    </row>
    <row r="277" spans="2:22" x14ac:dyDescent="0.25">
      <c r="B277" s="5"/>
      <c r="E277" s="5"/>
      <c r="G277" s="5"/>
      <c r="J277" s="5"/>
      <c r="M277" s="4"/>
      <c r="N277" s="5"/>
      <c r="O277" s="5"/>
      <c r="P277" s="4"/>
      <c r="Q277" s="4"/>
      <c r="U277" s="5"/>
      <c r="V277" s="5"/>
    </row>
    <row r="278" spans="2:22" x14ac:dyDescent="0.25">
      <c r="B278" s="5"/>
      <c r="E278" s="5"/>
      <c r="G278" s="5"/>
      <c r="J278" s="5"/>
      <c r="M278" s="4"/>
      <c r="N278" s="5"/>
      <c r="O278" s="5"/>
      <c r="P278" s="4"/>
      <c r="Q278" s="4"/>
      <c r="U278" s="5"/>
      <c r="V278" s="5"/>
    </row>
    <row r="279" spans="2:22" x14ac:dyDescent="0.25">
      <c r="B279" s="5"/>
      <c r="E279" s="5"/>
      <c r="G279" s="5"/>
      <c r="J279" s="5"/>
      <c r="M279" s="4"/>
      <c r="N279" s="5"/>
      <c r="O279" s="5"/>
      <c r="P279" s="4"/>
      <c r="Q279" s="4"/>
      <c r="U279" s="5"/>
      <c r="V279" s="5"/>
    </row>
    <row r="280" spans="2:22" x14ac:dyDescent="0.25">
      <c r="B280" s="5"/>
      <c r="E280" s="5"/>
      <c r="G280" s="5"/>
      <c r="J280" s="5"/>
      <c r="M280" s="4"/>
      <c r="N280" s="5"/>
      <c r="O280" s="5"/>
      <c r="P280" s="4"/>
      <c r="Q280" s="4"/>
      <c r="U280" s="5"/>
      <c r="V280" s="5"/>
    </row>
    <row r="281" spans="2:22" x14ac:dyDescent="0.25">
      <c r="B281" s="5"/>
      <c r="E281" s="5"/>
      <c r="G281" s="5"/>
      <c r="J281" s="5"/>
      <c r="M281" s="4"/>
      <c r="N281" s="5"/>
      <c r="O281" s="5"/>
      <c r="P281" s="4"/>
      <c r="Q281" s="4"/>
      <c r="U281" s="5"/>
      <c r="V281" s="5"/>
    </row>
    <row r="282" spans="2:22" x14ac:dyDescent="0.25">
      <c r="B282" s="5"/>
      <c r="E282" s="5"/>
      <c r="G282" s="5"/>
      <c r="J282" s="5"/>
      <c r="M282" s="4"/>
      <c r="N282" s="5"/>
      <c r="O282" s="5"/>
      <c r="P282" s="4"/>
      <c r="Q282" s="4"/>
      <c r="U282" s="5"/>
      <c r="V282" s="5"/>
    </row>
    <row r="283" spans="2:22" x14ac:dyDescent="0.25">
      <c r="B283" s="5"/>
      <c r="E283" s="5"/>
      <c r="G283" s="5"/>
      <c r="J283" s="5"/>
      <c r="M283" s="4"/>
      <c r="N283" s="5"/>
      <c r="O283" s="5"/>
      <c r="P283" s="4"/>
      <c r="Q283" s="4"/>
      <c r="U283" s="5"/>
      <c r="V283" s="5"/>
    </row>
    <row r="284" spans="2:22" x14ac:dyDescent="0.25">
      <c r="B284" s="5"/>
      <c r="E284" s="5"/>
      <c r="G284" s="5"/>
      <c r="J284" s="5"/>
      <c r="M284" s="4"/>
      <c r="N284" s="5"/>
      <c r="O284" s="5"/>
      <c r="P284" s="4"/>
      <c r="Q284" s="4"/>
      <c r="U284" s="5"/>
      <c r="V284" s="5"/>
    </row>
    <row r="285" spans="2:22" x14ac:dyDescent="0.25">
      <c r="B285" s="5"/>
      <c r="E285" s="5"/>
      <c r="G285" s="5"/>
      <c r="J285" s="5"/>
      <c r="M285" s="4"/>
      <c r="N285" s="5"/>
      <c r="O285" s="5"/>
      <c r="P285" s="4"/>
      <c r="Q285" s="4"/>
      <c r="U285" s="5"/>
      <c r="V285" s="5"/>
    </row>
    <row r="286" spans="2:22" x14ac:dyDescent="0.25">
      <c r="B286" s="5"/>
      <c r="E286" s="5"/>
      <c r="G286" s="5"/>
      <c r="J286" s="5"/>
      <c r="M286" s="4"/>
      <c r="N286" s="5"/>
      <c r="O286" s="5"/>
      <c r="P286" s="4"/>
      <c r="Q286" s="4"/>
      <c r="U286" s="5"/>
      <c r="V286" s="5"/>
    </row>
    <row r="287" spans="2:22" x14ac:dyDescent="0.25">
      <c r="B287" s="5"/>
      <c r="E287" s="5"/>
      <c r="G287" s="5"/>
      <c r="J287" s="5"/>
      <c r="M287" s="4"/>
      <c r="N287" s="5"/>
      <c r="O287" s="5"/>
      <c r="P287" s="4"/>
      <c r="Q287" s="4"/>
      <c r="U287" s="5"/>
      <c r="V287" s="5"/>
    </row>
    <row r="288" spans="2:22" x14ac:dyDescent="0.25">
      <c r="B288" s="5"/>
      <c r="E288" s="5"/>
      <c r="G288" s="5"/>
      <c r="J288" s="5"/>
      <c r="M288" s="4"/>
      <c r="N288" s="5"/>
      <c r="O288" s="5"/>
      <c r="P288" s="4"/>
      <c r="Q288" s="4"/>
      <c r="U288" s="5"/>
      <c r="V288" s="5"/>
    </row>
    <row r="289" spans="2:22" x14ac:dyDescent="0.25">
      <c r="B289" s="5"/>
      <c r="E289" s="5"/>
      <c r="G289" s="5"/>
      <c r="J289" s="5"/>
      <c r="M289" s="4"/>
      <c r="N289" s="5"/>
      <c r="O289" s="5"/>
      <c r="P289" s="4"/>
      <c r="Q289" s="4"/>
      <c r="U289" s="5"/>
      <c r="V289" s="5"/>
    </row>
    <row r="290" spans="2:22" x14ac:dyDescent="0.25">
      <c r="B290" s="5"/>
      <c r="E290" s="5"/>
      <c r="G290" s="5"/>
      <c r="J290" s="5"/>
      <c r="M290" s="4"/>
      <c r="N290" s="5"/>
      <c r="O290" s="5"/>
      <c r="P290" s="4"/>
      <c r="Q290" s="4"/>
      <c r="U290" s="5"/>
      <c r="V290" s="5"/>
    </row>
    <row r="291" spans="2:22" x14ac:dyDescent="0.25">
      <c r="B291" s="5"/>
      <c r="E291" s="5"/>
      <c r="G291" s="5"/>
      <c r="J291" s="5"/>
      <c r="M291" s="4"/>
      <c r="N291" s="5"/>
      <c r="O291" s="5"/>
      <c r="P291" s="4"/>
      <c r="Q291" s="4"/>
      <c r="U291" s="5"/>
      <c r="V291" s="5"/>
    </row>
    <row r="292" spans="2:22" x14ac:dyDescent="0.25">
      <c r="B292" s="5"/>
      <c r="E292" s="5"/>
      <c r="G292" s="5"/>
      <c r="J292" s="5"/>
      <c r="M292" s="4"/>
      <c r="N292" s="5"/>
      <c r="O292" s="5"/>
      <c r="P292" s="4"/>
      <c r="Q292" s="4"/>
      <c r="U292" s="5"/>
      <c r="V292" s="5"/>
    </row>
    <row r="293" spans="2:22" x14ac:dyDescent="0.25">
      <c r="B293" s="5"/>
      <c r="E293" s="5"/>
      <c r="G293" s="5"/>
      <c r="J293" s="5"/>
      <c r="M293" s="4"/>
      <c r="N293" s="5"/>
      <c r="O293" s="5"/>
      <c r="P293" s="4"/>
      <c r="Q293" s="4"/>
      <c r="U293" s="5"/>
      <c r="V293" s="5"/>
    </row>
    <row r="294" spans="2:22" x14ac:dyDescent="0.25">
      <c r="B294" s="5"/>
      <c r="E294" s="5"/>
      <c r="G294" s="5"/>
      <c r="J294" s="5"/>
      <c r="M294" s="4"/>
      <c r="N294" s="5"/>
      <c r="O294" s="5"/>
      <c r="P294" s="4"/>
      <c r="Q294" s="4"/>
      <c r="U294" s="5"/>
      <c r="V294" s="5"/>
    </row>
    <row r="295" spans="2:22" x14ac:dyDescent="0.25">
      <c r="B295" s="5"/>
      <c r="E295" s="5"/>
      <c r="G295" s="5"/>
      <c r="J295" s="5"/>
      <c r="M295" s="4"/>
      <c r="N295" s="5"/>
      <c r="O295" s="5"/>
      <c r="P295" s="4"/>
      <c r="Q295" s="4"/>
      <c r="U295" s="5"/>
      <c r="V295" s="5"/>
    </row>
    <row r="296" spans="2:22" x14ac:dyDescent="0.25">
      <c r="B296" s="5"/>
      <c r="E296" s="5"/>
      <c r="G296" s="5"/>
      <c r="J296" s="5"/>
      <c r="M296" s="4"/>
      <c r="N296" s="5"/>
      <c r="O296" s="5"/>
      <c r="P296" s="4"/>
      <c r="Q296" s="4"/>
      <c r="U296" s="5"/>
      <c r="V296" s="5"/>
    </row>
    <row r="297" spans="2:22" x14ac:dyDescent="0.25">
      <c r="B297" s="5"/>
      <c r="E297" s="5"/>
      <c r="G297" s="5"/>
      <c r="J297" s="5"/>
      <c r="M297" s="4"/>
      <c r="N297" s="5"/>
      <c r="O297" s="5"/>
      <c r="P297" s="4"/>
      <c r="Q297" s="4"/>
      <c r="U297" s="5"/>
      <c r="V297" s="5"/>
    </row>
    <row r="298" spans="2:22" x14ac:dyDescent="0.25">
      <c r="B298" s="5"/>
      <c r="E298" s="5"/>
      <c r="G298" s="5"/>
      <c r="J298" s="5"/>
      <c r="M298" s="4"/>
      <c r="N298" s="5"/>
      <c r="O298" s="5"/>
      <c r="P298" s="4"/>
      <c r="Q298" s="4"/>
      <c r="U298" s="5"/>
      <c r="V298" s="5"/>
    </row>
    <row r="299" spans="2:22" x14ac:dyDescent="0.25">
      <c r="B299" s="5"/>
      <c r="E299" s="5"/>
      <c r="G299" s="5"/>
      <c r="J299" s="5"/>
      <c r="M299" s="4"/>
      <c r="N299" s="5"/>
      <c r="O299" s="5"/>
      <c r="P299" s="4"/>
      <c r="Q299" s="4"/>
      <c r="U299" s="5"/>
      <c r="V299" s="5"/>
    </row>
    <row r="300" spans="2:22" x14ac:dyDescent="0.25">
      <c r="B300" s="5"/>
      <c r="E300" s="5"/>
      <c r="G300" s="5"/>
      <c r="J300" s="5"/>
      <c r="M300" s="4"/>
      <c r="N300" s="5"/>
      <c r="O300" s="5"/>
      <c r="P300" s="4"/>
      <c r="Q300" s="4"/>
      <c r="U300" s="5"/>
      <c r="V300" s="5"/>
    </row>
    <row r="301" spans="2:22" x14ac:dyDescent="0.25">
      <c r="B301" s="5"/>
      <c r="E301" s="5"/>
      <c r="G301" s="5"/>
      <c r="J301" s="5"/>
      <c r="M301" s="4"/>
      <c r="N301" s="5"/>
      <c r="O301" s="5"/>
      <c r="P301" s="4"/>
      <c r="Q301" s="4"/>
      <c r="U301" s="5"/>
      <c r="V301" s="5"/>
    </row>
    <row r="302" spans="2:22" x14ac:dyDescent="0.25">
      <c r="B302" s="5"/>
      <c r="E302" s="5"/>
      <c r="G302" s="5"/>
      <c r="J302" s="5"/>
      <c r="M302" s="4"/>
      <c r="N302" s="5"/>
      <c r="O302" s="5"/>
      <c r="P302" s="4"/>
      <c r="Q302" s="4"/>
      <c r="U302" s="5"/>
      <c r="V302" s="5"/>
    </row>
    <row r="303" spans="2:22" x14ac:dyDescent="0.25">
      <c r="B303" s="5"/>
      <c r="E303" s="5"/>
      <c r="G303" s="5"/>
      <c r="J303" s="5"/>
      <c r="M303" s="4"/>
      <c r="N303" s="5"/>
      <c r="O303" s="5"/>
      <c r="P303" s="4"/>
      <c r="Q303" s="4"/>
      <c r="U303" s="5"/>
      <c r="V303" s="5"/>
    </row>
    <row r="304" spans="2:22" x14ac:dyDescent="0.25">
      <c r="B304" s="5"/>
      <c r="E304" s="5"/>
      <c r="G304" s="5"/>
      <c r="J304" s="5"/>
      <c r="M304" s="4"/>
      <c r="N304" s="5"/>
      <c r="O304" s="5"/>
      <c r="P304" s="4"/>
      <c r="Q304" s="4"/>
      <c r="U304" s="5"/>
      <c r="V304" s="5"/>
    </row>
    <row r="305" spans="2:22" x14ac:dyDescent="0.25">
      <c r="B305" s="5"/>
      <c r="E305" s="5"/>
      <c r="G305" s="5"/>
      <c r="J305" s="5"/>
      <c r="M305" s="4"/>
      <c r="N305" s="5"/>
      <c r="O305" s="5"/>
      <c r="P305" s="4"/>
      <c r="Q305" s="4"/>
      <c r="U305" s="5"/>
      <c r="V305" s="5"/>
    </row>
    <row r="306" spans="2:22" x14ac:dyDescent="0.25">
      <c r="B306" s="5"/>
      <c r="E306" s="5"/>
      <c r="G306" s="5"/>
      <c r="J306" s="5"/>
      <c r="M306" s="4"/>
      <c r="N306" s="5"/>
      <c r="O306" s="5"/>
      <c r="P306" s="4"/>
      <c r="Q306" s="4"/>
      <c r="U306" s="5"/>
      <c r="V306" s="5"/>
    </row>
    <row r="307" spans="2:22" x14ac:dyDescent="0.25">
      <c r="B307" s="5"/>
      <c r="E307" s="5"/>
      <c r="G307" s="5"/>
      <c r="J307" s="5"/>
      <c r="M307" s="4"/>
      <c r="N307" s="5"/>
      <c r="O307" s="5"/>
      <c r="P307" s="4"/>
      <c r="Q307" s="4"/>
      <c r="U307" s="5"/>
      <c r="V307" s="5"/>
    </row>
    <row r="308" spans="2:22" x14ac:dyDescent="0.25">
      <c r="B308" s="5"/>
      <c r="E308" s="5"/>
      <c r="G308" s="5"/>
      <c r="J308" s="5"/>
      <c r="M308" s="4"/>
      <c r="N308" s="5"/>
      <c r="O308" s="5"/>
      <c r="P308" s="4"/>
      <c r="Q308" s="4"/>
      <c r="U308" s="5"/>
      <c r="V308" s="5"/>
    </row>
    <row r="309" spans="2:22" x14ac:dyDescent="0.25">
      <c r="B309" s="5"/>
      <c r="E309" s="5"/>
      <c r="G309" s="5"/>
      <c r="J309" s="5"/>
      <c r="M309" s="4"/>
      <c r="N309" s="5"/>
      <c r="O309" s="5"/>
      <c r="P309" s="4"/>
      <c r="Q309" s="4"/>
      <c r="U309" s="5"/>
      <c r="V309" s="5"/>
    </row>
    <row r="310" spans="2:22" x14ac:dyDescent="0.25">
      <c r="B310" s="5"/>
      <c r="E310" s="5"/>
      <c r="G310" s="5"/>
      <c r="J310" s="5"/>
      <c r="M310" s="4"/>
      <c r="N310" s="5"/>
      <c r="O310" s="5"/>
      <c r="P310" s="4"/>
      <c r="Q310" s="4"/>
      <c r="U310" s="5"/>
      <c r="V310" s="5"/>
    </row>
    <row r="311" spans="2:22" x14ac:dyDescent="0.25">
      <c r="B311" s="5"/>
      <c r="E311" s="5"/>
      <c r="G311" s="5"/>
      <c r="J311" s="5"/>
      <c r="M311" s="4"/>
      <c r="N311" s="5"/>
      <c r="O311" s="5"/>
      <c r="P311" s="4"/>
      <c r="Q311" s="4"/>
      <c r="U311" s="5"/>
      <c r="V311" s="5"/>
    </row>
    <row r="312" spans="2:22" x14ac:dyDescent="0.25">
      <c r="B312" s="5"/>
      <c r="E312" s="5"/>
      <c r="G312" s="5"/>
      <c r="J312" s="5"/>
      <c r="M312" s="4"/>
      <c r="N312" s="5"/>
      <c r="O312" s="5"/>
      <c r="P312" s="4"/>
      <c r="Q312" s="4"/>
      <c r="U312" s="5"/>
      <c r="V312" s="5"/>
    </row>
    <row r="313" spans="2:22" x14ac:dyDescent="0.25">
      <c r="B313" s="5"/>
      <c r="E313" s="5"/>
      <c r="G313" s="5"/>
      <c r="J313" s="5"/>
      <c r="M313" s="4"/>
      <c r="N313" s="5"/>
      <c r="O313" s="5"/>
      <c r="P313" s="4"/>
      <c r="Q313" s="4"/>
      <c r="U313" s="5"/>
      <c r="V313" s="5"/>
    </row>
    <row r="314" spans="2:22" x14ac:dyDescent="0.25">
      <c r="B314" s="5"/>
      <c r="E314" s="5"/>
      <c r="G314" s="5"/>
      <c r="J314" s="5"/>
      <c r="M314" s="4"/>
      <c r="N314" s="5"/>
      <c r="O314" s="5"/>
      <c r="P314" s="4"/>
      <c r="Q314" s="4"/>
      <c r="U314" s="5"/>
      <c r="V314" s="5"/>
    </row>
    <row r="315" spans="2:22" x14ac:dyDescent="0.25">
      <c r="B315" s="5"/>
      <c r="E315" s="5"/>
      <c r="G315" s="5"/>
      <c r="J315" s="5"/>
      <c r="M315" s="4"/>
      <c r="N315" s="5"/>
      <c r="O315" s="5"/>
      <c r="P315" s="4"/>
      <c r="Q315" s="4"/>
      <c r="U315" s="5"/>
      <c r="V315" s="5"/>
    </row>
    <row r="316" spans="2:22" x14ac:dyDescent="0.25">
      <c r="B316" s="5"/>
      <c r="E316" s="5"/>
      <c r="G316" s="5"/>
      <c r="J316" s="5"/>
      <c r="M316" s="4"/>
      <c r="N316" s="5"/>
      <c r="O316" s="5"/>
      <c r="P316" s="4"/>
      <c r="Q316" s="4"/>
      <c r="U316" s="5"/>
      <c r="V316" s="5"/>
    </row>
    <row r="317" spans="2:22" x14ac:dyDescent="0.25">
      <c r="B317" s="5"/>
      <c r="E317" s="5"/>
      <c r="G317" s="5"/>
      <c r="J317" s="5"/>
      <c r="M317" s="4"/>
      <c r="N317" s="5"/>
      <c r="O317" s="5"/>
      <c r="P317" s="4"/>
      <c r="Q317" s="4"/>
      <c r="U317" s="5"/>
      <c r="V317" s="5"/>
    </row>
    <row r="318" spans="2:22" x14ac:dyDescent="0.25">
      <c r="B318" s="5"/>
      <c r="E318" s="5"/>
      <c r="G318" s="5"/>
      <c r="J318" s="5"/>
      <c r="M318" s="4"/>
      <c r="N318" s="5"/>
      <c r="O318" s="5"/>
      <c r="P318" s="4"/>
      <c r="Q318" s="4"/>
      <c r="U318" s="5"/>
      <c r="V318" s="5"/>
    </row>
    <row r="319" spans="2:22" x14ac:dyDescent="0.25">
      <c r="B319" s="5"/>
      <c r="E319" s="5"/>
      <c r="G319" s="5"/>
      <c r="J319" s="5"/>
      <c r="M319" s="4"/>
      <c r="N319" s="5"/>
      <c r="O319" s="5"/>
      <c r="P319" s="4"/>
      <c r="Q319" s="4"/>
      <c r="U319" s="5"/>
      <c r="V319" s="5"/>
    </row>
    <row r="320" spans="2:22" x14ac:dyDescent="0.25">
      <c r="B320" s="5"/>
      <c r="E320" s="5"/>
      <c r="G320" s="5"/>
      <c r="J320" s="5"/>
      <c r="M320" s="4"/>
      <c r="N320" s="5"/>
      <c r="O320" s="5"/>
      <c r="P320" s="4"/>
      <c r="Q320" s="4"/>
      <c r="U320" s="5"/>
      <c r="V320" s="5"/>
    </row>
    <row r="321" spans="2:22" x14ac:dyDescent="0.25">
      <c r="B321" s="5"/>
      <c r="E321" s="5"/>
      <c r="G321" s="5"/>
      <c r="J321" s="5"/>
      <c r="M321" s="4"/>
      <c r="N321" s="5"/>
      <c r="O321" s="5"/>
      <c r="P321" s="4"/>
      <c r="Q321" s="4"/>
      <c r="U321" s="5"/>
      <c r="V321" s="5"/>
    </row>
    <row r="322" spans="2:22" x14ac:dyDescent="0.25">
      <c r="B322" s="5"/>
      <c r="E322" s="5"/>
      <c r="G322" s="5"/>
      <c r="J322" s="5"/>
      <c r="M322" s="4"/>
      <c r="N322" s="5"/>
      <c r="O322" s="5"/>
      <c r="P322" s="4"/>
      <c r="Q322" s="4"/>
      <c r="U322" s="5"/>
      <c r="V322" s="5"/>
    </row>
    <row r="323" spans="2:22" x14ac:dyDescent="0.25">
      <c r="B323" s="5"/>
      <c r="E323" s="5"/>
      <c r="G323" s="5"/>
      <c r="J323" s="5"/>
      <c r="M323" s="4"/>
      <c r="N323" s="5"/>
      <c r="O323" s="5"/>
      <c r="P323" s="4"/>
      <c r="Q323" s="4"/>
      <c r="U323" s="5"/>
      <c r="V323" s="5"/>
    </row>
    <row r="324" spans="2:22" x14ac:dyDescent="0.25">
      <c r="B324" s="5"/>
      <c r="E324" s="5"/>
      <c r="G324" s="5"/>
      <c r="J324" s="5"/>
      <c r="M324" s="4"/>
      <c r="N324" s="5"/>
      <c r="O324" s="5"/>
      <c r="P324" s="4"/>
      <c r="Q324" s="4"/>
      <c r="U324" s="5"/>
      <c r="V324" s="5"/>
    </row>
    <row r="325" spans="2:22" x14ac:dyDescent="0.25">
      <c r="B325" s="5"/>
      <c r="E325" s="5"/>
      <c r="G325" s="5"/>
      <c r="J325" s="5"/>
      <c r="M325" s="4"/>
      <c r="N325" s="5"/>
      <c r="O325" s="5"/>
      <c r="P325" s="4"/>
      <c r="Q325" s="4"/>
      <c r="U325" s="5"/>
      <c r="V325" s="5"/>
    </row>
    <row r="326" spans="2:22" x14ac:dyDescent="0.25">
      <c r="B326" s="5"/>
      <c r="E326" s="5"/>
      <c r="G326" s="5"/>
      <c r="J326" s="5"/>
      <c r="M326" s="4"/>
      <c r="N326" s="5"/>
      <c r="O326" s="5"/>
      <c r="P326" s="4"/>
      <c r="Q326" s="4"/>
      <c r="U326" s="5"/>
      <c r="V326" s="5"/>
    </row>
    <row r="327" spans="2:22" x14ac:dyDescent="0.25">
      <c r="B327" s="5"/>
      <c r="E327" s="5"/>
      <c r="G327" s="5"/>
      <c r="J327" s="5"/>
      <c r="M327" s="4"/>
      <c r="N327" s="5"/>
      <c r="O327" s="5"/>
      <c r="P327" s="4"/>
      <c r="Q327" s="4"/>
      <c r="U327" s="5"/>
      <c r="V327" s="5"/>
    </row>
    <row r="328" spans="2:22" x14ac:dyDescent="0.25">
      <c r="B328" s="5"/>
      <c r="E328" s="5"/>
      <c r="G328" s="5"/>
      <c r="J328" s="5"/>
      <c r="M328" s="4"/>
      <c r="N328" s="5"/>
      <c r="O328" s="5"/>
      <c r="P328" s="4"/>
      <c r="Q328" s="4"/>
      <c r="U328" s="5"/>
      <c r="V328" s="5"/>
    </row>
    <row r="329" spans="2:22" x14ac:dyDescent="0.25">
      <c r="B329" s="5"/>
      <c r="E329" s="5"/>
      <c r="G329" s="5"/>
      <c r="J329" s="5"/>
      <c r="M329" s="4"/>
      <c r="N329" s="5"/>
      <c r="O329" s="5"/>
      <c r="P329" s="4"/>
      <c r="Q329" s="4"/>
      <c r="U329" s="5"/>
      <c r="V329" s="5"/>
    </row>
    <row r="330" spans="2:22" x14ac:dyDescent="0.25">
      <c r="B330" s="5"/>
      <c r="E330" s="5"/>
      <c r="G330" s="5"/>
      <c r="J330" s="5"/>
      <c r="M330" s="4"/>
      <c r="N330" s="5"/>
      <c r="O330" s="5"/>
      <c r="P330" s="4"/>
      <c r="Q330" s="4"/>
      <c r="U330" s="5"/>
      <c r="V330" s="5"/>
    </row>
    <row r="331" spans="2:22" x14ac:dyDescent="0.25">
      <c r="B331" s="5"/>
      <c r="E331" s="5"/>
      <c r="G331" s="5"/>
      <c r="J331" s="5"/>
      <c r="M331" s="4"/>
      <c r="N331" s="5"/>
      <c r="O331" s="5"/>
      <c r="P331" s="4"/>
      <c r="Q331" s="4"/>
      <c r="U331" s="5"/>
      <c r="V331" s="5"/>
    </row>
    <row r="332" spans="2:22" x14ac:dyDescent="0.25">
      <c r="B332" s="5"/>
      <c r="E332" s="5"/>
      <c r="G332" s="5"/>
      <c r="J332" s="5"/>
      <c r="M332" s="4"/>
      <c r="N332" s="5"/>
      <c r="O332" s="5"/>
      <c r="P332" s="4"/>
      <c r="Q332" s="4"/>
      <c r="U332" s="5"/>
      <c r="V332" s="5"/>
    </row>
    <row r="333" spans="2:22" x14ac:dyDescent="0.25">
      <c r="B333" s="5"/>
      <c r="E333" s="5"/>
      <c r="G333" s="5"/>
      <c r="J333" s="5"/>
      <c r="M333" s="4"/>
      <c r="N333" s="5"/>
      <c r="O333" s="5"/>
      <c r="P333" s="4"/>
      <c r="Q333" s="4"/>
      <c r="U333" s="5"/>
      <c r="V333" s="5"/>
    </row>
    <row r="334" spans="2:22" x14ac:dyDescent="0.25">
      <c r="B334" s="5"/>
      <c r="E334" s="5"/>
      <c r="G334" s="5"/>
      <c r="J334" s="5"/>
      <c r="M334" s="4"/>
      <c r="N334" s="5"/>
      <c r="O334" s="5"/>
      <c r="P334" s="4"/>
      <c r="Q334" s="4"/>
      <c r="U334" s="5"/>
      <c r="V334" s="5"/>
    </row>
    <row r="335" spans="2:22" x14ac:dyDescent="0.25">
      <c r="B335" s="5"/>
      <c r="E335" s="5"/>
      <c r="G335" s="5"/>
      <c r="J335" s="5"/>
      <c r="M335" s="4"/>
      <c r="N335" s="5"/>
      <c r="O335" s="5"/>
      <c r="P335" s="4"/>
      <c r="Q335" s="4"/>
      <c r="U335" s="5"/>
      <c r="V335" s="5"/>
    </row>
    <row r="336" spans="2:22" x14ac:dyDescent="0.25">
      <c r="B336" s="5"/>
      <c r="E336" s="5"/>
      <c r="G336" s="5"/>
      <c r="J336" s="5"/>
      <c r="M336" s="4"/>
      <c r="N336" s="5"/>
      <c r="O336" s="5"/>
      <c r="P336" s="4"/>
      <c r="Q336" s="4"/>
      <c r="U336" s="5"/>
      <c r="V336" s="5"/>
    </row>
    <row r="337" spans="2:22" x14ac:dyDescent="0.25">
      <c r="B337" s="5"/>
      <c r="E337" s="5"/>
      <c r="G337" s="5"/>
      <c r="J337" s="5"/>
      <c r="M337" s="4"/>
      <c r="N337" s="5"/>
      <c r="O337" s="5"/>
      <c r="P337" s="4"/>
      <c r="Q337" s="4"/>
      <c r="U337" s="5"/>
      <c r="V337" s="5"/>
    </row>
    <row r="338" spans="2:22" x14ac:dyDescent="0.25">
      <c r="B338" s="5"/>
      <c r="E338" s="5"/>
      <c r="G338" s="5"/>
      <c r="J338" s="5"/>
      <c r="M338" s="4"/>
      <c r="N338" s="5"/>
      <c r="O338" s="5"/>
      <c r="P338" s="4"/>
      <c r="Q338" s="4"/>
      <c r="U338" s="5"/>
      <c r="V338" s="5"/>
    </row>
    <row r="339" spans="2:22" x14ac:dyDescent="0.25">
      <c r="B339" s="5"/>
      <c r="E339" s="5"/>
      <c r="G339" s="5"/>
      <c r="J339" s="5"/>
      <c r="M339" s="4"/>
      <c r="N339" s="5"/>
      <c r="O339" s="5"/>
      <c r="P339" s="4"/>
      <c r="Q339" s="4"/>
      <c r="U339" s="5"/>
      <c r="V339" s="5"/>
    </row>
    <row r="340" spans="2:22" x14ac:dyDescent="0.25">
      <c r="B340" s="5"/>
      <c r="E340" s="5"/>
      <c r="G340" s="5"/>
      <c r="J340" s="5"/>
      <c r="M340" s="4"/>
      <c r="N340" s="5"/>
      <c r="O340" s="5"/>
      <c r="P340" s="4"/>
      <c r="Q340" s="4"/>
      <c r="U340" s="5"/>
      <c r="V340" s="5"/>
    </row>
    <row r="341" spans="2:22" x14ac:dyDescent="0.25">
      <c r="B341" s="5"/>
      <c r="E341" s="5"/>
      <c r="G341" s="5"/>
      <c r="J341" s="5"/>
      <c r="M341" s="4"/>
      <c r="N341" s="5"/>
      <c r="O341" s="5"/>
      <c r="P341" s="4"/>
      <c r="Q341" s="4"/>
      <c r="U341" s="5"/>
      <c r="V341" s="5"/>
    </row>
    <row r="342" spans="2:22" x14ac:dyDescent="0.25">
      <c r="B342" s="5"/>
      <c r="E342" s="5"/>
      <c r="G342" s="5"/>
      <c r="J342" s="5"/>
      <c r="M342" s="4"/>
      <c r="N342" s="5"/>
      <c r="O342" s="5"/>
      <c r="P342" s="4"/>
      <c r="Q342" s="4"/>
      <c r="U342" s="5"/>
      <c r="V342" s="5"/>
    </row>
    <row r="343" spans="2:22" x14ac:dyDescent="0.25">
      <c r="B343" s="5"/>
      <c r="E343" s="5"/>
      <c r="G343" s="5"/>
      <c r="J343" s="5"/>
      <c r="M343" s="4"/>
      <c r="N343" s="5"/>
      <c r="O343" s="5"/>
      <c r="P343" s="4"/>
      <c r="Q343" s="4"/>
      <c r="U343" s="5"/>
      <c r="V343" s="5"/>
    </row>
    <row r="344" spans="2:22" x14ac:dyDescent="0.25">
      <c r="B344" s="5"/>
      <c r="E344" s="5"/>
      <c r="G344" s="5"/>
      <c r="J344" s="5"/>
      <c r="M344" s="4"/>
      <c r="N344" s="5"/>
      <c r="O344" s="5"/>
      <c r="P344" s="4"/>
      <c r="Q344" s="4"/>
      <c r="U344" s="5"/>
      <c r="V344" s="5"/>
    </row>
    <row r="345" spans="2:22" x14ac:dyDescent="0.25">
      <c r="B345" s="5"/>
      <c r="E345" s="5"/>
      <c r="G345" s="5"/>
      <c r="J345" s="5"/>
      <c r="M345" s="4"/>
      <c r="N345" s="5"/>
      <c r="O345" s="5"/>
      <c r="P345" s="4"/>
      <c r="Q345" s="4"/>
      <c r="U345" s="5"/>
      <c r="V345" s="5"/>
    </row>
    <row r="346" spans="2:22" x14ac:dyDescent="0.25">
      <c r="B346" s="5"/>
      <c r="E346" s="5"/>
      <c r="G346" s="5"/>
      <c r="J346" s="5"/>
      <c r="M346" s="4"/>
      <c r="N346" s="5"/>
      <c r="O346" s="5"/>
      <c r="P346" s="4"/>
      <c r="Q346" s="4"/>
      <c r="U346" s="5"/>
      <c r="V346" s="5"/>
    </row>
    <row r="347" spans="2:22" x14ac:dyDescent="0.25">
      <c r="B347" s="5"/>
      <c r="E347" s="5"/>
      <c r="G347" s="5"/>
      <c r="J347" s="5"/>
      <c r="M347" s="4"/>
      <c r="N347" s="5"/>
      <c r="O347" s="5"/>
      <c r="P347" s="4"/>
      <c r="Q347" s="4"/>
      <c r="U347" s="5"/>
      <c r="V347" s="5"/>
    </row>
    <row r="348" spans="2:22" x14ac:dyDescent="0.25">
      <c r="B348" s="5"/>
      <c r="E348" s="5"/>
      <c r="G348" s="5"/>
      <c r="J348" s="5"/>
      <c r="M348" s="4"/>
      <c r="N348" s="5"/>
      <c r="O348" s="5"/>
      <c r="P348" s="4"/>
      <c r="Q348" s="4"/>
      <c r="U348" s="5"/>
      <c r="V348" s="5"/>
    </row>
    <row r="349" spans="2:22" x14ac:dyDescent="0.25">
      <c r="B349" s="5"/>
      <c r="C349" s="5"/>
      <c r="E349" s="5"/>
      <c r="G349" s="5"/>
      <c r="J349" s="5"/>
      <c r="M349" s="4"/>
      <c r="N349" s="5"/>
      <c r="O349" s="5"/>
      <c r="P349" s="4"/>
      <c r="Q349" s="4"/>
      <c r="U349" s="5"/>
      <c r="V349" s="5"/>
    </row>
    <row r="350" spans="2:22" x14ac:dyDescent="0.25">
      <c r="B350" s="5"/>
      <c r="C350" s="5"/>
      <c r="E350" s="5"/>
      <c r="G350" s="5"/>
      <c r="J350" s="5"/>
      <c r="M350" s="4"/>
      <c r="N350" s="5"/>
      <c r="O350" s="5"/>
      <c r="P350" s="4"/>
      <c r="Q350" s="4"/>
      <c r="U350" s="5"/>
      <c r="V350" s="5"/>
    </row>
    <row r="351" spans="2:22" x14ac:dyDescent="0.25">
      <c r="B351" s="5"/>
      <c r="C351" s="5"/>
      <c r="E351" s="5"/>
      <c r="G351" s="5"/>
      <c r="J351" s="5"/>
      <c r="M351" s="4"/>
      <c r="N351" s="5"/>
      <c r="O351" s="5"/>
      <c r="P351" s="4"/>
      <c r="Q351" s="4"/>
      <c r="U351" s="5"/>
      <c r="V351" s="5"/>
    </row>
    <row r="352" spans="2:22" x14ac:dyDescent="0.25">
      <c r="B352" s="5"/>
      <c r="C352" s="5"/>
      <c r="E352" s="5"/>
      <c r="G352" s="5"/>
      <c r="J352" s="5"/>
      <c r="M352" s="4"/>
      <c r="N352" s="5"/>
      <c r="O352" s="5"/>
      <c r="P352" s="4"/>
      <c r="Q352" s="4"/>
      <c r="U352" s="5"/>
      <c r="V352" s="5"/>
    </row>
    <row r="353" spans="2:22" x14ac:dyDescent="0.25">
      <c r="B353" s="5"/>
      <c r="C353" s="5"/>
      <c r="E353" s="5"/>
      <c r="G353" s="5"/>
      <c r="J353" s="5"/>
      <c r="M353" s="4"/>
      <c r="N353" s="5"/>
      <c r="O353" s="5"/>
      <c r="P353" s="4"/>
      <c r="Q353" s="4"/>
      <c r="U353" s="5"/>
      <c r="V353" s="5"/>
    </row>
    <row r="354" spans="2:22" x14ac:dyDescent="0.25">
      <c r="B354" s="5"/>
      <c r="C354" s="5"/>
      <c r="E354" s="5"/>
      <c r="G354" s="5"/>
      <c r="J354" s="5"/>
      <c r="M354" s="4"/>
      <c r="N354" s="5"/>
      <c r="O354" s="5"/>
      <c r="P354" s="4"/>
      <c r="Q354" s="4"/>
      <c r="U354" s="5"/>
      <c r="V354" s="5"/>
    </row>
    <row r="355" spans="2:22" x14ac:dyDescent="0.25">
      <c r="B355" s="5"/>
      <c r="C355" s="5"/>
      <c r="E355" s="5"/>
      <c r="G355" s="5"/>
      <c r="J355" s="5"/>
      <c r="M355" s="4"/>
      <c r="N355" s="5"/>
      <c r="O355" s="5"/>
      <c r="P355" s="4"/>
      <c r="Q355" s="4"/>
      <c r="U355" s="5"/>
      <c r="V355" s="5"/>
    </row>
    <row r="356" spans="2:22" x14ac:dyDescent="0.25">
      <c r="B356" s="5"/>
      <c r="C356" s="5"/>
      <c r="E356" s="5"/>
      <c r="G356" s="5"/>
      <c r="J356" s="5"/>
      <c r="M356" s="4"/>
      <c r="N356" s="5"/>
      <c r="O356" s="5"/>
      <c r="P356" s="4"/>
      <c r="Q356" s="4"/>
      <c r="U356" s="5"/>
      <c r="V356" s="5"/>
    </row>
    <row r="357" spans="2:22" x14ac:dyDescent="0.25">
      <c r="B357" s="5"/>
      <c r="C357" s="5"/>
      <c r="E357" s="5"/>
      <c r="G357" s="5"/>
      <c r="J357" s="5"/>
      <c r="M357" s="4"/>
      <c r="N357" s="5"/>
      <c r="O357" s="5"/>
      <c r="P357" s="4"/>
      <c r="Q357" s="4"/>
      <c r="U357" s="5"/>
      <c r="V357" s="5"/>
    </row>
    <row r="358" spans="2:22" x14ac:dyDescent="0.25">
      <c r="B358" s="5"/>
      <c r="C358" s="5"/>
      <c r="E358" s="5"/>
      <c r="G358" s="5"/>
      <c r="J358" s="5"/>
      <c r="M358" s="4"/>
      <c r="N358" s="5"/>
      <c r="O358" s="5"/>
      <c r="P358" s="4"/>
      <c r="Q358" s="4"/>
      <c r="U358" s="5"/>
      <c r="V358" s="5"/>
    </row>
    <row r="359" spans="2:22" x14ac:dyDescent="0.25">
      <c r="B359" s="5"/>
      <c r="C359" s="5"/>
      <c r="E359" s="5"/>
      <c r="G359" s="5"/>
      <c r="J359" s="5"/>
      <c r="M359" s="4"/>
      <c r="N359" s="5"/>
      <c r="O359" s="5"/>
      <c r="P359" s="4"/>
      <c r="Q359" s="4"/>
      <c r="U359" s="5"/>
      <c r="V359" s="5"/>
    </row>
    <row r="360" spans="2:22" x14ac:dyDescent="0.25">
      <c r="B360" s="5"/>
      <c r="C360" s="5"/>
      <c r="E360" s="5"/>
      <c r="G360" s="5"/>
      <c r="J360" s="5"/>
      <c r="M360" s="4"/>
      <c r="N360" s="5"/>
      <c r="O360" s="5"/>
      <c r="P360" s="4"/>
      <c r="Q360" s="4"/>
      <c r="U360" s="5"/>
      <c r="V360" s="5"/>
    </row>
    <row r="361" spans="2:22" x14ac:dyDescent="0.25">
      <c r="B361" s="5"/>
      <c r="C361" s="5"/>
      <c r="E361" s="5"/>
      <c r="G361" s="5"/>
      <c r="J361" s="5"/>
      <c r="M361" s="4"/>
      <c r="N361" s="5"/>
      <c r="O361" s="5"/>
      <c r="P361" s="4"/>
      <c r="Q361" s="4"/>
      <c r="U361" s="5"/>
      <c r="V361" s="5"/>
    </row>
    <row r="362" spans="2:22" x14ac:dyDescent="0.25">
      <c r="B362" s="5"/>
      <c r="C362" s="5"/>
      <c r="E362" s="5"/>
      <c r="G362" s="5"/>
      <c r="J362" s="5"/>
      <c r="M362" s="4"/>
      <c r="N362" s="5"/>
      <c r="O362" s="5"/>
      <c r="P362" s="4"/>
      <c r="Q362" s="4"/>
      <c r="U362" s="5"/>
      <c r="V362" s="5"/>
    </row>
    <row r="363" spans="2:22" x14ac:dyDescent="0.25">
      <c r="B363" s="5"/>
      <c r="C363" s="5"/>
      <c r="E363" s="5"/>
      <c r="G363" s="5"/>
      <c r="J363" s="5"/>
      <c r="M363" s="4"/>
      <c r="N363" s="5"/>
      <c r="O363" s="5"/>
      <c r="P363" s="4"/>
      <c r="Q363" s="4"/>
      <c r="U363" s="5"/>
      <c r="V363" s="5"/>
    </row>
    <row r="364" spans="2:22" x14ac:dyDescent="0.25">
      <c r="B364" s="5"/>
      <c r="C364" s="5"/>
      <c r="E364" s="5"/>
      <c r="G364" s="5"/>
      <c r="J364" s="5"/>
      <c r="M364" s="4"/>
      <c r="N364" s="5"/>
      <c r="O364" s="5"/>
      <c r="P364" s="4"/>
      <c r="Q364" s="4"/>
      <c r="U364" s="5"/>
      <c r="V364" s="5"/>
    </row>
    <row r="365" spans="2:22" x14ac:dyDescent="0.25">
      <c r="B365" s="5"/>
      <c r="C365" s="5"/>
      <c r="E365" s="5"/>
      <c r="G365" s="5"/>
      <c r="J365" s="5"/>
      <c r="M365" s="4"/>
      <c r="N365" s="5"/>
      <c r="O365" s="5"/>
      <c r="P365" s="4"/>
      <c r="Q365" s="4"/>
      <c r="U365" s="5"/>
      <c r="V365" s="5"/>
    </row>
    <row r="366" spans="2:22" x14ac:dyDescent="0.25">
      <c r="B366" s="5"/>
      <c r="C366" s="5"/>
      <c r="E366" s="5"/>
      <c r="G366" s="5"/>
      <c r="J366" s="5"/>
      <c r="M366" s="4"/>
      <c r="N366" s="5"/>
      <c r="O366" s="5"/>
      <c r="P366" s="4"/>
      <c r="Q366" s="4"/>
      <c r="U366" s="5"/>
      <c r="V366" s="5"/>
    </row>
    <row r="367" spans="2:22" x14ac:dyDescent="0.25">
      <c r="B367" s="5"/>
      <c r="C367" s="5"/>
      <c r="E367" s="5"/>
      <c r="G367" s="5"/>
      <c r="J367" s="5"/>
      <c r="M367" s="4"/>
      <c r="N367" s="5"/>
      <c r="O367" s="5"/>
      <c r="P367" s="4"/>
      <c r="Q367" s="4"/>
      <c r="U367" s="5"/>
      <c r="V367" s="5"/>
    </row>
    <row r="368" spans="2:22" x14ac:dyDescent="0.25">
      <c r="B368" s="5"/>
      <c r="C368" s="5"/>
      <c r="E368" s="5"/>
      <c r="G368" s="5"/>
      <c r="J368" s="5"/>
      <c r="M368" s="4"/>
      <c r="N368" s="5"/>
      <c r="O368" s="5"/>
      <c r="P368" s="4"/>
      <c r="Q368" s="4"/>
      <c r="U368" s="5"/>
      <c r="V368" s="5"/>
    </row>
    <row r="369" spans="2:22" x14ac:dyDescent="0.25">
      <c r="B369" s="5"/>
      <c r="C369" s="5"/>
      <c r="E369" s="5"/>
      <c r="G369" s="5"/>
      <c r="J369" s="5"/>
      <c r="M369" s="4"/>
      <c r="N369" s="5"/>
      <c r="O369" s="5"/>
      <c r="P369" s="4"/>
      <c r="Q369" s="4"/>
      <c r="U369" s="5"/>
      <c r="V369" s="5"/>
    </row>
    <row r="370" spans="2:22" x14ac:dyDescent="0.25">
      <c r="B370" s="5"/>
      <c r="C370" s="5"/>
      <c r="E370" s="5"/>
      <c r="G370" s="5"/>
      <c r="J370" s="5"/>
      <c r="M370" s="4"/>
      <c r="N370" s="5"/>
      <c r="O370" s="5"/>
      <c r="P370" s="4"/>
      <c r="Q370" s="4"/>
      <c r="U370" s="5"/>
      <c r="V370" s="5"/>
    </row>
    <row r="371" spans="2:22" x14ac:dyDescent="0.25">
      <c r="B371" s="5"/>
      <c r="C371" s="5"/>
      <c r="E371" s="5"/>
      <c r="G371" s="5"/>
      <c r="J371" s="5"/>
      <c r="M371" s="4"/>
      <c r="N371" s="5"/>
      <c r="O371" s="5"/>
      <c r="P371" s="4"/>
      <c r="Q371" s="4"/>
      <c r="U371" s="5"/>
      <c r="V371" s="5"/>
    </row>
    <row r="372" spans="2:22" x14ac:dyDescent="0.25">
      <c r="B372" s="5"/>
      <c r="C372" s="5"/>
      <c r="E372" s="5"/>
      <c r="G372" s="5"/>
      <c r="J372" s="5"/>
      <c r="M372" s="4"/>
      <c r="N372" s="5"/>
      <c r="O372" s="5"/>
      <c r="P372" s="4"/>
      <c r="Q372" s="4"/>
      <c r="U372" s="5"/>
      <c r="V372" s="5"/>
    </row>
    <row r="373" spans="2:22" x14ac:dyDescent="0.25">
      <c r="B373" s="5"/>
      <c r="C373" s="5"/>
      <c r="E373" s="5"/>
      <c r="G373" s="5"/>
      <c r="J373" s="5"/>
      <c r="M373" s="4"/>
      <c r="N373" s="5"/>
      <c r="O373" s="5"/>
      <c r="P373" s="4"/>
      <c r="Q373" s="4"/>
      <c r="U373" s="5"/>
      <c r="V373" s="5"/>
    </row>
    <row r="374" spans="2:22" x14ac:dyDescent="0.25">
      <c r="B374" s="5"/>
      <c r="C374" s="5"/>
      <c r="E374" s="5"/>
      <c r="G374" s="5"/>
      <c r="J374" s="5"/>
      <c r="M374" s="4"/>
      <c r="N374" s="5"/>
      <c r="O374" s="5"/>
      <c r="P374" s="4"/>
      <c r="Q374" s="4"/>
      <c r="U374" s="5"/>
      <c r="V374" s="5"/>
    </row>
    <row r="375" spans="2:22" x14ac:dyDescent="0.25">
      <c r="B375" s="5"/>
      <c r="C375" s="5"/>
      <c r="E375" s="5"/>
      <c r="G375" s="5"/>
      <c r="J375" s="5"/>
      <c r="M375" s="4"/>
      <c r="N375" s="5"/>
      <c r="O375" s="5"/>
      <c r="P375" s="4"/>
      <c r="Q375" s="4"/>
      <c r="U375" s="5"/>
      <c r="V375" s="5"/>
    </row>
    <row r="376" spans="2:22" x14ac:dyDescent="0.25">
      <c r="B376" s="5"/>
      <c r="C376" s="5"/>
      <c r="E376" s="5"/>
      <c r="G376" s="5"/>
      <c r="J376" s="5"/>
      <c r="M376" s="4"/>
      <c r="N376" s="5"/>
      <c r="O376" s="5"/>
      <c r="P376" s="4"/>
      <c r="Q376" s="4"/>
      <c r="U376" s="5"/>
      <c r="V376" s="5"/>
    </row>
    <row r="377" spans="2:22" x14ac:dyDescent="0.25">
      <c r="B377" s="5"/>
      <c r="C377" s="5"/>
      <c r="E377" s="5"/>
      <c r="G377" s="5"/>
      <c r="J377" s="5"/>
      <c r="M377" s="4"/>
      <c r="N377" s="5"/>
      <c r="O377" s="5"/>
      <c r="P377" s="4"/>
      <c r="Q377" s="4"/>
      <c r="U377" s="5"/>
      <c r="V377" s="5"/>
    </row>
    <row r="378" spans="2:22" x14ac:dyDescent="0.25">
      <c r="B378" s="5"/>
      <c r="C378" s="5"/>
      <c r="E378" s="5"/>
      <c r="G378" s="5"/>
      <c r="J378" s="5"/>
      <c r="M378" s="4"/>
      <c r="N378" s="5"/>
      <c r="O378" s="5"/>
      <c r="P378" s="4"/>
      <c r="Q378" s="4"/>
      <c r="U378" s="5"/>
      <c r="V378" s="5"/>
    </row>
    <row r="379" spans="2:22" x14ac:dyDescent="0.25">
      <c r="B379" s="5"/>
      <c r="C379" s="5"/>
      <c r="E379" s="5"/>
      <c r="G379" s="5"/>
      <c r="J379" s="5"/>
      <c r="M379" s="4"/>
      <c r="N379" s="5"/>
      <c r="O379" s="5"/>
      <c r="P379" s="4"/>
      <c r="Q379" s="4"/>
      <c r="U379" s="5"/>
      <c r="V379" s="5"/>
    </row>
    <row r="380" spans="2:22" x14ac:dyDescent="0.25">
      <c r="B380" s="5"/>
      <c r="C380" s="5"/>
      <c r="E380" s="5"/>
      <c r="G380" s="5"/>
      <c r="J380" s="5"/>
      <c r="M380" s="4"/>
      <c r="N380" s="5"/>
      <c r="O380" s="5"/>
      <c r="P380" s="4"/>
      <c r="Q380" s="4"/>
      <c r="U380" s="5"/>
      <c r="V380" s="5"/>
    </row>
    <row r="381" spans="2:22" x14ac:dyDescent="0.25">
      <c r="B381" s="5"/>
      <c r="C381" s="5"/>
      <c r="E381" s="5"/>
      <c r="G381" s="5"/>
      <c r="J381" s="5"/>
      <c r="M381" s="4"/>
      <c r="N381" s="5"/>
      <c r="O381" s="5"/>
      <c r="P381" s="4"/>
      <c r="Q381" s="4"/>
      <c r="U381" s="5"/>
      <c r="V381" s="5"/>
    </row>
    <row r="382" spans="2:22" x14ac:dyDescent="0.25">
      <c r="B382" s="5"/>
      <c r="C382" s="5"/>
      <c r="E382" s="5"/>
      <c r="G382" s="5"/>
      <c r="J382" s="5"/>
      <c r="M382" s="4"/>
      <c r="N382" s="5"/>
      <c r="O382" s="5"/>
      <c r="P382" s="4"/>
      <c r="Q382" s="4"/>
      <c r="U382" s="5"/>
      <c r="V382" s="5"/>
    </row>
    <row r="383" spans="2:22" x14ac:dyDescent="0.25">
      <c r="B383" s="5"/>
      <c r="C383" s="5"/>
      <c r="E383" s="5"/>
      <c r="G383" s="5"/>
      <c r="J383" s="5"/>
      <c r="M383" s="4"/>
      <c r="N383" s="5"/>
      <c r="O383" s="5"/>
      <c r="P383" s="4"/>
      <c r="Q383" s="4"/>
      <c r="U383" s="5"/>
      <c r="V383" s="5"/>
    </row>
    <row r="384" spans="2:22" x14ac:dyDescent="0.25">
      <c r="B384" s="5"/>
      <c r="C384" s="5"/>
      <c r="E384" s="5"/>
      <c r="G384" s="5"/>
      <c r="J384" s="5"/>
      <c r="M384" s="4"/>
      <c r="N384" s="5"/>
      <c r="O384" s="5"/>
      <c r="P384" s="4"/>
      <c r="Q384" s="4"/>
      <c r="U384" s="5"/>
      <c r="V384" s="5"/>
    </row>
    <row r="385" spans="2:22" x14ac:dyDescent="0.25">
      <c r="B385" s="5"/>
      <c r="C385" s="5"/>
      <c r="E385" s="5"/>
      <c r="G385" s="5"/>
      <c r="J385" s="5"/>
      <c r="M385" s="4"/>
      <c r="N385" s="5"/>
      <c r="O385" s="5"/>
      <c r="P385" s="4"/>
      <c r="Q385" s="4"/>
      <c r="U385" s="5"/>
      <c r="V385" s="5"/>
    </row>
    <row r="386" spans="2:22" x14ac:dyDescent="0.25">
      <c r="B386" s="5"/>
      <c r="C386" s="5"/>
      <c r="E386" s="5"/>
      <c r="G386" s="5"/>
      <c r="J386" s="5"/>
      <c r="M386" s="4"/>
      <c r="N386" s="5"/>
      <c r="O386" s="5"/>
      <c r="P386" s="4"/>
      <c r="Q386" s="4"/>
      <c r="U386" s="5"/>
      <c r="V386" s="5"/>
    </row>
    <row r="387" spans="2:22" x14ac:dyDescent="0.25">
      <c r="B387" s="5"/>
      <c r="C387" s="5"/>
      <c r="E387" s="5"/>
      <c r="G387" s="5"/>
      <c r="J387" s="5"/>
      <c r="M387" s="4"/>
      <c r="N387" s="5"/>
      <c r="O387" s="5"/>
      <c r="P387" s="4"/>
      <c r="Q387" s="4"/>
      <c r="U387" s="5"/>
      <c r="V387" s="5"/>
    </row>
    <row r="388" spans="2:22" x14ac:dyDescent="0.25">
      <c r="B388" s="5"/>
      <c r="C388" s="5"/>
      <c r="E388" s="5"/>
      <c r="G388" s="5"/>
      <c r="J388" s="5"/>
      <c r="M388" s="4"/>
      <c r="N388" s="5"/>
      <c r="O388" s="5"/>
      <c r="P388" s="4"/>
      <c r="Q388" s="4"/>
      <c r="U388" s="5"/>
      <c r="V388" s="5"/>
    </row>
    <row r="389" spans="2:22" x14ac:dyDescent="0.25">
      <c r="B389" s="5"/>
      <c r="C389" s="5"/>
      <c r="E389" s="5"/>
      <c r="G389" s="5"/>
      <c r="J389" s="5"/>
      <c r="M389" s="4"/>
      <c r="N389" s="5"/>
      <c r="O389" s="5"/>
      <c r="P389" s="4"/>
      <c r="Q389" s="4"/>
      <c r="U389" s="5"/>
      <c r="V389" s="5"/>
    </row>
    <row r="390" spans="2:22" x14ac:dyDescent="0.25">
      <c r="B390" s="5"/>
      <c r="C390" s="5"/>
      <c r="E390" s="5"/>
      <c r="G390" s="5"/>
      <c r="J390" s="5"/>
      <c r="M390" s="4"/>
      <c r="N390" s="5"/>
      <c r="O390" s="5"/>
      <c r="P390" s="4"/>
      <c r="Q390" s="4"/>
      <c r="U390" s="5"/>
      <c r="V390" s="5"/>
    </row>
    <row r="391" spans="2:22" x14ac:dyDescent="0.25">
      <c r="B391" s="5"/>
      <c r="C391" s="5"/>
      <c r="E391" s="5"/>
      <c r="G391" s="5"/>
      <c r="J391" s="5"/>
      <c r="M391" s="4"/>
      <c r="N391" s="5"/>
      <c r="O391" s="5"/>
      <c r="P391" s="4"/>
      <c r="Q391" s="4"/>
      <c r="U391" s="5"/>
      <c r="V391" s="5"/>
    </row>
    <row r="392" spans="2:22" x14ac:dyDescent="0.25">
      <c r="B392" s="5"/>
      <c r="C392" s="5"/>
      <c r="E392" s="5"/>
      <c r="G392" s="5"/>
      <c r="J392" s="5"/>
      <c r="M392" s="4"/>
      <c r="N392" s="5"/>
      <c r="O392" s="5"/>
      <c r="P392" s="4"/>
      <c r="Q392" s="4"/>
      <c r="U392" s="5"/>
      <c r="V392" s="5"/>
    </row>
    <row r="393" spans="2:22" x14ac:dyDescent="0.25">
      <c r="B393" s="5"/>
      <c r="C393" s="5"/>
      <c r="E393" s="5"/>
      <c r="G393" s="5"/>
      <c r="J393" s="5"/>
      <c r="M393" s="4"/>
      <c r="N393" s="5"/>
      <c r="O393" s="5"/>
      <c r="P393" s="4"/>
      <c r="Q393" s="4"/>
      <c r="U393" s="5"/>
      <c r="V393" s="5"/>
    </row>
    <row r="394" spans="2:22" x14ac:dyDescent="0.25">
      <c r="B394" s="5"/>
      <c r="C394" s="5"/>
      <c r="E394" s="5"/>
      <c r="G394" s="5"/>
      <c r="J394" s="5"/>
      <c r="M394" s="4"/>
      <c r="N394" s="5"/>
      <c r="O394" s="5"/>
      <c r="P394" s="4"/>
      <c r="Q394" s="4"/>
      <c r="U394" s="5"/>
      <c r="V394" s="5"/>
    </row>
    <row r="395" spans="2:22" x14ac:dyDescent="0.25">
      <c r="B395" s="5"/>
      <c r="C395" s="5"/>
      <c r="E395" s="5"/>
      <c r="G395" s="5"/>
      <c r="J395" s="5"/>
      <c r="M395" s="4"/>
      <c r="N395" s="5"/>
      <c r="O395" s="5"/>
      <c r="P395" s="4"/>
      <c r="Q395" s="4"/>
      <c r="U395" s="5"/>
      <c r="V395" s="5"/>
    </row>
    <row r="396" spans="2:22" x14ac:dyDescent="0.25">
      <c r="B396" s="5"/>
      <c r="C396" s="5"/>
      <c r="E396" s="5"/>
      <c r="G396" s="5"/>
      <c r="J396" s="5"/>
      <c r="M396" s="4"/>
      <c r="N396" s="5"/>
      <c r="O396" s="5"/>
      <c r="P396" s="4"/>
      <c r="Q396" s="4"/>
      <c r="U396" s="5"/>
      <c r="V396" s="5"/>
    </row>
    <row r="397" spans="2:22" x14ac:dyDescent="0.25">
      <c r="B397" s="5"/>
      <c r="C397" s="5"/>
      <c r="E397" s="5"/>
      <c r="G397" s="5"/>
      <c r="J397" s="5"/>
      <c r="M397" s="4"/>
      <c r="N397" s="5"/>
      <c r="O397" s="5"/>
      <c r="P397" s="4"/>
      <c r="Q397" s="4"/>
      <c r="U397" s="5"/>
      <c r="V397" s="5"/>
    </row>
    <row r="398" spans="2:22" x14ac:dyDescent="0.25">
      <c r="B398" s="5"/>
      <c r="C398" s="5"/>
      <c r="E398" s="5"/>
      <c r="G398" s="5"/>
      <c r="J398" s="5"/>
      <c r="M398" s="4"/>
      <c r="N398" s="5"/>
      <c r="O398" s="5"/>
      <c r="P398" s="4"/>
      <c r="Q398" s="4"/>
      <c r="U398" s="5"/>
      <c r="V398" s="5"/>
    </row>
    <row r="399" spans="2:22" x14ac:dyDescent="0.25">
      <c r="B399" s="5"/>
      <c r="C399" s="5"/>
      <c r="E399" s="5"/>
      <c r="G399" s="5"/>
      <c r="J399" s="5"/>
      <c r="M399" s="4"/>
      <c r="N399" s="5"/>
      <c r="O399" s="5"/>
      <c r="P399" s="4"/>
      <c r="Q399" s="4"/>
      <c r="U399" s="5"/>
      <c r="V399" s="5"/>
    </row>
    <row r="400" spans="2:22" x14ac:dyDescent="0.25">
      <c r="B400" s="5"/>
      <c r="C400" s="5"/>
      <c r="E400" s="5"/>
      <c r="G400" s="5"/>
      <c r="J400" s="5"/>
      <c r="M400" s="4"/>
      <c r="N400" s="5"/>
      <c r="O400" s="5"/>
      <c r="P400" s="4"/>
      <c r="Q400" s="4"/>
      <c r="U400" s="5"/>
      <c r="V400" s="5"/>
    </row>
    <row r="401" spans="2:22" x14ac:dyDescent="0.25">
      <c r="B401" s="5"/>
      <c r="C401" s="5"/>
      <c r="E401" s="5"/>
      <c r="G401" s="5"/>
      <c r="J401" s="5"/>
      <c r="M401" s="4"/>
      <c r="N401" s="5"/>
      <c r="O401" s="5"/>
      <c r="P401" s="4"/>
      <c r="Q401" s="4"/>
      <c r="U401" s="5"/>
      <c r="V401" s="5"/>
    </row>
    <row r="402" spans="2:22" x14ac:dyDescent="0.25">
      <c r="B402" s="5"/>
      <c r="C402" s="5"/>
      <c r="E402" s="5"/>
      <c r="G402" s="5"/>
      <c r="J402" s="5"/>
      <c r="M402" s="4"/>
      <c r="N402" s="5"/>
      <c r="O402" s="5"/>
      <c r="P402" s="4"/>
      <c r="Q402" s="4"/>
      <c r="U402" s="5"/>
      <c r="V402" s="5"/>
    </row>
    <row r="403" spans="2:22" x14ac:dyDescent="0.25">
      <c r="B403" s="5"/>
      <c r="C403" s="5"/>
      <c r="E403" s="5"/>
      <c r="G403" s="5"/>
      <c r="J403" s="5"/>
      <c r="M403" s="4"/>
      <c r="N403" s="5"/>
      <c r="O403" s="5"/>
      <c r="P403" s="4"/>
      <c r="Q403" s="4"/>
      <c r="U403" s="5"/>
      <c r="V403" s="5"/>
    </row>
    <row r="404" spans="2:22" x14ac:dyDescent="0.25">
      <c r="B404" s="5"/>
      <c r="C404" s="5"/>
      <c r="E404" s="5"/>
      <c r="G404" s="5"/>
      <c r="J404" s="5"/>
      <c r="M404" s="4"/>
      <c r="N404" s="5"/>
      <c r="O404" s="5"/>
      <c r="P404" s="4"/>
      <c r="Q404" s="4"/>
      <c r="U404" s="5"/>
      <c r="V404" s="5"/>
    </row>
    <row r="405" spans="2:22" x14ac:dyDescent="0.25">
      <c r="B405" s="5"/>
      <c r="C405" s="5"/>
      <c r="E405" s="5"/>
      <c r="G405" s="5"/>
      <c r="J405" s="5"/>
      <c r="M405" s="4"/>
      <c r="N405" s="5"/>
      <c r="O405" s="5"/>
      <c r="P405" s="4"/>
      <c r="Q405" s="4"/>
      <c r="U405" s="5"/>
      <c r="V405" s="5"/>
    </row>
    <row r="406" spans="2:22" x14ac:dyDescent="0.25">
      <c r="B406" s="5"/>
      <c r="C406" s="5"/>
      <c r="E406" s="5"/>
      <c r="G406" s="5"/>
      <c r="J406" s="5"/>
      <c r="M406" s="4"/>
      <c r="N406" s="5"/>
      <c r="O406" s="5"/>
      <c r="P406" s="4"/>
      <c r="Q406" s="4"/>
      <c r="U406" s="5"/>
      <c r="V406" s="5"/>
    </row>
    <row r="407" spans="2:22" x14ac:dyDescent="0.25">
      <c r="B407" s="5"/>
      <c r="C407" s="5"/>
      <c r="E407" s="5"/>
      <c r="G407" s="5"/>
      <c r="J407" s="5"/>
      <c r="M407" s="4"/>
      <c r="N407" s="5"/>
      <c r="O407" s="5"/>
      <c r="P407" s="4"/>
      <c r="Q407" s="4"/>
      <c r="U407" s="5"/>
      <c r="V407" s="5"/>
    </row>
    <row r="408" spans="2:22" x14ac:dyDescent="0.25">
      <c r="B408" s="5"/>
      <c r="C408" s="5"/>
      <c r="E408" s="5"/>
      <c r="G408" s="5"/>
      <c r="J408" s="5"/>
      <c r="M408" s="4"/>
      <c r="N408" s="5"/>
      <c r="O408" s="5"/>
      <c r="P408" s="4"/>
      <c r="Q408" s="4"/>
      <c r="U408" s="5"/>
      <c r="V408" s="5"/>
    </row>
    <row r="409" spans="2:22" x14ac:dyDescent="0.25">
      <c r="B409" s="5"/>
      <c r="C409" s="5"/>
      <c r="E409" s="5"/>
      <c r="G409" s="5"/>
      <c r="J409" s="5"/>
      <c r="M409" s="4"/>
      <c r="N409" s="5"/>
      <c r="O409" s="5"/>
      <c r="P409" s="4"/>
      <c r="Q409" s="4"/>
      <c r="U409" s="5"/>
      <c r="V409" s="5"/>
    </row>
    <row r="410" spans="2:22" x14ac:dyDescent="0.25">
      <c r="B410" s="5"/>
      <c r="C410" s="5"/>
      <c r="E410" s="5"/>
      <c r="G410" s="5"/>
      <c r="J410" s="5"/>
      <c r="M410" s="4"/>
      <c r="N410" s="5"/>
      <c r="O410" s="5"/>
      <c r="P410" s="4"/>
      <c r="Q410" s="4"/>
      <c r="U410" s="5"/>
      <c r="V410" s="5"/>
    </row>
    <row r="411" spans="2:22" x14ac:dyDescent="0.25">
      <c r="B411" s="5"/>
      <c r="C411" s="5"/>
      <c r="E411" s="5"/>
      <c r="G411" s="5"/>
      <c r="J411" s="5"/>
      <c r="M411" s="4"/>
      <c r="N411" s="5"/>
      <c r="O411" s="5"/>
      <c r="P411" s="4"/>
      <c r="Q411" s="4"/>
      <c r="U411" s="5"/>
      <c r="V411" s="5"/>
    </row>
    <row r="412" spans="2:22" x14ac:dyDescent="0.25">
      <c r="B412" s="5"/>
      <c r="C412" s="5"/>
      <c r="E412" s="5"/>
      <c r="G412" s="5"/>
      <c r="J412" s="5"/>
      <c r="M412" s="4"/>
      <c r="N412" s="5"/>
      <c r="O412" s="5"/>
      <c r="P412" s="4"/>
      <c r="Q412" s="4"/>
      <c r="U412" s="5"/>
      <c r="V412" s="5"/>
    </row>
    <row r="413" spans="2:22" x14ac:dyDescent="0.25">
      <c r="B413" s="5"/>
      <c r="C413" s="5"/>
      <c r="E413" s="5"/>
      <c r="G413" s="5"/>
      <c r="J413" s="5"/>
      <c r="M413" s="4"/>
      <c r="N413" s="5"/>
      <c r="O413" s="5"/>
      <c r="P413" s="4"/>
      <c r="Q413" s="4"/>
      <c r="U413" s="5"/>
      <c r="V413" s="5"/>
    </row>
    <row r="414" spans="2:22" x14ac:dyDescent="0.25">
      <c r="B414" s="5"/>
      <c r="C414" s="5"/>
      <c r="E414" s="5"/>
      <c r="G414" s="5"/>
      <c r="J414" s="5"/>
      <c r="M414" s="4"/>
      <c r="N414" s="5"/>
      <c r="O414" s="5"/>
      <c r="P414" s="4"/>
      <c r="Q414" s="4"/>
      <c r="U414" s="5"/>
      <c r="V414" s="5"/>
    </row>
    <row r="415" spans="2:22" x14ac:dyDescent="0.25">
      <c r="B415" s="5"/>
      <c r="C415" s="5"/>
      <c r="E415" s="5"/>
      <c r="G415" s="5"/>
      <c r="J415" s="5"/>
      <c r="M415" s="4"/>
      <c r="N415" s="5"/>
      <c r="O415" s="5"/>
      <c r="P415" s="4"/>
      <c r="Q415" s="4"/>
      <c r="U415" s="5"/>
      <c r="V415" s="5"/>
    </row>
    <row r="416" spans="2:22" x14ac:dyDescent="0.25">
      <c r="B416" s="5"/>
      <c r="C416" s="5"/>
      <c r="E416" s="5"/>
      <c r="G416" s="5"/>
      <c r="J416" s="5"/>
      <c r="M416" s="4"/>
      <c r="N416" s="5"/>
      <c r="O416" s="5"/>
      <c r="P416" s="4"/>
      <c r="Q416" s="4"/>
      <c r="U416" s="5"/>
      <c r="V416" s="5"/>
    </row>
    <row r="417" spans="2:22" x14ac:dyDescent="0.25">
      <c r="B417" s="5"/>
      <c r="C417" s="5"/>
      <c r="E417" s="5"/>
      <c r="G417" s="5"/>
      <c r="J417" s="5"/>
      <c r="M417" s="4"/>
      <c r="N417" s="5"/>
      <c r="O417" s="5"/>
      <c r="P417" s="4"/>
      <c r="Q417" s="4"/>
      <c r="U417" s="5"/>
      <c r="V417" s="5"/>
    </row>
    <row r="418" spans="2:22" x14ac:dyDescent="0.25">
      <c r="B418" s="5"/>
      <c r="C418" s="5"/>
      <c r="E418" s="5"/>
      <c r="G418" s="5"/>
      <c r="J418" s="5"/>
      <c r="M418" s="4"/>
      <c r="N418" s="5"/>
      <c r="O418" s="5"/>
      <c r="P418" s="4"/>
      <c r="Q418" s="4"/>
      <c r="U418" s="5"/>
      <c r="V418" s="5"/>
    </row>
    <row r="419" spans="2:22" x14ac:dyDescent="0.25">
      <c r="B419" s="5"/>
      <c r="C419" s="5"/>
      <c r="E419" s="5"/>
      <c r="G419" s="5"/>
      <c r="J419" s="5"/>
      <c r="M419" s="4"/>
      <c r="N419" s="5"/>
      <c r="O419" s="5"/>
      <c r="P419" s="4"/>
      <c r="Q419" s="4"/>
      <c r="U419" s="5"/>
      <c r="V419" s="5"/>
    </row>
    <row r="420" spans="2:22" x14ac:dyDescent="0.25">
      <c r="B420" s="5"/>
      <c r="C420" s="5"/>
      <c r="E420" s="5"/>
      <c r="G420" s="5"/>
      <c r="J420" s="5"/>
      <c r="M420" s="4"/>
      <c r="N420" s="5"/>
      <c r="O420" s="5"/>
      <c r="P420" s="4"/>
      <c r="Q420" s="4"/>
      <c r="U420" s="5"/>
      <c r="V420" s="5"/>
    </row>
    <row r="421" spans="2:22" x14ac:dyDescent="0.25">
      <c r="B421" s="5"/>
      <c r="C421" s="5"/>
      <c r="E421" s="5"/>
      <c r="G421" s="5"/>
      <c r="J421" s="5"/>
      <c r="M421" s="4"/>
      <c r="N421" s="5"/>
      <c r="O421" s="5"/>
      <c r="P421" s="4"/>
      <c r="Q421" s="4"/>
      <c r="U421" s="5"/>
      <c r="V421" s="5"/>
    </row>
    <row r="422" spans="2:22" x14ac:dyDescent="0.25">
      <c r="B422" s="5"/>
      <c r="C422" s="5"/>
      <c r="E422" s="5"/>
      <c r="G422" s="5"/>
      <c r="J422" s="5"/>
      <c r="M422" s="4"/>
      <c r="N422" s="5"/>
      <c r="O422" s="5"/>
      <c r="P422" s="4"/>
      <c r="Q422" s="4"/>
      <c r="U422" s="5"/>
      <c r="V422" s="5"/>
    </row>
    <row r="423" spans="2:22" x14ac:dyDescent="0.25">
      <c r="B423" s="5"/>
      <c r="C423" s="5"/>
      <c r="E423" s="5"/>
      <c r="G423" s="5"/>
      <c r="J423" s="5"/>
      <c r="M423" s="4"/>
      <c r="N423" s="5"/>
      <c r="O423" s="5"/>
      <c r="P423" s="4"/>
      <c r="Q423" s="4"/>
      <c r="U423" s="5"/>
      <c r="V423" s="5"/>
    </row>
    <row r="424" spans="2:22" x14ac:dyDescent="0.25">
      <c r="B424" s="5"/>
      <c r="C424" s="5"/>
      <c r="E424" s="5"/>
      <c r="G424" s="5"/>
      <c r="J424" s="5"/>
      <c r="M424" s="4"/>
      <c r="N424" s="5"/>
      <c r="O424" s="5"/>
      <c r="P424" s="4"/>
      <c r="Q424" s="4"/>
      <c r="U424" s="5"/>
      <c r="V424" s="5"/>
    </row>
    <row r="425" spans="2:22" x14ac:dyDescent="0.25">
      <c r="B425" s="5"/>
      <c r="C425" s="5"/>
      <c r="E425" s="5"/>
      <c r="G425" s="5"/>
      <c r="J425" s="5"/>
      <c r="M425" s="4"/>
      <c r="N425" s="5"/>
      <c r="O425" s="5"/>
      <c r="P425" s="4"/>
      <c r="Q425" s="4"/>
      <c r="U425" s="5"/>
      <c r="V425" s="5"/>
    </row>
    <row r="426" spans="2:22" x14ac:dyDescent="0.25">
      <c r="B426" s="5"/>
      <c r="C426" s="5"/>
      <c r="E426" s="5"/>
      <c r="G426" s="5"/>
      <c r="J426" s="5"/>
      <c r="M426" s="4"/>
      <c r="N426" s="5"/>
      <c r="O426" s="5"/>
      <c r="P426" s="4"/>
      <c r="Q426" s="4"/>
      <c r="U426" s="5"/>
      <c r="V426" s="5"/>
    </row>
    <row r="427" spans="2:22" x14ac:dyDescent="0.25">
      <c r="B427" s="5"/>
      <c r="C427" s="5"/>
      <c r="E427" s="5"/>
      <c r="G427" s="5"/>
      <c r="J427" s="5"/>
      <c r="M427" s="4"/>
      <c r="N427" s="5"/>
      <c r="O427" s="5"/>
      <c r="P427" s="4"/>
      <c r="Q427" s="4"/>
      <c r="U427" s="5"/>
      <c r="V427" s="5"/>
    </row>
    <row r="428" spans="2:22" x14ac:dyDescent="0.25">
      <c r="B428" s="5"/>
      <c r="C428" s="5"/>
      <c r="E428" s="5"/>
      <c r="G428" s="5"/>
      <c r="J428" s="5"/>
      <c r="M428" s="4"/>
      <c r="N428" s="5"/>
      <c r="O428" s="5"/>
      <c r="P428" s="4"/>
      <c r="Q428" s="4"/>
      <c r="U428" s="5"/>
      <c r="V428" s="5"/>
    </row>
    <row r="429" spans="2:22" x14ac:dyDescent="0.25">
      <c r="B429" s="5"/>
      <c r="C429" s="5"/>
      <c r="E429" s="5"/>
      <c r="G429" s="5"/>
      <c r="J429" s="5"/>
      <c r="M429" s="4"/>
      <c r="N429" s="5"/>
      <c r="O429" s="5"/>
      <c r="P429" s="4"/>
      <c r="Q429" s="4"/>
      <c r="U429" s="5"/>
      <c r="V429" s="5"/>
    </row>
    <row r="430" spans="2:22" x14ac:dyDescent="0.25">
      <c r="B430" s="5"/>
      <c r="C430" s="5"/>
      <c r="E430" s="5"/>
      <c r="G430" s="5"/>
      <c r="J430" s="5"/>
      <c r="M430" s="4"/>
      <c r="N430" s="5"/>
      <c r="O430" s="5"/>
      <c r="P430" s="4"/>
      <c r="Q430" s="4"/>
      <c r="U430" s="5"/>
      <c r="V430" s="5"/>
    </row>
    <row r="431" spans="2:22" x14ac:dyDescent="0.25">
      <c r="B431" s="5"/>
      <c r="C431" s="5"/>
      <c r="E431" s="5"/>
      <c r="G431" s="5"/>
      <c r="J431" s="5"/>
      <c r="M431" s="4"/>
      <c r="N431" s="5"/>
      <c r="O431" s="5"/>
      <c r="P431" s="4"/>
      <c r="Q431" s="4"/>
      <c r="U431" s="5"/>
      <c r="V431" s="5"/>
    </row>
    <row r="432" spans="2:22" x14ac:dyDescent="0.25">
      <c r="B432" s="5"/>
      <c r="C432" s="5"/>
      <c r="E432" s="5"/>
      <c r="G432" s="5"/>
      <c r="J432" s="5"/>
      <c r="M432" s="4"/>
      <c r="N432" s="5"/>
      <c r="O432" s="5"/>
      <c r="P432" s="4"/>
      <c r="Q432" s="4"/>
      <c r="U432" s="5"/>
      <c r="V432" s="5"/>
    </row>
    <row r="433" spans="2:22" x14ac:dyDescent="0.25">
      <c r="B433" s="5"/>
      <c r="C433" s="5"/>
      <c r="E433" s="5"/>
      <c r="G433" s="5"/>
      <c r="J433" s="5"/>
      <c r="M433" s="4"/>
      <c r="N433" s="5"/>
      <c r="O433" s="5"/>
      <c r="P433" s="4"/>
      <c r="Q433" s="4"/>
      <c r="U433" s="5"/>
      <c r="V433" s="5"/>
    </row>
    <row r="434" spans="2:22" x14ac:dyDescent="0.25">
      <c r="B434" s="5"/>
      <c r="C434" s="5"/>
      <c r="E434" s="5"/>
      <c r="G434" s="5"/>
      <c r="J434" s="5"/>
      <c r="M434" s="4"/>
      <c r="N434" s="5"/>
      <c r="O434" s="5"/>
      <c r="P434" s="4"/>
      <c r="Q434" s="4"/>
      <c r="U434" s="5"/>
      <c r="V434" s="5"/>
    </row>
    <row r="435" spans="2:22" x14ac:dyDescent="0.25">
      <c r="B435" s="5"/>
      <c r="C435" s="5"/>
      <c r="E435" s="5"/>
      <c r="G435" s="5"/>
      <c r="J435" s="5"/>
      <c r="M435" s="4"/>
      <c r="N435" s="5"/>
      <c r="O435" s="5"/>
      <c r="P435" s="4"/>
      <c r="Q435" s="4"/>
      <c r="U435" s="5"/>
      <c r="V435" s="5"/>
    </row>
    <row r="436" spans="2:22" x14ac:dyDescent="0.25">
      <c r="B436" s="5"/>
      <c r="C436" s="5"/>
      <c r="E436" s="5"/>
      <c r="G436" s="5"/>
      <c r="J436" s="5"/>
      <c r="M436" s="4"/>
      <c r="N436" s="5"/>
      <c r="O436" s="5"/>
      <c r="P436" s="4"/>
      <c r="Q436" s="4"/>
      <c r="U436" s="5"/>
      <c r="V436" s="5"/>
    </row>
    <row r="437" spans="2:22" x14ac:dyDescent="0.25">
      <c r="B437" s="5"/>
      <c r="C437" s="5"/>
      <c r="E437" s="5"/>
      <c r="G437" s="5"/>
      <c r="J437" s="5"/>
      <c r="M437" s="4"/>
      <c r="N437" s="5"/>
      <c r="O437" s="5"/>
      <c r="P437" s="4"/>
      <c r="Q437" s="4"/>
      <c r="U437" s="5"/>
      <c r="V437" s="5"/>
    </row>
    <row r="438" spans="2:22" x14ac:dyDescent="0.25">
      <c r="B438" s="5"/>
      <c r="C438" s="5"/>
      <c r="E438" s="5"/>
      <c r="G438" s="5"/>
      <c r="J438" s="5"/>
      <c r="M438" s="4"/>
      <c r="N438" s="5"/>
      <c r="O438" s="5"/>
      <c r="P438" s="4"/>
      <c r="Q438" s="4"/>
      <c r="U438" s="5"/>
      <c r="V438" s="5"/>
    </row>
    <row r="439" spans="2:22" x14ac:dyDescent="0.25">
      <c r="B439" s="5"/>
      <c r="C439" s="5"/>
      <c r="E439" s="5"/>
      <c r="G439" s="5"/>
      <c r="J439" s="5"/>
      <c r="M439" s="4"/>
      <c r="N439" s="5"/>
      <c r="O439" s="5"/>
      <c r="P439" s="4"/>
      <c r="Q439" s="4"/>
      <c r="U439" s="5"/>
      <c r="V439" s="5"/>
    </row>
    <row r="440" spans="2:22" x14ac:dyDescent="0.25">
      <c r="B440" s="5"/>
      <c r="C440" s="5"/>
      <c r="E440" s="5"/>
      <c r="G440" s="5"/>
      <c r="J440" s="5"/>
      <c r="M440" s="4"/>
      <c r="N440" s="5"/>
      <c r="O440" s="5"/>
      <c r="P440" s="4"/>
      <c r="Q440" s="4"/>
      <c r="U440" s="5"/>
      <c r="V440" s="5"/>
    </row>
    <row r="441" spans="2:22" x14ac:dyDescent="0.25">
      <c r="B441" s="5"/>
      <c r="C441" s="5"/>
      <c r="E441" s="5"/>
      <c r="G441" s="5"/>
      <c r="J441" s="5"/>
      <c r="M441" s="4"/>
      <c r="N441" s="5"/>
      <c r="O441" s="5"/>
      <c r="P441" s="4"/>
      <c r="Q441" s="4"/>
      <c r="U441" s="5"/>
      <c r="V441" s="5"/>
    </row>
    <row r="442" spans="2:22" x14ac:dyDescent="0.25">
      <c r="B442" s="5"/>
      <c r="C442" s="5"/>
      <c r="E442" s="5"/>
      <c r="G442" s="5"/>
      <c r="J442" s="5"/>
      <c r="M442" s="4"/>
      <c r="N442" s="5"/>
      <c r="O442" s="5"/>
      <c r="P442" s="4"/>
      <c r="Q442" s="4"/>
      <c r="U442" s="5"/>
      <c r="V442" s="5"/>
    </row>
    <row r="443" spans="2:22" x14ac:dyDescent="0.25">
      <c r="B443" s="5"/>
      <c r="C443" s="5"/>
      <c r="E443" s="5"/>
      <c r="G443" s="5"/>
      <c r="J443" s="5"/>
      <c r="M443" s="4"/>
      <c r="N443" s="5"/>
      <c r="O443" s="5"/>
      <c r="P443" s="4"/>
      <c r="Q443" s="4"/>
      <c r="U443" s="5"/>
      <c r="V443" s="5"/>
    </row>
    <row r="444" spans="2:22" x14ac:dyDescent="0.25">
      <c r="B444" s="5"/>
      <c r="C444" s="5"/>
      <c r="E444" s="5"/>
      <c r="G444" s="5"/>
      <c r="J444" s="5"/>
      <c r="M444" s="4"/>
      <c r="N444" s="5"/>
      <c r="O444" s="5"/>
      <c r="P444" s="4"/>
      <c r="Q444" s="4"/>
      <c r="U444" s="5"/>
      <c r="V444" s="5"/>
    </row>
    <row r="445" spans="2:22" x14ac:dyDescent="0.25">
      <c r="B445" s="5"/>
      <c r="C445" s="5"/>
      <c r="E445" s="5"/>
      <c r="G445" s="5"/>
      <c r="J445" s="5"/>
      <c r="M445" s="4"/>
      <c r="N445" s="5"/>
      <c r="O445" s="5"/>
      <c r="P445" s="4"/>
      <c r="Q445" s="4"/>
      <c r="U445" s="5"/>
      <c r="V445" s="5"/>
    </row>
    <row r="446" spans="2:22" x14ac:dyDescent="0.25">
      <c r="B446" s="5"/>
      <c r="C446" s="5"/>
      <c r="E446" s="5"/>
      <c r="G446" s="5"/>
      <c r="J446" s="5"/>
      <c r="M446" s="4"/>
      <c r="N446" s="5"/>
      <c r="O446" s="5"/>
      <c r="P446" s="4"/>
      <c r="Q446" s="4"/>
      <c r="U446" s="5"/>
      <c r="V446" s="5"/>
    </row>
    <row r="447" spans="2:22" x14ac:dyDescent="0.25">
      <c r="B447" s="5"/>
      <c r="C447" s="5"/>
      <c r="E447" s="5"/>
      <c r="G447" s="5"/>
      <c r="J447" s="5"/>
      <c r="M447" s="4"/>
      <c r="N447" s="5"/>
      <c r="O447" s="5"/>
      <c r="P447" s="4"/>
      <c r="Q447" s="4"/>
      <c r="U447" s="5"/>
      <c r="V447" s="5"/>
    </row>
    <row r="448" spans="2:22" x14ac:dyDescent="0.25">
      <c r="B448" s="5"/>
      <c r="C448" s="5"/>
      <c r="E448" s="5"/>
      <c r="G448" s="5"/>
      <c r="J448" s="5"/>
      <c r="M448" s="4"/>
      <c r="N448" s="5"/>
      <c r="O448" s="5"/>
      <c r="P448" s="4"/>
      <c r="Q448" s="4"/>
      <c r="U448" s="5"/>
      <c r="V448" s="5"/>
    </row>
    <row r="449" spans="2:22" x14ac:dyDescent="0.25">
      <c r="B449" s="5"/>
      <c r="C449" s="5"/>
      <c r="E449" s="5"/>
      <c r="G449" s="5"/>
      <c r="J449" s="5"/>
      <c r="M449" s="4"/>
      <c r="P449" s="4"/>
      <c r="U449" s="5"/>
      <c r="V449" s="5"/>
    </row>
    <row r="450" spans="2:22" x14ac:dyDescent="0.25">
      <c r="B450" s="5"/>
      <c r="C450" s="5"/>
      <c r="D450" s="5"/>
      <c r="E450" s="5"/>
      <c r="G450" s="5"/>
      <c r="J450" s="5"/>
      <c r="M450" s="4"/>
      <c r="P450" s="4"/>
      <c r="U450" s="5"/>
      <c r="V450" s="5"/>
    </row>
    <row r="451" spans="2:22" x14ac:dyDescent="0.25">
      <c r="B451" s="5"/>
      <c r="C451" s="5"/>
      <c r="D451" s="5"/>
      <c r="E451" s="5"/>
      <c r="G451" s="5"/>
      <c r="J451" s="5"/>
      <c r="M451" s="4"/>
      <c r="P451" s="4"/>
      <c r="U451" s="5"/>
      <c r="V451" s="5"/>
    </row>
    <row r="452" spans="2:22" x14ac:dyDescent="0.25">
      <c r="B452" s="5"/>
      <c r="C452" s="5"/>
      <c r="D452" s="5"/>
      <c r="E452" s="5"/>
      <c r="G452" s="5"/>
      <c r="J452" s="5"/>
      <c r="M452" s="4"/>
      <c r="P452" s="4"/>
    </row>
    <row r="453" spans="2:22" x14ac:dyDescent="0.25">
      <c r="B453" s="5"/>
      <c r="C453" s="5"/>
      <c r="D453" s="5"/>
      <c r="E453" s="5"/>
      <c r="G453" s="5"/>
      <c r="J453" s="5"/>
      <c r="M453" s="4"/>
      <c r="P453" s="4"/>
    </row>
    <row r="454" spans="2:22" x14ac:dyDescent="0.25">
      <c r="B454" s="5"/>
      <c r="C454" s="5"/>
      <c r="D454" s="5"/>
      <c r="E454" s="5"/>
      <c r="G454" s="5"/>
      <c r="J454" s="5"/>
      <c r="M454" s="4"/>
      <c r="P454" s="4"/>
    </row>
    <row r="455" spans="2:22" x14ac:dyDescent="0.25">
      <c r="B455" s="5"/>
      <c r="C455" s="5"/>
      <c r="D455" s="5"/>
      <c r="E455" s="5"/>
      <c r="G455" s="5"/>
      <c r="J455" s="5"/>
      <c r="M455" s="4"/>
      <c r="P455" s="4"/>
    </row>
    <row r="456" spans="2:22" x14ac:dyDescent="0.25">
      <c r="B456" s="5"/>
      <c r="C456" s="5"/>
      <c r="D456" s="5"/>
      <c r="E456" s="5"/>
      <c r="G456" s="5"/>
      <c r="J456" s="5"/>
      <c r="M456" s="4"/>
      <c r="P456" s="4"/>
    </row>
    <row r="457" spans="2:22" x14ac:dyDescent="0.25">
      <c r="B457" s="5"/>
      <c r="C457" s="5"/>
      <c r="D457" s="5"/>
      <c r="E457" s="5"/>
      <c r="G457" s="5"/>
      <c r="J457" s="5"/>
      <c r="M457" s="4"/>
      <c r="P457" s="4"/>
    </row>
    <row r="458" spans="2:22" x14ac:dyDescent="0.25">
      <c r="C458" s="5"/>
      <c r="D458" s="5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7.Document" shapeId="2049" r:id="rId4">
          <objectPr defaultSize="0" r:id="rId5">
            <anchor moveWithCells="1">
              <from>
                <xdr:col>18</xdr:col>
                <xdr:colOff>0</xdr:colOff>
                <xdr:row>4</xdr:row>
                <xdr:rowOff>0</xdr:rowOff>
              </from>
              <to>
                <xdr:col>22</xdr:col>
                <xdr:colOff>95250</xdr:colOff>
                <xdr:row>21</xdr:row>
                <xdr:rowOff>161925</xdr:rowOff>
              </to>
            </anchor>
          </objectPr>
        </oleObject>
      </mc:Choice>
      <mc:Fallback>
        <oleObject progId="Prism7.Document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ExData Fig 6e</vt:lpstr>
      <vt:lpstr>ExData Fig 6f</vt:lpstr>
    </vt:vector>
  </TitlesOfParts>
  <Company>UoB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Densham</dc:creator>
  <cp:lastModifiedBy>Ruth Densham</cp:lastModifiedBy>
  <dcterms:created xsi:type="dcterms:W3CDTF">2019-02-26T15:33:26Z</dcterms:created>
  <dcterms:modified xsi:type="dcterms:W3CDTF">2019-05-09T13:46:54Z</dcterms:modified>
</cp:coreProperties>
</file>