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6.xml" ContentType="application/vnd.openxmlformats-officedocument.drawing+xml"/>
  <Override PartName="/xl/embeddings/oleObject1.bin" ContentType="application/vnd.openxmlformats-officedocument.oleObject"/>
  <Override PartName="/xl/drawings/drawing7.xml" ContentType="application/vnd.openxmlformats-officedocument.drawing+xml"/>
  <Override PartName="/xl/embeddings/oleObject2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Papers - Current\Phospho-Fork protection\Post Nature Reviews Oct2018\FINAL formatting changes\Source data - graphs\Final Extended Data source data\"/>
    </mc:Choice>
  </mc:AlternateContent>
  <bookViews>
    <workbookView xWindow="0" yWindow="0" windowWidth="19335" windowHeight="9885"/>
  </bookViews>
  <sheets>
    <sheet name="ExData Fig 7a" sheetId="6" r:id="rId1"/>
    <sheet name="ExData Fig 7b" sheetId="1" r:id="rId2"/>
    <sheet name="ExData Fig 7c" sheetId="2" r:id="rId3"/>
    <sheet name="ExData Fig 7d" sheetId="3" r:id="rId4"/>
    <sheet name="ExData Fig 7e" sheetId="5" r:id="rId5"/>
    <sheet name="ExData Fig 7g" sheetId="4" r:id="rId6"/>
    <sheet name="ExData Fig 7h" sheetId="7" r:id="rId7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0" i="7" l="1"/>
  <c r="K10" i="7"/>
  <c r="I10" i="7"/>
  <c r="H10" i="7"/>
  <c r="F10" i="7"/>
  <c r="E10" i="7"/>
  <c r="C10" i="7"/>
  <c r="B10" i="7"/>
  <c r="Q9" i="7"/>
  <c r="Q8" i="7"/>
  <c r="L8" i="7"/>
  <c r="L9" i="7" s="1"/>
  <c r="K8" i="7"/>
  <c r="K9" i="7" s="1"/>
  <c r="I8" i="7"/>
  <c r="I9" i="7" s="1"/>
  <c r="H8" i="7"/>
  <c r="H9" i="7" s="1"/>
  <c r="F8" i="7"/>
  <c r="F9" i="7" s="1"/>
  <c r="E8" i="7"/>
  <c r="E9" i="7" s="1"/>
  <c r="C8" i="7"/>
  <c r="C9" i="7" s="1"/>
  <c r="B8" i="7"/>
  <c r="B9" i="7" s="1"/>
  <c r="Q7" i="7"/>
  <c r="L7" i="7"/>
  <c r="K7" i="7"/>
  <c r="I7" i="7"/>
  <c r="H7" i="7"/>
  <c r="F7" i="7"/>
  <c r="E7" i="7"/>
  <c r="C7" i="7"/>
  <c r="B7" i="7"/>
  <c r="Q6" i="7"/>
  <c r="N5" i="6" l="1"/>
  <c r="O5" i="6"/>
  <c r="P5" i="6"/>
  <c r="P13" i="6" s="1"/>
  <c r="Q5" i="6"/>
  <c r="Q13" i="6" s="1"/>
  <c r="R5" i="6"/>
  <c r="R13" i="6" s="1"/>
  <c r="H6" i="6"/>
  <c r="O6" i="6" s="1"/>
  <c r="I6" i="6"/>
  <c r="K6" i="6"/>
  <c r="J6" i="6" s="1"/>
  <c r="O14" i="6" s="1"/>
  <c r="N6" i="6"/>
  <c r="P6" i="6"/>
  <c r="Q6" i="6"/>
  <c r="H7" i="6"/>
  <c r="I7" i="6"/>
  <c r="J7" i="6"/>
  <c r="K7" i="6"/>
  <c r="N7" i="6"/>
  <c r="O7" i="6"/>
  <c r="P7" i="6"/>
  <c r="H8" i="6"/>
  <c r="I8" i="6"/>
  <c r="J8" i="6" s="1"/>
  <c r="O16" i="6" s="1"/>
  <c r="K8" i="6"/>
  <c r="N8" i="6"/>
  <c r="N16" i="6" s="1"/>
  <c r="O8" i="6"/>
  <c r="H9" i="6"/>
  <c r="O9" i="6" s="1"/>
  <c r="I9" i="6"/>
  <c r="J9" i="6" s="1"/>
  <c r="O17" i="6" s="1"/>
  <c r="K9" i="6"/>
  <c r="N9" i="6"/>
  <c r="N17" i="6" s="1"/>
  <c r="Q9" i="6"/>
  <c r="H10" i="6"/>
  <c r="O10" i="6" s="1"/>
  <c r="I10" i="6"/>
  <c r="K10" i="6"/>
  <c r="J10" i="6" s="1"/>
  <c r="O18" i="6" s="1"/>
  <c r="N10" i="6"/>
  <c r="P10" i="6"/>
  <c r="Q10" i="6"/>
  <c r="H11" i="6"/>
  <c r="I11" i="6"/>
  <c r="J11" i="6"/>
  <c r="K11" i="6"/>
  <c r="N11" i="6"/>
  <c r="O11" i="6"/>
  <c r="P11" i="6"/>
  <c r="B13" i="6"/>
  <c r="O13" i="6"/>
  <c r="B14" i="6"/>
  <c r="B22" i="6" s="1"/>
  <c r="B30" i="6" s="1"/>
  <c r="H14" i="6"/>
  <c r="I14" i="6"/>
  <c r="K14" i="6"/>
  <c r="J14" i="6" s="1"/>
  <c r="P14" i="6" s="1"/>
  <c r="N14" i="6"/>
  <c r="B15" i="6"/>
  <c r="H15" i="6"/>
  <c r="I15" i="6"/>
  <c r="J15" i="6" s="1"/>
  <c r="P15" i="6" s="1"/>
  <c r="K15" i="6"/>
  <c r="N15" i="6"/>
  <c r="O15" i="6"/>
  <c r="B16" i="6"/>
  <c r="B24" i="6" s="1"/>
  <c r="B32" i="6" s="1"/>
  <c r="H16" i="6"/>
  <c r="P8" i="6" s="1"/>
  <c r="I16" i="6"/>
  <c r="K16" i="6"/>
  <c r="J16" i="6" s="1"/>
  <c r="P16" i="6" s="1"/>
  <c r="B17" i="6"/>
  <c r="H17" i="6"/>
  <c r="P9" i="6" s="1"/>
  <c r="I17" i="6"/>
  <c r="J17" i="6" s="1"/>
  <c r="P17" i="6" s="1"/>
  <c r="K17" i="6"/>
  <c r="B18" i="6"/>
  <c r="B26" i="6" s="1"/>
  <c r="B34" i="6" s="1"/>
  <c r="H18" i="6"/>
  <c r="I18" i="6"/>
  <c r="K18" i="6"/>
  <c r="J18" i="6" s="1"/>
  <c r="P18" i="6" s="1"/>
  <c r="N18" i="6"/>
  <c r="B19" i="6"/>
  <c r="H19" i="6"/>
  <c r="I19" i="6"/>
  <c r="J19" i="6" s="1"/>
  <c r="P19" i="6" s="1"/>
  <c r="K19" i="6"/>
  <c r="N19" i="6"/>
  <c r="O19" i="6"/>
  <c r="B21" i="6"/>
  <c r="B29" i="6" s="1"/>
  <c r="H22" i="6"/>
  <c r="I22" i="6"/>
  <c r="J22" i="6"/>
  <c r="Q14" i="6" s="1"/>
  <c r="K22" i="6"/>
  <c r="B23" i="6"/>
  <c r="H23" i="6"/>
  <c r="Q7" i="6" s="1"/>
  <c r="I23" i="6"/>
  <c r="J23" i="6" s="1"/>
  <c r="Q15" i="6" s="1"/>
  <c r="K23" i="6"/>
  <c r="H24" i="6"/>
  <c r="Q8" i="6" s="1"/>
  <c r="I24" i="6"/>
  <c r="J24" i="6" s="1"/>
  <c r="Q16" i="6" s="1"/>
  <c r="K24" i="6"/>
  <c r="B25" i="6"/>
  <c r="B33" i="6" s="1"/>
  <c r="H25" i="6"/>
  <c r="I25" i="6"/>
  <c r="K25" i="6"/>
  <c r="J25" i="6" s="1"/>
  <c r="Q17" i="6" s="1"/>
  <c r="H26" i="6"/>
  <c r="I26" i="6"/>
  <c r="J26" i="6"/>
  <c r="Q18" i="6" s="1"/>
  <c r="K26" i="6"/>
  <c r="B27" i="6"/>
  <c r="H27" i="6"/>
  <c r="Q11" i="6" s="1"/>
  <c r="I27" i="6"/>
  <c r="J27" i="6" s="1"/>
  <c r="Q19" i="6" s="1"/>
  <c r="K27" i="6"/>
  <c r="H30" i="6"/>
  <c r="R6" i="6" s="1"/>
  <c r="I30" i="6"/>
  <c r="K30" i="6"/>
  <c r="J30" i="6" s="1"/>
  <c r="R14" i="6" s="1"/>
  <c r="B31" i="6"/>
  <c r="H31" i="6"/>
  <c r="R7" i="6" s="1"/>
  <c r="I31" i="6"/>
  <c r="J31" i="6"/>
  <c r="R15" i="6" s="1"/>
  <c r="K31" i="6"/>
  <c r="H32" i="6"/>
  <c r="R8" i="6" s="1"/>
  <c r="I32" i="6"/>
  <c r="J32" i="6" s="1"/>
  <c r="R16" i="6" s="1"/>
  <c r="K32" i="6"/>
  <c r="H33" i="6"/>
  <c r="R9" i="6" s="1"/>
  <c r="I33" i="6"/>
  <c r="J33" i="6" s="1"/>
  <c r="R17" i="6" s="1"/>
  <c r="K33" i="6"/>
  <c r="H34" i="6"/>
  <c r="R10" i="6" s="1"/>
  <c r="I34" i="6"/>
  <c r="K34" i="6"/>
  <c r="J34" i="6" s="1"/>
  <c r="R18" i="6" s="1"/>
  <c r="B35" i="6"/>
  <c r="H35" i="6"/>
  <c r="R11" i="6" s="1"/>
  <c r="I35" i="6"/>
  <c r="J35" i="6"/>
  <c r="R19" i="6" s="1"/>
  <c r="K35" i="6"/>
  <c r="B17" i="5" l="1"/>
  <c r="B24" i="5" s="1"/>
  <c r="B31" i="5" s="1"/>
  <c r="B16" i="5"/>
  <c r="B23" i="5" s="1"/>
  <c r="B30" i="5" s="1"/>
  <c r="B15" i="5"/>
  <c r="B22" i="5" s="1"/>
  <c r="B29" i="5" s="1"/>
  <c r="B14" i="5"/>
  <c r="B21" i="5" s="1"/>
  <c r="B28" i="5" s="1"/>
  <c r="B13" i="5"/>
  <c r="B20" i="5" s="1"/>
  <c r="B27" i="5" s="1"/>
  <c r="B12" i="5"/>
  <c r="B19" i="5" s="1"/>
  <c r="B26" i="5" s="1"/>
  <c r="J31" i="5"/>
  <c r="H31" i="5"/>
  <c r="G31" i="5"/>
  <c r="Q10" i="5" s="1"/>
  <c r="J30" i="5"/>
  <c r="H30" i="5"/>
  <c r="G30" i="5"/>
  <c r="Q9" i="5" s="1"/>
  <c r="J29" i="5"/>
  <c r="H29" i="5"/>
  <c r="I29" i="5" s="1"/>
  <c r="Q15" i="5" s="1"/>
  <c r="G29" i="5"/>
  <c r="Q8" i="5" s="1"/>
  <c r="J28" i="5"/>
  <c r="H28" i="5"/>
  <c r="G28" i="5"/>
  <c r="Q7" i="5" s="1"/>
  <c r="J27" i="5"/>
  <c r="H27" i="5"/>
  <c r="G27" i="5"/>
  <c r="Q6" i="5" s="1"/>
  <c r="J24" i="5"/>
  <c r="H24" i="5"/>
  <c r="G24" i="5"/>
  <c r="P10" i="5" s="1"/>
  <c r="J23" i="5"/>
  <c r="H23" i="5"/>
  <c r="G23" i="5"/>
  <c r="P9" i="5" s="1"/>
  <c r="J22" i="5"/>
  <c r="H22" i="5"/>
  <c r="G22" i="5"/>
  <c r="P8" i="5" s="1"/>
  <c r="J21" i="5"/>
  <c r="H21" i="5"/>
  <c r="G21" i="5"/>
  <c r="P7" i="5" s="1"/>
  <c r="J20" i="5"/>
  <c r="H20" i="5"/>
  <c r="G20" i="5"/>
  <c r="P6" i="5" s="1"/>
  <c r="J17" i="5"/>
  <c r="H17" i="5"/>
  <c r="G17" i="5"/>
  <c r="O10" i="5" s="1"/>
  <c r="J16" i="5"/>
  <c r="H16" i="5"/>
  <c r="G16" i="5"/>
  <c r="O9" i="5" s="1"/>
  <c r="J15" i="5"/>
  <c r="H15" i="5"/>
  <c r="G15" i="5"/>
  <c r="O8" i="5" s="1"/>
  <c r="J14" i="5"/>
  <c r="H14" i="5"/>
  <c r="G14" i="5"/>
  <c r="O7" i="5" s="1"/>
  <c r="J13" i="5"/>
  <c r="H13" i="5"/>
  <c r="G13" i="5"/>
  <c r="O6" i="5" s="1"/>
  <c r="M10" i="5"/>
  <c r="M17" i="5" s="1"/>
  <c r="J10" i="5"/>
  <c r="H10" i="5"/>
  <c r="G10" i="5"/>
  <c r="N10" i="5" s="1"/>
  <c r="M9" i="5"/>
  <c r="M16" i="5" s="1"/>
  <c r="J9" i="5"/>
  <c r="H9" i="5"/>
  <c r="G9" i="5"/>
  <c r="N9" i="5" s="1"/>
  <c r="M8" i="5"/>
  <c r="M15" i="5" s="1"/>
  <c r="J8" i="5"/>
  <c r="H8" i="5"/>
  <c r="G8" i="5"/>
  <c r="N8" i="5" s="1"/>
  <c r="M7" i="5"/>
  <c r="M14" i="5" s="1"/>
  <c r="J7" i="5"/>
  <c r="H7" i="5"/>
  <c r="G7" i="5"/>
  <c r="N7" i="5" s="1"/>
  <c r="M6" i="5"/>
  <c r="M13" i="5" s="1"/>
  <c r="J6" i="5"/>
  <c r="H6" i="5"/>
  <c r="G6" i="5"/>
  <c r="N6" i="5" s="1"/>
  <c r="Q5" i="5"/>
  <c r="Q12" i="5" s="1"/>
  <c r="P5" i="5"/>
  <c r="P12" i="5" s="1"/>
  <c r="O5" i="5"/>
  <c r="O12" i="5" s="1"/>
  <c r="N5" i="5"/>
  <c r="N12" i="5" s="1"/>
  <c r="M5" i="5"/>
  <c r="I14" i="5" l="1"/>
  <c r="O14" i="5" s="1"/>
  <c r="I6" i="5"/>
  <c r="N13" i="5" s="1"/>
  <c r="I8" i="5"/>
  <c r="N15" i="5" s="1"/>
  <c r="I31" i="5"/>
  <c r="Q17" i="5" s="1"/>
  <c r="I13" i="5"/>
  <c r="O13" i="5" s="1"/>
  <c r="I17" i="5"/>
  <c r="O17" i="5" s="1"/>
  <c r="I23" i="5"/>
  <c r="P16" i="5" s="1"/>
  <c r="I28" i="5"/>
  <c r="Q14" i="5" s="1"/>
  <c r="I10" i="5"/>
  <c r="N17" i="5" s="1"/>
  <c r="I7" i="5"/>
  <c r="N14" i="5" s="1"/>
  <c r="I16" i="5"/>
  <c r="O16" i="5" s="1"/>
  <c r="I27" i="5"/>
  <c r="Q13" i="5" s="1"/>
  <c r="I30" i="5"/>
  <c r="Q16" i="5" s="1"/>
  <c r="I15" i="5"/>
  <c r="O15" i="5" s="1"/>
  <c r="I21" i="5"/>
  <c r="P14" i="5" s="1"/>
  <c r="I9" i="5"/>
  <c r="N16" i="5" s="1"/>
  <c r="I20" i="5"/>
  <c r="P13" i="5" s="1"/>
  <c r="I22" i="5"/>
  <c r="P15" i="5" s="1"/>
  <c r="I24" i="5"/>
  <c r="P17" i="5" s="1"/>
  <c r="P7" i="4"/>
  <c r="P6" i="4"/>
  <c r="P5" i="4"/>
  <c r="I5" i="4" l="1"/>
  <c r="I9" i="4"/>
  <c r="F9" i="4"/>
  <c r="C9" i="4"/>
  <c r="I7" i="4"/>
  <c r="I8" i="4" s="1"/>
  <c r="F7" i="4"/>
  <c r="F8" i="4" s="1"/>
  <c r="C7" i="4"/>
  <c r="C8" i="4" s="1"/>
  <c r="I6" i="4"/>
  <c r="F6" i="4"/>
  <c r="C6" i="4"/>
  <c r="F5" i="4"/>
  <c r="C5" i="4"/>
  <c r="Q35" i="3"/>
  <c r="O35" i="3"/>
  <c r="P35" i="3" s="1"/>
  <c r="X19" i="3" s="1"/>
  <c r="N35" i="3"/>
  <c r="Q34" i="3"/>
  <c r="O34" i="3"/>
  <c r="P34" i="3" s="1"/>
  <c r="X18" i="3" s="1"/>
  <c r="N34" i="3"/>
  <c r="X10" i="3" s="1"/>
  <c r="Q33" i="3"/>
  <c r="O33" i="3"/>
  <c r="P33" i="3" s="1"/>
  <c r="X17" i="3" s="1"/>
  <c r="N33" i="3"/>
  <c r="X9" i="3" s="1"/>
  <c r="Q32" i="3"/>
  <c r="O32" i="3"/>
  <c r="P32" i="3" s="1"/>
  <c r="N32" i="3"/>
  <c r="Q31" i="3"/>
  <c r="O31" i="3"/>
  <c r="P31" i="3" s="1"/>
  <c r="X15" i="3" s="1"/>
  <c r="N31" i="3"/>
  <c r="X7" i="3" s="1"/>
  <c r="Q30" i="3"/>
  <c r="O30" i="3"/>
  <c r="P30" i="3" s="1"/>
  <c r="N30" i="3"/>
  <c r="X6" i="3" s="1"/>
  <c r="Q27" i="3"/>
  <c r="O27" i="3"/>
  <c r="P27" i="3" s="1"/>
  <c r="W19" i="3" s="1"/>
  <c r="N27" i="3"/>
  <c r="W11" i="3" s="1"/>
  <c r="Q26" i="3"/>
  <c r="O26" i="3"/>
  <c r="P26" i="3" s="1"/>
  <c r="W18" i="3" s="1"/>
  <c r="N26" i="3"/>
  <c r="W10" i="3" s="1"/>
  <c r="Q25" i="3"/>
  <c r="O25" i="3"/>
  <c r="P25" i="3" s="1"/>
  <c r="W17" i="3" s="1"/>
  <c r="N25" i="3"/>
  <c r="W9" i="3" s="1"/>
  <c r="Q24" i="3"/>
  <c r="O24" i="3"/>
  <c r="P24" i="3" s="1"/>
  <c r="W16" i="3" s="1"/>
  <c r="N24" i="3"/>
  <c r="W8" i="3" s="1"/>
  <c r="Q23" i="3"/>
  <c r="O23" i="3"/>
  <c r="P23" i="3" s="1"/>
  <c r="N23" i="3"/>
  <c r="W7" i="3" s="1"/>
  <c r="Q22" i="3"/>
  <c r="O22" i="3"/>
  <c r="P22" i="3" s="1"/>
  <c r="W14" i="3" s="1"/>
  <c r="N22" i="3"/>
  <c r="W6" i="3" s="1"/>
  <c r="Q19" i="3"/>
  <c r="O19" i="3"/>
  <c r="P19" i="3" s="1"/>
  <c r="N19" i="3"/>
  <c r="Q18" i="3"/>
  <c r="O18" i="3"/>
  <c r="P18" i="3" s="1"/>
  <c r="N18" i="3"/>
  <c r="V10" i="3" s="1"/>
  <c r="Q17" i="3"/>
  <c r="O17" i="3"/>
  <c r="P17" i="3" s="1"/>
  <c r="N17" i="3"/>
  <c r="V9" i="3" s="1"/>
  <c r="Q16" i="3"/>
  <c r="O16" i="3"/>
  <c r="P16" i="3" s="1"/>
  <c r="V16" i="3" s="1"/>
  <c r="N16" i="3"/>
  <c r="Q15" i="3"/>
  <c r="O15" i="3"/>
  <c r="P15" i="3" s="1"/>
  <c r="N15" i="3"/>
  <c r="V7" i="3" s="1"/>
  <c r="Q14" i="3"/>
  <c r="O14" i="3"/>
  <c r="P14" i="3" s="1"/>
  <c r="N14" i="3"/>
  <c r="V6" i="3" s="1"/>
  <c r="N7" i="3"/>
  <c r="O7" i="3"/>
  <c r="P7" i="3" s="1"/>
  <c r="Q7" i="3"/>
  <c r="N8" i="3"/>
  <c r="O8" i="3"/>
  <c r="P8" i="3" s="1"/>
  <c r="Q8" i="3"/>
  <c r="N9" i="3"/>
  <c r="O9" i="3"/>
  <c r="P9" i="3" s="1"/>
  <c r="Q9" i="3"/>
  <c r="N10" i="3"/>
  <c r="O10" i="3"/>
  <c r="P10" i="3" s="1"/>
  <c r="Q10" i="3"/>
  <c r="N11" i="3"/>
  <c r="O11" i="3"/>
  <c r="P11" i="3" s="1"/>
  <c r="Q11" i="3"/>
  <c r="Q6" i="3"/>
  <c r="O6" i="3"/>
  <c r="N6" i="3"/>
  <c r="B27" i="3"/>
  <c r="B35" i="3" s="1"/>
  <c r="B23" i="3"/>
  <c r="B31" i="3" s="1"/>
  <c r="B19" i="3"/>
  <c r="B18" i="3"/>
  <c r="B26" i="3" s="1"/>
  <c r="B34" i="3" s="1"/>
  <c r="B17" i="3"/>
  <c r="B25" i="3" s="1"/>
  <c r="B33" i="3" s="1"/>
  <c r="B16" i="3"/>
  <c r="B24" i="3" s="1"/>
  <c r="B32" i="3" s="1"/>
  <c r="B15" i="3"/>
  <c r="B14" i="3"/>
  <c r="B22" i="3" s="1"/>
  <c r="B30" i="3" s="1"/>
  <c r="B13" i="3"/>
  <c r="B21" i="3" s="1"/>
  <c r="B29" i="3" s="1"/>
  <c r="V11" i="3"/>
  <c r="V8" i="3"/>
  <c r="U13" i="3"/>
  <c r="X11" i="3"/>
  <c r="T11" i="3"/>
  <c r="T19" i="3" s="1"/>
  <c r="U11" i="3"/>
  <c r="T10" i="3"/>
  <c r="T18" i="3" s="1"/>
  <c r="U10" i="3"/>
  <c r="T9" i="3"/>
  <c r="T17" i="3" s="1"/>
  <c r="U9" i="3"/>
  <c r="X8" i="3"/>
  <c r="T8" i="3"/>
  <c r="T16" i="3" s="1"/>
  <c r="U8" i="3"/>
  <c r="T7" i="3"/>
  <c r="T15" i="3" s="1"/>
  <c r="U7" i="3"/>
  <c r="T6" i="3"/>
  <c r="T14" i="3" s="1"/>
  <c r="U6" i="3"/>
  <c r="X5" i="3"/>
  <c r="X13" i="3" s="1"/>
  <c r="W5" i="3"/>
  <c r="W13" i="3" s="1"/>
  <c r="V5" i="3"/>
  <c r="V13" i="3" s="1"/>
  <c r="U5" i="3"/>
  <c r="T5" i="3"/>
  <c r="B27" i="2"/>
  <c r="B35" i="2" s="1"/>
  <c r="B23" i="2"/>
  <c r="B31" i="2" s="1"/>
  <c r="B19" i="2"/>
  <c r="B18" i="2"/>
  <c r="B26" i="2" s="1"/>
  <c r="B34" i="2" s="1"/>
  <c r="B17" i="2"/>
  <c r="B25" i="2" s="1"/>
  <c r="B33" i="2" s="1"/>
  <c r="B16" i="2"/>
  <c r="B24" i="2" s="1"/>
  <c r="B32" i="2" s="1"/>
  <c r="B15" i="2"/>
  <c r="B14" i="2"/>
  <c r="B22" i="2" s="1"/>
  <c r="B30" i="2" s="1"/>
  <c r="B13" i="2"/>
  <c r="B21" i="2" s="1"/>
  <c r="B29" i="2" s="1"/>
  <c r="N35" i="2"/>
  <c r="L35" i="2"/>
  <c r="M35" i="2" s="1"/>
  <c r="U19" i="2" s="1"/>
  <c r="K35" i="2"/>
  <c r="U11" i="2" s="1"/>
  <c r="N34" i="2"/>
  <c r="L34" i="2"/>
  <c r="K34" i="2"/>
  <c r="U10" i="2" s="1"/>
  <c r="N33" i="2"/>
  <c r="L33" i="2"/>
  <c r="M33" i="2" s="1"/>
  <c r="U17" i="2" s="1"/>
  <c r="K33" i="2"/>
  <c r="N32" i="2"/>
  <c r="L32" i="2"/>
  <c r="K32" i="2"/>
  <c r="U8" i="2" s="1"/>
  <c r="N31" i="2"/>
  <c r="L31" i="2"/>
  <c r="M31" i="2" s="1"/>
  <c r="U15" i="2" s="1"/>
  <c r="K31" i="2"/>
  <c r="U7" i="2" s="1"/>
  <c r="N30" i="2"/>
  <c r="L30" i="2"/>
  <c r="K30" i="2"/>
  <c r="U6" i="2" s="1"/>
  <c r="N27" i="2"/>
  <c r="L27" i="2"/>
  <c r="M27" i="2" s="1"/>
  <c r="T19" i="2" s="1"/>
  <c r="K27" i="2"/>
  <c r="N26" i="2"/>
  <c r="L26" i="2"/>
  <c r="K26" i="2"/>
  <c r="T10" i="2" s="1"/>
  <c r="N25" i="2"/>
  <c r="L25" i="2"/>
  <c r="M25" i="2" s="1"/>
  <c r="T17" i="2" s="1"/>
  <c r="K25" i="2"/>
  <c r="N24" i="2"/>
  <c r="L24" i="2"/>
  <c r="K24" i="2"/>
  <c r="N23" i="2"/>
  <c r="L23" i="2"/>
  <c r="K23" i="2"/>
  <c r="T7" i="2" s="1"/>
  <c r="N22" i="2"/>
  <c r="L22" i="2"/>
  <c r="M22" i="2" s="1"/>
  <c r="T14" i="2" s="1"/>
  <c r="K22" i="2"/>
  <c r="T6" i="2" s="1"/>
  <c r="N19" i="2"/>
  <c r="L19" i="2"/>
  <c r="K19" i="2"/>
  <c r="N18" i="2"/>
  <c r="L18" i="2"/>
  <c r="K18" i="2"/>
  <c r="N17" i="2"/>
  <c r="L17" i="2"/>
  <c r="K17" i="2"/>
  <c r="S9" i="2" s="1"/>
  <c r="N16" i="2"/>
  <c r="L16" i="2"/>
  <c r="M16" i="2" s="1"/>
  <c r="S16" i="2" s="1"/>
  <c r="K16" i="2"/>
  <c r="N15" i="2"/>
  <c r="L15" i="2"/>
  <c r="K15" i="2"/>
  <c r="S7" i="2" s="1"/>
  <c r="N14" i="2"/>
  <c r="L14" i="2"/>
  <c r="K14" i="2"/>
  <c r="T11" i="2"/>
  <c r="S11" i="2"/>
  <c r="Q11" i="2"/>
  <c r="Q19" i="2" s="1"/>
  <c r="N11" i="2"/>
  <c r="L11" i="2"/>
  <c r="M11" i="2" s="1"/>
  <c r="R19" i="2" s="1"/>
  <c r="K11" i="2"/>
  <c r="R11" i="2" s="1"/>
  <c r="S10" i="2"/>
  <c r="Q10" i="2"/>
  <c r="Q18" i="2" s="1"/>
  <c r="N10" i="2"/>
  <c r="L10" i="2"/>
  <c r="K10" i="2"/>
  <c r="R10" i="2" s="1"/>
  <c r="U9" i="2"/>
  <c r="T9" i="2"/>
  <c r="Q9" i="2"/>
  <c r="Q17" i="2" s="1"/>
  <c r="N9" i="2"/>
  <c r="L9" i="2"/>
  <c r="M9" i="2" s="1"/>
  <c r="R17" i="2" s="1"/>
  <c r="K9" i="2"/>
  <c r="R9" i="2" s="1"/>
  <c r="T8" i="2"/>
  <c r="S8" i="2"/>
  <c r="Q8" i="2"/>
  <c r="Q16" i="2" s="1"/>
  <c r="N8" i="2"/>
  <c r="L8" i="2"/>
  <c r="K8" i="2"/>
  <c r="R8" i="2" s="1"/>
  <c r="Q7" i="2"/>
  <c r="Q15" i="2" s="1"/>
  <c r="N7" i="2"/>
  <c r="L7" i="2"/>
  <c r="K7" i="2"/>
  <c r="R7" i="2" s="1"/>
  <c r="S6" i="2"/>
  <c r="Q6" i="2"/>
  <c r="Q14" i="2" s="1"/>
  <c r="N6" i="2"/>
  <c r="L6" i="2"/>
  <c r="M6" i="2" s="1"/>
  <c r="R14" i="2" s="1"/>
  <c r="K6" i="2"/>
  <c r="R6" i="2" s="1"/>
  <c r="U5" i="2"/>
  <c r="U13" i="2" s="1"/>
  <c r="T5" i="2"/>
  <c r="T13" i="2" s="1"/>
  <c r="S5" i="2"/>
  <c r="S13" i="2" s="1"/>
  <c r="R5" i="2"/>
  <c r="R13" i="2" s="1"/>
  <c r="Q5" i="2"/>
  <c r="N35" i="1"/>
  <c r="L35" i="1"/>
  <c r="M35" i="1" s="1"/>
  <c r="U19" i="1" s="1"/>
  <c r="K35" i="1"/>
  <c r="U11" i="1" s="1"/>
  <c r="N34" i="1"/>
  <c r="L34" i="1"/>
  <c r="K34" i="1"/>
  <c r="N33" i="1"/>
  <c r="L33" i="1"/>
  <c r="M33" i="1" s="1"/>
  <c r="K33" i="1"/>
  <c r="U9" i="1" s="1"/>
  <c r="N32" i="1"/>
  <c r="L32" i="1"/>
  <c r="M32" i="1" s="1"/>
  <c r="K32" i="1"/>
  <c r="U8" i="1" s="1"/>
  <c r="N31" i="1"/>
  <c r="L31" i="1"/>
  <c r="K31" i="1"/>
  <c r="U7" i="1" s="1"/>
  <c r="N30" i="1"/>
  <c r="L30" i="1"/>
  <c r="K30" i="1"/>
  <c r="U6" i="1" s="1"/>
  <c r="N27" i="1"/>
  <c r="L27" i="1"/>
  <c r="M27" i="1" s="1"/>
  <c r="T19" i="1" s="1"/>
  <c r="K27" i="1"/>
  <c r="T11" i="1" s="1"/>
  <c r="N26" i="1"/>
  <c r="L26" i="1"/>
  <c r="K26" i="1"/>
  <c r="T10" i="1" s="1"/>
  <c r="N25" i="1"/>
  <c r="L25" i="1"/>
  <c r="M25" i="1" s="1"/>
  <c r="K25" i="1"/>
  <c r="T9" i="1" s="1"/>
  <c r="N24" i="1"/>
  <c r="L24" i="1"/>
  <c r="K24" i="1"/>
  <c r="T8" i="1" s="1"/>
  <c r="N23" i="1"/>
  <c r="L23" i="1"/>
  <c r="M23" i="1" s="1"/>
  <c r="K23" i="1"/>
  <c r="N22" i="1"/>
  <c r="L22" i="1"/>
  <c r="K22" i="1"/>
  <c r="T6" i="1" s="1"/>
  <c r="N19" i="1"/>
  <c r="L19" i="1"/>
  <c r="M19" i="1" s="1"/>
  <c r="S19" i="1" s="1"/>
  <c r="K19" i="1"/>
  <c r="S11" i="1" s="1"/>
  <c r="N18" i="1"/>
  <c r="L18" i="1"/>
  <c r="K18" i="1"/>
  <c r="S10" i="1" s="1"/>
  <c r="N17" i="1"/>
  <c r="L17" i="1"/>
  <c r="M17" i="1" s="1"/>
  <c r="K17" i="1"/>
  <c r="S9" i="1" s="1"/>
  <c r="N16" i="1"/>
  <c r="L16" i="1"/>
  <c r="K16" i="1"/>
  <c r="S8" i="1" s="1"/>
  <c r="N15" i="1"/>
  <c r="L15" i="1"/>
  <c r="M15" i="1" s="1"/>
  <c r="K15" i="1"/>
  <c r="S7" i="1" s="1"/>
  <c r="N14" i="1"/>
  <c r="L14" i="1"/>
  <c r="K14" i="1"/>
  <c r="S6" i="1" s="1"/>
  <c r="K11" i="1"/>
  <c r="R11" i="1" s="1"/>
  <c r="L11" i="1"/>
  <c r="N11" i="1"/>
  <c r="Q19" i="1"/>
  <c r="Q11" i="1"/>
  <c r="U5" i="1"/>
  <c r="U13" i="1" s="1"/>
  <c r="T5" i="1"/>
  <c r="T13" i="1" s="1"/>
  <c r="S5" i="1"/>
  <c r="R5" i="1"/>
  <c r="U10" i="1"/>
  <c r="T7" i="1"/>
  <c r="K7" i="1"/>
  <c r="R7" i="1" s="1"/>
  <c r="L7" i="1"/>
  <c r="N7" i="1"/>
  <c r="K8" i="1"/>
  <c r="L8" i="1"/>
  <c r="M8" i="1" s="1"/>
  <c r="N8" i="1"/>
  <c r="K9" i="1"/>
  <c r="R9" i="1" s="1"/>
  <c r="L9" i="1"/>
  <c r="N9" i="1"/>
  <c r="K10" i="1"/>
  <c r="L10" i="1"/>
  <c r="M10" i="1" s="1"/>
  <c r="R18" i="1" s="1"/>
  <c r="N10" i="1"/>
  <c r="K6" i="1"/>
  <c r="R6" i="1" s="1"/>
  <c r="B19" i="1"/>
  <c r="B27" i="1" s="1"/>
  <c r="B35" i="1" s="1"/>
  <c r="B18" i="1"/>
  <c r="B26" i="1" s="1"/>
  <c r="B34" i="1" s="1"/>
  <c r="B17" i="1"/>
  <c r="B25" i="1" s="1"/>
  <c r="B33" i="1" s="1"/>
  <c r="B16" i="1"/>
  <c r="B24" i="1" s="1"/>
  <c r="B32" i="1" s="1"/>
  <c r="B15" i="1"/>
  <c r="B23" i="1" s="1"/>
  <c r="B31" i="1" s="1"/>
  <c r="B14" i="1"/>
  <c r="B22" i="1" s="1"/>
  <c r="B30" i="1" s="1"/>
  <c r="B13" i="1"/>
  <c r="B21" i="1" s="1"/>
  <c r="B29" i="1" s="1"/>
  <c r="Q10" i="1"/>
  <c r="Q18" i="1" s="1"/>
  <c r="R10" i="1"/>
  <c r="Q9" i="1"/>
  <c r="Q17" i="1" s="1"/>
  <c r="Q8" i="1"/>
  <c r="Q16" i="1" s="1"/>
  <c r="R8" i="1"/>
  <c r="Q7" i="1"/>
  <c r="Q15" i="1" s="1"/>
  <c r="Q6" i="1"/>
  <c r="Q14" i="1" s="1"/>
  <c r="N6" i="1"/>
  <c r="L6" i="1"/>
  <c r="M6" i="1" s="1"/>
  <c r="R14" i="1" s="1"/>
  <c r="S13" i="1"/>
  <c r="R13" i="1"/>
  <c r="Q5" i="1"/>
  <c r="M23" i="2" l="1"/>
  <c r="T15" i="2" s="1"/>
  <c r="M14" i="2"/>
  <c r="S14" i="2" s="1"/>
  <c r="M18" i="2"/>
  <c r="S18" i="2" s="1"/>
  <c r="M19" i="2"/>
  <c r="S19" i="2" s="1"/>
  <c r="M24" i="2"/>
  <c r="T16" i="2" s="1"/>
  <c r="M30" i="2"/>
  <c r="U14" i="2" s="1"/>
  <c r="M34" i="2"/>
  <c r="U18" i="2" s="1"/>
  <c r="M9" i="1"/>
  <c r="R17" i="1" s="1"/>
  <c r="M16" i="1"/>
  <c r="S16" i="1" s="1"/>
  <c r="M22" i="1"/>
  <c r="M26" i="1"/>
  <c r="M31" i="1"/>
  <c r="U15" i="1" s="1"/>
  <c r="M7" i="1"/>
  <c r="M11" i="1"/>
  <c r="R19" i="1" s="1"/>
  <c r="M14" i="1"/>
  <c r="S14" i="1" s="1"/>
  <c r="M18" i="1"/>
  <c r="S18" i="1" s="1"/>
  <c r="M24" i="1"/>
  <c r="M30" i="1"/>
  <c r="M34" i="1"/>
  <c r="U18" i="1" s="1"/>
  <c r="U15" i="3"/>
  <c r="U17" i="3"/>
  <c r="U19" i="3"/>
  <c r="V17" i="3"/>
  <c r="U16" i="3"/>
  <c r="U18" i="3"/>
  <c r="V14" i="3"/>
  <c r="V15" i="3"/>
  <c r="W15" i="3"/>
  <c r="X16" i="3"/>
  <c r="P6" i="3"/>
  <c r="U14" i="3" s="1"/>
  <c r="V18" i="3"/>
  <c r="V19" i="3"/>
  <c r="X14" i="3"/>
  <c r="M10" i="2"/>
  <c r="R18" i="2" s="1"/>
  <c r="M17" i="2"/>
  <c r="S17" i="2" s="1"/>
  <c r="M7" i="2"/>
  <c r="R15" i="2" s="1"/>
  <c r="M8" i="2"/>
  <c r="R16" i="2" s="1"/>
  <c r="M15" i="2"/>
  <c r="S15" i="2" s="1"/>
  <c r="M26" i="2"/>
  <c r="T18" i="2" s="1"/>
  <c r="M32" i="2"/>
  <c r="U16" i="2" s="1"/>
  <c r="T17" i="1"/>
  <c r="T14" i="1"/>
  <c r="U16" i="1"/>
  <c r="T15" i="1"/>
  <c r="R15" i="1"/>
  <c r="R16" i="1"/>
  <c r="S15" i="1"/>
  <c r="T16" i="1"/>
  <c r="U14" i="1"/>
  <c r="S17" i="1"/>
  <c r="T18" i="1"/>
  <c r="U17" i="1"/>
</calcChain>
</file>

<file path=xl/sharedStrings.xml><?xml version="1.0" encoding="utf-8"?>
<sst xmlns="http://schemas.openxmlformats.org/spreadsheetml/2006/main" count="297" uniqueCount="59">
  <si>
    <t>NTC</t>
  </si>
  <si>
    <t>Exp1</t>
  </si>
  <si>
    <t>Exp2</t>
  </si>
  <si>
    <t>Exp3</t>
  </si>
  <si>
    <t>Exp4</t>
  </si>
  <si>
    <t>Exp5</t>
  </si>
  <si>
    <t>Exp6</t>
  </si>
  <si>
    <t>Exp7</t>
  </si>
  <si>
    <t>Exp8</t>
  </si>
  <si>
    <t>Mean</t>
  </si>
  <si>
    <t>SD</t>
  </si>
  <si>
    <t>SE</t>
  </si>
  <si>
    <t>n</t>
  </si>
  <si>
    <t>SEM</t>
  </si>
  <si>
    <t>WT</t>
  </si>
  <si>
    <t>Olaparib (uM)</t>
  </si>
  <si>
    <t>siBRCA1</t>
  </si>
  <si>
    <t>S114A</t>
  </si>
  <si>
    <t>Veliparib (uM)</t>
  </si>
  <si>
    <t>4AN (uM)</t>
  </si>
  <si>
    <t>Exp9</t>
  </si>
  <si>
    <t>Exp10</t>
  </si>
  <si>
    <t>Median</t>
  </si>
  <si>
    <t xml:space="preserve">RAD51 foci in S-phase U20S cells marked by EdU were scored from BRCA1 depleted cells complemented with Flag-EGFP-BRCA1 WT or S114A treated with 20uM Olaparib </t>
  </si>
  <si>
    <t>siBRCA1 + WT</t>
  </si>
  <si>
    <t>siBRCA1+ S114A</t>
  </si>
  <si>
    <t>T-test</t>
  </si>
  <si>
    <t>siBRCA1 v WT</t>
  </si>
  <si>
    <t>WT v S114A</t>
  </si>
  <si>
    <t>siBRCA1 v S114A</t>
  </si>
  <si>
    <t xml:space="preserve">Colony survival following overnight treatment with HU was measured in U20S cells depleted for BRCA1 and complemented with WT or S114A Flag-EGFP-BRCA1. N=3, error bars are SEM. </t>
  </si>
  <si>
    <t>HU (mM)</t>
  </si>
  <si>
    <t>Graph imported from GraphPad Prism 7.03</t>
  </si>
  <si>
    <t xml:space="preserve">Colony survival following 2 hour treatment with PARP inhibitor 4AN was measured in HeLa cells depleted for BRCA1 and complemented with WT or S114A Flag-EGFP-BRCA1. </t>
  </si>
  <si>
    <t xml:space="preserve">Colony survival following 2 hour treatment with PARP inhibitor Veliparib was measured in HeLa cells depleted for BRCA1 and complemented with WT or S114A Flag-EGFP-BRCA1. </t>
  </si>
  <si>
    <t xml:space="preserve">Colony survival following 2 hour treatment with PARP inhibitors Olaparib was measured in HeLa cells depleted for BRCA1 and complemented with WT or S114A Flag-EGFP-BRCA1. </t>
  </si>
  <si>
    <t>* missing data is from wells that became infected during the assay</t>
  </si>
  <si>
    <t>Aphidicolin (nM)</t>
  </si>
  <si>
    <t xml:space="preserve">Colony survival following treatment with Aphidicolin was measured in HeLa cells depleted for BRCA1 and complemented with WT or S114A Flag-EGFP-BRCA1. </t>
  </si>
  <si>
    <t>Extended Data Figure 7a</t>
  </si>
  <si>
    <t>Extended Data Fig 7g</t>
  </si>
  <si>
    <t>Extended Data Figure 7d</t>
  </si>
  <si>
    <t>Extended Data Fig 7c</t>
  </si>
  <si>
    <t>Extended Data Figure7b</t>
  </si>
  <si>
    <t>Extended Data Fig 7e</t>
  </si>
  <si>
    <t>Bars = median +/- 95% CI</t>
  </si>
  <si>
    <r>
      <rPr>
        <b/>
        <sz val="11"/>
        <color theme="1"/>
        <rFont val="Calibri"/>
        <family val="2"/>
      </rPr>
      <t>γ</t>
    </r>
    <r>
      <rPr>
        <b/>
        <sz val="11"/>
        <color theme="1"/>
        <rFont val="Calibri"/>
        <family val="2"/>
        <scheme val="minor"/>
      </rPr>
      <t>H2AX accumulation in EdU negative U20S cells consititutively expressing WT or P115A Flag-EGFP-BRCA1 over time.</t>
    </r>
  </si>
  <si>
    <t>Day 4</t>
  </si>
  <si>
    <t>Day 28</t>
  </si>
  <si>
    <t>Day 32</t>
  </si>
  <si>
    <t>Day 36</t>
  </si>
  <si>
    <t>P115A</t>
  </si>
  <si>
    <t xml:space="preserve">Day4 </t>
  </si>
  <si>
    <t>WT v P115A</t>
  </si>
  <si>
    <t>Day28</t>
  </si>
  <si>
    <t>Day32</t>
  </si>
  <si>
    <t>Day36</t>
  </si>
  <si>
    <t>Bars = mean +/- SEM</t>
  </si>
  <si>
    <t>Extended Data Figure 7h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</si>
</sst>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theme="1"/>
      <name val="Calibri"/>
      <family val="2"/>
      <scheme val="minor"/>
    </font>
    <font>
      <b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0" fillId="0" borderId="0" xfId="0" applyFill="1" applyBorder="1" applyAlignment="1">
      <alignment horizontal="center"/>
    </xf>
    <xf numFmtId="0" fontId="0" fillId="0" borderId="0" xfId="0" applyNumberFormat="1" applyAlignment="1">
      <alignment horizontal="center"/>
    </xf>
    <xf numFmtId="1" fontId="0" fillId="0" borderId="0" xfId="0" applyNumberFormat="1"/>
    <xf numFmtId="1" fontId="0" fillId="0" borderId="0" xfId="0" applyNumberFormat="1" applyAlignment="1">
      <alignment horizontal="center"/>
    </xf>
    <xf numFmtId="0" fontId="0" fillId="0" borderId="0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6420462368342667"/>
          <c:y val="6.979342301642584E-2"/>
          <c:w val="0.7656620219458633"/>
          <c:h val="0.71581277892313933"/>
        </c:manualLayout>
      </c:layout>
      <c:scatterChart>
        <c:scatterStyle val="lineMarker"/>
        <c:varyColors val="0"/>
        <c:ser>
          <c:idx val="0"/>
          <c:order val="0"/>
          <c:tx>
            <c:strRef>
              <c:f>'ExData Fig 7a'!$O$5</c:f>
              <c:strCache>
                <c:ptCount val="1"/>
                <c:pt idx="0">
                  <c:v>NTC</c:v>
                </c:pt>
              </c:strCache>
            </c:strRef>
          </c:tx>
          <c:spPr>
            <a:ln w="19050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'ExData Fig 7a'!$O$14:$O$19</c:f>
                <c:numCache>
                  <c:formatCode>General</c:formatCode>
                  <c:ptCount val="6"/>
                  <c:pt idx="0">
                    <c:v>0</c:v>
                  </c:pt>
                  <c:pt idx="1">
                    <c:v>10.213987189576452</c:v>
                  </c:pt>
                  <c:pt idx="2">
                    <c:v>6.8586048366880563</c:v>
                  </c:pt>
                  <c:pt idx="3">
                    <c:v>10.469783151199852</c:v>
                  </c:pt>
                  <c:pt idx="4">
                    <c:v>5.5135117378292016</c:v>
                  </c:pt>
                  <c:pt idx="5">
                    <c:v>7.762005931406609</c:v>
                  </c:pt>
                </c:numCache>
              </c:numRef>
            </c:plus>
            <c:minus>
              <c:numRef>
                <c:f>'ExData Fig 7a'!$O$14:$O$19</c:f>
                <c:numCache>
                  <c:formatCode>General</c:formatCode>
                  <c:ptCount val="6"/>
                  <c:pt idx="0">
                    <c:v>0</c:v>
                  </c:pt>
                  <c:pt idx="1">
                    <c:v>10.213987189576452</c:v>
                  </c:pt>
                  <c:pt idx="2">
                    <c:v>6.8586048366880563</c:v>
                  </c:pt>
                  <c:pt idx="3">
                    <c:v>10.469783151199852</c:v>
                  </c:pt>
                  <c:pt idx="4">
                    <c:v>5.5135117378292016</c:v>
                  </c:pt>
                  <c:pt idx="5">
                    <c:v>7.762005931406609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/>
                </a:solidFill>
                <a:round/>
              </a:ln>
              <a:effectLst/>
            </c:spPr>
          </c:errBars>
          <c:xVal>
            <c:numRef>
              <c:f>'ExData Fig 7a'!$N$6:$N$11</c:f>
              <c:numCache>
                <c:formatCode>General</c:formatCode>
                <c:ptCount val="6"/>
                <c:pt idx="0">
                  <c:v>0</c:v>
                </c:pt>
                <c:pt idx="1">
                  <c:v>5</c:v>
                </c:pt>
                <c:pt idx="2">
                  <c:v>12</c:v>
                </c:pt>
                <c:pt idx="3">
                  <c:v>25</c:v>
                </c:pt>
                <c:pt idx="4">
                  <c:v>50</c:v>
                </c:pt>
                <c:pt idx="5">
                  <c:v>100</c:v>
                </c:pt>
              </c:numCache>
            </c:numRef>
          </c:xVal>
          <c:yVal>
            <c:numRef>
              <c:f>'ExData Fig 7a'!$O$6:$O$11</c:f>
              <c:numCache>
                <c:formatCode>0</c:formatCode>
                <c:ptCount val="6"/>
                <c:pt idx="0">
                  <c:v>100</c:v>
                </c:pt>
                <c:pt idx="1">
                  <c:v>81.909397731185081</c:v>
                </c:pt>
                <c:pt idx="2">
                  <c:v>78.729276889147016</c:v>
                </c:pt>
                <c:pt idx="3">
                  <c:v>82.411443698812775</c:v>
                </c:pt>
                <c:pt idx="4">
                  <c:v>82.106132476869661</c:v>
                </c:pt>
                <c:pt idx="5">
                  <c:v>74.313884826284578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73F9-4D1F-9A4B-EF952779FB12}"/>
            </c:ext>
          </c:extLst>
        </c:ser>
        <c:ser>
          <c:idx val="1"/>
          <c:order val="1"/>
          <c:tx>
            <c:strRef>
              <c:f>'ExData Fig 7a'!$P$5</c:f>
              <c:strCache>
                <c:ptCount val="1"/>
                <c:pt idx="0">
                  <c:v>siBRCA1</c:v>
                </c:pt>
              </c:strCache>
            </c:strRef>
          </c:tx>
          <c:spPr>
            <a:ln w="190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>
                  <a:lumMod val="50000"/>
                </a:schemeClr>
              </a:solidFill>
              <a:ln w="9525">
                <a:solidFill>
                  <a:schemeClr val="bg1">
                    <a:lumMod val="50000"/>
                  </a:schemeClr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'ExData Fig 7a'!$P$14:$P$19</c:f>
                <c:numCache>
                  <c:formatCode>General</c:formatCode>
                  <c:ptCount val="6"/>
                  <c:pt idx="0">
                    <c:v>0</c:v>
                  </c:pt>
                  <c:pt idx="1">
                    <c:v>2.4213767027306794</c:v>
                  </c:pt>
                  <c:pt idx="2">
                    <c:v>6.5313004563043426</c:v>
                  </c:pt>
                  <c:pt idx="3">
                    <c:v>7.349164554657829</c:v>
                  </c:pt>
                  <c:pt idx="4">
                    <c:v>5.9560825799067718</c:v>
                  </c:pt>
                  <c:pt idx="5">
                    <c:v>2.1289860670973533</c:v>
                  </c:pt>
                </c:numCache>
              </c:numRef>
            </c:plus>
            <c:minus>
              <c:numRef>
                <c:f>'ExData Fig 7a'!$P$14:$P$19</c:f>
                <c:numCache>
                  <c:formatCode>General</c:formatCode>
                  <c:ptCount val="6"/>
                  <c:pt idx="0">
                    <c:v>0</c:v>
                  </c:pt>
                  <c:pt idx="1">
                    <c:v>2.4213767027306794</c:v>
                  </c:pt>
                  <c:pt idx="2">
                    <c:v>6.5313004563043426</c:v>
                  </c:pt>
                  <c:pt idx="3">
                    <c:v>7.349164554657829</c:v>
                  </c:pt>
                  <c:pt idx="4">
                    <c:v>5.9560825799067718</c:v>
                  </c:pt>
                  <c:pt idx="5">
                    <c:v>2.1289860670973533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bg1">
                    <a:lumMod val="50000"/>
                  </a:schemeClr>
                </a:solidFill>
                <a:round/>
              </a:ln>
              <a:effectLst/>
            </c:spPr>
          </c:errBars>
          <c:xVal>
            <c:numRef>
              <c:f>'ExData Fig 7a'!$N$6:$N$11</c:f>
              <c:numCache>
                <c:formatCode>General</c:formatCode>
                <c:ptCount val="6"/>
                <c:pt idx="0">
                  <c:v>0</c:v>
                </c:pt>
                <c:pt idx="1">
                  <c:v>5</c:v>
                </c:pt>
                <c:pt idx="2">
                  <c:v>12</c:v>
                </c:pt>
                <c:pt idx="3">
                  <c:v>25</c:v>
                </c:pt>
                <c:pt idx="4">
                  <c:v>50</c:v>
                </c:pt>
                <c:pt idx="5">
                  <c:v>100</c:v>
                </c:pt>
              </c:numCache>
            </c:numRef>
          </c:xVal>
          <c:yVal>
            <c:numRef>
              <c:f>'ExData Fig 7a'!$P$6:$P$11</c:f>
              <c:numCache>
                <c:formatCode>0</c:formatCode>
                <c:ptCount val="6"/>
                <c:pt idx="0">
                  <c:v>100</c:v>
                </c:pt>
                <c:pt idx="1">
                  <c:v>62.689357177022444</c:v>
                </c:pt>
                <c:pt idx="2">
                  <c:v>49.90966797453693</c:v>
                </c:pt>
                <c:pt idx="3">
                  <c:v>49.226260592397828</c:v>
                </c:pt>
                <c:pt idx="4">
                  <c:v>49.522370401074767</c:v>
                </c:pt>
                <c:pt idx="5">
                  <c:v>42.474463183270871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73F9-4D1F-9A4B-EF952779FB12}"/>
            </c:ext>
          </c:extLst>
        </c:ser>
        <c:ser>
          <c:idx val="2"/>
          <c:order val="2"/>
          <c:tx>
            <c:strRef>
              <c:f>'ExData Fig 7a'!$Q$5</c:f>
              <c:strCache>
                <c:ptCount val="1"/>
                <c:pt idx="0">
                  <c:v>WT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'ExData Fig 7a'!$Q$14:$Q$19</c:f>
                <c:numCache>
                  <c:formatCode>General</c:formatCode>
                  <c:ptCount val="6"/>
                  <c:pt idx="0">
                    <c:v>0</c:v>
                  </c:pt>
                  <c:pt idx="1">
                    <c:v>4.4002532147343505</c:v>
                  </c:pt>
                  <c:pt idx="2">
                    <c:v>12.032174043082328</c:v>
                  </c:pt>
                  <c:pt idx="3">
                    <c:v>9.2574913087265021</c:v>
                  </c:pt>
                  <c:pt idx="4">
                    <c:v>2.8923912510659298</c:v>
                  </c:pt>
                  <c:pt idx="5">
                    <c:v>4.8082814335784159</c:v>
                  </c:pt>
                </c:numCache>
              </c:numRef>
            </c:plus>
            <c:minus>
              <c:numRef>
                <c:f>'ExData Fig 7a'!$Q$14:$Q$19</c:f>
                <c:numCache>
                  <c:formatCode>General</c:formatCode>
                  <c:ptCount val="6"/>
                  <c:pt idx="0">
                    <c:v>0</c:v>
                  </c:pt>
                  <c:pt idx="1">
                    <c:v>4.4002532147343505</c:v>
                  </c:pt>
                  <c:pt idx="2">
                    <c:v>12.032174043082328</c:v>
                  </c:pt>
                  <c:pt idx="3">
                    <c:v>9.2574913087265021</c:v>
                  </c:pt>
                  <c:pt idx="4">
                    <c:v>2.8923912510659298</c:v>
                  </c:pt>
                  <c:pt idx="5">
                    <c:v>4.8082814335784159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accent1">
                    <a:lumMod val="75000"/>
                  </a:schemeClr>
                </a:solidFill>
                <a:round/>
              </a:ln>
              <a:effectLst/>
            </c:spPr>
          </c:errBars>
          <c:xVal>
            <c:numRef>
              <c:f>'ExData Fig 7a'!$N$6:$N$11</c:f>
              <c:numCache>
                <c:formatCode>General</c:formatCode>
                <c:ptCount val="6"/>
                <c:pt idx="0">
                  <c:v>0</c:v>
                </c:pt>
                <c:pt idx="1">
                  <c:v>5</c:v>
                </c:pt>
                <c:pt idx="2">
                  <c:v>12</c:v>
                </c:pt>
                <c:pt idx="3">
                  <c:v>25</c:v>
                </c:pt>
                <c:pt idx="4">
                  <c:v>50</c:v>
                </c:pt>
                <c:pt idx="5">
                  <c:v>100</c:v>
                </c:pt>
              </c:numCache>
            </c:numRef>
          </c:xVal>
          <c:yVal>
            <c:numRef>
              <c:f>'ExData Fig 7a'!$Q$6:$Q$11</c:f>
              <c:numCache>
                <c:formatCode>0</c:formatCode>
                <c:ptCount val="6"/>
                <c:pt idx="0">
                  <c:v>100</c:v>
                </c:pt>
                <c:pt idx="1">
                  <c:v>86.779127972993678</c:v>
                </c:pt>
                <c:pt idx="2">
                  <c:v>80.08649506490714</c:v>
                </c:pt>
                <c:pt idx="3">
                  <c:v>77.231479882296483</c:v>
                </c:pt>
                <c:pt idx="4">
                  <c:v>76.204557442199672</c:v>
                </c:pt>
                <c:pt idx="5">
                  <c:v>66.365207897974898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73F9-4D1F-9A4B-EF952779FB12}"/>
            </c:ext>
          </c:extLst>
        </c:ser>
        <c:ser>
          <c:idx val="4"/>
          <c:order val="3"/>
          <c:tx>
            <c:strRef>
              <c:f>'ExData Fig 7a'!$R$5</c:f>
              <c:strCache>
                <c:ptCount val="1"/>
                <c:pt idx="0">
                  <c:v>S114A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'ExData Fig 7a'!$R$14:$R$19</c:f>
                <c:numCache>
                  <c:formatCode>General</c:formatCode>
                  <c:ptCount val="6"/>
                  <c:pt idx="0">
                    <c:v>0</c:v>
                  </c:pt>
                  <c:pt idx="1">
                    <c:v>2.4080357676267465</c:v>
                  </c:pt>
                  <c:pt idx="2">
                    <c:v>6.9801805546641384</c:v>
                  </c:pt>
                  <c:pt idx="3">
                    <c:v>6.6654031471081412</c:v>
                  </c:pt>
                  <c:pt idx="4">
                    <c:v>7.5762954273792706</c:v>
                  </c:pt>
                  <c:pt idx="5">
                    <c:v>4.8802185109923002</c:v>
                  </c:pt>
                </c:numCache>
              </c:numRef>
            </c:plus>
            <c:minus>
              <c:numRef>
                <c:f>'ExData Fig 7a'!$R$14:$R$19</c:f>
                <c:numCache>
                  <c:formatCode>General</c:formatCode>
                  <c:ptCount val="6"/>
                  <c:pt idx="0">
                    <c:v>0</c:v>
                  </c:pt>
                  <c:pt idx="1">
                    <c:v>2.4080357676267465</c:v>
                  </c:pt>
                  <c:pt idx="2">
                    <c:v>6.9801805546641384</c:v>
                  </c:pt>
                  <c:pt idx="3">
                    <c:v>6.6654031471081412</c:v>
                  </c:pt>
                  <c:pt idx="4">
                    <c:v>7.5762954273792706</c:v>
                  </c:pt>
                  <c:pt idx="5">
                    <c:v>4.8802185109923002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accent2"/>
                </a:solidFill>
                <a:round/>
              </a:ln>
              <a:effectLst/>
            </c:spPr>
          </c:errBars>
          <c:xVal>
            <c:numRef>
              <c:f>'ExData Fig 7a'!$N$6:$N$11</c:f>
              <c:numCache>
                <c:formatCode>General</c:formatCode>
                <c:ptCount val="6"/>
                <c:pt idx="0">
                  <c:v>0</c:v>
                </c:pt>
                <c:pt idx="1">
                  <c:v>5</c:v>
                </c:pt>
                <c:pt idx="2">
                  <c:v>12</c:v>
                </c:pt>
                <c:pt idx="3">
                  <c:v>25</c:v>
                </c:pt>
                <c:pt idx="4">
                  <c:v>50</c:v>
                </c:pt>
                <c:pt idx="5">
                  <c:v>100</c:v>
                </c:pt>
              </c:numCache>
            </c:numRef>
          </c:xVal>
          <c:yVal>
            <c:numRef>
              <c:f>'ExData Fig 7a'!$R$6:$R$11</c:f>
              <c:numCache>
                <c:formatCode>0</c:formatCode>
                <c:ptCount val="6"/>
                <c:pt idx="0">
                  <c:v>100</c:v>
                </c:pt>
                <c:pt idx="1">
                  <c:v>60.697429881969548</c:v>
                </c:pt>
                <c:pt idx="2">
                  <c:v>51.204612651144018</c:v>
                </c:pt>
                <c:pt idx="3">
                  <c:v>46.641570629051728</c:v>
                </c:pt>
                <c:pt idx="4">
                  <c:v>42.522048304219879</c:v>
                </c:pt>
                <c:pt idx="5">
                  <c:v>34.064326762670248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73F9-4D1F-9A4B-EF952779FB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1451520"/>
        <c:axId val="111462272"/>
      </c:scatterChart>
      <c:valAx>
        <c:axId val="111451520"/>
        <c:scaling>
          <c:orientation val="minMax"/>
          <c:max val="102"/>
          <c:min val="0"/>
        </c:scaling>
        <c:delete val="0"/>
        <c:axPos val="b"/>
        <c:title>
          <c:tx>
            <c:strRef>
              <c:f>'ExData Fig 7a'!$N$5</c:f>
              <c:strCache>
                <c:ptCount val="1"/>
                <c:pt idx="0">
                  <c:v>Aphidicolin (nM)</c:v>
                </c:pt>
              </c:strCache>
            </c:strRef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6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11462272"/>
        <c:crosses val="autoZero"/>
        <c:crossBetween val="midCat"/>
        <c:majorUnit val="20"/>
      </c:valAx>
      <c:valAx>
        <c:axId val="111462272"/>
        <c:scaling>
          <c:logBase val="10"/>
          <c:orientation val="minMax"/>
          <c:max val="110"/>
          <c:min val="1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GB"/>
                  <a:t>% Survival</a:t>
                </a:r>
              </a:p>
            </c:rich>
          </c:tx>
          <c:layout>
            <c:manualLayout>
              <c:xMode val="edge"/>
              <c:yMode val="edge"/>
              <c:x val="0"/>
              <c:y val="0.2337776232229646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6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0" sourceLinked="1"/>
        <c:majorTickMark val="out"/>
        <c:minorTickMark val="out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1145152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6862307270283397"/>
          <c:y val="0.53407354049198108"/>
          <c:w val="0.2737023693145465"/>
          <c:h val="0.2302206545948317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6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6420462368342667"/>
          <c:y val="6.979342301642584E-2"/>
          <c:w val="0.7656620219458633"/>
          <c:h val="0.71581277892313933"/>
        </c:manualLayout>
      </c:layout>
      <c:scatterChart>
        <c:scatterStyle val="lineMarker"/>
        <c:varyColors val="0"/>
        <c:ser>
          <c:idx val="0"/>
          <c:order val="0"/>
          <c:tx>
            <c:strRef>
              <c:f>'ExData Fig 7b'!$R$5</c:f>
              <c:strCache>
                <c:ptCount val="1"/>
                <c:pt idx="0">
                  <c:v>NTC</c:v>
                </c:pt>
              </c:strCache>
            </c:strRef>
          </c:tx>
          <c:spPr>
            <a:ln w="19050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'ExData Fig 7b'!$R$14:$R$19</c:f>
                <c:numCache>
                  <c:formatCode>General</c:formatCode>
                  <c:ptCount val="6"/>
                  <c:pt idx="0">
                    <c:v>0</c:v>
                  </c:pt>
                  <c:pt idx="1">
                    <c:v>4.8349470119424476</c:v>
                  </c:pt>
                  <c:pt idx="2">
                    <c:v>6.7748676147475884</c:v>
                  </c:pt>
                  <c:pt idx="3">
                    <c:v>2.2055303582598622</c:v>
                  </c:pt>
                  <c:pt idx="4">
                    <c:v>12.074061717380781</c:v>
                  </c:pt>
                  <c:pt idx="5">
                    <c:v>6.4590002917605513</c:v>
                  </c:pt>
                </c:numCache>
              </c:numRef>
            </c:plus>
            <c:minus>
              <c:numRef>
                <c:f>'ExData Fig 7b'!$R$14:$R$19</c:f>
                <c:numCache>
                  <c:formatCode>General</c:formatCode>
                  <c:ptCount val="6"/>
                  <c:pt idx="0">
                    <c:v>0</c:v>
                  </c:pt>
                  <c:pt idx="1">
                    <c:v>4.8349470119424476</c:v>
                  </c:pt>
                  <c:pt idx="2">
                    <c:v>6.7748676147475884</c:v>
                  </c:pt>
                  <c:pt idx="3">
                    <c:v>2.2055303582598622</c:v>
                  </c:pt>
                  <c:pt idx="4">
                    <c:v>12.074061717380781</c:v>
                  </c:pt>
                  <c:pt idx="5">
                    <c:v>6.4590002917605513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/>
                </a:solidFill>
                <a:round/>
              </a:ln>
              <a:effectLst/>
            </c:spPr>
          </c:errBars>
          <c:xVal>
            <c:numRef>
              <c:f>'ExData Fig 7b'!$Q$6:$Q$11</c:f>
              <c:numCache>
                <c:formatCode>General</c:formatCode>
                <c:ptCount val="6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5</c:v>
                </c:pt>
                <c:pt idx="4">
                  <c:v>10</c:v>
                </c:pt>
                <c:pt idx="5">
                  <c:v>20</c:v>
                </c:pt>
              </c:numCache>
            </c:numRef>
          </c:xVal>
          <c:yVal>
            <c:numRef>
              <c:f>'ExData Fig 7b'!$R$6:$R$11</c:f>
              <c:numCache>
                <c:formatCode>0</c:formatCode>
                <c:ptCount val="6"/>
                <c:pt idx="0">
                  <c:v>100</c:v>
                </c:pt>
                <c:pt idx="1">
                  <c:v>95.007046945245207</c:v>
                </c:pt>
                <c:pt idx="2">
                  <c:v>88.944585811955008</c:v>
                </c:pt>
                <c:pt idx="3">
                  <c:v>83.930092530743764</c:v>
                </c:pt>
                <c:pt idx="4">
                  <c:v>84.396621261938179</c:v>
                </c:pt>
                <c:pt idx="5">
                  <c:v>64.432491275393019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A76-4FEA-A41F-25AC16B666B7}"/>
            </c:ext>
          </c:extLst>
        </c:ser>
        <c:ser>
          <c:idx val="1"/>
          <c:order val="1"/>
          <c:tx>
            <c:strRef>
              <c:f>'ExData Fig 7b'!$S$5</c:f>
              <c:strCache>
                <c:ptCount val="1"/>
                <c:pt idx="0">
                  <c:v>siBRCA1</c:v>
                </c:pt>
              </c:strCache>
            </c:strRef>
          </c:tx>
          <c:spPr>
            <a:ln w="190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>
                  <a:lumMod val="50000"/>
                </a:schemeClr>
              </a:solidFill>
              <a:ln w="9525">
                <a:solidFill>
                  <a:schemeClr val="bg1">
                    <a:lumMod val="50000"/>
                  </a:schemeClr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'ExData Fig 7b'!$S$14:$S$19</c:f>
                <c:numCache>
                  <c:formatCode>General</c:formatCode>
                  <c:ptCount val="6"/>
                  <c:pt idx="0">
                    <c:v>0</c:v>
                  </c:pt>
                  <c:pt idx="1">
                    <c:v>5.3547841963755918</c:v>
                  </c:pt>
                  <c:pt idx="2">
                    <c:v>9.3168801637197216</c:v>
                  </c:pt>
                  <c:pt idx="3">
                    <c:v>7.4910712159059276</c:v>
                  </c:pt>
                  <c:pt idx="4">
                    <c:v>5.7747307189789892</c:v>
                  </c:pt>
                  <c:pt idx="5">
                    <c:v>4.1927423455484076</c:v>
                  </c:pt>
                </c:numCache>
              </c:numRef>
            </c:plus>
            <c:minus>
              <c:numRef>
                <c:f>'ExData Fig 7b'!$S$14:$S$19</c:f>
                <c:numCache>
                  <c:formatCode>General</c:formatCode>
                  <c:ptCount val="6"/>
                  <c:pt idx="0">
                    <c:v>0</c:v>
                  </c:pt>
                  <c:pt idx="1">
                    <c:v>5.3547841963755918</c:v>
                  </c:pt>
                  <c:pt idx="2">
                    <c:v>9.3168801637197216</c:v>
                  </c:pt>
                  <c:pt idx="3">
                    <c:v>7.4910712159059276</c:v>
                  </c:pt>
                  <c:pt idx="4">
                    <c:v>5.7747307189789892</c:v>
                  </c:pt>
                  <c:pt idx="5">
                    <c:v>4.1927423455484076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bg1">
                    <a:lumMod val="50000"/>
                  </a:schemeClr>
                </a:solidFill>
                <a:round/>
              </a:ln>
              <a:effectLst/>
            </c:spPr>
          </c:errBars>
          <c:xVal>
            <c:numRef>
              <c:f>'ExData Fig 7b'!$Q$6:$Q$11</c:f>
              <c:numCache>
                <c:formatCode>General</c:formatCode>
                <c:ptCount val="6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5</c:v>
                </c:pt>
                <c:pt idx="4">
                  <c:v>10</c:v>
                </c:pt>
                <c:pt idx="5">
                  <c:v>20</c:v>
                </c:pt>
              </c:numCache>
            </c:numRef>
          </c:xVal>
          <c:yVal>
            <c:numRef>
              <c:f>'ExData Fig 7b'!$S$6:$S$11</c:f>
              <c:numCache>
                <c:formatCode>0</c:formatCode>
                <c:ptCount val="6"/>
                <c:pt idx="0">
                  <c:v>100</c:v>
                </c:pt>
                <c:pt idx="1">
                  <c:v>84.723083725960166</c:v>
                </c:pt>
                <c:pt idx="2">
                  <c:v>77.169533192720664</c:v>
                </c:pt>
                <c:pt idx="3">
                  <c:v>67.103859006607721</c:v>
                </c:pt>
                <c:pt idx="4">
                  <c:v>59.34365493676335</c:v>
                </c:pt>
                <c:pt idx="5">
                  <c:v>42.760604754453489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DA76-4FEA-A41F-25AC16B666B7}"/>
            </c:ext>
          </c:extLst>
        </c:ser>
        <c:ser>
          <c:idx val="2"/>
          <c:order val="2"/>
          <c:tx>
            <c:strRef>
              <c:f>'ExData Fig 7b'!$T$5</c:f>
              <c:strCache>
                <c:ptCount val="1"/>
                <c:pt idx="0">
                  <c:v>WT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'ExData Fig 7b'!$T$14:$T$19</c:f>
                <c:numCache>
                  <c:formatCode>General</c:formatCode>
                  <c:ptCount val="6"/>
                  <c:pt idx="0">
                    <c:v>0</c:v>
                  </c:pt>
                  <c:pt idx="1">
                    <c:v>8.5781390168097627</c:v>
                  </c:pt>
                  <c:pt idx="2">
                    <c:v>4.5336547004601373</c:v>
                  </c:pt>
                  <c:pt idx="3">
                    <c:v>4.6635270940133786</c:v>
                  </c:pt>
                  <c:pt idx="4">
                    <c:v>3.7318944163749572</c:v>
                  </c:pt>
                  <c:pt idx="5">
                    <c:v>9.9547657598818926</c:v>
                  </c:pt>
                </c:numCache>
              </c:numRef>
            </c:plus>
            <c:minus>
              <c:numRef>
                <c:f>'ExData Fig 7b'!$T$14:$T$19</c:f>
                <c:numCache>
                  <c:formatCode>General</c:formatCode>
                  <c:ptCount val="6"/>
                  <c:pt idx="0">
                    <c:v>0</c:v>
                  </c:pt>
                  <c:pt idx="1">
                    <c:v>8.5781390168097627</c:v>
                  </c:pt>
                  <c:pt idx="2">
                    <c:v>4.5336547004601373</c:v>
                  </c:pt>
                  <c:pt idx="3">
                    <c:v>4.6635270940133786</c:v>
                  </c:pt>
                  <c:pt idx="4">
                    <c:v>3.7318944163749572</c:v>
                  </c:pt>
                  <c:pt idx="5">
                    <c:v>9.9547657598818926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accent1">
                    <a:lumMod val="75000"/>
                  </a:schemeClr>
                </a:solidFill>
                <a:round/>
              </a:ln>
              <a:effectLst/>
            </c:spPr>
          </c:errBars>
          <c:xVal>
            <c:numRef>
              <c:f>'ExData Fig 7b'!$Q$6:$Q$11</c:f>
              <c:numCache>
                <c:formatCode>General</c:formatCode>
                <c:ptCount val="6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5</c:v>
                </c:pt>
                <c:pt idx="4">
                  <c:v>10</c:v>
                </c:pt>
                <c:pt idx="5">
                  <c:v>20</c:v>
                </c:pt>
              </c:numCache>
            </c:numRef>
          </c:xVal>
          <c:yVal>
            <c:numRef>
              <c:f>'ExData Fig 7b'!$T$6:$T$11</c:f>
              <c:numCache>
                <c:formatCode>0</c:formatCode>
                <c:ptCount val="6"/>
                <c:pt idx="0">
                  <c:v>100</c:v>
                </c:pt>
                <c:pt idx="1">
                  <c:v>95.810086347240997</c:v>
                </c:pt>
                <c:pt idx="2">
                  <c:v>99.999793539450991</c:v>
                </c:pt>
                <c:pt idx="3">
                  <c:v>101.05692547960659</c:v>
                </c:pt>
                <c:pt idx="4">
                  <c:v>91.093896873840535</c:v>
                </c:pt>
                <c:pt idx="5">
                  <c:v>96.905803512964752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DA76-4FEA-A41F-25AC16B666B7}"/>
            </c:ext>
          </c:extLst>
        </c:ser>
        <c:ser>
          <c:idx val="4"/>
          <c:order val="3"/>
          <c:tx>
            <c:strRef>
              <c:f>'ExData Fig 7b'!$U$5</c:f>
              <c:strCache>
                <c:ptCount val="1"/>
                <c:pt idx="0">
                  <c:v>S114A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'ExData Fig 7b'!$U$14:$U$19</c:f>
                <c:numCache>
                  <c:formatCode>General</c:formatCode>
                  <c:ptCount val="6"/>
                  <c:pt idx="0">
                    <c:v>0</c:v>
                  </c:pt>
                  <c:pt idx="1">
                    <c:v>3.7515535257362083</c:v>
                  </c:pt>
                  <c:pt idx="2">
                    <c:v>16.749111236344625</c:v>
                  </c:pt>
                  <c:pt idx="3">
                    <c:v>10.79836145251244</c:v>
                  </c:pt>
                  <c:pt idx="4">
                    <c:v>14.263867637700084</c:v>
                  </c:pt>
                  <c:pt idx="5">
                    <c:v>11.955873249064561</c:v>
                  </c:pt>
                </c:numCache>
              </c:numRef>
            </c:plus>
            <c:minus>
              <c:numRef>
                <c:f>'ExData Fig 7b'!$U$14:$U$19</c:f>
                <c:numCache>
                  <c:formatCode>General</c:formatCode>
                  <c:ptCount val="6"/>
                  <c:pt idx="0">
                    <c:v>0</c:v>
                  </c:pt>
                  <c:pt idx="1">
                    <c:v>3.7515535257362083</c:v>
                  </c:pt>
                  <c:pt idx="2">
                    <c:v>16.749111236344625</c:v>
                  </c:pt>
                  <c:pt idx="3">
                    <c:v>10.79836145251244</c:v>
                  </c:pt>
                  <c:pt idx="4">
                    <c:v>14.263867637700084</c:v>
                  </c:pt>
                  <c:pt idx="5">
                    <c:v>11.955873249064561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accent2"/>
                </a:solidFill>
                <a:round/>
              </a:ln>
              <a:effectLst/>
            </c:spPr>
          </c:errBars>
          <c:xVal>
            <c:numRef>
              <c:f>'ExData Fig 7b'!$Q$6:$Q$11</c:f>
              <c:numCache>
                <c:formatCode>General</c:formatCode>
                <c:ptCount val="6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5</c:v>
                </c:pt>
                <c:pt idx="4">
                  <c:v>10</c:v>
                </c:pt>
                <c:pt idx="5">
                  <c:v>20</c:v>
                </c:pt>
              </c:numCache>
            </c:numRef>
          </c:xVal>
          <c:yVal>
            <c:numRef>
              <c:f>'ExData Fig 7b'!$U$6:$U$11</c:f>
              <c:numCache>
                <c:formatCode>0</c:formatCode>
                <c:ptCount val="6"/>
                <c:pt idx="0">
                  <c:v>100</c:v>
                </c:pt>
                <c:pt idx="1">
                  <c:v>98.690424061410255</c:v>
                </c:pt>
                <c:pt idx="2">
                  <c:v>97.90466174123307</c:v>
                </c:pt>
                <c:pt idx="3">
                  <c:v>91.700477201121018</c:v>
                </c:pt>
                <c:pt idx="4">
                  <c:v>99.617088576849596</c:v>
                </c:pt>
                <c:pt idx="5">
                  <c:v>95.56351920996552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DA76-4FEA-A41F-25AC16B666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1451520"/>
        <c:axId val="111462272"/>
      </c:scatterChart>
      <c:valAx>
        <c:axId val="111451520"/>
        <c:scaling>
          <c:orientation val="minMax"/>
          <c:max val="20.5"/>
          <c:min val="0"/>
        </c:scaling>
        <c:delete val="0"/>
        <c:axPos val="b"/>
        <c:title>
          <c:tx>
            <c:strRef>
              <c:f>'ExData Fig 7b'!$Q$5</c:f>
              <c:strCache>
                <c:ptCount val="1"/>
                <c:pt idx="0">
                  <c:v>Olaparib (uM)</c:v>
                </c:pt>
              </c:strCache>
            </c:strRef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6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11462272"/>
        <c:crosses val="autoZero"/>
        <c:crossBetween val="midCat"/>
        <c:majorUnit val="5"/>
      </c:valAx>
      <c:valAx>
        <c:axId val="111462272"/>
        <c:scaling>
          <c:logBase val="10"/>
          <c:orientation val="minMax"/>
          <c:max val="120"/>
          <c:min val="1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GB"/>
                  <a:t>% Survival</a:t>
                </a:r>
              </a:p>
            </c:rich>
          </c:tx>
          <c:layout>
            <c:manualLayout>
              <c:xMode val="edge"/>
              <c:yMode val="edge"/>
              <c:x val="0"/>
              <c:y val="0.2337776232229646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6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0" sourceLinked="1"/>
        <c:majorTickMark val="out"/>
        <c:minorTickMark val="out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1145152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6862307270283397"/>
          <c:y val="0.53407354049198108"/>
          <c:w val="0.38743109486737171"/>
          <c:h val="0.2302206545948317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6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6420462368342667"/>
          <c:y val="6.979342301642584E-2"/>
          <c:w val="0.7656620219458633"/>
          <c:h val="0.71581277892313933"/>
        </c:manualLayout>
      </c:layout>
      <c:scatterChart>
        <c:scatterStyle val="lineMarker"/>
        <c:varyColors val="0"/>
        <c:ser>
          <c:idx val="0"/>
          <c:order val="0"/>
          <c:tx>
            <c:strRef>
              <c:f>'ExData Fig 7c'!$R$5</c:f>
              <c:strCache>
                <c:ptCount val="1"/>
                <c:pt idx="0">
                  <c:v>NTC</c:v>
                </c:pt>
              </c:strCache>
            </c:strRef>
          </c:tx>
          <c:spPr>
            <a:ln w="19050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'ExData Fig 7c'!$R$14:$R$19</c:f>
                <c:numCache>
                  <c:formatCode>General</c:formatCode>
                  <c:ptCount val="6"/>
                  <c:pt idx="0">
                    <c:v>0</c:v>
                  </c:pt>
                  <c:pt idx="1">
                    <c:v>4.8132229514630005</c:v>
                  </c:pt>
                  <c:pt idx="2">
                    <c:v>4.5313668956589384</c:v>
                  </c:pt>
                  <c:pt idx="3">
                    <c:v>7.9702242739567017</c:v>
                  </c:pt>
                  <c:pt idx="4">
                    <c:v>4.706410966007823</c:v>
                  </c:pt>
                  <c:pt idx="5">
                    <c:v>11.403717214423869</c:v>
                  </c:pt>
                </c:numCache>
              </c:numRef>
            </c:plus>
            <c:minus>
              <c:numRef>
                <c:f>'ExData Fig 7c'!$R$14:$R$19</c:f>
                <c:numCache>
                  <c:formatCode>General</c:formatCode>
                  <c:ptCount val="6"/>
                  <c:pt idx="0">
                    <c:v>0</c:v>
                  </c:pt>
                  <c:pt idx="1">
                    <c:v>4.8132229514630005</c:v>
                  </c:pt>
                  <c:pt idx="2">
                    <c:v>4.5313668956589384</c:v>
                  </c:pt>
                  <c:pt idx="3">
                    <c:v>7.9702242739567017</c:v>
                  </c:pt>
                  <c:pt idx="4">
                    <c:v>4.706410966007823</c:v>
                  </c:pt>
                  <c:pt idx="5">
                    <c:v>11.403717214423869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/>
                </a:solidFill>
                <a:round/>
              </a:ln>
              <a:effectLst/>
            </c:spPr>
          </c:errBars>
          <c:xVal>
            <c:numRef>
              <c:f>'ExData Fig 7c'!$Q$6:$Q$11</c:f>
              <c:numCache>
                <c:formatCode>General</c:formatCode>
                <c:ptCount val="6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5</c:v>
                </c:pt>
                <c:pt idx="4">
                  <c:v>10</c:v>
                </c:pt>
                <c:pt idx="5">
                  <c:v>20</c:v>
                </c:pt>
              </c:numCache>
            </c:numRef>
          </c:xVal>
          <c:yVal>
            <c:numRef>
              <c:f>'ExData Fig 7c'!$R$6:$R$11</c:f>
              <c:numCache>
                <c:formatCode>0</c:formatCode>
                <c:ptCount val="6"/>
                <c:pt idx="0">
                  <c:v>100</c:v>
                </c:pt>
                <c:pt idx="1">
                  <c:v>93.250029842215568</c:v>
                </c:pt>
                <c:pt idx="2">
                  <c:v>91.943144967047587</c:v>
                </c:pt>
                <c:pt idx="3">
                  <c:v>90.157905974850593</c:v>
                </c:pt>
                <c:pt idx="4">
                  <c:v>78.125180347393112</c:v>
                </c:pt>
                <c:pt idx="5">
                  <c:v>76.444129495518482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667-4D0F-A60F-BE7FB9B642C0}"/>
            </c:ext>
          </c:extLst>
        </c:ser>
        <c:ser>
          <c:idx val="1"/>
          <c:order val="1"/>
          <c:tx>
            <c:strRef>
              <c:f>'ExData Fig 7c'!$S$5</c:f>
              <c:strCache>
                <c:ptCount val="1"/>
                <c:pt idx="0">
                  <c:v>siBRCA1</c:v>
                </c:pt>
              </c:strCache>
            </c:strRef>
          </c:tx>
          <c:spPr>
            <a:ln w="190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>
                  <a:lumMod val="50000"/>
                </a:schemeClr>
              </a:solidFill>
              <a:ln w="9525">
                <a:solidFill>
                  <a:schemeClr val="bg1">
                    <a:lumMod val="50000"/>
                  </a:schemeClr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'ExData Fig 7c'!$S$14:$S$19</c:f>
                <c:numCache>
                  <c:formatCode>General</c:formatCode>
                  <c:ptCount val="6"/>
                  <c:pt idx="0">
                    <c:v>0</c:v>
                  </c:pt>
                  <c:pt idx="1">
                    <c:v>10.803239180917538</c:v>
                  </c:pt>
                  <c:pt idx="2">
                    <c:v>5.7359164632715247</c:v>
                  </c:pt>
                  <c:pt idx="3">
                    <c:v>6.454916795385059</c:v>
                  </c:pt>
                  <c:pt idx="4">
                    <c:v>6.897043612645116</c:v>
                  </c:pt>
                  <c:pt idx="5">
                    <c:v>2.3796121157529768</c:v>
                  </c:pt>
                </c:numCache>
              </c:numRef>
            </c:plus>
            <c:minus>
              <c:numRef>
                <c:f>'ExData Fig 7c'!$S$14:$S$19</c:f>
                <c:numCache>
                  <c:formatCode>General</c:formatCode>
                  <c:ptCount val="6"/>
                  <c:pt idx="0">
                    <c:v>0</c:v>
                  </c:pt>
                  <c:pt idx="1">
                    <c:v>10.803239180917538</c:v>
                  </c:pt>
                  <c:pt idx="2">
                    <c:v>5.7359164632715247</c:v>
                  </c:pt>
                  <c:pt idx="3">
                    <c:v>6.454916795385059</c:v>
                  </c:pt>
                  <c:pt idx="4">
                    <c:v>6.897043612645116</c:v>
                  </c:pt>
                  <c:pt idx="5">
                    <c:v>2.3796121157529768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bg1">
                    <a:lumMod val="50000"/>
                  </a:schemeClr>
                </a:solidFill>
                <a:round/>
              </a:ln>
              <a:effectLst/>
            </c:spPr>
          </c:errBars>
          <c:xVal>
            <c:numRef>
              <c:f>'ExData Fig 7c'!$Q$6:$Q$11</c:f>
              <c:numCache>
                <c:formatCode>General</c:formatCode>
                <c:ptCount val="6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5</c:v>
                </c:pt>
                <c:pt idx="4">
                  <c:v>10</c:v>
                </c:pt>
                <c:pt idx="5">
                  <c:v>20</c:v>
                </c:pt>
              </c:numCache>
            </c:numRef>
          </c:xVal>
          <c:yVal>
            <c:numRef>
              <c:f>'ExData Fig 7c'!$S$6:$S$11</c:f>
              <c:numCache>
                <c:formatCode>0</c:formatCode>
                <c:ptCount val="6"/>
                <c:pt idx="0">
                  <c:v>100</c:v>
                </c:pt>
                <c:pt idx="1">
                  <c:v>74.759591174817587</c:v>
                </c:pt>
                <c:pt idx="2">
                  <c:v>63.175650880973066</c:v>
                </c:pt>
                <c:pt idx="3">
                  <c:v>61.819958791074086</c:v>
                </c:pt>
                <c:pt idx="4">
                  <c:v>55.518343726388821</c:v>
                </c:pt>
                <c:pt idx="5">
                  <c:v>46.483425621112907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E667-4D0F-A60F-BE7FB9B642C0}"/>
            </c:ext>
          </c:extLst>
        </c:ser>
        <c:ser>
          <c:idx val="2"/>
          <c:order val="2"/>
          <c:tx>
            <c:strRef>
              <c:f>'ExData Fig 7c'!$T$5</c:f>
              <c:strCache>
                <c:ptCount val="1"/>
                <c:pt idx="0">
                  <c:v>WT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'ExData Fig 7c'!$T$14:$T$19</c:f>
                <c:numCache>
                  <c:formatCode>General</c:formatCode>
                  <c:ptCount val="6"/>
                  <c:pt idx="0">
                    <c:v>0</c:v>
                  </c:pt>
                  <c:pt idx="1">
                    <c:v>4.5229600827642233</c:v>
                  </c:pt>
                  <c:pt idx="2">
                    <c:v>20.564473574089849</c:v>
                  </c:pt>
                  <c:pt idx="3">
                    <c:v>6.9873614785038543</c:v>
                  </c:pt>
                  <c:pt idx="4">
                    <c:v>8.6239175651255238</c:v>
                  </c:pt>
                  <c:pt idx="5">
                    <c:v>8.898692622995144</c:v>
                  </c:pt>
                </c:numCache>
              </c:numRef>
            </c:plus>
            <c:minus>
              <c:numRef>
                <c:f>'ExData Fig 7c'!$T$14:$T$19</c:f>
                <c:numCache>
                  <c:formatCode>General</c:formatCode>
                  <c:ptCount val="6"/>
                  <c:pt idx="0">
                    <c:v>0</c:v>
                  </c:pt>
                  <c:pt idx="1">
                    <c:v>4.5229600827642233</c:v>
                  </c:pt>
                  <c:pt idx="2">
                    <c:v>20.564473574089849</c:v>
                  </c:pt>
                  <c:pt idx="3">
                    <c:v>6.9873614785038543</c:v>
                  </c:pt>
                  <c:pt idx="4">
                    <c:v>8.6239175651255238</c:v>
                  </c:pt>
                  <c:pt idx="5">
                    <c:v>8.898692622995144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accent1">
                    <a:lumMod val="75000"/>
                  </a:schemeClr>
                </a:solidFill>
                <a:round/>
              </a:ln>
              <a:effectLst/>
            </c:spPr>
          </c:errBars>
          <c:xVal>
            <c:numRef>
              <c:f>'ExData Fig 7c'!$Q$6:$Q$11</c:f>
              <c:numCache>
                <c:formatCode>General</c:formatCode>
                <c:ptCount val="6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5</c:v>
                </c:pt>
                <c:pt idx="4">
                  <c:v>10</c:v>
                </c:pt>
                <c:pt idx="5">
                  <c:v>20</c:v>
                </c:pt>
              </c:numCache>
            </c:numRef>
          </c:xVal>
          <c:yVal>
            <c:numRef>
              <c:f>'ExData Fig 7c'!$T$6:$T$11</c:f>
              <c:numCache>
                <c:formatCode>0</c:formatCode>
                <c:ptCount val="6"/>
                <c:pt idx="0">
                  <c:v>100</c:v>
                </c:pt>
                <c:pt idx="1">
                  <c:v>99.702039046171564</c:v>
                </c:pt>
                <c:pt idx="2">
                  <c:v>100.97912637461873</c:v>
                </c:pt>
                <c:pt idx="3">
                  <c:v>92.819152993071597</c:v>
                </c:pt>
                <c:pt idx="4">
                  <c:v>87.669850134587335</c:v>
                </c:pt>
                <c:pt idx="5">
                  <c:v>73.482708545553876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E667-4D0F-A60F-BE7FB9B642C0}"/>
            </c:ext>
          </c:extLst>
        </c:ser>
        <c:ser>
          <c:idx val="4"/>
          <c:order val="3"/>
          <c:tx>
            <c:strRef>
              <c:f>'ExData Fig 7c'!$U$5</c:f>
              <c:strCache>
                <c:ptCount val="1"/>
                <c:pt idx="0">
                  <c:v>S114A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'ExData Fig 7c'!$U$14:$U$19</c:f>
                <c:numCache>
                  <c:formatCode>General</c:formatCode>
                  <c:ptCount val="6"/>
                  <c:pt idx="0">
                    <c:v>0</c:v>
                  </c:pt>
                  <c:pt idx="1">
                    <c:v>7.2450092058331403</c:v>
                  </c:pt>
                  <c:pt idx="2">
                    <c:v>9.6836050416213411</c:v>
                  </c:pt>
                  <c:pt idx="3">
                    <c:v>5.8337355078835982</c:v>
                  </c:pt>
                  <c:pt idx="4">
                    <c:v>2.218922007296483</c:v>
                  </c:pt>
                  <c:pt idx="5">
                    <c:v>5.2373202754468258</c:v>
                  </c:pt>
                </c:numCache>
              </c:numRef>
            </c:plus>
            <c:minus>
              <c:numRef>
                <c:f>'ExData Fig 7c'!$U$14:$U$19</c:f>
                <c:numCache>
                  <c:formatCode>General</c:formatCode>
                  <c:ptCount val="6"/>
                  <c:pt idx="0">
                    <c:v>0</c:v>
                  </c:pt>
                  <c:pt idx="1">
                    <c:v>7.2450092058331403</c:v>
                  </c:pt>
                  <c:pt idx="2">
                    <c:v>9.6836050416213411</c:v>
                  </c:pt>
                  <c:pt idx="3">
                    <c:v>5.8337355078835982</c:v>
                  </c:pt>
                  <c:pt idx="4">
                    <c:v>2.218922007296483</c:v>
                  </c:pt>
                  <c:pt idx="5">
                    <c:v>5.2373202754468258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accent2"/>
                </a:solidFill>
                <a:round/>
              </a:ln>
              <a:effectLst/>
            </c:spPr>
          </c:errBars>
          <c:xVal>
            <c:numRef>
              <c:f>'ExData Fig 7c'!$Q$6:$Q$11</c:f>
              <c:numCache>
                <c:formatCode>General</c:formatCode>
                <c:ptCount val="6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5</c:v>
                </c:pt>
                <c:pt idx="4">
                  <c:v>10</c:v>
                </c:pt>
                <c:pt idx="5">
                  <c:v>20</c:v>
                </c:pt>
              </c:numCache>
            </c:numRef>
          </c:xVal>
          <c:yVal>
            <c:numRef>
              <c:f>'ExData Fig 7c'!$U$6:$U$11</c:f>
              <c:numCache>
                <c:formatCode>0</c:formatCode>
                <c:ptCount val="6"/>
                <c:pt idx="0">
                  <c:v>100</c:v>
                </c:pt>
                <c:pt idx="1">
                  <c:v>90.224629807777703</c:v>
                </c:pt>
                <c:pt idx="2">
                  <c:v>104.37432519805147</c:v>
                </c:pt>
                <c:pt idx="3">
                  <c:v>96.587070467784258</c:v>
                </c:pt>
                <c:pt idx="4">
                  <c:v>100.15633916799111</c:v>
                </c:pt>
                <c:pt idx="5">
                  <c:v>74.894784996965313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E667-4D0F-A60F-BE7FB9B642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1451520"/>
        <c:axId val="111462272"/>
      </c:scatterChart>
      <c:valAx>
        <c:axId val="111451520"/>
        <c:scaling>
          <c:orientation val="minMax"/>
          <c:max val="20.5"/>
          <c:min val="0"/>
        </c:scaling>
        <c:delete val="0"/>
        <c:axPos val="b"/>
        <c:title>
          <c:tx>
            <c:strRef>
              <c:f>'ExData Fig 7c'!$Q$5</c:f>
              <c:strCache>
                <c:ptCount val="1"/>
                <c:pt idx="0">
                  <c:v>Veliparib (uM)</c:v>
                </c:pt>
              </c:strCache>
            </c:strRef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6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11462272"/>
        <c:crosses val="autoZero"/>
        <c:crossBetween val="midCat"/>
        <c:majorUnit val="5"/>
      </c:valAx>
      <c:valAx>
        <c:axId val="111462272"/>
        <c:scaling>
          <c:logBase val="10"/>
          <c:orientation val="minMax"/>
          <c:max val="120"/>
          <c:min val="1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GB"/>
                  <a:t>% Survival</a:t>
                </a:r>
              </a:p>
            </c:rich>
          </c:tx>
          <c:layout>
            <c:manualLayout>
              <c:xMode val="edge"/>
              <c:yMode val="edge"/>
              <c:x val="0"/>
              <c:y val="0.2337776232229646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6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0" sourceLinked="1"/>
        <c:majorTickMark val="out"/>
        <c:minorTickMark val="out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1145152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6862307270283397"/>
          <c:y val="0.53407354049198108"/>
          <c:w val="0.38743109486737171"/>
          <c:h val="0.2302206545948317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6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6420462368342667"/>
          <c:y val="6.979342301642584E-2"/>
          <c:w val="0.7656620219458633"/>
          <c:h val="0.71581277892313933"/>
        </c:manualLayout>
      </c:layout>
      <c:scatterChart>
        <c:scatterStyle val="lineMarker"/>
        <c:varyColors val="0"/>
        <c:ser>
          <c:idx val="0"/>
          <c:order val="0"/>
          <c:tx>
            <c:strRef>
              <c:f>'ExData Fig 7d'!$U$5</c:f>
              <c:strCache>
                <c:ptCount val="1"/>
                <c:pt idx="0">
                  <c:v>NTC</c:v>
                </c:pt>
              </c:strCache>
            </c:strRef>
          </c:tx>
          <c:spPr>
            <a:ln w="19050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'ExData Fig 7d'!$U$14:$U$19</c:f>
                <c:numCache>
                  <c:formatCode>General</c:formatCode>
                  <c:ptCount val="6"/>
                  <c:pt idx="0">
                    <c:v>0</c:v>
                  </c:pt>
                  <c:pt idx="1">
                    <c:v>8.6385964571930085</c:v>
                  </c:pt>
                  <c:pt idx="2">
                    <c:v>7.6046587366412286</c:v>
                  </c:pt>
                  <c:pt idx="3">
                    <c:v>6.4355925960856819</c:v>
                  </c:pt>
                  <c:pt idx="4">
                    <c:v>4.8597621083460139</c:v>
                  </c:pt>
                  <c:pt idx="5">
                    <c:v>9.7829054827377693</c:v>
                  </c:pt>
                </c:numCache>
              </c:numRef>
            </c:plus>
            <c:minus>
              <c:numRef>
                <c:f>'ExData Fig 7d'!$U$14:$U$19</c:f>
                <c:numCache>
                  <c:formatCode>General</c:formatCode>
                  <c:ptCount val="6"/>
                  <c:pt idx="0">
                    <c:v>0</c:v>
                  </c:pt>
                  <c:pt idx="1">
                    <c:v>8.6385964571930085</c:v>
                  </c:pt>
                  <c:pt idx="2">
                    <c:v>7.6046587366412286</c:v>
                  </c:pt>
                  <c:pt idx="3">
                    <c:v>6.4355925960856819</c:v>
                  </c:pt>
                  <c:pt idx="4">
                    <c:v>4.8597621083460139</c:v>
                  </c:pt>
                  <c:pt idx="5">
                    <c:v>9.7829054827377693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/>
                </a:solidFill>
                <a:round/>
              </a:ln>
              <a:effectLst/>
            </c:spPr>
          </c:errBars>
          <c:xVal>
            <c:numRef>
              <c:f>'ExData Fig 7d'!$T$6:$T$11</c:f>
              <c:numCache>
                <c:formatCode>General</c:formatCode>
                <c:ptCount val="6"/>
                <c:pt idx="0">
                  <c:v>0</c:v>
                </c:pt>
                <c:pt idx="1">
                  <c:v>1</c:v>
                </c:pt>
                <c:pt idx="2">
                  <c:v>2.5</c:v>
                </c:pt>
                <c:pt idx="3">
                  <c:v>5</c:v>
                </c:pt>
                <c:pt idx="4">
                  <c:v>10</c:v>
                </c:pt>
                <c:pt idx="5">
                  <c:v>20</c:v>
                </c:pt>
              </c:numCache>
            </c:numRef>
          </c:xVal>
          <c:yVal>
            <c:numRef>
              <c:f>'ExData Fig 7d'!$U$6:$U$11</c:f>
              <c:numCache>
                <c:formatCode>0</c:formatCode>
                <c:ptCount val="6"/>
                <c:pt idx="0">
                  <c:v>100</c:v>
                </c:pt>
                <c:pt idx="1">
                  <c:v>96.575278341942578</c:v>
                </c:pt>
                <c:pt idx="2">
                  <c:v>94.925253599481053</c:v>
                </c:pt>
                <c:pt idx="3">
                  <c:v>101.10604607031709</c:v>
                </c:pt>
                <c:pt idx="4">
                  <c:v>78.673702561726074</c:v>
                </c:pt>
                <c:pt idx="5">
                  <c:v>65.841920617404242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B46-487A-BE34-D1FCCD396C06}"/>
            </c:ext>
          </c:extLst>
        </c:ser>
        <c:ser>
          <c:idx val="1"/>
          <c:order val="1"/>
          <c:tx>
            <c:strRef>
              <c:f>'ExData Fig 7d'!$V$5</c:f>
              <c:strCache>
                <c:ptCount val="1"/>
                <c:pt idx="0">
                  <c:v>siBRCA1</c:v>
                </c:pt>
              </c:strCache>
            </c:strRef>
          </c:tx>
          <c:spPr>
            <a:ln w="190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>
                  <a:lumMod val="50000"/>
                </a:schemeClr>
              </a:solidFill>
              <a:ln w="9525">
                <a:solidFill>
                  <a:schemeClr val="bg1">
                    <a:lumMod val="50000"/>
                  </a:schemeClr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'ExData Fig 7d'!$V$14:$V$19</c:f>
                <c:numCache>
                  <c:formatCode>General</c:formatCode>
                  <c:ptCount val="6"/>
                  <c:pt idx="0">
                    <c:v>0</c:v>
                  </c:pt>
                  <c:pt idx="1">
                    <c:v>6.1956171324440179</c:v>
                  </c:pt>
                  <c:pt idx="2">
                    <c:v>6.1316453808881661</c:v>
                  </c:pt>
                  <c:pt idx="3">
                    <c:v>3.4360256614449813</c:v>
                  </c:pt>
                  <c:pt idx="4">
                    <c:v>4.0234907408507885</c:v>
                  </c:pt>
                  <c:pt idx="5">
                    <c:v>8.2163456817385292</c:v>
                  </c:pt>
                </c:numCache>
              </c:numRef>
            </c:plus>
            <c:minus>
              <c:numRef>
                <c:f>'ExData Fig 7d'!$V$14:$V$19</c:f>
                <c:numCache>
                  <c:formatCode>General</c:formatCode>
                  <c:ptCount val="6"/>
                  <c:pt idx="0">
                    <c:v>0</c:v>
                  </c:pt>
                  <c:pt idx="1">
                    <c:v>6.1956171324440179</c:v>
                  </c:pt>
                  <c:pt idx="2">
                    <c:v>6.1316453808881661</c:v>
                  </c:pt>
                  <c:pt idx="3">
                    <c:v>3.4360256614449813</c:v>
                  </c:pt>
                  <c:pt idx="4">
                    <c:v>4.0234907408507885</c:v>
                  </c:pt>
                  <c:pt idx="5">
                    <c:v>8.2163456817385292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bg1">
                    <a:lumMod val="50000"/>
                  </a:schemeClr>
                </a:solidFill>
                <a:round/>
              </a:ln>
              <a:effectLst/>
            </c:spPr>
          </c:errBars>
          <c:xVal>
            <c:numRef>
              <c:f>'ExData Fig 7d'!$T$6:$T$11</c:f>
              <c:numCache>
                <c:formatCode>General</c:formatCode>
                <c:ptCount val="6"/>
                <c:pt idx="0">
                  <c:v>0</c:v>
                </c:pt>
                <c:pt idx="1">
                  <c:v>1</c:v>
                </c:pt>
                <c:pt idx="2">
                  <c:v>2.5</c:v>
                </c:pt>
                <c:pt idx="3">
                  <c:v>5</c:v>
                </c:pt>
                <c:pt idx="4">
                  <c:v>10</c:v>
                </c:pt>
                <c:pt idx="5">
                  <c:v>20</c:v>
                </c:pt>
              </c:numCache>
            </c:numRef>
          </c:xVal>
          <c:yVal>
            <c:numRef>
              <c:f>'ExData Fig 7d'!$V$6:$V$11</c:f>
              <c:numCache>
                <c:formatCode>0</c:formatCode>
                <c:ptCount val="6"/>
                <c:pt idx="0">
                  <c:v>100</c:v>
                </c:pt>
                <c:pt idx="1">
                  <c:v>86.315951220561089</c:v>
                </c:pt>
                <c:pt idx="2">
                  <c:v>71.704574662485939</c:v>
                </c:pt>
                <c:pt idx="3">
                  <c:v>67.868646654861237</c:v>
                </c:pt>
                <c:pt idx="4">
                  <c:v>54.005894948528237</c:v>
                </c:pt>
                <c:pt idx="5">
                  <c:v>32.719935080868808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8B46-487A-BE34-D1FCCD396C06}"/>
            </c:ext>
          </c:extLst>
        </c:ser>
        <c:ser>
          <c:idx val="2"/>
          <c:order val="2"/>
          <c:tx>
            <c:strRef>
              <c:f>'ExData Fig 7d'!$W$5</c:f>
              <c:strCache>
                <c:ptCount val="1"/>
                <c:pt idx="0">
                  <c:v>WT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'ExData Fig 7d'!$W$14:$W$19</c:f>
                <c:numCache>
                  <c:formatCode>General</c:formatCode>
                  <c:ptCount val="6"/>
                  <c:pt idx="0">
                    <c:v>0</c:v>
                  </c:pt>
                  <c:pt idx="1">
                    <c:v>11.0308171801861</c:v>
                  </c:pt>
                  <c:pt idx="2">
                    <c:v>16.455871583126388</c:v>
                  </c:pt>
                  <c:pt idx="3">
                    <c:v>7.774878228059352</c:v>
                  </c:pt>
                  <c:pt idx="4">
                    <c:v>16.937372362922606</c:v>
                  </c:pt>
                  <c:pt idx="5">
                    <c:v>16.308223458396441</c:v>
                  </c:pt>
                </c:numCache>
              </c:numRef>
            </c:plus>
            <c:minus>
              <c:numRef>
                <c:f>'ExData Fig 7d'!$W$14:$W$19</c:f>
                <c:numCache>
                  <c:formatCode>General</c:formatCode>
                  <c:ptCount val="6"/>
                  <c:pt idx="0">
                    <c:v>0</c:v>
                  </c:pt>
                  <c:pt idx="1">
                    <c:v>11.0308171801861</c:v>
                  </c:pt>
                  <c:pt idx="2">
                    <c:v>16.455871583126388</c:v>
                  </c:pt>
                  <c:pt idx="3">
                    <c:v>7.774878228059352</c:v>
                  </c:pt>
                  <c:pt idx="4">
                    <c:v>16.937372362922606</c:v>
                  </c:pt>
                  <c:pt idx="5">
                    <c:v>16.308223458396441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accent1">
                    <a:lumMod val="75000"/>
                  </a:schemeClr>
                </a:solidFill>
                <a:round/>
              </a:ln>
              <a:effectLst/>
            </c:spPr>
          </c:errBars>
          <c:xVal>
            <c:numRef>
              <c:f>'ExData Fig 7d'!$T$6:$T$11</c:f>
              <c:numCache>
                <c:formatCode>General</c:formatCode>
                <c:ptCount val="6"/>
                <c:pt idx="0">
                  <c:v>0</c:v>
                </c:pt>
                <c:pt idx="1">
                  <c:v>1</c:v>
                </c:pt>
                <c:pt idx="2">
                  <c:v>2.5</c:v>
                </c:pt>
                <c:pt idx="3">
                  <c:v>5</c:v>
                </c:pt>
                <c:pt idx="4">
                  <c:v>10</c:v>
                </c:pt>
                <c:pt idx="5">
                  <c:v>20</c:v>
                </c:pt>
              </c:numCache>
            </c:numRef>
          </c:xVal>
          <c:yVal>
            <c:numRef>
              <c:f>'ExData Fig 7d'!$W$6:$W$11</c:f>
              <c:numCache>
                <c:formatCode>0</c:formatCode>
                <c:ptCount val="6"/>
                <c:pt idx="0">
                  <c:v>100</c:v>
                </c:pt>
                <c:pt idx="1">
                  <c:v>101.66819242268691</c:v>
                </c:pt>
                <c:pt idx="2">
                  <c:v>101.92546440457185</c:v>
                </c:pt>
                <c:pt idx="3">
                  <c:v>95.950681995080615</c:v>
                </c:pt>
                <c:pt idx="4">
                  <c:v>89.478652672210444</c:v>
                </c:pt>
                <c:pt idx="5">
                  <c:v>81.090757948930374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8B46-487A-BE34-D1FCCD396C06}"/>
            </c:ext>
          </c:extLst>
        </c:ser>
        <c:ser>
          <c:idx val="4"/>
          <c:order val="3"/>
          <c:tx>
            <c:strRef>
              <c:f>'ExData Fig 7d'!$X$5</c:f>
              <c:strCache>
                <c:ptCount val="1"/>
                <c:pt idx="0">
                  <c:v>S114A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'ExData Fig 7d'!$X$14:$X$19</c:f>
                <c:numCache>
                  <c:formatCode>General</c:formatCode>
                  <c:ptCount val="6"/>
                  <c:pt idx="0">
                    <c:v>0</c:v>
                  </c:pt>
                  <c:pt idx="1">
                    <c:v>9.1129531593410054</c:v>
                  </c:pt>
                  <c:pt idx="2">
                    <c:v>5.1657025386701267</c:v>
                  </c:pt>
                  <c:pt idx="3">
                    <c:v>10.310921039879224</c:v>
                  </c:pt>
                  <c:pt idx="4">
                    <c:v>6.9681675503535834</c:v>
                  </c:pt>
                  <c:pt idx="5">
                    <c:v>2.9380516013708018</c:v>
                  </c:pt>
                </c:numCache>
              </c:numRef>
            </c:plus>
            <c:minus>
              <c:numRef>
                <c:f>'ExData Fig 7d'!$X$14:$X$19</c:f>
                <c:numCache>
                  <c:formatCode>General</c:formatCode>
                  <c:ptCount val="6"/>
                  <c:pt idx="0">
                    <c:v>0</c:v>
                  </c:pt>
                  <c:pt idx="1">
                    <c:v>9.1129531593410054</c:v>
                  </c:pt>
                  <c:pt idx="2">
                    <c:v>5.1657025386701267</c:v>
                  </c:pt>
                  <c:pt idx="3">
                    <c:v>10.310921039879224</c:v>
                  </c:pt>
                  <c:pt idx="4">
                    <c:v>6.9681675503535834</c:v>
                  </c:pt>
                  <c:pt idx="5">
                    <c:v>2.9380516013708018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accent2"/>
                </a:solidFill>
                <a:round/>
              </a:ln>
              <a:effectLst/>
            </c:spPr>
          </c:errBars>
          <c:xVal>
            <c:numRef>
              <c:f>'ExData Fig 7d'!$T$6:$T$11</c:f>
              <c:numCache>
                <c:formatCode>General</c:formatCode>
                <c:ptCount val="6"/>
                <c:pt idx="0">
                  <c:v>0</c:v>
                </c:pt>
                <c:pt idx="1">
                  <c:v>1</c:v>
                </c:pt>
                <c:pt idx="2">
                  <c:v>2.5</c:v>
                </c:pt>
                <c:pt idx="3">
                  <c:v>5</c:v>
                </c:pt>
                <c:pt idx="4">
                  <c:v>10</c:v>
                </c:pt>
                <c:pt idx="5">
                  <c:v>20</c:v>
                </c:pt>
              </c:numCache>
            </c:numRef>
          </c:xVal>
          <c:yVal>
            <c:numRef>
              <c:f>'ExData Fig 7d'!$X$6:$X$11</c:f>
              <c:numCache>
                <c:formatCode>0</c:formatCode>
                <c:ptCount val="6"/>
                <c:pt idx="0">
                  <c:v>100</c:v>
                </c:pt>
                <c:pt idx="1">
                  <c:v>104.61615485759839</c:v>
                </c:pt>
                <c:pt idx="2">
                  <c:v>99.030439961421493</c:v>
                </c:pt>
                <c:pt idx="3">
                  <c:v>97.825909991592653</c:v>
                </c:pt>
                <c:pt idx="4">
                  <c:v>93.074817317168922</c:v>
                </c:pt>
                <c:pt idx="5">
                  <c:v>74.711999474348858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8B46-487A-BE34-D1FCCD396C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1451520"/>
        <c:axId val="111462272"/>
      </c:scatterChart>
      <c:valAx>
        <c:axId val="111451520"/>
        <c:scaling>
          <c:orientation val="minMax"/>
          <c:max val="20.5"/>
          <c:min val="0"/>
        </c:scaling>
        <c:delete val="0"/>
        <c:axPos val="b"/>
        <c:title>
          <c:tx>
            <c:strRef>
              <c:f>'ExData Fig 7d'!$T$5</c:f>
              <c:strCache>
                <c:ptCount val="1"/>
                <c:pt idx="0">
                  <c:v>4AN (uM)</c:v>
                </c:pt>
              </c:strCache>
            </c:strRef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6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11462272"/>
        <c:crosses val="autoZero"/>
        <c:crossBetween val="midCat"/>
        <c:majorUnit val="5"/>
      </c:valAx>
      <c:valAx>
        <c:axId val="111462272"/>
        <c:scaling>
          <c:logBase val="10"/>
          <c:orientation val="minMax"/>
          <c:max val="120"/>
          <c:min val="1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GB"/>
                  <a:t>% Survival</a:t>
                </a:r>
              </a:p>
            </c:rich>
          </c:tx>
          <c:layout>
            <c:manualLayout>
              <c:xMode val="edge"/>
              <c:yMode val="edge"/>
              <c:x val="0"/>
              <c:y val="0.2337776232229646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6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0" sourceLinked="1"/>
        <c:majorTickMark val="out"/>
        <c:minorTickMark val="out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1145152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6862307270283397"/>
          <c:y val="0.53407354049198108"/>
          <c:w val="0.38743109486737171"/>
          <c:h val="0.2302206545948317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6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6420462368342667"/>
          <c:y val="6.979342301642584E-2"/>
          <c:w val="0.7656620219458633"/>
          <c:h val="0.71581277892313933"/>
        </c:manualLayout>
      </c:layout>
      <c:scatterChart>
        <c:scatterStyle val="lineMarker"/>
        <c:varyColors val="0"/>
        <c:ser>
          <c:idx val="0"/>
          <c:order val="0"/>
          <c:tx>
            <c:strRef>
              <c:f>'ExData Fig 7e'!$N$5</c:f>
              <c:strCache>
                <c:ptCount val="1"/>
                <c:pt idx="0">
                  <c:v>NTC</c:v>
                </c:pt>
              </c:strCache>
            </c:strRef>
          </c:tx>
          <c:spPr>
            <a:ln w="19050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'ExData Fig 7e'!$N$13:$N$17</c:f>
                <c:numCache>
                  <c:formatCode>General</c:formatCode>
                  <c:ptCount val="5"/>
                  <c:pt idx="0">
                    <c:v>0</c:v>
                  </c:pt>
                  <c:pt idx="1">
                    <c:v>3.4355320975322425</c:v>
                  </c:pt>
                  <c:pt idx="2">
                    <c:v>0.40066957248743962</c:v>
                  </c:pt>
                  <c:pt idx="3">
                    <c:v>2.7172647139208914</c:v>
                  </c:pt>
                  <c:pt idx="4">
                    <c:v>4.368627230286247</c:v>
                  </c:pt>
                </c:numCache>
              </c:numRef>
            </c:plus>
            <c:minus>
              <c:numRef>
                <c:f>'ExData Fig 7e'!$N$13:$N$17</c:f>
                <c:numCache>
                  <c:formatCode>General</c:formatCode>
                  <c:ptCount val="5"/>
                  <c:pt idx="0">
                    <c:v>0</c:v>
                  </c:pt>
                  <c:pt idx="1">
                    <c:v>3.4355320975322425</c:v>
                  </c:pt>
                  <c:pt idx="2">
                    <c:v>0.40066957248743962</c:v>
                  </c:pt>
                  <c:pt idx="3">
                    <c:v>2.7172647139208914</c:v>
                  </c:pt>
                  <c:pt idx="4">
                    <c:v>4.368627230286247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/>
                </a:solidFill>
                <a:round/>
              </a:ln>
              <a:effectLst/>
            </c:spPr>
          </c:errBars>
          <c:xVal>
            <c:numRef>
              <c:f>'ExData Fig 7e'!$M$6:$M$10</c:f>
              <c:numCache>
                <c:formatCode>General</c:formatCode>
                <c:ptCount val="5"/>
                <c:pt idx="0">
                  <c:v>0</c:v>
                </c:pt>
                <c:pt idx="1">
                  <c:v>1</c:v>
                </c:pt>
                <c:pt idx="2">
                  <c:v>3</c:v>
                </c:pt>
                <c:pt idx="3">
                  <c:v>5</c:v>
                </c:pt>
                <c:pt idx="4">
                  <c:v>10</c:v>
                </c:pt>
              </c:numCache>
            </c:numRef>
          </c:xVal>
          <c:yVal>
            <c:numRef>
              <c:f>'ExData Fig 7e'!$N$6:$N$10</c:f>
              <c:numCache>
                <c:formatCode>0</c:formatCode>
                <c:ptCount val="5"/>
                <c:pt idx="0">
                  <c:v>100</c:v>
                </c:pt>
                <c:pt idx="1">
                  <c:v>83.160960362783044</c:v>
                </c:pt>
                <c:pt idx="2">
                  <c:v>81.696284929074992</c:v>
                </c:pt>
                <c:pt idx="3">
                  <c:v>78.065639308371303</c:v>
                </c:pt>
                <c:pt idx="4">
                  <c:v>58.072020324485614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2F18-4B7E-BD3F-0B413698E933}"/>
            </c:ext>
          </c:extLst>
        </c:ser>
        <c:ser>
          <c:idx val="1"/>
          <c:order val="1"/>
          <c:tx>
            <c:strRef>
              <c:f>'ExData Fig 7e'!$O$5</c:f>
              <c:strCache>
                <c:ptCount val="1"/>
                <c:pt idx="0">
                  <c:v>siBRCA1</c:v>
                </c:pt>
              </c:strCache>
            </c:strRef>
          </c:tx>
          <c:spPr>
            <a:ln w="190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>
                  <a:lumMod val="50000"/>
                </a:schemeClr>
              </a:solidFill>
              <a:ln w="9525">
                <a:solidFill>
                  <a:schemeClr val="bg1">
                    <a:lumMod val="50000"/>
                  </a:schemeClr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'ExData Fig 7e'!$O$13:$O$17</c:f>
                <c:numCache>
                  <c:formatCode>General</c:formatCode>
                  <c:ptCount val="5"/>
                  <c:pt idx="0">
                    <c:v>0</c:v>
                  </c:pt>
                  <c:pt idx="1">
                    <c:v>6.569958506229006</c:v>
                  </c:pt>
                  <c:pt idx="2">
                    <c:v>2.9006364492587897</c:v>
                  </c:pt>
                  <c:pt idx="3">
                    <c:v>8.0981572168323783</c:v>
                  </c:pt>
                  <c:pt idx="4">
                    <c:v>10.408109222068875</c:v>
                  </c:pt>
                </c:numCache>
              </c:numRef>
            </c:plus>
            <c:minus>
              <c:numRef>
                <c:f>'ExData Fig 7e'!$O$13:$O$17</c:f>
                <c:numCache>
                  <c:formatCode>General</c:formatCode>
                  <c:ptCount val="5"/>
                  <c:pt idx="0">
                    <c:v>0</c:v>
                  </c:pt>
                  <c:pt idx="1">
                    <c:v>6.569958506229006</c:v>
                  </c:pt>
                  <c:pt idx="2">
                    <c:v>2.9006364492587897</c:v>
                  </c:pt>
                  <c:pt idx="3">
                    <c:v>8.0981572168323783</c:v>
                  </c:pt>
                  <c:pt idx="4">
                    <c:v>10.408109222068875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bg1">
                    <a:lumMod val="50000"/>
                  </a:schemeClr>
                </a:solidFill>
                <a:round/>
              </a:ln>
              <a:effectLst/>
            </c:spPr>
          </c:errBars>
          <c:xVal>
            <c:numRef>
              <c:f>'ExData Fig 7e'!$M$6:$M$10</c:f>
              <c:numCache>
                <c:formatCode>General</c:formatCode>
                <c:ptCount val="5"/>
                <c:pt idx="0">
                  <c:v>0</c:v>
                </c:pt>
                <c:pt idx="1">
                  <c:v>1</c:v>
                </c:pt>
                <c:pt idx="2">
                  <c:v>3</c:v>
                </c:pt>
                <c:pt idx="3">
                  <c:v>5</c:v>
                </c:pt>
                <c:pt idx="4">
                  <c:v>10</c:v>
                </c:pt>
              </c:numCache>
            </c:numRef>
          </c:xVal>
          <c:yVal>
            <c:numRef>
              <c:f>'ExData Fig 7e'!$O$6:$O$10</c:f>
              <c:numCache>
                <c:formatCode>0</c:formatCode>
                <c:ptCount val="5"/>
                <c:pt idx="0">
                  <c:v>100</c:v>
                </c:pt>
                <c:pt idx="1">
                  <c:v>73.865984841504954</c:v>
                </c:pt>
                <c:pt idx="2">
                  <c:v>58.108367055955114</c:v>
                </c:pt>
                <c:pt idx="3">
                  <c:v>49.994215035700194</c:v>
                </c:pt>
                <c:pt idx="4">
                  <c:v>38.314038009565174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2F18-4B7E-BD3F-0B413698E933}"/>
            </c:ext>
          </c:extLst>
        </c:ser>
        <c:ser>
          <c:idx val="2"/>
          <c:order val="2"/>
          <c:tx>
            <c:strRef>
              <c:f>'ExData Fig 7e'!$P$5</c:f>
              <c:strCache>
                <c:ptCount val="1"/>
                <c:pt idx="0">
                  <c:v>WT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'ExData Fig 7e'!$P$13:$P$17</c:f>
                <c:numCache>
                  <c:formatCode>General</c:formatCode>
                  <c:ptCount val="5"/>
                  <c:pt idx="0">
                    <c:v>0</c:v>
                  </c:pt>
                  <c:pt idx="1">
                    <c:v>6.459230553903013</c:v>
                  </c:pt>
                  <c:pt idx="2">
                    <c:v>4.8440407929497225</c:v>
                  </c:pt>
                  <c:pt idx="3">
                    <c:v>9.7937176862083675</c:v>
                  </c:pt>
                  <c:pt idx="4">
                    <c:v>8.4152055978772378</c:v>
                  </c:pt>
                </c:numCache>
              </c:numRef>
            </c:plus>
            <c:minus>
              <c:numRef>
                <c:f>'ExData Fig 7e'!$P$13:$P$17</c:f>
                <c:numCache>
                  <c:formatCode>General</c:formatCode>
                  <c:ptCount val="5"/>
                  <c:pt idx="0">
                    <c:v>0</c:v>
                  </c:pt>
                  <c:pt idx="1">
                    <c:v>6.459230553903013</c:v>
                  </c:pt>
                  <c:pt idx="2">
                    <c:v>4.8440407929497225</c:v>
                  </c:pt>
                  <c:pt idx="3">
                    <c:v>9.7937176862083675</c:v>
                  </c:pt>
                  <c:pt idx="4">
                    <c:v>8.4152055978772378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accent1">
                    <a:lumMod val="75000"/>
                  </a:schemeClr>
                </a:solidFill>
                <a:round/>
              </a:ln>
              <a:effectLst/>
            </c:spPr>
          </c:errBars>
          <c:xVal>
            <c:numRef>
              <c:f>'ExData Fig 7e'!$M$6:$M$10</c:f>
              <c:numCache>
                <c:formatCode>General</c:formatCode>
                <c:ptCount val="5"/>
                <c:pt idx="0">
                  <c:v>0</c:v>
                </c:pt>
                <c:pt idx="1">
                  <c:v>1</c:v>
                </c:pt>
                <c:pt idx="2">
                  <c:v>3</c:v>
                </c:pt>
                <c:pt idx="3">
                  <c:v>5</c:v>
                </c:pt>
                <c:pt idx="4">
                  <c:v>10</c:v>
                </c:pt>
              </c:numCache>
            </c:numRef>
          </c:xVal>
          <c:yVal>
            <c:numRef>
              <c:f>'ExData Fig 7e'!$P$6:$P$10</c:f>
              <c:numCache>
                <c:formatCode>0</c:formatCode>
                <c:ptCount val="5"/>
                <c:pt idx="0">
                  <c:v>100</c:v>
                </c:pt>
                <c:pt idx="1">
                  <c:v>89.339259643002379</c:v>
                </c:pt>
                <c:pt idx="2">
                  <c:v>79.608530478264214</c:v>
                </c:pt>
                <c:pt idx="3">
                  <c:v>73.921062266023512</c:v>
                </c:pt>
                <c:pt idx="4">
                  <c:v>62.562626670996686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2F18-4B7E-BD3F-0B413698E933}"/>
            </c:ext>
          </c:extLst>
        </c:ser>
        <c:ser>
          <c:idx val="4"/>
          <c:order val="3"/>
          <c:tx>
            <c:strRef>
              <c:f>'ExData Fig 7e'!$Q$5</c:f>
              <c:strCache>
                <c:ptCount val="1"/>
                <c:pt idx="0">
                  <c:v>S114A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'ExData Fig 7e'!$Q$13:$Q$17</c:f>
                <c:numCache>
                  <c:formatCode>General</c:formatCode>
                  <c:ptCount val="5"/>
                  <c:pt idx="0">
                    <c:v>0</c:v>
                  </c:pt>
                  <c:pt idx="1">
                    <c:v>2.4205857597936493</c:v>
                  </c:pt>
                  <c:pt idx="2">
                    <c:v>2.9890097220893486</c:v>
                  </c:pt>
                  <c:pt idx="3">
                    <c:v>5.9317686067812474</c:v>
                  </c:pt>
                  <c:pt idx="4">
                    <c:v>4.364610123556977</c:v>
                  </c:pt>
                </c:numCache>
              </c:numRef>
            </c:plus>
            <c:minus>
              <c:numRef>
                <c:f>'ExData Fig 7e'!$Q$13:$Q$17</c:f>
                <c:numCache>
                  <c:formatCode>General</c:formatCode>
                  <c:ptCount val="5"/>
                  <c:pt idx="0">
                    <c:v>0</c:v>
                  </c:pt>
                  <c:pt idx="1">
                    <c:v>2.4205857597936493</c:v>
                  </c:pt>
                  <c:pt idx="2">
                    <c:v>2.9890097220893486</c:v>
                  </c:pt>
                  <c:pt idx="3">
                    <c:v>5.9317686067812474</c:v>
                  </c:pt>
                  <c:pt idx="4">
                    <c:v>4.364610123556977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accent2"/>
                </a:solidFill>
                <a:round/>
              </a:ln>
              <a:effectLst/>
            </c:spPr>
          </c:errBars>
          <c:xVal>
            <c:numRef>
              <c:f>'ExData Fig 7e'!$M$6:$M$10</c:f>
              <c:numCache>
                <c:formatCode>General</c:formatCode>
                <c:ptCount val="5"/>
                <c:pt idx="0">
                  <c:v>0</c:v>
                </c:pt>
                <c:pt idx="1">
                  <c:v>1</c:v>
                </c:pt>
                <c:pt idx="2">
                  <c:v>3</c:v>
                </c:pt>
                <c:pt idx="3">
                  <c:v>5</c:v>
                </c:pt>
                <c:pt idx="4">
                  <c:v>10</c:v>
                </c:pt>
              </c:numCache>
            </c:numRef>
          </c:xVal>
          <c:yVal>
            <c:numRef>
              <c:f>'ExData Fig 7e'!$Q$6:$Q$10</c:f>
              <c:numCache>
                <c:formatCode>0</c:formatCode>
                <c:ptCount val="5"/>
                <c:pt idx="0">
                  <c:v>100</c:v>
                </c:pt>
                <c:pt idx="1">
                  <c:v>60.487447336128355</c:v>
                </c:pt>
                <c:pt idx="2">
                  <c:v>54.57296098812548</c:v>
                </c:pt>
                <c:pt idx="3">
                  <c:v>40.951267933568012</c:v>
                </c:pt>
                <c:pt idx="4">
                  <c:v>36.117742798673298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2F18-4B7E-BD3F-0B413698E9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1451520"/>
        <c:axId val="111462272"/>
      </c:scatterChart>
      <c:valAx>
        <c:axId val="111451520"/>
        <c:scaling>
          <c:orientation val="minMax"/>
          <c:max val="10.5"/>
          <c:min val="0"/>
        </c:scaling>
        <c:delete val="0"/>
        <c:axPos val="b"/>
        <c:title>
          <c:tx>
            <c:strRef>
              <c:f>'ExData Fig 7e'!$M$5</c:f>
              <c:strCache>
                <c:ptCount val="1"/>
                <c:pt idx="0">
                  <c:v>HU (mM)</c:v>
                </c:pt>
              </c:strCache>
            </c:strRef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6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11462272"/>
        <c:crosses val="autoZero"/>
        <c:crossBetween val="midCat"/>
        <c:majorUnit val="2"/>
      </c:valAx>
      <c:valAx>
        <c:axId val="111462272"/>
        <c:scaling>
          <c:logBase val="10"/>
          <c:orientation val="minMax"/>
          <c:max val="120"/>
          <c:min val="1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GB"/>
                  <a:t>% Survival</a:t>
                </a:r>
              </a:p>
            </c:rich>
          </c:tx>
          <c:layout>
            <c:manualLayout>
              <c:xMode val="edge"/>
              <c:yMode val="edge"/>
              <c:x val="0"/>
              <c:y val="0.2337776232229646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6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0" sourceLinked="1"/>
        <c:majorTickMark val="out"/>
        <c:minorTickMark val="out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1145152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6862307270283397"/>
          <c:y val="0.53407354049198108"/>
          <c:w val="0.38743109486737171"/>
          <c:h val="0.2302206545948317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6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253207</xdr:colOff>
      <xdr:row>20</xdr:row>
      <xdr:rowOff>19844</xdr:rowOff>
    </xdr:from>
    <xdr:to>
      <xdr:col>18</xdr:col>
      <xdr:colOff>532606</xdr:colOff>
      <xdr:row>35</xdr:row>
      <xdr:rowOff>181769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523082</xdr:colOff>
      <xdr:row>22</xdr:row>
      <xdr:rowOff>133237</xdr:rowOff>
    </xdr:from>
    <xdr:to>
      <xdr:col>21</xdr:col>
      <xdr:colOff>199231</xdr:colOff>
      <xdr:row>38</xdr:row>
      <xdr:rowOff>104662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523082</xdr:colOff>
      <xdr:row>22</xdr:row>
      <xdr:rowOff>133237</xdr:rowOff>
    </xdr:from>
    <xdr:to>
      <xdr:col>21</xdr:col>
      <xdr:colOff>199231</xdr:colOff>
      <xdr:row>38</xdr:row>
      <xdr:rowOff>104662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523082</xdr:colOff>
      <xdr:row>22</xdr:row>
      <xdr:rowOff>133237</xdr:rowOff>
    </xdr:from>
    <xdr:to>
      <xdr:col>24</xdr:col>
      <xdr:colOff>199231</xdr:colOff>
      <xdr:row>38</xdr:row>
      <xdr:rowOff>104662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19617</xdr:colOff>
      <xdr:row>19</xdr:row>
      <xdr:rowOff>24379</xdr:rowOff>
    </xdr:from>
    <xdr:to>
      <xdr:col>17</xdr:col>
      <xdr:colOff>308088</xdr:colOff>
      <xdr:row>34</xdr:row>
      <xdr:rowOff>186304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38100</xdr:colOff>
          <xdr:row>12</xdr:row>
          <xdr:rowOff>66675</xdr:rowOff>
        </xdr:from>
        <xdr:to>
          <xdr:col>17</xdr:col>
          <xdr:colOff>104775</xdr:colOff>
          <xdr:row>30</xdr:row>
          <xdr:rowOff>9525</xdr:rowOff>
        </xdr:to>
        <xdr:sp macro="" textlink="">
          <xdr:nvSpPr>
            <xdr:cNvPr id="5122" name="Object 2" hidden="1">
              <a:extLst>
                <a:ext uri="{63B3BB69-23CF-44E3-9099-C40C66FF867C}">
                  <a14:compatExt spid="_x0000_s512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38100</xdr:colOff>
          <xdr:row>17</xdr:row>
          <xdr:rowOff>66675</xdr:rowOff>
        </xdr:from>
        <xdr:to>
          <xdr:col>19</xdr:col>
          <xdr:colOff>590550</xdr:colOff>
          <xdr:row>35</xdr:row>
          <xdr:rowOff>152400</xdr:rowOff>
        </xdr:to>
        <xdr:sp macro="" textlink="">
          <xdr:nvSpPr>
            <xdr:cNvPr id="8193" name="Object 1" hidden="1">
              <a:extLst>
                <a:ext uri="{63B3BB69-23CF-44E3-9099-C40C66FF867C}">
                  <a14:compatExt spid="_x0000_s819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3.bin"/><Relationship Id="rId5" Type="http://schemas.openxmlformats.org/officeDocument/2006/relationships/image" Target="../media/image2.emf"/><Relationship Id="rId4" Type="http://schemas.openxmlformats.org/officeDocument/2006/relationships/oleObject" Target="../embeddings/oleObject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8"/>
  <sheetViews>
    <sheetView tabSelected="1" zoomScale="80" zoomScaleNormal="80" workbookViewId="0"/>
  </sheetViews>
  <sheetFormatPr defaultRowHeight="15" x14ac:dyDescent="0.25"/>
  <cols>
    <col min="1" max="1" width="13.28515625" bestFit="1" customWidth="1"/>
    <col min="2" max="2" width="17.7109375" style="7" bestFit="1" customWidth="1"/>
  </cols>
  <sheetData>
    <row r="1" spans="1:23" x14ac:dyDescent="0.25">
      <c r="A1" s="1" t="s">
        <v>39</v>
      </c>
    </row>
    <row r="2" spans="1:23" s="1" customFormat="1" x14ac:dyDescent="0.25">
      <c r="A2" s="1" t="s">
        <v>38</v>
      </c>
      <c r="B2" s="12"/>
    </row>
    <row r="5" spans="1:23" x14ac:dyDescent="0.25">
      <c r="A5" t="s">
        <v>0</v>
      </c>
      <c r="B5" s="6" t="s">
        <v>37</v>
      </c>
      <c r="C5" t="s">
        <v>1</v>
      </c>
      <c r="D5" t="s">
        <v>2</v>
      </c>
      <c r="E5" t="s">
        <v>3</v>
      </c>
      <c r="F5" t="s">
        <v>4</v>
      </c>
      <c r="H5" t="s">
        <v>9</v>
      </c>
      <c r="I5" t="s">
        <v>10</v>
      </c>
      <c r="J5" t="s">
        <v>11</v>
      </c>
      <c r="K5" t="s">
        <v>12</v>
      </c>
      <c r="N5" s="2" t="str">
        <f t="shared" ref="N5:N11" si="0">B5</f>
        <v>Aphidicolin (nM)</v>
      </c>
      <c r="O5" t="str">
        <f>A5</f>
        <v>NTC</v>
      </c>
      <c r="P5" t="str">
        <f>A13</f>
        <v>siBRCA1</v>
      </c>
      <c r="Q5" t="str">
        <f>A21</f>
        <v>WT</v>
      </c>
      <c r="R5" t="str">
        <f>A29</f>
        <v>S114A</v>
      </c>
    </row>
    <row r="6" spans="1:23" x14ac:dyDescent="0.25">
      <c r="B6" s="7">
        <v>0</v>
      </c>
      <c r="C6">
        <v>100</v>
      </c>
      <c r="D6">
        <v>100</v>
      </c>
      <c r="E6">
        <v>100</v>
      </c>
      <c r="F6">
        <v>100</v>
      </c>
      <c r="H6">
        <f t="shared" ref="H6:H11" si="1">AVERAGE(C6:G6)</f>
        <v>100</v>
      </c>
      <c r="I6">
        <f t="shared" ref="I6:I11" si="2">STDEVA(C6:G6)</f>
        <v>0</v>
      </c>
      <c r="J6">
        <f t="shared" ref="J6:J11" si="3">I6/SQRT(K6)</f>
        <v>0</v>
      </c>
      <c r="K6">
        <f t="shared" ref="K6:K11" si="4">COUNT(C6:G6)</f>
        <v>4</v>
      </c>
      <c r="N6">
        <f t="shared" si="0"/>
        <v>0</v>
      </c>
      <c r="O6" s="4">
        <f t="shared" ref="O6:O11" si="5">H6</f>
        <v>100</v>
      </c>
      <c r="P6" s="4">
        <f t="shared" ref="P6:P11" si="6">H14</f>
        <v>100</v>
      </c>
      <c r="Q6" s="4">
        <f t="shared" ref="Q6:Q11" si="7">H22</f>
        <v>100</v>
      </c>
      <c r="R6" s="4">
        <f t="shared" ref="R6:R11" si="8">H30</f>
        <v>100</v>
      </c>
      <c r="S6" s="4"/>
      <c r="T6" s="4"/>
      <c r="U6" s="4"/>
      <c r="W6" s="4"/>
    </row>
    <row r="7" spans="1:23" x14ac:dyDescent="0.25">
      <c r="B7" s="7">
        <v>5</v>
      </c>
      <c r="C7">
        <v>63.732100946257027</v>
      </c>
      <c r="D7">
        <v>82.017713805534768</v>
      </c>
      <c r="E7">
        <v>110.41484760272613</v>
      </c>
      <c r="F7">
        <v>71.472928570222393</v>
      </c>
      <c r="H7">
        <f t="shared" si="1"/>
        <v>81.909397731185081</v>
      </c>
      <c r="I7">
        <f t="shared" si="2"/>
        <v>20.427974379152904</v>
      </c>
      <c r="J7">
        <f t="shared" si="3"/>
        <v>10.213987189576452</v>
      </c>
      <c r="K7">
        <f t="shared" si="4"/>
        <v>4</v>
      </c>
      <c r="N7">
        <f t="shared" si="0"/>
        <v>5</v>
      </c>
      <c r="O7" s="4">
        <f t="shared" si="5"/>
        <v>81.909397731185081</v>
      </c>
      <c r="P7" s="4">
        <f t="shared" si="6"/>
        <v>62.689357177022444</v>
      </c>
      <c r="Q7" s="4">
        <f t="shared" si="7"/>
        <v>86.779127972993678</v>
      </c>
      <c r="R7" s="4">
        <f t="shared" si="8"/>
        <v>60.697429881969548</v>
      </c>
      <c r="S7" s="4"/>
      <c r="T7" s="4"/>
      <c r="U7" s="4"/>
      <c r="W7" s="4"/>
    </row>
    <row r="8" spans="1:23" x14ac:dyDescent="0.25">
      <c r="B8" s="7">
        <v>12</v>
      </c>
      <c r="C8">
        <v>70.588049807650521</v>
      </c>
      <c r="D8">
        <v>82.072194268585676</v>
      </c>
      <c r="E8">
        <v>96.547883103201372</v>
      </c>
      <c r="F8">
        <v>65.708980377150468</v>
      </c>
      <c r="H8">
        <f t="shared" si="1"/>
        <v>78.729276889147016</v>
      </c>
      <c r="I8">
        <f t="shared" si="2"/>
        <v>13.717209673376113</v>
      </c>
      <c r="J8">
        <f t="shared" si="3"/>
        <v>6.8586048366880563</v>
      </c>
      <c r="K8">
        <f t="shared" si="4"/>
        <v>4</v>
      </c>
      <c r="N8">
        <f t="shared" si="0"/>
        <v>12</v>
      </c>
      <c r="O8" s="4">
        <f t="shared" si="5"/>
        <v>78.729276889147016</v>
      </c>
      <c r="P8" s="4">
        <f t="shared" si="6"/>
        <v>49.90966797453693</v>
      </c>
      <c r="Q8" s="4">
        <f t="shared" si="7"/>
        <v>80.08649506490714</v>
      </c>
      <c r="R8" s="4">
        <f t="shared" si="8"/>
        <v>51.204612651144018</v>
      </c>
      <c r="S8" s="4"/>
      <c r="T8" s="4"/>
      <c r="U8" s="4"/>
      <c r="W8" s="4"/>
    </row>
    <row r="9" spans="1:23" x14ac:dyDescent="0.25">
      <c r="B9" s="7">
        <v>25</v>
      </c>
      <c r="C9">
        <v>53.078371286175269</v>
      </c>
      <c r="D9">
        <v>92.736266248584087</v>
      </c>
      <c r="E9">
        <v>101.07276338420554</v>
      </c>
      <c r="F9">
        <v>82.758373876286242</v>
      </c>
      <c r="H9">
        <f t="shared" si="1"/>
        <v>82.411443698812775</v>
      </c>
      <c r="I9">
        <f t="shared" si="2"/>
        <v>20.939566302399705</v>
      </c>
      <c r="J9">
        <f t="shared" si="3"/>
        <v>10.469783151199852</v>
      </c>
      <c r="K9">
        <f t="shared" si="4"/>
        <v>4</v>
      </c>
      <c r="N9">
        <f t="shared" si="0"/>
        <v>25</v>
      </c>
      <c r="O9" s="4">
        <f t="shared" si="5"/>
        <v>82.411443698812775</v>
      </c>
      <c r="P9" s="4">
        <f t="shared" si="6"/>
        <v>49.226260592397828</v>
      </c>
      <c r="Q9" s="4">
        <f t="shared" si="7"/>
        <v>77.231479882296483</v>
      </c>
      <c r="R9" s="4">
        <f t="shared" si="8"/>
        <v>46.641570629051728</v>
      </c>
      <c r="S9" s="4"/>
      <c r="T9" s="4"/>
      <c r="U9" s="4"/>
      <c r="W9" s="4"/>
    </row>
    <row r="10" spans="1:23" x14ac:dyDescent="0.25">
      <c r="B10" s="7">
        <v>50</v>
      </c>
      <c r="C10">
        <v>71.137385529400049</v>
      </c>
      <c r="E10">
        <v>88.571004727413097</v>
      </c>
      <c r="F10">
        <v>86.610007173795836</v>
      </c>
      <c r="H10">
        <f t="shared" si="1"/>
        <v>82.106132476869661</v>
      </c>
      <c r="I10">
        <f t="shared" si="2"/>
        <v>9.5496824580475526</v>
      </c>
      <c r="J10">
        <f t="shared" si="3"/>
        <v>5.5135117378292016</v>
      </c>
      <c r="K10">
        <f t="shared" si="4"/>
        <v>3</v>
      </c>
      <c r="N10">
        <f t="shared" si="0"/>
        <v>50</v>
      </c>
      <c r="O10" s="4">
        <f t="shared" si="5"/>
        <v>82.106132476869661</v>
      </c>
      <c r="P10" s="4">
        <f t="shared" si="6"/>
        <v>49.522370401074767</v>
      </c>
      <c r="Q10" s="4">
        <f t="shared" si="7"/>
        <v>76.204557442199672</v>
      </c>
      <c r="R10" s="4">
        <f t="shared" si="8"/>
        <v>42.522048304219879</v>
      </c>
      <c r="S10" s="4"/>
      <c r="T10" s="4"/>
      <c r="U10" s="4"/>
      <c r="W10" s="4"/>
    </row>
    <row r="11" spans="1:23" x14ac:dyDescent="0.25">
      <c r="B11" s="7">
        <v>100</v>
      </c>
      <c r="C11">
        <v>66.848585922996079</v>
      </c>
      <c r="D11">
        <v>88.015811376324905</v>
      </c>
      <c r="E11">
        <v>86.362370135389526</v>
      </c>
      <c r="F11">
        <v>56.028771870427789</v>
      </c>
      <c r="H11">
        <f t="shared" si="1"/>
        <v>74.313884826284578</v>
      </c>
      <c r="I11">
        <f t="shared" si="2"/>
        <v>15.524011862813218</v>
      </c>
      <c r="J11">
        <f t="shared" si="3"/>
        <v>7.762005931406609</v>
      </c>
      <c r="K11">
        <f t="shared" si="4"/>
        <v>4</v>
      </c>
      <c r="N11">
        <f t="shared" si="0"/>
        <v>100</v>
      </c>
      <c r="O11" s="4">
        <f t="shared" si="5"/>
        <v>74.313884826284578</v>
      </c>
      <c r="P11" s="4">
        <f t="shared" si="6"/>
        <v>42.474463183270871</v>
      </c>
      <c r="Q11" s="4">
        <f t="shared" si="7"/>
        <v>66.365207897974898</v>
      </c>
      <c r="R11" s="4">
        <f t="shared" si="8"/>
        <v>34.064326762670248</v>
      </c>
    </row>
    <row r="13" spans="1:23" x14ac:dyDescent="0.25">
      <c r="A13" t="s">
        <v>16</v>
      </c>
      <c r="B13" s="6" t="str">
        <f t="shared" ref="B13:B19" si="9">B5</f>
        <v>Aphidicolin (nM)</v>
      </c>
      <c r="C13" t="s">
        <v>1</v>
      </c>
      <c r="D13" t="s">
        <v>2</v>
      </c>
      <c r="E13" t="s">
        <v>3</v>
      </c>
      <c r="F13" t="s">
        <v>4</v>
      </c>
      <c r="H13" t="s">
        <v>9</v>
      </c>
      <c r="I13" t="s">
        <v>10</v>
      </c>
      <c r="J13" t="s">
        <v>11</v>
      </c>
      <c r="K13" t="s">
        <v>12</v>
      </c>
      <c r="N13" t="s">
        <v>13</v>
      </c>
      <c r="O13" t="str">
        <f>O5</f>
        <v>NTC</v>
      </c>
      <c r="P13" t="str">
        <f>P5</f>
        <v>siBRCA1</v>
      </c>
      <c r="Q13" t="str">
        <f>Q5</f>
        <v>WT</v>
      </c>
      <c r="R13" t="str">
        <f>R5</f>
        <v>S114A</v>
      </c>
    </row>
    <row r="14" spans="1:23" x14ac:dyDescent="0.25">
      <c r="B14" s="7">
        <f t="shared" si="9"/>
        <v>0</v>
      </c>
      <c r="C14">
        <v>100</v>
      </c>
      <c r="D14">
        <v>100</v>
      </c>
      <c r="E14">
        <v>100</v>
      </c>
      <c r="F14">
        <v>100</v>
      </c>
      <c r="H14">
        <f t="shared" ref="H14:H19" si="10">AVERAGE(C14:G14)</f>
        <v>100</v>
      </c>
      <c r="I14">
        <f t="shared" ref="I14:I19" si="11">STDEVA(C14:G14)</f>
        <v>0</v>
      </c>
      <c r="J14">
        <f t="shared" ref="J14:J19" si="12">I14/SQRT(K14)</f>
        <v>0</v>
      </c>
      <c r="K14">
        <f t="shared" ref="K14:K19" si="13">COUNT(C14:G14)</f>
        <v>4</v>
      </c>
      <c r="N14">
        <f t="shared" ref="N14:N19" si="14">N6</f>
        <v>0</v>
      </c>
      <c r="O14">
        <f t="shared" ref="O14:O19" si="15">J6</f>
        <v>0</v>
      </c>
      <c r="P14">
        <f t="shared" ref="P14:P19" si="16">J14</f>
        <v>0</v>
      </c>
      <c r="Q14">
        <f t="shared" ref="Q14:Q19" si="17">J22</f>
        <v>0</v>
      </c>
      <c r="R14">
        <f t="shared" ref="R14:R19" si="18">J30</f>
        <v>0</v>
      </c>
    </row>
    <row r="15" spans="1:23" x14ac:dyDescent="0.25">
      <c r="B15" s="7">
        <f t="shared" si="9"/>
        <v>5</v>
      </c>
      <c r="C15">
        <v>55.585903799652471</v>
      </c>
      <c r="D15">
        <v>65.222069052152747</v>
      </c>
      <c r="E15">
        <v>66.207055679042938</v>
      </c>
      <c r="F15">
        <v>63.742400177241613</v>
      </c>
      <c r="H15">
        <f t="shared" si="10"/>
        <v>62.689357177022444</v>
      </c>
      <c r="I15">
        <f t="shared" si="11"/>
        <v>4.8427534054613588</v>
      </c>
      <c r="J15">
        <f t="shared" si="12"/>
        <v>2.4213767027306794</v>
      </c>
      <c r="K15">
        <f t="shared" si="13"/>
        <v>4</v>
      </c>
      <c r="N15">
        <f t="shared" si="14"/>
        <v>5</v>
      </c>
      <c r="O15">
        <f t="shared" si="15"/>
        <v>10.213987189576452</v>
      </c>
      <c r="P15">
        <f t="shared" si="16"/>
        <v>2.4213767027306794</v>
      </c>
      <c r="Q15">
        <f t="shared" si="17"/>
        <v>4.4002532147343505</v>
      </c>
      <c r="R15">
        <f t="shared" si="18"/>
        <v>2.4080357676267465</v>
      </c>
    </row>
    <row r="16" spans="1:23" x14ac:dyDescent="0.25">
      <c r="B16" s="7">
        <f t="shared" si="9"/>
        <v>12</v>
      </c>
      <c r="C16">
        <v>30.704736144143105</v>
      </c>
      <c r="D16">
        <v>59.96529292949328</v>
      </c>
      <c r="E16">
        <v>54.701944723250527</v>
      </c>
      <c r="F16">
        <v>54.266698101260801</v>
      </c>
      <c r="H16">
        <f t="shared" si="10"/>
        <v>49.90966797453693</v>
      </c>
      <c r="I16">
        <f t="shared" si="11"/>
        <v>13.062600912608685</v>
      </c>
      <c r="J16">
        <f t="shared" si="12"/>
        <v>6.5313004563043426</v>
      </c>
      <c r="K16">
        <f t="shared" si="13"/>
        <v>4</v>
      </c>
      <c r="N16">
        <f t="shared" si="14"/>
        <v>12</v>
      </c>
      <c r="O16">
        <f t="shared" si="15"/>
        <v>6.8586048366880563</v>
      </c>
      <c r="P16">
        <f t="shared" si="16"/>
        <v>6.5313004563043426</v>
      </c>
      <c r="Q16">
        <f t="shared" si="17"/>
        <v>12.032174043082328</v>
      </c>
      <c r="R16">
        <f t="shared" si="18"/>
        <v>6.9801805546641384</v>
      </c>
    </row>
    <row r="17" spans="1:18" x14ac:dyDescent="0.25">
      <c r="B17" s="7">
        <f t="shared" si="9"/>
        <v>25</v>
      </c>
      <c r="C17">
        <v>33.815777900332165</v>
      </c>
      <c r="D17">
        <v>69.144715963186286</v>
      </c>
      <c r="E17">
        <v>48.338635446254543</v>
      </c>
      <c r="F17">
        <v>45.605913059818327</v>
      </c>
      <c r="H17">
        <f t="shared" si="10"/>
        <v>49.226260592397828</v>
      </c>
      <c r="I17">
        <f t="shared" si="11"/>
        <v>14.698329109315658</v>
      </c>
      <c r="J17">
        <f t="shared" si="12"/>
        <v>7.349164554657829</v>
      </c>
      <c r="K17">
        <f t="shared" si="13"/>
        <v>4</v>
      </c>
      <c r="N17">
        <f t="shared" si="14"/>
        <v>25</v>
      </c>
      <c r="O17">
        <f t="shared" si="15"/>
        <v>10.469783151199852</v>
      </c>
      <c r="P17">
        <f t="shared" si="16"/>
        <v>7.349164554657829</v>
      </c>
      <c r="Q17">
        <f t="shared" si="17"/>
        <v>9.2574913087265021</v>
      </c>
      <c r="R17">
        <f t="shared" si="18"/>
        <v>6.6654031471081412</v>
      </c>
    </row>
    <row r="18" spans="1:18" x14ac:dyDescent="0.25">
      <c r="B18" s="7">
        <f t="shared" si="9"/>
        <v>50</v>
      </c>
      <c r="C18">
        <v>47.655443090270609</v>
      </c>
      <c r="D18">
        <v>66.36879909155823</v>
      </c>
      <c r="E18">
        <v>45.653305308242139</v>
      </c>
      <c r="F18">
        <v>38.411934114228089</v>
      </c>
      <c r="H18">
        <f t="shared" si="10"/>
        <v>49.522370401074767</v>
      </c>
      <c r="I18">
        <f t="shared" si="11"/>
        <v>11.912165159813544</v>
      </c>
      <c r="J18">
        <f t="shared" si="12"/>
        <v>5.9560825799067718</v>
      </c>
      <c r="K18">
        <f t="shared" si="13"/>
        <v>4</v>
      </c>
      <c r="N18">
        <f t="shared" si="14"/>
        <v>50</v>
      </c>
      <c r="O18">
        <f t="shared" si="15"/>
        <v>5.5135117378292016</v>
      </c>
      <c r="P18">
        <f t="shared" si="16"/>
        <v>5.9560825799067718</v>
      </c>
      <c r="Q18">
        <f t="shared" si="17"/>
        <v>2.8923912510659298</v>
      </c>
      <c r="R18">
        <f t="shared" si="18"/>
        <v>7.5762954273792706</v>
      </c>
    </row>
    <row r="19" spans="1:18" x14ac:dyDescent="0.25">
      <c r="B19" s="7">
        <f t="shared" si="9"/>
        <v>100</v>
      </c>
      <c r="C19">
        <v>47.726411448224667</v>
      </c>
      <c r="D19">
        <v>42.5</v>
      </c>
      <c r="E19">
        <v>42.373578300601267</v>
      </c>
      <c r="F19">
        <v>37.297862984257549</v>
      </c>
      <c r="H19">
        <f t="shared" si="10"/>
        <v>42.474463183270871</v>
      </c>
      <c r="I19">
        <f t="shared" si="11"/>
        <v>4.2579721341947065</v>
      </c>
      <c r="J19">
        <f t="shared" si="12"/>
        <v>2.1289860670973533</v>
      </c>
      <c r="K19">
        <f t="shared" si="13"/>
        <v>4</v>
      </c>
      <c r="N19">
        <f t="shared" si="14"/>
        <v>100</v>
      </c>
      <c r="O19">
        <f t="shared" si="15"/>
        <v>7.762005931406609</v>
      </c>
      <c r="P19">
        <f t="shared" si="16"/>
        <v>2.1289860670973533</v>
      </c>
      <c r="Q19">
        <f t="shared" si="17"/>
        <v>4.8082814335784159</v>
      </c>
      <c r="R19">
        <f t="shared" si="18"/>
        <v>4.8802185109923002</v>
      </c>
    </row>
    <row r="21" spans="1:18" x14ac:dyDescent="0.25">
      <c r="A21" t="s">
        <v>14</v>
      </c>
      <c r="B21" s="6" t="str">
        <f t="shared" ref="B21:B27" si="19">B13</f>
        <v>Aphidicolin (nM)</v>
      </c>
      <c r="C21" t="s">
        <v>1</v>
      </c>
      <c r="D21" t="s">
        <v>2</v>
      </c>
      <c r="E21" t="s">
        <v>3</v>
      </c>
      <c r="F21" t="s">
        <v>4</v>
      </c>
      <c r="H21" t="s">
        <v>9</v>
      </c>
      <c r="I21" t="s">
        <v>10</v>
      </c>
      <c r="J21" t="s">
        <v>11</v>
      </c>
      <c r="K21" t="s">
        <v>12</v>
      </c>
    </row>
    <row r="22" spans="1:18" x14ac:dyDescent="0.25">
      <c r="B22" s="7">
        <f t="shared" si="19"/>
        <v>0</v>
      </c>
      <c r="C22">
        <v>100</v>
      </c>
      <c r="D22">
        <v>100</v>
      </c>
      <c r="E22">
        <v>100</v>
      </c>
      <c r="F22">
        <v>100</v>
      </c>
      <c r="H22">
        <f t="shared" ref="H22:H27" si="20">AVERAGE(C22:G22)</f>
        <v>100</v>
      </c>
      <c r="I22">
        <f t="shared" ref="I22:I27" si="21">STDEVA(C22:G22)</f>
        <v>0</v>
      </c>
      <c r="J22">
        <f t="shared" ref="J22:J27" si="22">I22/SQRT(K22)</f>
        <v>0</v>
      </c>
      <c r="K22">
        <f t="shared" ref="K22:K27" si="23">COUNT(C22:G22)</f>
        <v>4</v>
      </c>
    </row>
    <row r="23" spans="1:18" x14ac:dyDescent="0.25">
      <c r="B23" s="7">
        <f t="shared" si="19"/>
        <v>5</v>
      </c>
      <c r="C23">
        <v>95.222727284115791</v>
      </c>
      <c r="D23">
        <v>88.701650891436273</v>
      </c>
      <c r="E23">
        <v>88.7942621704928</v>
      </c>
      <c r="F23">
        <v>74.397871545929803</v>
      </c>
      <c r="H23">
        <f t="shared" si="20"/>
        <v>86.779127972993678</v>
      </c>
      <c r="I23">
        <f t="shared" si="21"/>
        <v>8.800506429468701</v>
      </c>
      <c r="J23">
        <f t="shared" si="22"/>
        <v>4.4002532147343505</v>
      </c>
      <c r="K23">
        <f t="shared" si="23"/>
        <v>4</v>
      </c>
    </row>
    <row r="24" spans="1:18" x14ac:dyDescent="0.25">
      <c r="B24" s="7">
        <f t="shared" si="19"/>
        <v>12</v>
      </c>
      <c r="C24">
        <v>62.263376971400966</v>
      </c>
      <c r="D24">
        <v>115.17798625264756</v>
      </c>
      <c r="E24">
        <v>75.874067184945233</v>
      </c>
      <c r="F24">
        <v>67.030549850634799</v>
      </c>
      <c r="H24">
        <f t="shared" si="20"/>
        <v>80.08649506490714</v>
      </c>
      <c r="I24">
        <f t="shared" si="21"/>
        <v>24.064348086164657</v>
      </c>
      <c r="J24">
        <f t="shared" si="22"/>
        <v>12.032174043082328</v>
      </c>
      <c r="K24">
        <f t="shared" si="23"/>
        <v>4</v>
      </c>
    </row>
    <row r="25" spans="1:18" x14ac:dyDescent="0.25">
      <c r="B25" s="7">
        <f t="shared" si="19"/>
        <v>25</v>
      </c>
      <c r="C25">
        <v>56.531335835304994</v>
      </c>
      <c r="D25">
        <v>101.23548450809869</v>
      </c>
      <c r="E25">
        <v>78.601783449653283</v>
      </c>
      <c r="F25">
        <v>72.55731573612897</v>
      </c>
      <c r="H25">
        <f t="shared" si="20"/>
        <v>77.231479882296483</v>
      </c>
      <c r="I25">
        <f t="shared" si="21"/>
        <v>18.514982617453004</v>
      </c>
      <c r="J25">
        <f t="shared" si="22"/>
        <v>9.2574913087265021</v>
      </c>
      <c r="K25">
        <f t="shared" si="23"/>
        <v>4</v>
      </c>
    </row>
    <row r="26" spans="1:18" x14ac:dyDescent="0.25">
      <c r="B26" s="7">
        <f t="shared" si="19"/>
        <v>50</v>
      </c>
      <c r="C26">
        <v>73.269853124222067</v>
      </c>
      <c r="D26">
        <v>84.345479082321191</v>
      </c>
      <c r="E26">
        <v>71.156895467773523</v>
      </c>
      <c r="F26">
        <v>76.046002094481921</v>
      </c>
      <c r="H26">
        <f t="shared" si="20"/>
        <v>76.204557442199672</v>
      </c>
      <c r="I26">
        <f t="shared" si="21"/>
        <v>5.7847825021318595</v>
      </c>
      <c r="J26">
        <f t="shared" si="22"/>
        <v>2.8923912510659298</v>
      </c>
      <c r="K26">
        <f t="shared" si="23"/>
        <v>4</v>
      </c>
    </row>
    <row r="27" spans="1:18" x14ac:dyDescent="0.25">
      <c r="B27" s="7">
        <f t="shared" si="19"/>
        <v>100</v>
      </c>
      <c r="C27">
        <v>65.910096114622093</v>
      </c>
      <c r="D27">
        <v>79.692838838268784</v>
      </c>
      <c r="E27">
        <v>57.03489439853076</v>
      </c>
      <c r="F27">
        <v>62.823002240477969</v>
      </c>
      <c r="H27">
        <f t="shared" si="20"/>
        <v>66.365207897974898</v>
      </c>
      <c r="I27">
        <f t="shared" si="21"/>
        <v>9.6165628671568317</v>
      </c>
      <c r="J27">
        <f t="shared" si="22"/>
        <v>4.8082814335784159</v>
      </c>
      <c r="K27">
        <f t="shared" si="23"/>
        <v>4</v>
      </c>
    </row>
    <row r="29" spans="1:18" x14ac:dyDescent="0.25">
      <c r="A29" t="s">
        <v>17</v>
      </c>
      <c r="B29" s="6" t="str">
        <f t="shared" ref="B29:B35" si="24">B21</f>
        <v>Aphidicolin (nM)</v>
      </c>
      <c r="C29" t="s">
        <v>1</v>
      </c>
      <c r="D29" t="s">
        <v>2</v>
      </c>
      <c r="E29" t="s">
        <v>3</v>
      </c>
      <c r="F29" t="s">
        <v>4</v>
      </c>
      <c r="H29" t="s">
        <v>9</v>
      </c>
      <c r="I29" t="s">
        <v>10</v>
      </c>
      <c r="J29" t="s">
        <v>11</v>
      </c>
      <c r="K29" t="s">
        <v>12</v>
      </c>
    </row>
    <row r="30" spans="1:18" x14ac:dyDescent="0.25">
      <c r="B30" s="7">
        <f t="shared" si="24"/>
        <v>0</v>
      </c>
      <c r="C30">
        <v>100</v>
      </c>
      <c r="D30">
        <v>100</v>
      </c>
      <c r="E30">
        <v>100</v>
      </c>
      <c r="F30">
        <v>100</v>
      </c>
      <c r="H30">
        <f t="shared" ref="H30:H35" si="25">AVERAGE(C30:G30)</f>
        <v>100</v>
      </c>
      <c r="I30">
        <f t="shared" ref="I30:I35" si="26">STDEVA(C30:G30)</f>
        <v>0</v>
      </c>
      <c r="J30">
        <f t="shared" ref="J30:J35" si="27">I30/SQRT(K30)</f>
        <v>0</v>
      </c>
      <c r="K30">
        <f t="shared" ref="K30:K35" si="28">COUNT(C30:G30)</f>
        <v>4</v>
      </c>
    </row>
    <row r="31" spans="1:18" x14ac:dyDescent="0.25">
      <c r="B31" s="7">
        <f t="shared" si="24"/>
        <v>5</v>
      </c>
      <c r="C31">
        <v>67.188949623915022</v>
      </c>
      <c r="D31">
        <v>57.609774800297956</v>
      </c>
      <c r="E31">
        <v>56.534090909090914</v>
      </c>
      <c r="F31">
        <v>61.456904194574292</v>
      </c>
      <c r="H31">
        <f t="shared" si="25"/>
        <v>60.697429881969548</v>
      </c>
      <c r="I31">
        <f t="shared" si="26"/>
        <v>4.8160715352534931</v>
      </c>
      <c r="J31">
        <f t="shared" si="27"/>
        <v>2.4080357676267465</v>
      </c>
      <c r="K31">
        <f t="shared" si="28"/>
        <v>4</v>
      </c>
    </row>
    <row r="32" spans="1:18" x14ac:dyDescent="0.25">
      <c r="B32" s="7">
        <f t="shared" si="24"/>
        <v>12</v>
      </c>
      <c r="C32">
        <v>34.117773567293966</v>
      </c>
      <c r="D32">
        <v>53.396373868660334</v>
      </c>
      <c r="E32">
        <v>49.245252853207397</v>
      </c>
      <c r="F32">
        <v>68.059050315414353</v>
      </c>
      <c r="H32">
        <f t="shared" si="25"/>
        <v>51.204612651144018</v>
      </c>
      <c r="I32">
        <f t="shared" si="26"/>
        <v>13.960361109328277</v>
      </c>
      <c r="J32">
        <f t="shared" si="27"/>
        <v>6.9801805546641384</v>
      </c>
      <c r="K32">
        <f t="shared" si="28"/>
        <v>4</v>
      </c>
    </row>
    <row r="33" spans="2:11" x14ac:dyDescent="0.25">
      <c r="B33" s="7">
        <f t="shared" si="24"/>
        <v>25</v>
      </c>
      <c r="C33">
        <v>33.071176056621056</v>
      </c>
      <c r="D33">
        <v>38.614818055167468</v>
      </c>
      <c r="E33">
        <v>52.374157565918928</v>
      </c>
      <c r="F33">
        <v>62.50613083849948</v>
      </c>
      <c r="H33">
        <f t="shared" si="25"/>
        <v>46.641570629051728</v>
      </c>
      <c r="I33">
        <f t="shared" si="26"/>
        <v>13.330806294216282</v>
      </c>
      <c r="J33">
        <f t="shared" si="27"/>
        <v>6.6654031471081412</v>
      </c>
      <c r="K33">
        <f t="shared" si="28"/>
        <v>4</v>
      </c>
    </row>
    <row r="34" spans="2:11" x14ac:dyDescent="0.25">
      <c r="B34" s="7">
        <f t="shared" si="24"/>
        <v>50</v>
      </c>
      <c r="C34">
        <v>27.153904103424502</v>
      </c>
      <c r="D34">
        <v>33.87521828829928</v>
      </c>
      <c r="E34">
        <v>47.840140446674539</v>
      </c>
      <c r="F34">
        <v>61.218930378481176</v>
      </c>
      <c r="H34">
        <f t="shared" si="25"/>
        <v>42.522048304219879</v>
      </c>
      <c r="I34">
        <f t="shared" si="26"/>
        <v>15.152590854758541</v>
      </c>
      <c r="J34">
        <f t="shared" si="27"/>
        <v>7.5762954273792706</v>
      </c>
      <c r="K34">
        <f t="shared" si="28"/>
        <v>4</v>
      </c>
    </row>
    <row r="35" spans="2:11" x14ac:dyDescent="0.25">
      <c r="B35" s="7">
        <f t="shared" si="24"/>
        <v>100</v>
      </c>
      <c r="C35">
        <v>31.854227835666038</v>
      </c>
      <c r="D35">
        <v>39.789469728873598</v>
      </c>
      <c r="E35">
        <v>21.307740554899645</v>
      </c>
      <c r="F35">
        <v>43.305868931241733</v>
      </c>
      <c r="H35">
        <f t="shared" si="25"/>
        <v>34.064326762670248</v>
      </c>
      <c r="I35">
        <f t="shared" si="26"/>
        <v>9.7604370219846004</v>
      </c>
      <c r="J35">
        <f t="shared" si="27"/>
        <v>4.8802185109923002</v>
      </c>
      <c r="K35">
        <f t="shared" si="28"/>
        <v>4</v>
      </c>
    </row>
    <row r="36" spans="2:11" x14ac:dyDescent="0.25">
      <c r="B36" s="6"/>
    </row>
    <row r="43" spans="2:11" x14ac:dyDescent="0.25">
      <c r="B43" s="6"/>
    </row>
    <row r="47" spans="2:11" x14ac:dyDescent="0.25">
      <c r="H47" s="8"/>
      <c r="I47" s="8"/>
      <c r="J47" s="8"/>
      <c r="K47" s="8"/>
    </row>
    <row r="50" spans="2:2" x14ac:dyDescent="0.25">
      <c r="B50" s="6"/>
    </row>
    <row r="57" spans="2:2" x14ac:dyDescent="0.25">
      <c r="B57" s="6"/>
    </row>
    <row r="64" spans="2:2" x14ac:dyDescent="0.25">
      <c r="B64" s="6"/>
    </row>
    <row r="65" spans="2:4" x14ac:dyDescent="0.25">
      <c r="D65" s="4"/>
    </row>
    <row r="66" spans="2:4" x14ac:dyDescent="0.25">
      <c r="D66" s="4"/>
    </row>
    <row r="67" spans="2:4" x14ac:dyDescent="0.25">
      <c r="D67" s="4"/>
    </row>
    <row r="68" spans="2:4" x14ac:dyDescent="0.25">
      <c r="D68" s="4"/>
    </row>
    <row r="69" spans="2:4" x14ac:dyDescent="0.25">
      <c r="D69" s="4"/>
    </row>
    <row r="71" spans="2:4" x14ac:dyDescent="0.25">
      <c r="B71" s="6"/>
    </row>
    <row r="72" spans="2:4" x14ac:dyDescent="0.25">
      <c r="D72" s="4"/>
    </row>
    <row r="73" spans="2:4" x14ac:dyDescent="0.25">
      <c r="D73" s="4"/>
    </row>
    <row r="74" spans="2:4" x14ac:dyDescent="0.25">
      <c r="D74" s="4"/>
    </row>
    <row r="75" spans="2:4" x14ac:dyDescent="0.25">
      <c r="D75" s="4"/>
    </row>
    <row r="76" spans="2:4" x14ac:dyDescent="0.25">
      <c r="D76" s="4"/>
    </row>
    <row r="78" spans="2:4" x14ac:dyDescent="0.25">
      <c r="B78" s="6"/>
    </row>
    <row r="79" spans="2:4" x14ac:dyDescent="0.25">
      <c r="D79" s="4"/>
    </row>
    <row r="80" spans="2:4" x14ac:dyDescent="0.25">
      <c r="D80" s="4"/>
    </row>
    <row r="81" spans="4:6" x14ac:dyDescent="0.25">
      <c r="D81" s="4"/>
    </row>
    <row r="82" spans="4:6" x14ac:dyDescent="0.25">
      <c r="D82" s="4"/>
    </row>
    <row r="83" spans="4:6" x14ac:dyDescent="0.25">
      <c r="D83" s="4"/>
      <c r="E83" s="4"/>
    </row>
    <row r="95" spans="4:6" x14ac:dyDescent="0.25">
      <c r="F95" s="4"/>
    </row>
    <row r="96" spans="4:6" x14ac:dyDescent="0.25">
      <c r="F96" s="4"/>
    </row>
    <row r="97" spans="6:6" x14ac:dyDescent="0.25">
      <c r="F97" s="4"/>
    </row>
    <row r="98" spans="6:6" x14ac:dyDescent="0.25">
      <c r="F98" s="4"/>
    </row>
  </sheetData>
  <conditionalFormatting sqref="N5">
    <cfRule type="colorScale" priority="1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5">
    <cfRule type="colorScale" priority="1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13">
    <cfRule type="colorScale" priority="1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50">
    <cfRule type="colorScale" priority="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57">
    <cfRule type="colorScale" priority="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64">
    <cfRule type="colorScale" priority="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71">
    <cfRule type="colorScale" priority="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78">
    <cfRule type="colorScale" priority="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W6:W10 O6:U10 O11:R11">
    <cfRule type="colorScale" priority="1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W6:Y10 O6:U10 O11:R11">
    <cfRule type="colorScale" priority="1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W6:Z10 O6:U10 O11:R11">
    <cfRule type="colorScale" priority="1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21">
    <cfRule type="colorScale" priority="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29">
    <cfRule type="colorScale" priority="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36">
    <cfRule type="colorScale" priority="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43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5"/>
  <sheetViews>
    <sheetView zoomScale="70" zoomScaleNormal="70" workbookViewId="0">
      <selection activeCell="J47" sqref="J47"/>
    </sheetView>
  </sheetViews>
  <sheetFormatPr defaultRowHeight="15" x14ac:dyDescent="0.25"/>
  <cols>
    <col min="1" max="1" width="13.28515625" bestFit="1" customWidth="1"/>
    <col min="2" max="2" width="13.85546875" bestFit="1" customWidth="1"/>
  </cols>
  <sheetData>
    <row r="1" spans="1:26" x14ac:dyDescent="0.25">
      <c r="A1" s="1" t="s">
        <v>43</v>
      </c>
    </row>
    <row r="2" spans="1:26" x14ac:dyDescent="0.25">
      <c r="A2" s="1" t="s">
        <v>35</v>
      </c>
    </row>
    <row r="5" spans="1:26" x14ac:dyDescent="0.25">
      <c r="A5" t="s">
        <v>0</v>
      </c>
      <c r="B5" s="6" t="s">
        <v>15</v>
      </c>
      <c r="C5" t="s">
        <v>1</v>
      </c>
      <c r="D5" t="s">
        <v>2</v>
      </c>
      <c r="E5" t="s">
        <v>3</v>
      </c>
      <c r="F5" t="s">
        <v>4</v>
      </c>
      <c r="G5" t="s">
        <v>5</v>
      </c>
      <c r="K5" t="s">
        <v>9</v>
      </c>
      <c r="L5" t="s">
        <v>10</v>
      </c>
      <c r="M5" t="s">
        <v>11</v>
      </c>
      <c r="N5" t="s">
        <v>12</v>
      </c>
      <c r="Q5" s="2" t="str">
        <f t="shared" ref="Q5:Q11" si="0">B5</f>
        <v>Olaparib (uM)</v>
      </c>
      <c r="R5" t="str">
        <f>A5</f>
        <v>NTC</v>
      </c>
      <c r="S5" t="str">
        <f>A13</f>
        <v>siBRCA1</v>
      </c>
      <c r="T5" t="str">
        <f>A21</f>
        <v>WT</v>
      </c>
      <c r="U5" t="str">
        <f>A29</f>
        <v>S114A</v>
      </c>
    </row>
    <row r="6" spans="1:26" x14ac:dyDescent="0.25">
      <c r="B6" s="7">
        <v>0</v>
      </c>
      <c r="C6">
        <v>100</v>
      </c>
      <c r="D6">
        <v>100</v>
      </c>
      <c r="E6">
        <v>100</v>
      </c>
      <c r="F6">
        <v>100</v>
      </c>
      <c r="G6">
        <v>100</v>
      </c>
      <c r="J6" s="3"/>
      <c r="K6">
        <f>AVERAGE(C6:J6)</f>
        <v>100</v>
      </c>
      <c r="L6">
        <f>STDEVA(C6:J6)</f>
        <v>0</v>
      </c>
      <c r="M6">
        <f>L6/SQRT(N6)</f>
        <v>0</v>
      </c>
      <c r="N6">
        <f>COUNT(C6:J6)</f>
        <v>5</v>
      </c>
      <c r="Q6">
        <f t="shared" si="0"/>
        <v>0</v>
      </c>
      <c r="R6" s="4">
        <f>K6</f>
        <v>100</v>
      </c>
      <c r="S6" s="4">
        <f t="shared" ref="S6:S11" si="1">K14</f>
        <v>100</v>
      </c>
      <c r="T6" s="4">
        <f t="shared" ref="T6:T11" si="2">K22</f>
        <v>100</v>
      </c>
      <c r="U6" s="4">
        <f t="shared" ref="U6:U11" si="3">K30</f>
        <v>100</v>
      </c>
      <c r="V6" s="4"/>
      <c r="W6" s="4"/>
      <c r="X6" s="4"/>
      <c r="Z6" s="4"/>
    </row>
    <row r="7" spans="1:26" x14ac:dyDescent="0.25">
      <c r="B7" s="7">
        <v>1</v>
      </c>
      <c r="C7">
        <v>77.222205514457457</v>
      </c>
      <c r="D7">
        <v>103.2745860525867</v>
      </c>
      <c r="E7">
        <v>92.731671507421794</v>
      </c>
      <c r="F7">
        <v>98.882184848426732</v>
      </c>
      <c r="G7">
        <v>102.92458680333333</v>
      </c>
      <c r="J7" s="3"/>
      <c r="K7">
        <f t="shared" ref="K7:K10" si="4">AVERAGE(C7:J7)</f>
        <v>95.007046945245207</v>
      </c>
      <c r="L7">
        <f t="shared" ref="L7:L10" si="5">STDEVA(C7:J7)</f>
        <v>10.8112701863128</v>
      </c>
      <c r="M7">
        <f t="shared" ref="M7:M11" si="6">L7/SQRT(N7)</f>
        <v>4.8349470119424476</v>
      </c>
      <c r="N7">
        <f t="shared" ref="N7:N10" si="7">COUNT(C7:J7)</f>
        <v>5</v>
      </c>
      <c r="Q7">
        <f t="shared" si="0"/>
        <v>1</v>
      </c>
      <c r="R7" s="4">
        <f t="shared" ref="R7:R10" si="8">K7</f>
        <v>95.007046945245207</v>
      </c>
      <c r="S7" s="4">
        <f t="shared" si="1"/>
        <v>84.723083725960166</v>
      </c>
      <c r="T7" s="4">
        <f t="shared" si="2"/>
        <v>95.810086347240997</v>
      </c>
      <c r="U7" s="4">
        <f t="shared" si="3"/>
        <v>98.690424061410255</v>
      </c>
      <c r="V7" s="4"/>
      <c r="W7" s="4"/>
      <c r="X7" s="4"/>
      <c r="Z7" s="4"/>
    </row>
    <row r="8" spans="1:26" x14ac:dyDescent="0.25">
      <c r="B8" s="7">
        <v>2</v>
      </c>
      <c r="C8">
        <v>88.103276178392662</v>
      </c>
      <c r="D8">
        <v>77.829325146398318</v>
      </c>
      <c r="E8">
        <v>80.901298882190446</v>
      </c>
      <c r="F8">
        <v>82.680625082793583</v>
      </c>
      <c r="G8">
        <v>115.20840377</v>
      </c>
      <c r="J8" s="3"/>
      <c r="K8">
        <f t="shared" si="4"/>
        <v>88.944585811955008</v>
      </c>
      <c r="L8">
        <f t="shared" si="5"/>
        <v>15.149064525137465</v>
      </c>
      <c r="M8">
        <f t="shared" si="6"/>
        <v>6.7748676147475884</v>
      </c>
      <c r="N8">
        <f t="shared" si="7"/>
        <v>5</v>
      </c>
      <c r="Q8">
        <f t="shared" si="0"/>
        <v>2</v>
      </c>
      <c r="R8" s="4">
        <f t="shared" si="8"/>
        <v>88.944585811955008</v>
      </c>
      <c r="S8" s="4">
        <f t="shared" si="1"/>
        <v>77.169533192720664</v>
      </c>
      <c r="T8" s="4">
        <f t="shared" si="2"/>
        <v>99.999793539450991</v>
      </c>
      <c r="U8" s="4">
        <f t="shared" si="3"/>
        <v>97.90466174123307</v>
      </c>
      <c r="V8" s="4"/>
      <c r="W8" s="4"/>
      <c r="X8" s="4"/>
      <c r="Z8" s="4"/>
    </row>
    <row r="9" spans="1:26" x14ac:dyDescent="0.25">
      <c r="B9" s="7">
        <v>5</v>
      </c>
      <c r="C9">
        <v>76.751494960343749</v>
      </c>
      <c r="D9">
        <v>89.303451282350522</v>
      </c>
      <c r="E9">
        <v>81.414200559211267</v>
      </c>
      <c r="F9">
        <v>85.310838136813317</v>
      </c>
      <c r="G9">
        <v>86.870477714999993</v>
      </c>
      <c r="J9" s="3"/>
      <c r="K9">
        <f t="shared" si="4"/>
        <v>83.930092530743764</v>
      </c>
      <c r="L9">
        <f t="shared" si="5"/>
        <v>4.9317158075085166</v>
      </c>
      <c r="M9">
        <f t="shared" si="6"/>
        <v>2.2055303582598622</v>
      </c>
      <c r="N9">
        <f t="shared" si="7"/>
        <v>5</v>
      </c>
      <c r="Q9">
        <f t="shared" si="0"/>
        <v>5</v>
      </c>
      <c r="R9" s="4">
        <f t="shared" si="8"/>
        <v>83.930092530743764</v>
      </c>
      <c r="S9" s="4">
        <f t="shared" si="1"/>
        <v>67.103859006607721</v>
      </c>
      <c r="T9" s="4">
        <f t="shared" si="2"/>
        <v>101.05692547960659</v>
      </c>
      <c r="U9" s="4">
        <f t="shared" si="3"/>
        <v>91.700477201121018</v>
      </c>
      <c r="V9" s="4"/>
      <c r="W9" s="4"/>
      <c r="X9" s="4"/>
      <c r="Z9" s="4"/>
    </row>
    <row r="10" spans="1:26" x14ac:dyDescent="0.25">
      <c r="B10" s="7">
        <v>10</v>
      </c>
      <c r="C10">
        <v>56.575495416193519</v>
      </c>
      <c r="D10">
        <v>125.06100459767021</v>
      </c>
      <c r="E10">
        <v>85.972899836533784</v>
      </c>
      <c r="F10">
        <v>63.373706459293452</v>
      </c>
      <c r="G10">
        <v>91</v>
      </c>
      <c r="J10" s="3"/>
      <c r="K10">
        <f t="shared" si="4"/>
        <v>84.396621261938179</v>
      </c>
      <c r="L10">
        <f t="shared" si="5"/>
        <v>26.998422764591282</v>
      </c>
      <c r="M10">
        <f t="shared" si="6"/>
        <v>12.074061717380781</v>
      </c>
      <c r="N10">
        <f t="shared" si="7"/>
        <v>5</v>
      </c>
      <c r="Q10">
        <f t="shared" si="0"/>
        <v>10</v>
      </c>
      <c r="R10" s="4">
        <f t="shared" si="8"/>
        <v>84.396621261938179</v>
      </c>
      <c r="S10" s="4">
        <f t="shared" si="1"/>
        <v>59.34365493676335</v>
      </c>
      <c r="T10" s="4">
        <f t="shared" si="2"/>
        <v>91.093896873840535</v>
      </c>
      <c r="U10" s="4">
        <f t="shared" si="3"/>
        <v>99.617088576849596</v>
      </c>
      <c r="V10" s="4"/>
      <c r="W10" s="4"/>
      <c r="X10" s="4"/>
      <c r="Z10" s="4"/>
    </row>
    <row r="11" spans="1:26" x14ac:dyDescent="0.25">
      <c r="B11" s="7">
        <v>20</v>
      </c>
      <c r="C11">
        <v>42.161227117941941</v>
      </c>
      <c r="D11">
        <v>79.650090629310796</v>
      </c>
      <c r="E11">
        <v>65.523456047524249</v>
      </c>
      <c r="F11">
        <v>74.040381042188116</v>
      </c>
      <c r="G11">
        <v>60.787301540000001</v>
      </c>
      <c r="J11" s="3"/>
      <c r="K11">
        <f t="shared" ref="K11" si="9">AVERAGE(C11:J11)</f>
        <v>64.432491275393019</v>
      </c>
      <c r="L11">
        <f t="shared" ref="L11" si="10">STDEVA(C11:J11)</f>
        <v>14.442763719067568</v>
      </c>
      <c r="M11">
        <f t="shared" si="6"/>
        <v>6.4590002917605513</v>
      </c>
      <c r="N11">
        <f t="shared" ref="N11" si="11">COUNT(C11:J11)</f>
        <v>5</v>
      </c>
      <c r="Q11">
        <f t="shared" si="0"/>
        <v>20</v>
      </c>
      <c r="R11" s="4">
        <f t="shared" ref="R11" si="12">K11</f>
        <v>64.432491275393019</v>
      </c>
      <c r="S11" s="4">
        <f t="shared" si="1"/>
        <v>42.760604754453489</v>
      </c>
      <c r="T11" s="4">
        <f t="shared" si="2"/>
        <v>96.905803512964752</v>
      </c>
      <c r="U11" s="4">
        <f t="shared" si="3"/>
        <v>95.56351920996552</v>
      </c>
    </row>
    <row r="12" spans="1:26" x14ac:dyDescent="0.25">
      <c r="B12" s="7"/>
    </row>
    <row r="13" spans="1:26" x14ac:dyDescent="0.25">
      <c r="A13" t="s">
        <v>16</v>
      </c>
      <c r="B13" s="6" t="str">
        <f t="shared" ref="B13:B19" si="13">B5</f>
        <v>Olaparib (uM)</v>
      </c>
      <c r="C13" t="s">
        <v>1</v>
      </c>
      <c r="D13" t="s">
        <v>2</v>
      </c>
      <c r="E13" t="s">
        <v>3</v>
      </c>
      <c r="F13" t="s">
        <v>4</v>
      </c>
      <c r="G13" t="s">
        <v>5</v>
      </c>
      <c r="K13" t="s">
        <v>9</v>
      </c>
      <c r="L13" t="s">
        <v>10</v>
      </c>
      <c r="M13" t="s">
        <v>11</v>
      </c>
      <c r="N13" t="s">
        <v>12</v>
      </c>
      <c r="Q13" t="s">
        <v>13</v>
      </c>
      <c r="R13" t="str">
        <f>R5</f>
        <v>NTC</v>
      </c>
      <c r="S13" t="str">
        <f>S5</f>
        <v>siBRCA1</v>
      </c>
      <c r="T13" t="str">
        <f>T5</f>
        <v>WT</v>
      </c>
      <c r="U13" t="str">
        <f>U5</f>
        <v>S114A</v>
      </c>
    </row>
    <row r="14" spans="1:26" x14ac:dyDescent="0.25">
      <c r="B14" s="7">
        <f t="shared" si="13"/>
        <v>0</v>
      </c>
      <c r="C14">
        <v>100</v>
      </c>
      <c r="D14">
        <v>100</v>
      </c>
      <c r="E14">
        <v>100</v>
      </c>
      <c r="F14">
        <v>100</v>
      </c>
      <c r="I14" s="4"/>
      <c r="K14">
        <f>AVERAGE(C14:J14)</f>
        <v>100</v>
      </c>
      <c r="L14">
        <f>STDEVA(C14:J14)</f>
        <v>0</v>
      </c>
      <c r="M14">
        <f>L14/SQRT(N14)</f>
        <v>0</v>
      </c>
      <c r="N14">
        <f>COUNT(C14:J14)</f>
        <v>4</v>
      </c>
      <c r="Q14">
        <f t="shared" ref="Q14:Q19" si="14">Q6</f>
        <v>0</v>
      </c>
      <c r="R14">
        <f t="shared" ref="R14:R19" si="15">M6</f>
        <v>0</v>
      </c>
      <c r="S14">
        <f t="shared" ref="S14:S19" si="16">M14</f>
        <v>0</v>
      </c>
      <c r="T14">
        <f t="shared" ref="T14:T19" si="17">M22</f>
        <v>0</v>
      </c>
      <c r="U14">
        <f t="shared" ref="U14:U19" si="18">M30</f>
        <v>0</v>
      </c>
    </row>
    <row r="15" spans="1:26" x14ac:dyDescent="0.25">
      <c r="B15" s="7">
        <f t="shared" si="13"/>
        <v>1</v>
      </c>
      <c r="C15">
        <v>85.291490075233639</v>
      </c>
      <c r="D15">
        <v>99.48225228288193</v>
      </c>
      <c r="E15">
        <v>75.002460480316159</v>
      </c>
      <c r="F15">
        <v>79.116132065408991</v>
      </c>
      <c r="I15" s="4"/>
      <c r="K15">
        <f t="shared" ref="K15:K19" si="19">AVERAGE(C15:J15)</f>
        <v>84.723083725960166</v>
      </c>
      <c r="L15">
        <f t="shared" ref="L15:L19" si="20">STDEVA(C15:J15)</f>
        <v>10.709568392751184</v>
      </c>
      <c r="M15">
        <f t="shared" ref="M15:M19" si="21">L15/SQRT(N15)</f>
        <v>5.3547841963755918</v>
      </c>
      <c r="N15">
        <f t="shared" ref="N15:N19" si="22">COUNT(C15:J15)</f>
        <v>4</v>
      </c>
      <c r="Q15">
        <f t="shared" si="14"/>
        <v>1</v>
      </c>
      <c r="R15">
        <f t="shared" si="15"/>
        <v>4.8349470119424476</v>
      </c>
      <c r="S15">
        <f t="shared" si="16"/>
        <v>5.3547841963755918</v>
      </c>
      <c r="T15">
        <f t="shared" si="17"/>
        <v>8.5781390168097627</v>
      </c>
      <c r="U15">
        <f t="shared" si="18"/>
        <v>3.7515535257362083</v>
      </c>
    </row>
    <row r="16" spans="1:26" x14ac:dyDescent="0.25">
      <c r="B16" s="7">
        <f t="shared" si="13"/>
        <v>2</v>
      </c>
      <c r="C16">
        <v>52.708937537085724</v>
      </c>
      <c r="D16">
        <v>94.103149015799829</v>
      </c>
      <c r="E16">
        <v>72.925049755851944</v>
      </c>
      <c r="F16">
        <v>88.940996462145179</v>
      </c>
      <c r="I16" s="4"/>
      <c r="K16">
        <f t="shared" si="19"/>
        <v>77.169533192720664</v>
      </c>
      <c r="L16">
        <f t="shared" si="20"/>
        <v>18.633760327439443</v>
      </c>
      <c r="M16">
        <f t="shared" si="21"/>
        <v>9.3168801637197216</v>
      </c>
      <c r="N16">
        <f t="shared" si="22"/>
        <v>4</v>
      </c>
      <c r="Q16">
        <f t="shared" si="14"/>
        <v>2</v>
      </c>
      <c r="R16">
        <f t="shared" si="15"/>
        <v>6.7748676147475884</v>
      </c>
      <c r="S16">
        <f t="shared" si="16"/>
        <v>9.3168801637197216</v>
      </c>
      <c r="T16">
        <f t="shared" si="17"/>
        <v>4.5336547004601373</v>
      </c>
      <c r="U16">
        <f t="shared" si="18"/>
        <v>16.749111236344625</v>
      </c>
    </row>
    <row r="17" spans="1:21" x14ac:dyDescent="0.25">
      <c r="B17" s="7">
        <f t="shared" si="13"/>
        <v>5</v>
      </c>
      <c r="C17">
        <v>49.938511334484026</v>
      </c>
      <c r="D17">
        <v>77.877559591251099</v>
      </c>
      <c r="E17">
        <v>59.294106365899069</v>
      </c>
      <c r="F17">
        <v>81.305258734796681</v>
      </c>
      <c r="I17" s="4"/>
      <c r="K17">
        <f t="shared" si="19"/>
        <v>67.103859006607721</v>
      </c>
      <c r="L17">
        <f t="shared" si="20"/>
        <v>14.982142431811855</v>
      </c>
      <c r="M17">
        <f t="shared" si="21"/>
        <v>7.4910712159059276</v>
      </c>
      <c r="N17">
        <f t="shared" si="22"/>
        <v>4</v>
      </c>
      <c r="Q17">
        <f t="shared" si="14"/>
        <v>5</v>
      </c>
      <c r="R17">
        <f t="shared" si="15"/>
        <v>2.2055303582598622</v>
      </c>
      <c r="S17">
        <f t="shared" si="16"/>
        <v>7.4910712159059276</v>
      </c>
      <c r="T17">
        <f t="shared" si="17"/>
        <v>4.6635270940133786</v>
      </c>
      <c r="U17">
        <f t="shared" si="18"/>
        <v>10.79836145251244</v>
      </c>
    </row>
    <row r="18" spans="1:21" x14ac:dyDescent="0.25">
      <c r="B18" s="7">
        <f t="shared" si="13"/>
        <v>10</v>
      </c>
      <c r="C18">
        <v>45.15175890594174</v>
      </c>
      <c r="D18">
        <v>60.759820692286397</v>
      </c>
      <c r="E18">
        <v>58.14386239597583</v>
      </c>
      <c r="F18">
        <v>73.319177752849413</v>
      </c>
      <c r="K18">
        <f t="shared" si="19"/>
        <v>59.34365493676335</v>
      </c>
      <c r="L18">
        <f t="shared" si="20"/>
        <v>11.549461437957978</v>
      </c>
      <c r="M18">
        <f t="shared" si="21"/>
        <v>5.7747307189789892</v>
      </c>
      <c r="N18">
        <f t="shared" si="22"/>
        <v>4</v>
      </c>
      <c r="Q18">
        <f t="shared" si="14"/>
        <v>10</v>
      </c>
      <c r="R18">
        <f t="shared" si="15"/>
        <v>12.074061717380781</v>
      </c>
      <c r="S18">
        <f t="shared" si="16"/>
        <v>5.7747307189789892</v>
      </c>
      <c r="T18">
        <f t="shared" si="17"/>
        <v>3.7318944163749572</v>
      </c>
      <c r="U18">
        <f t="shared" si="18"/>
        <v>14.263867637700084</v>
      </c>
    </row>
    <row r="19" spans="1:21" x14ac:dyDescent="0.25">
      <c r="B19" s="7">
        <f t="shared" si="13"/>
        <v>20</v>
      </c>
      <c r="C19">
        <v>31.771848516177776</v>
      </c>
      <c r="D19">
        <v>48.171161911482443</v>
      </c>
      <c r="E19">
        <v>40.787141140370871</v>
      </c>
      <c r="F19">
        <v>50.312267449782865</v>
      </c>
      <c r="K19">
        <f t="shared" si="19"/>
        <v>42.760604754453489</v>
      </c>
      <c r="L19">
        <f t="shared" si="20"/>
        <v>8.3854846910968153</v>
      </c>
      <c r="M19">
        <f t="shared" si="21"/>
        <v>4.1927423455484076</v>
      </c>
      <c r="N19">
        <f t="shared" si="22"/>
        <v>4</v>
      </c>
      <c r="Q19">
        <f t="shared" si="14"/>
        <v>20</v>
      </c>
      <c r="R19">
        <f t="shared" si="15"/>
        <v>6.4590002917605513</v>
      </c>
      <c r="S19">
        <f t="shared" si="16"/>
        <v>4.1927423455484076</v>
      </c>
      <c r="T19">
        <f t="shared" si="17"/>
        <v>9.9547657598818926</v>
      </c>
      <c r="U19">
        <f t="shared" si="18"/>
        <v>11.955873249064561</v>
      </c>
    </row>
    <row r="20" spans="1:21" x14ac:dyDescent="0.25">
      <c r="B20" s="7"/>
    </row>
    <row r="21" spans="1:21" x14ac:dyDescent="0.25">
      <c r="A21" t="s">
        <v>14</v>
      </c>
      <c r="B21" s="6" t="str">
        <f t="shared" ref="B21:B27" si="23">B13</f>
        <v>Olaparib (uM)</v>
      </c>
      <c r="C21" t="s">
        <v>1</v>
      </c>
      <c r="D21" t="s">
        <v>2</v>
      </c>
      <c r="E21" t="s">
        <v>3</v>
      </c>
      <c r="F21" t="s">
        <v>4</v>
      </c>
      <c r="G21" t="s">
        <v>5</v>
      </c>
      <c r="K21" t="s">
        <v>9</v>
      </c>
      <c r="L21" t="s">
        <v>10</v>
      </c>
      <c r="M21" t="s">
        <v>11</v>
      </c>
      <c r="N21" t="s">
        <v>12</v>
      </c>
    </row>
    <row r="22" spans="1:21" x14ac:dyDescent="0.25">
      <c r="B22" s="7">
        <f t="shared" si="23"/>
        <v>0</v>
      </c>
      <c r="C22">
        <v>100</v>
      </c>
      <c r="D22">
        <v>100</v>
      </c>
      <c r="E22">
        <v>100</v>
      </c>
      <c r="F22">
        <v>100</v>
      </c>
      <c r="K22">
        <f>AVERAGE(C22:J22)</f>
        <v>100</v>
      </c>
      <c r="L22">
        <f>STDEVA(C22:J22)</f>
        <v>0</v>
      </c>
      <c r="M22">
        <f>L22/SQRT(N22)</f>
        <v>0</v>
      </c>
      <c r="N22">
        <f>COUNT(C22:J22)</f>
        <v>4</v>
      </c>
    </row>
    <row r="23" spans="1:21" x14ac:dyDescent="0.25">
      <c r="B23" s="7">
        <f t="shared" si="23"/>
        <v>1</v>
      </c>
      <c r="C23">
        <v>115.98888878533718</v>
      </c>
      <c r="D23">
        <v>100</v>
      </c>
      <c r="E23">
        <v>92.607850035817222</v>
      </c>
      <c r="F23">
        <v>74.64360656780957</v>
      </c>
      <c r="K23">
        <f t="shared" ref="K23:K27" si="24">AVERAGE(C23:J23)</f>
        <v>95.810086347240997</v>
      </c>
      <c r="L23">
        <f t="shared" ref="L23:L27" si="25">STDEVA(C23:J23)</f>
        <v>17.156278033619525</v>
      </c>
      <c r="M23">
        <f t="shared" ref="M23:M27" si="26">L23/SQRT(N23)</f>
        <v>8.5781390168097627</v>
      </c>
      <c r="N23">
        <f t="shared" ref="N23:N27" si="27">COUNT(C23:J23)</f>
        <v>4</v>
      </c>
    </row>
    <row r="24" spans="1:21" x14ac:dyDescent="0.25">
      <c r="B24" s="7">
        <f t="shared" si="23"/>
        <v>2</v>
      </c>
      <c r="C24">
        <v>91.607882542793789</v>
      </c>
      <c r="D24">
        <v>92.98690591264652</v>
      </c>
      <c r="E24">
        <v>105.65406859233605</v>
      </c>
      <c r="F24">
        <v>109.75031711002759</v>
      </c>
      <c r="K24">
        <f t="shared" si="24"/>
        <v>99.999793539450991</v>
      </c>
      <c r="L24">
        <f t="shared" si="25"/>
        <v>9.0673094009202746</v>
      </c>
      <c r="M24">
        <f t="shared" si="26"/>
        <v>4.5336547004601373</v>
      </c>
      <c r="N24">
        <f t="shared" si="27"/>
        <v>4</v>
      </c>
    </row>
    <row r="25" spans="1:21" x14ac:dyDescent="0.25">
      <c r="B25" s="7">
        <f t="shared" si="23"/>
        <v>5</v>
      </c>
      <c r="C25">
        <v>113.59302947876736</v>
      </c>
      <c r="D25">
        <v>98.235952691167498</v>
      </c>
      <c r="E25">
        <v>101.13282424056607</v>
      </c>
      <c r="F25">
        <v>91.265895507925435</v>
      </c>
      <c r="K25">
        <f t="shared" si="24"/>
        <v>101.05692547960659</v>
      </c>
      <c r="L25">
        <f t="shared" si="25"/>
        <v>9.3270541880267572</v>
      </c>
      <c r="M25">
        <f t="shared" si="26"/>
        <v>4.6635270940133786</v>
      </c>
      <c r="N25">
        <f t="shared" si="27"/>
        <v>4</v>
      </c>
    </row>
    <row r="26" spans="1:21" x14ac:dyDescent="0.25">
      <c r="B26" s="7">
        <f t="shared" si="23"/>
        <v>10</v>
      </c>
      <c r="C26">
        <v>82.28744187219678</v>
      </c>
      <c r="D26">
        <v>94.586910843675696</v>
      </c>
      <c r="E26">
        <v>99.374375347327714</v>
      </c>
      <c r="F26">
        <v>88.126859432161964</v>
      </c>
      <c r="K26">
        <f t="shared" si="24"/>
        <v>91.093896873840535</v>
      </c>
      <c r="L26">
        <f t="shared" si="25"/>
        <v>7.4637888327499144</v>
      </c>
      <c r="M26">
        <f t="shared" si="26"/>
        <v>3.7318944163749572</v>
      </c>
      <c r="N26">
        <f t="shared" si="27"/>
        <v>4</v>
      </c>
    </row>
    <row r="27" spans="1:21" x14ac:dyDescent="0.25">
      <c r="B27" s="7">
        <f t="shared" si="23"/>
        <v>20</v>
      </c>
      <c r="C27">
        <v>104.75921133816232</v>
      </c>
      <c r="D27">
        <v>80.267283464247129</v>
      </c>
      <c r="E27">
        <v>121.44858138205335</v>
      </c>
      <c r="F27">
        <v>81.148137867396173</v>
      </c>
      <c r="K27">
        <f t="shared" si="24"/>
        <v>96.905803512964752</v>
      </c>
      <c r="L27">
        <f t="shared" si="25"/>
        <v>19.909531519763785</v>
      </c>
      <c r="M27">
        <f t="shared" si="26"/>
        <v>9.9547657598818926</v>
      </c>
      <c r="N27">
        <f t="shared" si="27"/>
        <v>4</v>
      </c>
    </row>
    <row r="28" spans="1:21" x14ac:dyDescent="0.25">
      <c r="B28" s="7"/>
    </row>
    <row r="29" spans="1:21" x14ac:dyDescent="0.25">
      <c r="A29" t="s">
        <v>17</v>
      </c>
      <c r="B29" s="6" t="str">
        <f>B21</f>
        <v>Olaparib (uM)</v>
      </c>
      <c r="C29" t="s">
        <v>1</v>
      </c>
      <c r="D29" t="s">
        <v>2</v>
      </c>
      <c r="E29" t="s">
        <v>3</v>
      </c>
      <c r="F29" t="s">
        <v>4</v>
      </c>
      <c r="G29" t="s">
        <v>5</v>
      </c>
      <c r="K29" t="s">
        <v>9</v>
      </c>
      <c r="L29" t="s">
        <v>10</v>
      </c>
      <c r="M29" t="s">
        <v>11</v>
      </c>
      <c r="N29" t="s">
        <v>12</v>
      </c>
    </row>
    <row r="30" spans="1:21" x14ac:dyDescent="0.25">
      <c r="B30" s="7">
        <f t="shared" ref="B30:B35" si="28">B22</f>
        <v>0</v>
      </c>
      <c r="C30">
        <v>100</v>
      </c>
      <c r="D30">
        <v>100</v>
      </c>
      <c r="E30">
        <v>100</v>
      </c>
      <c r="F30">
        <v>100</v>
      </c>
      <c r="K30">
        <f>AVERAGE(C30:J30)</f>
        <v>100</v>
      </c>
      <c r="L30">
        <f>STDEVA(C30:J30)</f>
        <v>0</v>
      </c>
      <c r="M30">
        <f>L30/SQRT(N30)</f>
        <v>0</v>
      </c>
      <c r="N30">
        <f>COUNT(C30:J30)</f>
        <v>4</v>
      </c>
    </row>
    <row r="31" spans="1:21" x14ac:dyDescent="0.25">
      <c r="B31" s="7">
        <f t="shared" si="28"/>
        <v>1</v>
      </c>
      <c r="C31">
        <v>96.961160015733057</v>
      </c>
      <c r="D31">
        <v>90.117184387424075</v>
      </c>
      <c r="E31">
        <v>99.407250243465626</v>
      </c>
      <c r="F31">
        <v>108.27610159901826</v>
      </c>
      <c r="K31">
        <f t="shared" ref="K31:K35" si="29">AVERAGE(C31:J31)</f>
        <v>98.690424061410255</v>
      </c>
      <c r="L31">
        <f t="shared" ref="L31:L35" si="30">STDEVA(C31:J31)</f>
        <v>7.5031070514724165</v>
      </c>
      <c r="M31">
        <f t="shared" ref="M31:M35" si="31">L31/SQRT(N31)</f>
        <v>3.7515535257362083</v>
      </c>
      <c r="N31">
        <f t="shared" ref="N31:N35" si="32">COUNT(C31:J31)</f>
        <v>4</v>
      </c>
    </row>
    <row r="32" spans="1:21" x14ac:dyDescent="0.25">
      <c r="B32" s="7">
        <f t="shared" si="28"/>
        <v>2</v>
      </c>
      <c r="C32">
        <v>87.394234584122685</v>
      </c>
      <c r="D32">
        <v>93.008281660732905</v>
      </c>
      <c r="E32">
        <v>66.153887793250433</v>
      </c>
      <c r="F32">
        <v>145.06224292682629</v>
      </c>
      <c r="K32">
        <f t="shared" si="29"/>
        <v>97.90466174123307</v>
      </c>
      <c r="L32">
        <f t="shared" si="30"/>
        <v>33.49822247268925</v>
      </c>
      <c r="M32">
        <f t="shared" si="31"/>
        <v>16.749111236344625</v>
      </c>
      <c r="N32">
        <f t="shared" si="32"/>
        <v>4</v>
      </c>
    </row>
    <row r="33" spans="2:25" x14ac:dyDescent="0.25">
      <c r="B33" s="7">
        <f t="shared" si="28"/>
        <v>5</v>
      </c>
      <c r="C33">
        <v>90.11466893968614</v>
      </c>
      <c r="D33">
        <v>92.985993376597349</v>
      </c>
      <c r="E33">
        <v>65.43999192486271</v>
      </c>
      <c r="F33">
        <v>118.26125456333789</v>
      </c>
      <c r="K33">
        <f t="shared" si="29"/>
        <v>91.700477201121018</v>
      </c>
      <c r="L33">
        <f t="shared" si="30"/>
        <v>21.59672290502488</v>
      </c>
      <c r="M33">
        <f t="shared" si="31"/>
        <v>10.79836145251244</v>
      </c>
      <c r="N33">
        <f t="shared" si="32"/>
        <v>4</v>
      </c>
    </row>
    <row r="34" spans="2:25" x14ac:dyDescent="0.25">
      <c r="B34" s="7">
        <f t="shared" si="28"/>
        <v>10</v>
      </c>
      <c r="C34">
        <v>90.973441353537822</v>
      </c>
      <c r="D34">
        <v>111.09767633475519</v>
      </c>
      <c r="E34">
        <v>64.79985791755999</v>
      </c>
      <c r="F34">
        <v>131.59737870154538</v>
      </c>
      <c r="K34">
        <f t="shared" si="29"/>
        <v>99.617088576849596</v>
      </c>
      <c r="L34">
        <f t="shared" si="30"/>
        <v>28.527735275400168</v>
      </c>
      <c r="M34">
        <f t="shared" si="31"/>
        <v>14.263867637700084</v>
      </c>
      <c r="N34">
        <f t="shared" si="32"/>
        <v>4</v>
      </c>
    </row>
    <row r="35" spans="2:25" x14ac:dyDescent="0.25">
      <c r="B35" s="7">
        <f t="shared" si="28"/>
        <v>20</v>
      </c>
      <c r="C35">
        <v>82.469815375346499</v>
      </c>
      <c r="D35">
        <v>88.779625398250829</v>
      </c>
      <c r="E35">
        <v>80.004385545180924</v>
      </c>
      <c r="F35">
        <v>131.00025052108384</v>
      </c>
      <c r="K35">
        <f t="shared" si="29"/>
        <v>95.56351920996552</v>
      </c>
      <c r="L35">
        <f t="shared" si="30"/>
        <v>23.911746498129123</v>
      </c>
      <c r="M35">
        <f t="shared" si="31"/>
        <v>11.955873249064561</v>
      </c>
      <c r="N35">
        <f t="shared" si="32"/>
        <v>4</v>
      </c>
    </row>
    <row r="36" spans="2:25" x14ac:dyDescent="0.25">
      <c r="C36" s="5"/>
      <c r="D36" s="5"/>
    </row>
    <row r="37" spans="2:25" x14ac:dyDescent="0.25">
      <c r="C37" s="5"/>
      <c r="D37" s="5"/>
    </row>
    <row r="38" spans="2:25" x14ac:dyDescent="0.25">
      <c r="C38" s="5"/>
      <c r="D38" s="5"/>
    </row>
    <row r="40" spans="2:25" x14ac:dyDescent="0.25">
      <c r="B40" s="2"/>
    </row>
    <row r="41" spans="2:25" x14ac:dyDescent="0.25">
      <c r="C41" s="5"/>
      <c r="D41" s="5"/>
      <c r="Y41" s="5"/>
    </row>
    <row r="42" spans="2:25" x14ac:dyDescent="0.25">
      <c r="C42" s="5"/>
      <c r="D42" s="5"/>
      <c r="Y42" s="5"/>
    </row>
    <row r="43" spans="2:25" x14ac:dyDescent="0.25">
      <c r="C43" s="5"/>
      <c r="D43" s="5"/>
      <c r="Y43" s="5"/>
    </row>
    <row r="44" spans="2:25" x14ac:dyDescent="0.25">
      <c r="C44" s="5"/>
      <c r="D44" s="5"/>
      <c r="Y44" s="5"/>
    </row>
    <row r="45" spans="2:25" x14ac:dyDescent="0.25">
      <c r="C45" s="5"/>
      <c r="D45" s="5"/>
      <c r="Y45" s="5"/>
    </row>
    <row r="47" spans="2:25" x14ac:dyDescent="0.25">
      <c r="B47" s="2"/>
      <c r="Y47" s="5"/>
    </row>
    <row r="48" spans="2:25" x14ac:dyDescent="0.25">
      <c r="C48" s="5"/>
      <c r="D48" s="5"/>
      <c r="Y48" s="5"/>
    </row>
    <row r="49" spans="2:25" x14ac:dyDescent="0.25">
      <c r="C49" s="5"/>
      <c r="D49" s="5"/>
      <c r="R49" s="2"/>
      <c r="Y49" s="5"/>
    </row>
    <row r="50" spans="2:25" x14ac:dyDescent="0.25">
      <c r="C50" s="5"/>
      <c r="D50" s="5"/>
      <c r="Y50" s="5"/>
    </row>
    <row r="51" spans="2:25" x14ac:dyDescent="0.25">
      <c r="C51" s="5"/>
      <c r="D51" s="5"/>
      <c r="Y51" s="5"/>
    </row>
    <row r="52" spans="2:25" x14ac:dyDescent="0.25">
      <c r="C52" s="5"/>
      <c r="D52" s="5"/>
    </row>
    <row r="54" spans="2:25" x14ac:dyDescent="0.25">
      <c r="B54" s="2"/>
    </row>
    <row r="56" spans="2:25" x14ac:dyDescent="0.25">
      <c r="R56" s="2"/>
    </row>
    <row r="61" spans="2:25" x14ac:dyDescent="0.25">
      <c r="B61" s="2"/>
    </row>
    <row r="62" spans="2:25" x14ac:dyDescent="0.25">
      <c r="D62" s="4"/>
    </row>
    <row r="63" spans="2:25" x14ac:dyDescent="0.25">
      <c r="D63" s="4"/>
    </row>
    <row r="64" spans="2:25" x14ac:dyDescent="0.25">
      <c r="D64" s="4"/>
    </row>
    <row r="65" spans="2:5" x14ac:dyDescent="0.25">
      <c r="D65" s="4"/>
    </row>
    <row r="66" spans="2:5" x14ac:dyDescent="0.25">
      <c r="D66" s="4"/>
    </row>
    <row r="68" spans="2:5" x14ac:dyDescent="0.25">
      <c r="B68" s="2"/>
    </row>
    <row r="69" spans="2:5" x14ac:dyDescent="0.25">
      <c r="D69" s="4"/>
    </row>
    <row r="70" spans="2:5" x14ac:dyDescent="0.25">
      <c r="D70" s="4"/>
    </row>
    <row r="71" spans="2:5" x14ac:dyDescent="0.25">
      <c r="D71" s="4"/>
    </row>
    <row r="72" spans="2:5" x14ac:dyDescent="0.25">
      <c r="D72" s="4"/>
    </row>
    <row r="73" spans="2:5" x14ac:dyDescent="0.25">
      <c r="D73" s="4"/>
    </row>
    <row r="75" spans="2:5" x14ac:dyDescent="0.25">
      <c r="B75" s="2"/>
    </row>
    <row r="76" spans="2:5" x14ac:dyDescent="0.25">
      <c r="D76" s="4"/>
    </row>
    <row r="77" spans="2:5" x14ac:dyDescent="0.25">
      <c r="D77" s="4"/>
    </row>
    <row r="78" spans="2:5" x14ac:dyDescent="0.25">
      <c r="D78" s="4"/>
    </row>
    <row r="79" spans="2:5" x14ac:dyDescent="0.25">
      <c r="D79" s="4"/>
    </row>
    <row r="80" spans="2:5" x14ac:dyDescent="0.25">
      <c r="D80" s="4"/>
      <c r="E80" s="4"/>
    </row>
    <row r="92" spans="6:6" x14ac:dyDescent="0.25">
      <c r="F92" s="4"/>
    </row>
    <row r="93" spans="6:6" x14ac:dyDescent="0.25">
      <c r="F93" s="4"/>
    </row>
    <row r="94" spans="6:6" x14ac:dyDescent="0.25">
      <c r="F94" s="4"/>
    </row>
    <row r="95" spans="6:6" x14ac:dyDescent="0.25">
      <c r="F95" s="4"/>
    </row>
  </sheetData>
  <conditionalFormatting sqref="Q5">
    <cfRule type="colorScale" priority="1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54">
    <cfRule type="colorScale" priority="1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61">
    <cfRule type="colorScale" priority="1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68">
    <cfRule type="colorScale" priority="1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75">
    <cfRule type="colorScale" priority="1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Z6:Z10 R6:X10 R11:U11">
    <cfRule type="colorScale" priority="1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Z6:AB10 R6:X10 R11:U11">
    <cfRule type="colorScale" priority="2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Z6:AC10 R6:X10 R11:U11">
    <cfRule type="colorScale" priority="2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R49">
    <cfRule type="colorScale" priority="1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R56">
    <cfRule type="colorScale" priority="1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40">
    <cfRule type="colorScale" priority="1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47">
    <cfRule type="colorScale" priority="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5">
    <cfRule type="colorScale" priority="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13">
    <cfRule type="colorScale" priority="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21">
    <cfRule type="colorScale" priority="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29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  <ignoredErrors>
    <ignoredError sqref="K6:N10 K11:N11" formulaRange="1"/>
  </ignoredError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5"/>
  <sheetViews>
    <sheetView zoomScale="70" zoomScaleNormal="70" workbookViewId="0">
      <selection activeCell="G51" sqref="G51"/>
    </sheetView>
  </sheetViews>
  <sheetFormatPr defaultRowHeight="15" x14ac:dyDescent="0.25"/>
  <cols>
    <col min="1" max="1" width="13.28515625" bestFit="1" customWidth="1"/>
    <col min="2" max="2" width="13.85546875" bestFit="1" customWidth="1"/>
  </cols>
  <sheetData>
    <row r="1" spans="1:26" x14ac:dyDescent="0.25">
      <c r="A1" s="1" t="s">
        <v>42</v>
      </c>
    </row>
    <row r="2" spans="1:26" x14ac:dyDescent="0.25">
      <c r="A2" s="1" t="s">
        <v>34</v>
      </c>
    </row>
    <row r="5" spans="1:26" x14ac:dyDescent="0.25">
      <c r="A5" t="s">
        <v>0</v>
      </c>
      <c r="B5" s="6" t="s">
        <v>18</v>
      </c>
      <c r="C5" t="s">
        <v>1</v>
      </c>
      <c r="D5" t="s">
        <v>2</v>
      </c>
      <c r="E5" t="s">
        <v>3</v>
      </c>
      <c r="F5" t="s">
        <v>4</v>
      </c>
      <c r="G5" t="s">
        <v>5</v>
      </c>
      <c r="H5" t="s">
        <v>6</v>
      </c>
      <c r="I5" t="s">
        <v>7</v>
      </c>
      <c r="K5" t="s">
        <v>9</v>
      </c>
      <c r="L5" t="s">
        <v>10</v>
      </c>
      <c r="M5" t="s">
        <v>11</v>
      </c>
      <c r="N5" t="s">
        <v>12</v>
      </c>
      <c r="Q5" s="2" t="str">
        <f t="shared" ref="Q5:Q11" si="0">B5</f>
        <v>Veliparib (uM)</v>
      </c>
      <c r="R5" t="str">
        <f>A5</f>
        <v>NTC</v>
      </c>
      <c r="S5" t="str">
        <f>A13</f>
        <v>siBRCA1</v>
      </c>
      <c r="T5" t="str">
        <f>A21</f>
        <v>WT</v>
      </c>
      <c r="U5" t="str">
        <f>A29</f>
        <v>S114A</v>
      </c>
    </row>
    <row r="6" spans="1:26" x14ac:dyDescent="0.25">
      <c r="B6" s="7">
        <v>0</v>
      </c>
      <c r="C6">
        <v>100</v>
      </c>
      <c r="D6">
        <v>100</v>
      </c>
      <c r="E6">
        <v>100</v>
      </c>
      <c r="F6">
        <v>100</v>
      </c>
      <c r="G6">
        <v>100</v>
      </c>
      <c r="H6">
        <v>100</v>
      </c>
      <c r="I6">
        <v>100</v>
      </c>
      <c r="J6" s="3"/>
      <c r="K6">
        <f>AVERAGE(C6:J6)</f>
        <v>100</v>
      </c>
      <c r="L6">
        <f>STDEVA(C6:J6)</f>
        <v>0</v>
      </c>
      <c r="M6">
        <f>L6/SQRT(N6)</f>
        <v>0</v>
      </c>
      <c r="N6">
        <f>COUNT(C6:J6)</f>
        <v>7</v>
      </c>
      <c r="Q6">
        <f t="shared" si="0"/>
        <v>0</v>
      </c>
      <c r="R6" s="4">
        <f>K6</f>
        <v>100</v>
      </c>
      <c r="S6" s="4">
        <f t="shared" ref="S6:S11" si="1">K14</f>
        <v>100</v>
      </c>
      <c r="T6" s="4">
        <f t="shared" ref="T6:T11" si="2">K22</f>
        <v>100</v>
      </c>
      <c r="U6" s="4">
        <f t="shared" ref="U6:U11" si="3">K30</f>
        <v>100</v>
      </c>
      <c r="V6" s="4"/>
      <c r="W6" s="4"/>
      <c r="X6" s="4"/>
      <c r="Z6" s="4"/>
    </row>
    <row r="7" spans="1:26" x14ac:dyDescent="0.25">
      <c r="B7" s="7">
        <v>1</v>
      </c>
      <c r="C7">
        <v>84.936645120663798</v>
      </c>
      <c r="D7">
        <v>106.88977272319946</v>
      </c>
      <c r="E7">
        <v>96.317997103001531</v>
      </c>
      <c r="F7">
        <v>107.7786046242957</v>
      </c>
      <c r="G7">
        <v>89.074665863317165</v>
      </c>
      <c r="H7">
        <v>96.209210613504325</v>
      </c>
      <c r="I7">
        <v>71.543312847527062</v>
      </c>
      <c r="J7" s="3"/>
      <c r="K7">
        <f t="shared" ref="K7:K11" si="4">AVERAGE(C7:J7)</f>
        <v>93.250029842215568</v>
      </c>
      <c r="L7">
        <f t="shared" ref="L7:L11" si="5">STDEVA(C7:J7)</f>
        <v>12.734590934279412</v>
      </c>
      <c r="M7">
        <f t="shared" ref="M7:M11" si="6">L7/SQRT(N7)</f>
        <v>4.8132229514630005</v>
      </c>
      <c r="N7">
        <f t="shared" ref="N7:N11" si="7">COUNT(C7:J7)</f>
        <v>7</v>
      </c>
      <c r="Q7">
        <f t="shared" si="0"/>
        <v>1</v>
      </c>
      <c r="R7" s="4">
        <f t="shared" ref="R7:R11" si="8">K7</f>
        <v>93.250029842215568</v>
      </c>
      <c r="S7" s="4">
        <f t="shared" si="1"/>
        <v>74.759591174817587</v>
      </c>
      <c r="T7" s="4">
        <f t="shared" si="2"/>
        <v>99.702039046171564</v>
      </c>
      <c r="U7" s="4">
        <f t="shared" si="3"/>
        <v>90.224629807777703</v>
      </c>
      <c r="V7" s="4"/>
      <c r="W7" s="4"/>
      <c r="X7" s="4"/>
      <c r="Z7" s="4"/>
    </row>
    <row r="8" spans="1:26" x14ac:dyDescent="0.25">
      <c r="B8" s="7">
        <v>2</v>
      </c>
      <c r="C8">
        <v>101.216472106585</v>
      </c>
      <c r="D8">
        <v>89.773753863106862</v>
      </c>
      <c r="E8">
        <v>99.452212592049889</v>
      </c>
      <c r="F8">
        <v>92.607646438895358</v>
      </c>
      <c r="G8">
        <v>89.813763909158638</v>
      </c>
      <c r="H8">
        <v>103.03117014756006</v>
      </c>
      <c r="I8">
        <v>67.7069957119772</v>
      </c>
      <c r="J8" s="3"/>
      <c r="K8">
        <f t="shared" si="4"/>
        <v>91.943144967047587</v>
      </c>
      <c r="L8">
        <f t="shared" si="5"/>
        <v>11.98886990510432</v>
      </c>
      <c r="M8">
        <f t="shared" si="6"/>
        <v>4.5313668956589384</v>
      </c>
      <c r="N8">
        <f t="shared" si="7"/>
        <v>7</v>
      </c>
      <c r="Q8">
        <f t="shared" si="0"/>
        <v>2</v>
      </c>
      <c r="R8" s="4">
        <f t="shared" si="8"/>
        <v>91.943144967047587</v>
      </c>
      <c r="S8" s="4">
        <f t="shared" si="1"/>
        <v>63.175650880973066</v>
      </c>
      <c r="T8" s="4">
        <f t="shared" si="2"/>
        <v>100.97912637461873</v>
      </c>
      <c r="U8" s="4">
        <f t="shared" si="3"/>
        <v>104.37432519805147</v>
      </c>
      <c r="V8" s="4"/>
      <c r="W8" s="4"/>
      <c r="X8" s="4"/>
      <c r="Z8" s="4"/>
    </row>
    <row r="9" spans="1:26" x14ac:dyDescent="0.25">
      <c r="B9" s="7">
        <v>5</v>
      </c>
      <c r="C9">
        <v>82.895783452455632</v>
      </c>
      <c r="D9">
        <v>61.690534107784842</v>
      </c>
      <c r="E9">
        <v>118.85113994313843</v>
      </c>
      <c r="F9">
        <v>115.69588303917342</v>
      </c>
      <c r="G9">
        <v>89.074665863317165</v>
      </c>
      <c r="H9">
        <v>90.8436995055756</v>
      </c>
      <c r="I9">
        <v>72.053635912509066</v>
      </c>
      <c r="J9" s="3"/>
      <c r="K9">
        <f t="shared" si="4"/>
        <v>90.157905974850593</v>
      </c>
      <c r="L9">
        <f t="shared" si="5"/>
        <v>21.087231322299768</v>
      </c>
      <c r="M9">
        <f t="shared" si="6"/>
        <v>7.9702242739567017</v>
      </c>
      <c r="N9">
        <f t="shared" si="7"/>
        <v>7</v>
      </c>
      <c r="Q9">
        <f t="shared" si="0"/>
        <v>5</v>
      </c>
      <c r="R9" s="4">
        <f t="shared" si="8"/>
        <v>90.157905974850593</v>
      </c>
      <c r="S9" s="4">
        <f t="shared" si="1"/>
        <v>61.819958791074086</v>
      </c>
      <c r="T9" s="4">
        <f t="shared" si="2"/>
        <v>92.819152993071597</v>
      </c>
      <c r="U9" s="4">
        <f t="shared" si="3"/>
        <v>96.587070467784258</v>
      </c>
      <c r="V9" s="4"/>
      <c r="W9" s="4"/>
      <c r="X9" s="4"/>
      <c r="Z9" s="4"/>
    </row>
    <row r="10" spans="1:26" x14ac:dyDescent="0.25">
      <c r="B10" s="7">
        <v>10</v>
      </c>
      <c r="C10">
        <v>69.054950673589119</v>
      </c>
      <c r="D10">
        <v>66.058217510288472</v>
      </c>
      <c r="E10">
        <v>87.496255550273702</v>
      </c>
      <c r="F10">
        <v>98.328630723635769</v>
      </c>
      <c r="G10">
        <v>81.070263862204655</v>
      </c>
      <c r="H10">
        <v>80.58818688765038</v>
      </c>
      <c r="I10">
        <v>64.27975722410963</v>
      </c>
      <c r="J10" s="3"/>
      <c r="K10">
        <f t="shared" si="4"/>
        <v>78.125180347393112</v>
      </c>
      <c r="L10">
        <f t="shared" si="5"/>
        <v>12.451992983723965</v>
      </c>
      <c r="M10">
        <f t="shared" si="6"/>
        <v>4.706410966007823</v>
      </c>
      <c r="N10">
        <f t="shared" si="7"/>
        <v>7</v>
      </c>
      <c r="Q10">
        <f t="shared" si="0"/>
        <v>10</v>
      </c>
      <c r="R10" s="4">
        <f t="shared" si="8"/>
        <v>78.125180347393112</v>
      </c>
      <c r="S10" s="4">
        <f t="shared" si="1"/>
        <v>55.518343726388821</v>
      </c>
      <c r="T10" s="4">
        <f t="shared" si="2"/>
        <v>87.669850134587335</v>
      </c>
      <c r="U10" s="4">
        <f t="shared" si="3"/>
        <v>100.15633916799111</v>
      </c>
      <c r="V10" s="4"/>
      <c r="W10" s="4"/>
      <c r="X10" s="4"/>
      <c r="Z10" s="4"/>
    </row>
    <row r="11" spans="1:26" x14ac:dyDescent="0.25">
      <c r="B11" s="7">
        <v>20</v>
      </c>
      <c r="C11">
        <v>36.646950686129792</v>
      </c>
      <c r="D11">
        <v>51.030377298169384</v>
      </c>
      <c r="E11">
        <v>88.999518180268097</v>
      </c>
      <c r="F11">
        <v>89.134555596514474</v>
      </c>
      <c r="G11">
        <v>127.31010324554731</v>
      </c>
      <c r="H11">
        <v>82.542718228551223</v>
      </c>
      <c r="I11">
        <v>59.444683233449126</v>
      </c>
      <c r="J11" s="3"/>
      <c r="K11">
        <f t="shared" si="4"/>
        <v>76.444129495518482</v>
      </c>
      <c r="L11">
        <f t="shared" si="5"/>
        <v>30.171399771071794</v>
      </c>
      <c r="M11">
        <f t="shared" si="6"/>
        <v>11.403717214423869</v>
      </c>
      <c r="N11">
        <f t="shared" si="7"/>
        <v>7</v>
      </c>
      <c r="Q11">
        <f t="shared" si="0"/>
        <v>20</v>
      </c>
      <c r="R11" s="4">
        <f t="shared" si="8"/>
        <v>76.444129495518482</v>
      </c>
      <c r="S11" s="4">
        <f t="shared" si="1"/>
        <v>46.483425621112907</v>
      </c>
      <c r="T11" s="4">
        <f t="shared" si="2"/>
        <v>73.482708545553876</v>
      </c>
      <c r="U11" s="4">
        <f t="shared" si="3"/>
        <v>74.894784996965313</v>
      </c>
    </row>
    <row r="12" spans="1:26" x14ac:dyDescent="0.25">
      <c r="B12" s="7"/>
    </row>
    <row r="13" spans="1:26" x14ac:dyDescent="0.25">
      <c r="A13" t="s">
        <v>16</v>
      </c>
      <c r="B13" s="6" t="str">
        <f t="shared" ref="B13:B19" si="9">B5</f>
        <v>Veliparib (uM)</v>
      </c>
      <c r="C13" t="s">
        <v>1</v>
      </c>
      <c r="D13" t="s">
        <v>2</v>
      </c>
      <c r="E13" t="s">
        <v>3</v>
      </c>
      <c r="F13" t="s">
        <v>4</v>
      </c>
      <c r="G13" t="s">
        <v>5</v>
      </c>
      <c r="H13" t="s">
        <v>6</v>
      </c>
      <c r="I13" t="s">
        <v>7</v>
      </c>
      <c r="K13" t="s">
        <v>9</v>
      </c>
      <c r="L13" t="s">
        <v>10</v>
      </c>
      <c r="M13" t="s">
        <v>11</v>
      </c>
      <c r="N13" t="s">
        <v>12</v>
      </c>
      <c r="Q13" t="s">
        <v>13</v>
      </c>
      <c r="R13" t="str">
        <f>R5</f>
        <v>NTC</v>
      </c>
      <c r="S13" t="str">
        <f>S5</f>
        <v>siBRCA1</v>
      </c>
      <c r="T13" t="str">
        <f>T5</f>
        <v>WT</v>
      </c>
      <c r="U13" t="str">
        <f>U5</f>
        <v>S114A</v>
      </c>
    </row>
    <row r="14" spans="1:26" x14ac:dyDescent="0.25">
      <c r="B14" s="7">
        <f t="shared" si="9"/>
        <v>0</v>
      </c>
      <c r="C14">
        <v>100</v>
      </c>
      <c r="D14">
        <v>100</v>
      </c>
      <c r="E14">
        <v>100</v>
      </c>
      <c r="F14">
        <v>100</v>
      </c>
      <c r="G14">
        <v>100</v>
      </c>
      <c r="K14">
        <f>AVERAGE(C14:J14)</f>
        <v>100</v>
      </c>
      <c r="L14">
        <f>STDEVA(C14:J14)</f>
        <v>0</v>
      </c>
      <c r="M14">
        <f>L14/SQRT(N14)</f>
        <v>0</v>
      </c>
      <c r="N14">
        <f>COUNT(C14:J14)</f>
        <v>5</v>
      </c>
      <c r="Q14">
        <f t="shared" ref="Q14:Q19" si="10">Q6</f>
        <v>0</v>
      </c>
      <c r="R14">
        <f t="shared" ref="R14:R19" si="11">M6</f>
        <v>0</v>
      </c>
      <c r="S14">
        <f t="shared" ref="S14:S19" si="12">M14</f>
        <v>0</v>
      </c>
      <c r="T14">
        <f t="shared" ref="T14:T19" si="13">M22</f>
        <v>0</v>
      </c>
      <c r="U14">
        <f t="shared" ref="U14:U19" si="14">M30</f>
        <v>0</v>
      </c>
    </row>
    <row r="15" spans="1:26" x14ac:dyDescent="0.25">
      <c r="B15" s="7">
        <f t="shared" si="9"/>
        <v>1</v>
      </c>
      <c r="C15">
        <v>60.026613048494475</v>
      </c>
      <c r="D15">
        <v>75.910660539370568</v>
      </c>
      <c r="E15">
        <v>45.051843594826629</v>
      </c>
      <c r="F15">
        <v>108.57541954040596</v>
      </c>
      <c r="G15">
        <v>84.233419150990315</v>
      </c>
      <c r="K15">
        <f t="shared" ref="K15:K19" si="15">AVERAGE(C15:J15)</f>
        <v>74.759591174817587</v>
      </c>
      <c r="L15">
        <f t="shared" ref="L15:L19" si="16">STDEVA(C15:J15)</f>
        <v>24.156777185720767</v>
      </c>
      <c r="M15">
        <f t="shared" ref="M15:M19" si="17">L15/SQRT(N15)</f>
        <v>10.803239180917538</v>
      </c>
      <c r="N15">
        <f t="shared" ref="N15:N19" si="18">COUNT(C15:J15)</f>
        <v>5</v>
      </c>
      <c r="Q15">
        <f t="shared" si="10"/>
        <v>1</v>
      </c>
      <c r="R15">
        <f t="shared" si="11"/>
        <v>4.8132229514630005</v>
      </c>
      <c r="S15">
        <f t="shared" si="12"/>
        <v>10.803239180917538</v>
      </c>
      <c r="T15">
        <f t="shared" si="13"/>
        <v>4.5229600827642233</v>
      </c>
      <c r="U15">
        <f t="shared" si="14"/>
        <v>7.2450092058331403</v>
      </c>
    </row>
    <row r="16" spans="1:26" x14ac:dyDescent="0.25">
      <c r="B16" s="7">
        <f t="shared" si="9"/>
        <v>2</v>
      </c>
      <c r="C16">
        <v>52.914711988318267</v>
      </c>
      <c r="D16">
        <v>70.181434505456423</v>
      </c>
      <c r="E16">
        <v>53.960190125803692</v>
      </c>
      <c r="G16">
        <v>75.646266904313919</v>
      </c>
      <c r="K16">
        <f t="shared" si="15"/>
        <v>63.175650880973066</v>
      </c>
      <c r="L16">
        <f t="shared" si="16"/>
        <v>11.471832926543049</v>
      </c>
      <c r="M16">
        <f t="shared" si="17"/>
        <v>5.7359164632715247</v>
      </c>
      <c r="N16">
        <f t="shared" si="18"/>
        <v>4</v>
      </c>
      <c r="Q16">
        <f t="shared" si="10"/>
        <v>2</v>
      </c>
      <c r="R16">
        <f t="shared" si="11"/>
        <v>4.5313668956589384</v>
      </c>
      <c r="S16">
        <f t="shared" si="12"/>
        <v>5.7359164632715247</v>
      </c>
      <c r="T16">
        <f t="shared" si="13"/>
        <v>20.564473574089849</v>
      </c>
      <c r="U16">
        <f t="shared" si="14"/>
        <v>9.6836050416213411</v>
      </c>
    </row>
    <row r="17" spans="1:21" x14ac:dyDescent="0.25">
      <c r="B17" s="7">
        <f t="shared" si="9"/>
        <v>5</v>
      </c>
      <c r="C17">
        <v>60.637165163009207</v>
      </c>
      <c r="D17">
        <v>68.832391555165543</v>
      </c>
      <c r="E17">
        <v>38.092525615388936</v>
      </c>
      <c r="F17">
        <v>76.22729889569267</v>
      </c>
      <c r="G17">
        <v>65.310412726114052</v>
      </c>
      <c r="K17">
        <f t="shared" si="15"/>
        <v>61.819958791074086</v>
      </c>
      <c r="L17">
        <f t="shared" si="16"/>
        <v>14.433632743586093</v>
      </c>
      <c r="M17">
        <f t="shared" si="17"/>
        <v>6.454916795385059</v>
      </c>
      <c r="N17">
        <f t="shared" si="18"/>
        <v>5</v>
      </c>
      <c r="Q17">
        <f t="shared" si="10"/>
        <v>5</v>
      </c>
      <c r="R17">
        <f t="shared" si="11"/>
        <v>7.9702242739567017</v>
      </c>
      <c r="S17">
        <f t="shared" si="12"/>
        <v>6.454916795385059</v>
      </c>
      <c r="T17">
        <f t="shared" si="13"/>
        <v>6.9873614785038543</v>
      </c>
      <c r="U17">
        <f t="shared" si="14"/>
        <v>5.8337355078835982</v>
      </c>
    </row>
    <row r="18" spans="1:21" x14ac:dyDescent="0.25">
      <c r="B18" s="7">
        <f t="shared" si="9"/>
        <v>10</v>
      </c>
      <c r="C18">
        <v>55.723492822257725</v>
      </c>
      <c r="D18">
        <v>54.006806815101676</v>
      </c>
      <c r="E18">
        <v>35.629890146434875</v>
      </c>
      <c r="F18">
        <v>78.93949526223949</v>
      </c>
      <c r="G18">
        <v>53.292033585910303</v>
      </c>
      <c r="K18">
        <f t="shared" si="15"/>
        <v>55.518343726388821</v>
      </c>
      <c r="L18">
        <f t="shared" si="16"/>
        <v>15.422258361655208</v>
      </c>
      <c r="M18">
        <f t="shared" si="17"/>
        <v>6.897043612645116</v>
      </c>
      <c r="N18">
        <f t="shared" si="18"/>
        <v>5</v>
      </c>
      <c r="Q18">
        <f t="shared" si="10"/>
        <v>10</v>
      </c>
      <c r="R18">
        <f t="shared" si="11"/>
        <v>4.706410966007823</v>
      </c>
      <c r="S18">
        <f t="shared" si="12"/>
        <v>6.897043612645116</v>
      </c>
      <c r="T18">
        <f t="shared" si="13"/>
        <v>8.6239175651255238</v>
      </c>
      <c r="U18">
        <f t="shared" si="14"/>
        <v>2.218922007296483</v>
      </c>
    </row>
    <row r="19" spans="1:21" x14ac:dyDescent="0.25">
      <c r="B19" s="7">
        <f t="shared" si="9"/>
        <v>20</v>
      </c>
      <c r="C19">
        <v>44.393466560794877</v>
      </c>
      <c r="D19">
        <v>45.875827117408647</v>
      </c>
      <c r="E19">
        <v>40.49052322248199</v>
      </c>
      <c r="F19">
        <v>55.002205965889139</v>
      </c>
      <c r="G19">
        <v>46.655105238989876</v>
      </c>
      <c r="K19">
        <f t="shared" si="15"/>
        <v>46.483425621112907</v>
      </c>
      <c r="L19">
        <f t="shared" si="16"/>
        <v>5.320974450905755</v>
      </c>
      <c r="M19">
        <f t="shared" si="17"/>
        <v>2.3796121157529768</v>
      </c>
      <c r="N19">
        <f t="shared" si="18"/>
        <v>5</v>
      </c>
      <c r="Q19">
        <f t="shared" si="10"/>
        <v>20</v>
      </c>
      <c r="R19">
        <f t="shared" si="11"/>
        <v>11.403717214423869</v>
      </c>
      <c r="S19">
        <f t="shared" si="12"/>
        <v>2.3796121157529768</v>
      </c>
      <c r="T19">
        <f t="shared" si="13"/>
        <v>8.898692622995144</v>
      </c>
      <c r="U19">
        <f t="shared" si="14"/>
        <v>5.2373202754468258</v>
      </c>
    </row>
    <row r="20" spans="1:21" x14ac:dyDescent="0.25">
      <c r="B20" s="7"/>
    </row>
    <row r="21" spans="1:21" x14ac:dyDescent="0.25">
      <c r="A21" t="s">
        <v>14</v>
      </c>
      <c r="B21" s="6" t="str">
        <f t="shared" ref="B21:B27" si="19">B13</f>
        <v>Veliparib (uM)</v>
      </c>
      <c r="C21" t="s">
        <v>1</v>
      </c>
      <c r="D21" t="s">
        <v>2</v>
      </c>
      <c r="E21" t="s">
        <v>3</v>
      </c>
      <c r="F21" t="s">
        <v>4</v>
      </c>
      <c r="G21" t="s">
        <v>5</v>
      </c>
      <c r="H21" t="s">
        <v>6</v>
      </c>
      <c r="I21" t="s">
        <v>7</v>
      </c>
      <c r="K21" t="s">
        <v>9</v>
      </c>
      <c r="L21" t="s">
        <v>10</v>
      </c>
      <c r="M21" t="s">
        <v>11</v>
      </c>
      <c r="N21" t="s">
        <v>12</v>
      </c>
    </row>
    <row r="22" spans="1:21" x14ac:dyDescent="0.25">
      <c r="B22" s="7">
        <f t="shared" si="19"/>
        <v>0</v>
      </c>
      <c r="C22">
        <v>100</v>
      </c>
      <c r="D22">
        <v>100</v>
      </c>
      <c r="E22">
        <v>100</v>
      </c>
      <c r="F22">
        <v>100</v>
      </c>
      <c r="K22">
        <f>AVERAGE(C22:J22)</f>
        <v>100</v>
      </c>
      <c r="L22">
        <f>STDEVA(C22:J22)</f>
        <v>0</v>
      </c>
      <c r="M22">
        <f>L22/SQRT(N22)</f>
        <v>0</v>
      </c>
      <c r="N22">
        <f>COUNT(C22:J22)</f>
        <v>4</v>
      </c>
    </row>
    <row r="23" spans="1:21" x14ac:dyDescent="0.25">
      <c r="B23" s="7">
        <f t="shared" si="19"/>
        <v>1</v>
      </c>
      <c r="C23">
        <v>111.48569255289081</v>
      </c>
      <c r="D23">
        <v>101.01320348461179</v>
      </c>
      <c r="E23">
        <v>90.058241510777066</v>
      </c>
      <c r="F23">
        <v>96.25101863640657</v>
      </c>
      <c r="K23">
        <f t="shared" ref="K23:K27" si="20">AVERAGE(C23:J23)</f>
        <v>99.702039046171564</v>
      </c>
      <c r="L23">
        <f t="shared" ref="L23:L27" si="21">STDEVA(C23:J23)</f>
        <v>9.0459201655284467</v>
      </c>
      <c r="M23">
        <f t="shared" ref="M23:M27" si="22">L23/SQRT(N23)</f>
        <v>4.5229600827642233</v>
      </c>
      <c r="N23">
        <f t="shared" ref="N23:N27" si="23">COUNT(C23:J23)</f>
        <v>4</v>
      </c>
    </row>
    <row r="24" spans="1:21" x14ac:dyDescent="0.25">
      <c r="B24" s="7">
        <f t="shared" si="19"/>
        <v>2</v>
      </c>
      <c r="C24">
        <v>141.44341749160623</v>
      </c>
      <c r="E24">
        <v>74.369396756460645</v>
      </c>
      <c r="F24">
        <v>87.124564875789304</v>
      </c>
      <c r="K24">
        <f t="shared" si="20"/>
        <v>100.97912637461873</v>
      </c>
      <c r="L24">
        <f t="shared" si="21"/>
        <v>35.618713061231155</v>
      </c>
      <c r="M24">
        <f t="shared" si="22"/>
        <v>20.564473574089849</v>
      </c>
      <c r="N24">
        <f t="shared" si="23"/>
        <v>3</v>
      </c>
    </row>
    <row r="25" spans="1:21" x14ac:dyDescent="0.25">
      <c r="B25" s="7">
        <f t="shared" si="19"/>
        <v>5</v>
      </c>
      <c r="C25">
        <v>96.929722417256414</v>
      </c>
      <c r="D25">
        <v>96.633423567193205</v>
      </c>
      <c r="E25">
        <v>72.685281919999198</v>
      </c>
      <c r="F25">
        <v>105.02818406783757</v>
      </c>
      <c r="K25">
        <f t="shared" si="20"/>
        <v>92.819152993071597</v>
      </c>
      <c r="L25">
        <f t="shared" si="21"/>
        <v>13.974722957007709</v>
      </c>
      <c r="M25">
        <f t="shared" si="22"/>
        <v>6.9873614785038543</v>
      </c>
      <c r="N25">
        <f t="shared" si="23"/>
        <v>4</v>
      </c>
    </row>
    <row r="26" spans="1:21" x14ac:dyDescent="0.25">
      <c r="B26" s="7">
        <f t="shared" si="19"/>
        <v>10</v>
      </c>
      <c r="C26">
        <v>103.90502966988809</v>
      </c>
      <c r="D26">
        <v>84.487119414496973</v>
      </c>
      <c r="E26">
        <v>64.810080327650354</v>
      </c>
      <c r="F26">
        <v>97.47717112631392</v>
      </c>
      <c r="K26">
        <f t="shared" si="20"/>
        <v>87.669850134587335</v>
      </c>
      <c r="L26">
        <f t="shared" si="21"/>
        <v>17.247835130251048</v>
      </c>
      <c r="M26">
        <f t="shared" si="22"/>
        <v>8.6239175651255238</v>
      </c>
      <c r="N26">
        <f t="shared" si="23"/>
        <v>4</v>
      </c>
    </row>
    <row r="27" spans="1:21" x14ac:dyDescent="0.25">
      <c r="B27" s="7">
        <f t="shared" si="19"/>
        <v>20</v>
      </c>
      <c r="C27">
        <v>73.707302525017582</v>
      </c>
      <c r="D27">
        <v>72.775018309460364</v>
      </c>
      <c r="E27">
        <v>51.934662760028615</v>
      </c>
      <c r="F27">
        <v>95.513850587708944</v>
      </c>
      <c r="K27">
        <f t="shared" si="20"/>
        <v>73.482708545553876</v>
      </c>
      <c r="L27">
        <f t="shared" si="21"/>
        <v>17.797385245990288</v>
      </c>
      <c r="M27">
        <f t="shared" si="22"/>
        <v>8.898692622995144</v>
      </c>
      <c r="N27">
        <f t="shared" si="23"/>
        <v>4</v>
      </c>
    </row>
    <row r="28" spans="1:21" x14ac:dyDescent="0.25">
      <c r="B28" s="7"/>
    </row>
    <row r="29" spans="1:21" x14ac:dyDescent="0.25">
      <c r="A29" t="s">
        <v>17</v>
      </c>
      <c r="B29" s="6" t="str">
        <f>B21</f>
        <v>Veliparib (uM)</v>
      </c>
      <c r="C29" t="s">
        <v>1</v>
      </c>
      <c r="D29" t="s">
        <v>2</v>
      </c>
      <c r="E29" t="s">
        <v>3</v>
      </c>
      <c r="F29" t="s">
        <v>4</v>
      </c>
      <c r="G29" t="s">
        <v>5</v>
      </c>
      <c r="H29" t="s">
        <v>6</v>
      </c>
      <c r="I29" t="s">
        <v>7</v>
      </c>
      <c r="K29" t="s">
        <v>9</v>
      </c>
      <c r="L29" t="s">
        <v>10</v>
      </c>
      <c r="M29" t="s">
        <v>11</v>
      </c>
      <c r="N29" t="s">
        <v>12</v>
      </c>
    </row>
    <row r="30" spans="1:21" x14ac:dyDescent="0.25">
      <c r="B30" s="7">
        <f t="shared" ref="B30:B35" si="24">B22</f>
        <v>0</v>
      </c>
      <c r="C30">
        <v>100</v>
      </c>
      <c r="D30">
        <v>100</v>
      </c>
      <c r="E30">
        <v>100</v>
      </c>
      <c r="K30">
        <f>AVERAGE(C30:J30)</f>
        <v>100</v>
      </c>
      <c r="L30">
        <f>STDEVA(C30:J30)</f>
        <v>0</v>
      </c>
      <c r="M30">
        <f>L30/SQRT(N30)</f>
        <v>0</v>
      </c>
      <c r="N30">
        <f>COUNT(C30:J30)</f>
        <v>3</v>
      </c>
    </row>
    <row r="31" spans="1:21" x14ac:dyDescent="0.25">
      <c r="B31" s="7">
        <f t="shared" si="24"/>
        <v>1</v>
      </c>
      <c r="C31">
        <v>86.980129956212593</v>
      </c>
      <c r="D31">
        <v>79.616777905990901</v>
      </c>
      <c r="E31">
        <v>104.07698156112961</v>
      </c>
      <c r="K31">
        <f t="shared" ref="K31:K35" si="25">AVERAGE(C31:J31)</f>
        <v>90.224629807777703</v>
      </c>
      <c r="L31">
        <f t="shared" ref="L31:L35" si="26">STDEVA(C31:J31)</f>
        <v>12.548724045807241</v>
      </c>
      <c r="M31">
        <f t="shared" ref="M31:M35" si="27">L31/SQRT(N31)</f>
        <v>7.2450092058331403</v>
      </c>
      <c r="N31">
        <f t="shared" ref="N31:N35" si="28">COUNT(C31:J31)</f>
        <v>3</v>
      </c>
    </row>
    <row r="32" spans="1:21" x14ac:dyDescent="0.25">
      <c r="B32" s="7">
        <f t="shared" si="24"/>
        <v>2</v>
      </c>
      <c r="C32">
        <v>96.436278522074488</v>
      </c>
      <c r="D32">
        <v>93.044421088867324</v>
      </c>
      <c r="E32">
        <v>123.6422759832126</v>
      </c>
      <c r="K32">
        <f t="shared" si="25"/>
        <v>104.37432519805147</v>
      </c>
      <c r="L32">
        <f t="shared" si="26"/>
        <v>16.772495932518293</v>
      </c>
      <c r="M32">
        <f t="shared" si="27"/>
        <v>9.6836050416213411</v>
      </c>
      <c r="N32">
        <f t="shared" si="28"/>
        <v>3</v>
      </c>
    </row>
    <row r="33" spans="1:25" x14ac:dyDescent="0.25">
      <c r="B33" s="7">
        <f t="shared" si="24"/>
        <v>5</v>
      </c>
      <c r="C33">
        <v>85.797304259103967</v>
      </c>
      <c r="D33">
        <v>98.137071415368325</v>
      </c>
      <c r="E33">
        <v>105.8268357288805</v>
      </c>
      <c r="K33">
        <f t="shared" si="25"/>
        <v>96.587070467784258</v>
      </c>
      <c r="L33">
        <f t="shared" si="26"/>
        <v>10.104326297573021</v>
      </c>
      <c r="M33">
        <f t="shared" si="27"/>
        <v>5.8337355078835982</v>
      </c>
      <c r="N33">
        <f t="shared" si="28"/>
        <v>3</v>
      </c>
    </row>
    <row r="34" spans="1:25" x14ac:dyDescent="0.25">
      <c r="B34" s="7">
        <f t="shared" si="24"/>
        <v>10</v>
      </c>
      <c r="C34">
        <v>95.979847497288389</v>
      </c>
      <c r="D34">
        <v>100.94514950405555</v>
      </c>
      <c r="E34">
        <v>103.54402050262939</v>
      </c>
      <c r="K34">
        <f t="shared" si="25"/>
        <v>100.15633916799111</v>
      </c>
      <c r="L34">
        <f t="shared" si="26"/>
        <v>3.8432856546702276</v>
      </c>
      <c r="M34">
        <f t="shared" si="27"/>
        <v>2.218922007296483</v>
      </c>
      <c r="N34">
        <f t="shared" si="28"/>
        <v>3</v>
      </c>
    </row>
    <row r="35" spans="1:25" x14ac:dyDescent="0.25">
      <c r="B35" s="7">
        <f t="shared" si="24"/>
        <v>20</v>
      </c>
      <c r="C35">
        <v>67.875012239886715</v>
      </c>
      <c r="D35">
        <v>71.67186632619179</v>
      </c>
      <c r="E35">
        <v>85.137476424817422</v>
      </c>
      <c r="K35">
        <f t="shared" si="25"/>
        <v>74.894784996965313</v>
      </c>
      <c r="L35">
        <f t="shared" si="26"/>
        <v>9.071304812584529</v>
      </c>
      <c r="M35">
        <f t="shared" si="27"/>
        <v>5.2373202754468258</v>
      </c>
      <c r="N35">
        <f t="shared" si="28"/>
        <v>3</v>
      </c>
    </row>
    <row r="36" spans="1:25" x14ac:dyDescent="0.25">
      <c r="C36" s="5"/>
      <c r="D36" s="5"/>
    </row>
    <row r="37" spans="1:25" x14ac:dyDescent="0.25">
      <c r="C37" s="5"/>
      <c r="D37" s="5"/>
    </row>
    <row r="38" spans="1:25" x14ac:dyDescent="0.25">
      <c r="A38" t="s">
        <v>36</v>
      </c>
      <c r="C38" s="5"/>
      <c r="D38" s="5"/>
    </row>
    <row r="40" spans="1:25" x14ac:dyDescent="0.25">
      <c r="B40" s="2"/>
    </row>
    <row r="41" spans="1:25" x14ac:dyDescent="0.25">
      <c r="C41" s="5"/>
      <c r="D41" s="5"/>
      <c r="Y41" s="5"/>
    </row>
    <row r="42" spans="1:25" x14ac:dyDescent="0.25">
      <c r="C42" s="5"/>
      <c r="D42" s="5"/>
      <c r="Y42" s="5"/>
    </row>
    <row r="43" spans="1:25" x14ac:dyDescent="0.25">
      <c r="C43" s="5"/>
      <c r="D43" s="5"/>
      <c r="Y43" s="5"/>
    </row>
    <row r="44" spans="1:25" x14ac:dyDescent="0.25">
      <c r="C44" s="5"/>
      <c r="D44" s="5"/>
      <c r="Y44" s="5"/>
    </row>
    <row r="45" spans="1:25" x14ac:dyDescent="0.25">
      <c r="C45" s="5"/>
      <c r="D45" s="5"/>
      <c r="Y45" s="5"/>
    </row>
    <row r="47" spans="1:25" x14ac:dyDescent="0.25">
      <c r="B47" s="2"/>
      <c r="Y47" s="5"/>
    </row>
    <row r="48" spans="1:25" x14ac:dyDescent="0.25">
      <c r="C48" s="5"/>
      <c r="D48" s="5"/>
      <c r="Y48" s="5"/>
    </row>
    <row r="49" spans="2:25" x14ac:dyDescent="0.25">
      <c r="C49" s="5"/>
      <c r="D49" s="5"/>
      <c r="R49" s="2"/>
      <c r="Y49" s="5"/>
    </row>
    <row r="50" spans="2:25" x14ac:dyDescent="0.25">
      <c r="C50" s="5"/>
      <c r="D50" s="5"/>
      <c r="Y50" s="5"/>
    </row>
    <row r="51" spans="2:25" x14ac:dyDescent="0.25">
      <c r="C51" s="5"/>
      <c r="D51" s="5"/>
      <c r="Y51" s="5"/>
    </row>
    <row r="52" spans="2:25" x14ac:dyDescent="0.25">
      <c r="C52" s="5"/>
      <c r="D52" s="5"/>
    </row>
    <row r="54" spans="2:25" x14ac:dyDescent="0.25">
      <c r="B54" s="2"/>
    </row>
    <row r="56" spans="2:25" x14ac:dyDescent="0.25">
      <c r="R56" s="2"/>
    </row>
    <row r="61" spans="2:25" x14ac:dyDescent="0.25">
      <c r="B61" s="2"/>
    </row>
    <row r="62" spans="2:25" x14ac:dyDescent="0.25">
      <c r="D62" s="4"/>
    </row>
    <row r="63" spans="2:25" x14ac:dyDescent="0.25">
      <c r="D63" s="4"/>
    </row>
    <row r="64" spans="2:25" x14ac:dyDescent="0.25">
      <c r="D64" s="4"/>
    </row>
    <row r="65" spans="2:5" x14ac:dyDescent="0.25">
      <c r="D65" s="4"/>
    </row>
    <row r="66" spans="2:5" x14ac:dyDescent="0.25">
      <c r="D66" s="4"/>
    </row>
    <row r="68" spans="2:5" x14ac:dyDescent="0.25">
      <c r="B68" s="2"/>
    </row>
    <row r="69" spans="2:5" x14ac:dyDescent="0.25">
      <c r="D69" s="4"/>
    </row>
    <row r="70" spans="2:5" x14ac:dyDescent="0.25">
      <c r="D70" s="4"/>
    </row>
    <row r="71" spans="2:5" x14ac:dyDescent="0.25">
      <c r="D71" s="4"/>
    </row>
    <row r="72" spans="2:5" x14ac:dyDescent="0.25">
      <c r="D72" s="4"/>
    </row>
    <row r="73" spans="2:5" x14ac:dyDescent="0.25">
      <c r="D73" s="4"/>
    </row>
    <row r="75" spans="2:5" x14ac:dyDescent="0.25">
      <c r="B75" s="2"/>
    </row>
    <row r="76" spans="2:5" x14ac:dyDescent="0.25">
      <c r="D76" s="4"/>
    </row>
    <row r="77" spans="2:5" x14ac:dyDescent="0.25">
      <c r="D77" s="4"/>
    </row>
    <row r="78" spans="2:5" x14ac:dyDescent="0.25">
      <c r="D78" s="4"/>
    </row>
    <row r="79" spans="2:5" x14ac:dyDescent="0.25">
      <c r="D79" s="4"/>
    </row>
    <row r="80" spans="2:5" x14ac:dyDescent="0.25">
      <c r="D80" s="4"/>
      <c r="E80" s="4"/>
    </row>
    <row r="92" spans="6:6" x14ac:dyDescent="0.25">
      <c r="F92" s="4"/>
    </row>
    <row r="93" spans="6:6" x14ac:dyDescent="0.25">
      <c r="F93" s="4"/>
    </row>
    <row r="94" spans="6:6" x14ac:dyDescent="0.25">
      <c r="F94" s="4"/>
    </row>
    <row r="95" spans="6:6" x14ac:dyDescent="0.25">
      <c r="F95" s="4"/>
    </row>
  </sheetData>
  <conditionalFormatting sqref="Q5">
    <cfRule type="colorScale" priority="1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54">
    <cfRule type="colorScale" priority="1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61">
    <cfRule type="colorScale" priority="1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68">
    <cfRule type="colorScale" priority="1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75">
    <cfRule type="colorScale" priority="1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Z6:Z10 R6:X10 R11:U11">
    <cfRule type="colorScale" priority="1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Z6:AB10 R6:X10 R11:U11">
    <cfRule type="colorScale" priority="1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Z6:AC10 R6:X10 R11:U11">
    <cfRule type="colorScale" priority="2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R49">
    <cfRule type="colorScale" priority="1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R56">
    <cfRule type="colorScale" priority="1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40">
    <cfRule type="colorScale" priority="1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47">
    <cfRule type="colorScale" priority="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5">
    <cfRule type="colorScale" priority="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13">
    <cfRule type="colorScale" priority="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21">
    <cfRule type="colorScale" priority="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29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95"/>
  <sheetViews>
    <sheetView zoomScale="70" zoomScaleNormal="70" workbookViewId="0">
      <selection activeCell="M48" sqref="M48"/>
    </sheetView>
  </sheetViews>
  <sheetFormatPr defaultRowHeight="15" x14ac:dyDescent="0.25"/>
  <cols>
    <col min="1" max="1" width="13.28515625" bestFit="1" customWidth="1"/>
    <col min="2" max="2" width="13.85546875" bestFit="1" customWidth="1"/>
  </cols>
  <sheetData>
    <row r="1" spans="1:29" x14ac:dyDescent="0.25">
      <c r="A1" s="1" t="s">
        <v>41</v>
      </c>
    </row>
    <row r="2" spans="1:29" x14ac:dyDescent="0.25">
      <c r="A2" s="1" t="s">
        <v>33</v>
      </c>
    </row>
    <row r="5" spans="1:29" x14ac:dyDescent="0.25">
      <c r="A5" t="s">
        <v>0</v>
      </c>
      <c r="B5" s="2" t="s">
        <v>19</v>
      </c>
      <c r="C5" t="s">
        <v>1</v>
      </c>
      <c r="D5" t="s">
        <v>2</v>
      </c>
      <c r="E5" t="s">
        <v>3</v>
      </c>
      <c r="F5" t="s">
        <v>4</v>
      </c>
      <c r="G5" t="s">
        <v>5</v>
      </c>
      <c r="H5" t="s">
        <v>6</v>
      </c>
      <c r="I5" t="s">
        <v>7</v>
      </c>
      <c r="J5" t="s">
        <v>8</v>
      </c>
      <c r="K5" t="s">
        <v>20</v>
      </c>
      <c r="L5" t="s">
        <v>21</v>
      </c>
      <c r="N5" t="s">
        <v>9</v>
      </c>
      <c r="O5" t="s">
        <v>10</v>
      </c>
      <c r="P5" t="s">
        <v>11</v>
      </c>
      <c r="Q5" t="s">
        <v>12</v>
      </c>
      <c r="T5" s="2" t="str">
        <f t="shared" ref="T5:T11" si="0">B5</f>
        <v>4AN (uM)</v>
      </c>
      <c r="U5" t="str">
        <f>A5</f>
        <v>NTC</v>
      </c>
      <c r="V5" t="str">
        <f>A13</f>
        <v>siBRCA1</v>
      </c>
      <c r="W5" t="str">
        <f>A21</f>
        <v>WT</v>
      </c>
      <c r="X5" t="str">
        <f>A29</f>
        <v>S114A</v>
      </c>
    </row>
    <row r="6" spans="1:29" x14ac:dyDescent="0.25">
      <c r="B6" s="8">
        <v>0</v>
      </c>
      <c r="C6">
        <v>100</v>
      </c>
      <c r="D6">
        <v>100</v>
      </c>
      <c r="E6">
        <v>100</v>
      </c>
      <c r="F6">
        <v>100</v>
      </c>
      <c r="G6">
        <v>100</v>
      </c>
      <c r="H6">
        <v>100</v>
      </c>
      <c r="I6">
        <v>100</v>
      </c>
      <c r="J6">
        <v>100</v>
      </c>
      <c r="K6">
        <v>100</v>
      </c>
      <c r="L6">
        <v>100</v>
      </c>
      <c r="N6">
        <f>AVERAGE(C6:L6)</f>
        <v>100</v>
      </c>
      <c r="O6">
        <f>STDEVA(C6:L6)</f>
        <v>0</v>
      </c>
      <c r="P6">
        <f>O6/SQRT(Q6)</f>
        <v>0</v>
      </c>
      <c r="Q6">
        <f>COUNT(C6:L6)</f>
        <v>10</v>
      </c>
      <c r="T6">
        <f t="shared" si="0"/>
        <v>0</v>
      </c>
      <c r="U6" s="4">
        <f>N6</f>
        <v>100</v>
      </c>
      <c r="V6" s="4">
        <f t="shared" ref="V6:V11" si="1">N14</f>
        <v>100</v>
      </c>
      <c r="W6" s="4">
        <f t="shared" ref="W6:W11" si="2">N22</f>
        <v>100</v>
      </c>
      <c r="X6" s="4">
        <f t="shared" ref="X6:X11" si="3">N30</f>
        <v>100</v>
      </c>
      <c r="Y6" s="4"/>
      <c r="Z6" s="4"/>
      <c r="AA6" s="4"/>
      <c r="AC6" s="4"/>
    </row>
    <row r="7" spans="1:29" x14ac:dyDescent="0.25">
      <c r="B7" s="8">
        <v>1</v>
      </c>
      <c r="C7">
        <v>107.13054045226613</v>
      </c>
      <c r="D7">
        <v>78.942197360872058</v>
      </c>
      <c r="F7">
        <v>83.777969018932879</v>
      </c>
      <c r="G7">
        <v>114.35007333412941</v>
      </c>
      <c r="H7">
        <v>84.75100148607612</v>
      </c>
      <c r="I7">
        <v>94.127701899019726</v>
      </c>
      <c r="J7">
        <v>74.260875195505918</v>
      </c>
      <c r="K7">
        <v>76.682692307692307</v>
      </c>
      <c r="L7">
        <v>155.15445402298855</v>
      </c>
      <c r="N7">
        <f t="shared" ref="N7:N11" si="4">AVERAGE(C7:L7)</f>
        <v>96.575278341942578</v>
      </c>
      <c r="O7">
        <f t="shared" ref="O7:O11" si="5">STDEVA(C7:L7)</f>
        <v>25.915789371579027</v>
      </c>
      <c r="P7">
        <f t="shared" ref="P7:P11" si="6">O7/SQRT(Q7)</f>
        <v>8.6385964571930085</v>
      </c>
      <c r="Q7">
        <f t="shared" ref="Q7:Q11" si="7">COUNT(C7:L7)</f>
        <v>9</v>
      </c>
      <c r="T7">
        <f t="shared" si="0"/>
        <v>1</v>
      </c>
      <c r="U7" s="4">
        <f t="shared" ref="U7:U11" si="8">N7</f>
        <v>96.575278341942578</v>
      </c>
      <c r="V7" s="4">
        <f t="shared" si="1"/>
        <v>86.315951220561089</v>
      </c>
      <c r="W7" s="4">
        <f t="shared" si="2"/>
        <v>101.66819242268691</v>
      </c>
      <c r="X7" s="4">
        <f t="shared" si="3"/>
        <v>104.61615485759839</v>
      </c>
      <c r="Y7" s="4"/>
      <c r="Z7" s="4"/>
      <c r="AA7" s="4"/>
      <c r="AC7" s="4"/>
    </row>
    <row r="8" spans="1:29" x14ac:dyDescent="0.25">
      <c r="B8" s="8">
        <v>2.5</v>
      </c>
      <c r="C8">
        <v>76.834969611968219</v>
      </c>
      <c r="D8">
        <v>83.203307736440266</v>
      </c>
      <c r="E8">
        <v>126.04555711173359</v>
      </c>
      <c r="F8">
        <v>71.723629210720446</v>
      </c>
      <c r="G8">
        <v>68.050716416528132</v>
      </c>
      <c r="H8">
        <v>86.857265868459905</v>
      </c>
      <c r="I8">
        <v>97.652065132685294</v>
      </c>
      <c r="J8">
        <v>82.79820655172874</v>
      </c>
      <c r="K8">
        <v>135.03860920019457</v>
      </c>
      <c r="L8">
        <v>121.04820915435138</v>
      </c>
      <c r="N8">
        <f t="shared" si="4"/>
        <v>94.925253599481053</v>
      </c>
      <c r="O8">
        <f t="shared" si="5"/>
        <v>24.048042436084849</v>
      </c>
      <c r="P8">
        <f t="shared" si="6"/>
        <v>7.6046587366412286</v>
      </c>
      <c r="Q8">
        <f t="shared" si="7"/>
        <v>10</v>
      </c>
      <c r="T8">
        <f t="shared" si="0"/>
        <v>2.5</v>
      </c>
      <c r="U8" s="4">
        <f t="shared" si="8"/>
        <v>94.925253599481053</v>
      </c>
      <c r="V8" s="4">
        <f t="shared" si="1"/>
        <v>71.704574662485939</v>
      </c>
      <c r="W8" s="4">
        <f t="shared" si="2"/>
        <v>101.92546440457185</v>
      </c>
      <c r="X8" s="4">
        <f t="shared" si="3"/>
        <v>99.030439961421493</v>
      </c>
      <c r="Y8" s="4"/>
      <c r="Z8" s="4"/>
      <c r="AA8" s="4"/>
      <c r="AC8" s="4"/>
    </row>
    <row r="9" spans="1:29" x14ac:dyDescent="0.25">
      <c r="B9" s="8">
        <v>5</v>
      </c>
      <c r="C9">
        <v>100.38389306230667</v>
      </c>
      <c r="D9">
        <v>101.38169895700015</v>
      </c>
      <c r="F9">
        <v>75.848291123678393</v>
      </c>
      <c r="G9">
        <v>96.501902133465393</v>
      </c>
      <c r="I9">
        <v>92.249702637299535</v>
      </c>
      <c r="J9">
        <v>114.28866073489658</v>
      </c>
      <c r="K9">
        <v>90.968747828503922</v>
      </c>
      <c r="L9">
        <v>137.22547208538589</v>
      </c>
      <c r="N9">
        <f t="shared" si="4"/>
        <v>101.10604607031709</v>
      </c>
      <c r="O9">
        <f t="shared" si="5"/>
        <v>18.202604662584495</v>
      </c>
      <c r="P9">
        <f t="shared" si="6"/>
        <v>6.4355925960856819</v>
      </c>
      <c r="Q9">
        <f t="shared" si="7"/>
        <v>8</v>
      </c>
      <c r="T9">
        <f t="shared" si="0"/>
        <v>5</v>
      </c>
      <c r="U9" s="4">
        <f t="shared" si="8"/>
        <v>101.10604607031709</v>
      </c>
      <c r="V9" s="4">
        <f t="shared" si="1"/>
        <v>67.868646654861237</v>
      </c>
      <c r="W9" s="4">
        <f t="shared" si="2"/>
        <v>95.950681995080615</v>
      </c>
      <c r="X9" s="4">
        <f t="shared" si="3"/>
        <v>97.825909991592653</v>
      </c>
      <c r="Y9" s="4"/>
      <c r="Z9" s="4"/>
      <c r="AA9" s="4"/>
      <c r="AC9" s="4"/>
    </row>
    <row r="10" spans="1:29" x14ac:dyDescent="0.25">
      <c r="B10" s="8">
        <v>10</v>
      </c>
      <c r="C10">
        <v>83.433847592332867</v>
      </c>
      <c r="D10">
        <v>77.985347985347985</v>
      </c>
      <c r="E10">
        <v>68.223817304699651</v>
      </c>
      <c r="F10">
        <v>72.722522744037377</v>
      </c>
      <c r="G10">
        <v>69.867966069174514</v>
      </c>
      <c r="H10">
        <v>85.181528670334643</v>
      </c>
      <c r="I10">
        <v>73.449304786514091</v>
      </c>
      <c r="J10">
        <v>63.034146204124497</v>
      </c>
      <c r="K10">
        <v>74.783501841428674</v>
      </c>
      <c r="L10">
        <v>118.05504241926656</v>
      </c>
      <c r="N10">
        <f t="shared" si="4"/>
        <v>78.673702561726074</v>
      </c>
      <c r="O10">
        <f t="shared" si="5"/>
        <v>15.367917148955383</v>
      </c>
      <c r="P10">
        <f t="shared" si="6"/>
        <v>4.8597621083460139</v>
      </c>
      <c r="Q10">
        <f t="shared" si="7"/>
        <v>10</v>
      </c>
      <c r="T10">
        <f t="shared" si="0"/>
        <v>10</v>
      </c>
      <c r="U10" s="4">
        <f t="shared" si="8"/>
        <v>78.673702561726074</v>
      </c>
      <c r="V10" s="4">
        <f t="shared" si="1"/>
        <v>54.005894948528237</v>
      </c>
      <c r="W10" s="4">
        <f t="shared" si="2"/>
        <v>89.478652672210444</v>
      </c>
      <c r="X10" s="4">
        <f t="shared" si="3"/>
        <v>93.074817317168922</v>
      </c>
      <c r="Y10" s="4"/>
      <c r="Z10" s="4"/>
      <c r="AA10" s="4"/>
      <c r="AC10" s="4"/>
    </row>
    <row r="11" spans="1:29" x14ac:dyDescent="0.25">
      <c r="B11" s="8">
        <v>20</v>
      </c>
      <c r="C11">
        <v>68.418629560606348</v>
      </c>
      <c r="D11">
        <v>54.349485855509947</v>
      </c>
      <c r="E11">
        <v>24.081854964207906</v>
      </c>
      <c r="G11">
        <v>108.33812608617239</v>
      </c>
      <c r="H11">
        <v>64.09202116291668</v>
      </c>
      <c r="I11">
        <v>43.278833928058731</v>
      </c>
      <c r="J11">
        <v>37.37534732068481</v>
      </c>
      <c r="K11">
        <v>93.025914634146346</v>
      </c>
      <c r="L11">
        <v>99.617072044334975</v>
      </c>
      <c r="N11">
        <f t="shared" si="4"/>
        <v>65.841920617404242</v>
      </c>
      <c r="O11">
        <f t="shared" si="5"/>
        <v>29.34871644821331</v>
      </c>
      <c r="P11">
        <f t="shared" si="6"/>
        <v>9.7829054827377693</v>
      </c>
      <c r="Q11">
        <f t="shared" si="7"/>
        <v>9</v>
      </c>
      <c r="T11">
        <f t="shared" si="0"/>
        <v>20</v>
      </c>
      <c r="U11" s="4">
        <f t="shared" si="8"/>
        <v>65.841920617404242</v>
      </c>
      <c r="V11" s="4">
        <f t="shared" si="1"/>
        <v>32.719935080868808</v>
      </c>
      <c r="W11" s="4">
        <f t="shared" si="2"/>
        <v>81.090757948930374</v>
      </c>
      <c r="X11" s="4">
        <f t="shared" si="3"/>
        <v>74.711999474348858</v>
      </c>
    </row>
    <row r="13" spans="1:29" x14ac:dyDescent="0.25">
      <c r="A13" t="s">
        <v>16</v>
      </c>
      <c r="B13" s="2" t="str">
        <f t="shared" ref="B13:B19" si="9">B5</f>
        <v>4AN (uM)</v>
      </c>
      <c r="C13" t="s">
        <v>1</v>
      </c>
      <c r="D13" t="s">
        <v>2</v>
      </c>
      <c r="E13" t="s">
        <v>3</v>
      </c>
      <c r="F13" t="s">
        <v>4</v>
      </c>
      <c r="G13" t="s">
        <v>5</v>
      </c>
      <c r="H13" t="s">
        <v>6</v>
      </c>
      <c r="I13" t="s">
        <v>7</v>
      </c>
      <c r="J13" t="s">
        <v>8</v>
      </c>
      <c r="K13" t="s">
        <v>20</v>
      </c>
      <c r="L13" t="s">
        <v>21</v>
      </c>
      <c r="N13" t="s">
        <v>9</v>
      </c>
      <c r="O13" t="s">
        <v>10</v>
      </c>
      <c r="P13" t="s">
        <v>11</v>
      </c>
      <c r="Q13" t="s">
        <v>12</v>
      </c>
      <c r="T13" t="s">
        <v>13</v>
      </c>
      <c r="U13" t="str">
        <f>U5</f>
        <v>NTC</v>
      </c>
      <c r="V13" t="str">
        <f>V5</f>
        <v>siBRCA1</v>
      </c>
      <c r="W13" t="str">
        <f>W5</f>
        <v>WT</v>
      </c>
      <c r="X13" t="str">
        <f>X5</f>
        <v>S114A</v>
      </c>
    </row>
    <row r="14" spans="1:29" x14ac:dyDescent="0.25">
      <c r="B14">
        <f t="shared" si="9"/>
        <v>0</v>
      </c>
      <c r="C14">
        <v>100</v>
      </c>
      <c r="D14">
        <v>100</v>
      </c>
      <c r="E14">
        <v>100</v>
      </c>
      <c r="F14">
        <v>100</v>
      </c>
      <c r="G14">
        <v>100</v>
      </c>
      <c r="H14">
        <v>100</v>
      </c>
      <c r="I14">
        <v>100</v>
      </c>
      <c r="J14">
        <v>100</v>
      </c>
      <c r="K14">
        <v>100</v>
      </c>
      <c r="N14">
        <f>AVERAGE(C14:L14)</f>
        <v>100</v>
      </c>
      <c r="O14">
        <f>STDEVA(C14:L14)</f>
        <v>0</v>
      </c>
      <c r="P14">
        <f>O14/SQRT(Q14)</f>
        <v>0</v>
      </c>
      <c r="Q14">
        <f>COUNT(C14:L14)</f>
        <v>9</v>
      </c>
      <c r="T14">
        <f t="shared" ref="T14:T19" si="10">T6</f>
        <v>0</v>
      </c>
      <c r="U14">
        <f t="shared" ref="U14:U19" si="11">P6</f>
        <v>0</v>
      </c>
      <c r="V14">
        <f t="shared" ref="V14:V19" si="12">P14</f>
        <v>0</v>
      </c>
      <c r="W14">
        <f t="shared" ref="W14:W19" si="13">P22</f>
        <v>0</v>
      </c>
      <c r="X14">
        <f t="shared" ref="X14:X19" si="14">P30</f>
        <v>0</v>
      </c>
    </row>
    <row r="15" spans="1:29" x14ac:dyDescent="0.25">
      <c r="B15">
        <f t="shared" si="9"/>
        <v>1</v>
      </c>
      <c r="C15">
        <v>99.420024420024433</v>
      </c>
      <c r="D15">
        <v>68.585013936710936</v>
      </c>
      <c r="E15">
        <v>100.99206349206349</v>
      </c>
      <c r="F15">
        <v>67.722048066875658</v>
      </c>
      <c r="G15">
        <v>78.325613480756502</v>
      </c>
      <c r="H15">
        <v>56.914056835355687</v>
      </c>
      <c r="I15">
        <v>94.868987666970568</v>
      </c>
      <c r="J15">
        <v>107.86239174175488</v>
      </c>
      <c r="K15">
        <v>102.15336134453781</v>
      </c>
      <c r="N15">
        <f t="shared" ref="N15:N19" si="15">AVERAGE(C15:L15)</f>
        <v>86.315951220561089</v>
      </c>
      <c r="O15">
        <f t="shared" ref="O15:O19" si="16">STDEVA(C15:L15)</f>
        <v>18.586851397332055</v>
      </c>
      <c r="P15">
        <f t="shared" ref="P15:P19" si="17">O15/SQRT(Q15)</f>
        <v>6.1956171324440179</v>
      </c>
      <c r="Q15">
        <f t="shared" ref="Q15:Q19" si="18">COUNT(C15:L15)</f>
        <v>9</v>
      </c>
      <c r="T15">
        <f t="shared" si="10"/>
        <v>1</v>
      </c>
      <c r="U15">
        <f t="shared" si="11"/>
        <v>8.6385964571930085</v>
      </c>
      <c r="V15">
        <f t="shared" si="12"/>
        <v>6.1956171324440179</v>
      </c>
      <c r="W15">
        <f t="shared" si="13"/>
        <v>11.0308171801861</v>
      </c>
      <c r="X15">
        <f t="shared" si="14"/>
        <v>9.1129531593410054</v>
      </c>
    </row>
    <row r="16" spans="1:29" x14ac:dyDescent="0.25">
      <c r="B16">
        <f t="shared" si="9"/>
        <v>2.5</v>
      </c>
      <c r="C16">
        <v>65.928342490842496</v>
      </c>
      <c r="D16">
        <v>59.353992457779974</v>
      </c>
      <c r="E16">
        <v>92.873376623376629</v>
      </c>
      <c r="G16">
        <v>75.06893218050989</v>
      </c>
      <c r="H16">
        <v>53.301849376698023</v>
      </c>
      <c r="I16">
        <v>83.700954845708623</v>
      </c>
      <c r="N16">
        <f t="shared" si="15"/>
        <v>71.704574662485939</v>
      </c>
      <c r="O16">
        <f t="shared" si="16"/>
        <v>15.019402466869415</v>
      </c>
      <c r="P16">
        <f t="shared" si="17"/>
        <v>6.1316453808881661</v>
      </c>
      <c r="Q16">
        <f t="shared" si="18"/>
        <v>6</v>
      </c>
      <c r="T16">
        <f t="shared" si="10"/>
        <v>2.5</v>
      </c>
      <c r="U16">
        <f t="shared" si="11"/>
        <v>7.6046587366412286</v>
      </c>
      <c r="V16">
        <f t="shared" si="12"/>
        <v>6.1316453808881661</v>
      </c>
      <c r="W16">
        <f t="shared" si="13"/>
        <v>16.455871583126388</v>
      </c>
      <c r="X16">
        <f t="shared" si="14"/>
        <v>5.1657025386701267</v>
      </c>
    </row>
    <row r="17" spans="1:24" x14ac:dyDescent="0.25">
      <c r="B17">
        <f t="shared" si="9"/>
        <v>5</v>
      </c>
      <c r="C17">
        <v>62.5</v>
      </c>
      <c r="D17">
        <v>53.213641580586987</v>
      </c>
      <c r="E17">
        <v>77.305194805194816</v>
      </c>
      <c r="F17">
        <v>73.478701825557806</v>
      </c>
      <c r="G17">
        <v>62.532994107475076</v>
      </c>
      <c r="H17">
        <v>57.208074534161497</v>
      </c>
      <c r="I17">
        <v>85.990106294226081</v>
      </c>
      <c r="J17">
        <v>71.678688733189645</v>
      </c>
      <c r="K17">
        <v>66.910418013359191</v>
      </c>
      <c r="N17">
        <f t="shared" si="15"/>
        <v>67.868646654861237</v>
      </c>
      <c r="O17">
        <f t="shared" si="16"/>
        <v>10.308076984334944</v>
      </c>
      <c r="P17">
        <f t="shared" si="17"/>
        <v>3.4360256614449813</v>
      </c>
      <c r="Q17">
        <f t="shared" si="18"/>
        <v>9</v>
      </c>
      <c r="T17">
        <f t="shared" si="10"/>
        <v>5</v>
      </c>
      <c r="U17">
        <f t="shared" si="11"/>
        <v>6.4355925960856819</v>
      </c>
      <c r="V17">
        <f t="shared" si="12"/>
        <v>3.4360256614449813</v>
      </c>
      <c r="W17">
        <f t="shared" si="13"/>
        <v>7.774878228059352</v>
      </c>
      <c r="X17">
        <f t="shared" si="14"/>
        <v>10.310921039879224</v>
      </c>
    </row>
    <row r="18" spans="1:24" x14ac:dyDescent="0.25">
      <c r="B18">
        <f t="shared" si="9"/>
        <v>10</v>
      </c>
      <c r="C18">
        <v>50.595238095238095</v>
      </c>
      <c r="D18">
        <v>44.581078865387774</v>
      </c>
      <c r="E18">
        <v>39.751082251082259</v>
      </c>
      <c r="F18">
        <v>76.457219251336895</v>
      </c>
      <c r="G18">
        <v>57.400200338163664</v>
      </c>
      <c r="H18">
        <v>48.105590062111801</v>
      </c>
      <c r="I18">
        <v>70.374034395178711</v>
      </c>
      <c r="J18">
        <v>48.664715566124016</v>
      </c>
      <c r="K18">
        <v>50.123895712131009</v>
      </c>
      <c r="N18">
        <f t="shared" si="15"/>
        <v>54.005894948528237</v>
      </c>
      <c r="O18">
        <f t="shared" si="16"/>
        <v>12.070472222552365</v>
      </c>
      <c r="P18">
        <f t="shared" si="17"/>
        <v>4.0234907408507885</v>
      </c>
      <c r="Q18">
        <f t="shared" si="18"/>
        <v>9</v>
      </c>
      <c r="T18">
        <f t="shared" si="10"/>
        <v>10</v>
      </c>
      <c r="U18">
        <f t="shared" si="11"/>
        <v>4.8597621083460139</v>
      </c>
      <c r="V18">
        <f t="shared" si="12"/>
        <v>4.0234907408507885</v>
      </c>
      <c r="W18">
        <f t="shared" si="13"/>
        <v>16.937372362922606</v>
      </c>
      <c r="X18">
        <f t="shared" si="14"/>
        <v>6.9681675503535834</v>
      </c>
    </row>
    <row r="19" spans="1:24" x14ac:dyDescent="0.25">
      <c r="B19">
        <f t="shared" si="9"/>
        <v>20</v>
      </c>
      <c r="C19">
        <v>22.922390109890109</v>
      </c>
      <c r="D19">
        <v>13.502213477619284</v>
      </c>
      <c r="E19">
        <v>14.929653679653681</v>
      </c>
      <c r="G19">
        <v>64.009688960917984</v>
      </c>
      <c r="H19">
        <v>43.299717832464118</v>
      </c>
      <c r="I19">
        <v>69.382817508888493</v>
      </c>
      <c r="J19">
        <v>22.34354745071218</v>
      </c>
      <c r="K19">
        <v>11.369451626804567</v>
      </c>
      <c r="N19">
        <f t="shared" si="15"/>
        <v>32.719935080868808</v>
      </c>
      <c r="O19">
        <f t="shared" si="16"/>
        <v>23.239334992520487</v>
      </c>
      <c r="P19">
        <f t="shared" si="17"/>
        <v>8.2163456817385292</v>
      </c>
      <c r="Q19">
        <f t="shared" si="18"/>
        <v>8</v>
      </c>
      <c r="T19">
        <f t="shared" si="10"/>
        <v>20</v>
      </c>
      <c r="U19">
        <f t="shared" si="11"/>
        <v>9.7829054827377693</v>
      </c>
      <c r="V19">
        <f t="shared" si="12"/>
        <v>8.2163456817385292</v>
      </c>
      <c r="W19">
        <f t="shared" si="13"/>
        <v>16.308223458396441</v>
      </c>
      <c r="X19">
        <f t="shared" si="14"/>
        <v>2.9380516013708018</v>
      </c>
    </row>
    <row r="21" spans="1:24" x14ac:dyDescent="0.25">
      <c r="A21" t="s">
        <v>14</v>
      </c>
      <c r="B21" s="2" t="str">
        <f t="shared" ref="B21:B27" si="19">B13</f>
        <v>4AN (uM)</v>
      </c>
      <c r="C21" t="s">
        <v>1</v>
      </c>
      <c r="D21" t="s">
        <v>2</v>
      </c>
      <c r="E21" t="s">
        <v>3</v>
      </c>
      <c r="F21" t="s">
        <v>4</v>
      </c>
      <c r="G21" t="s">
        <v>5</v>
      </c>
      <c r="H21" t="s">
        <v>6</v>
      </c>
      <c r="I21" t="s">
        <v>7</v>
      </c>
      <c r="J21" t="s">
        <v>8</v>
      </c>
      <c r="K21" t="s">
        <v>20</v>
      </c>
      <c r="L21" t="s">
        <v>21</v>
      </c>
      <c r="N21" t="s">
        <v>9</v>
      </c>
      <c r="O21" t="s">
        <v>10</v>
      </c>
      <c r="P21" t="s">
        <v>11</v>
      </c>
      <c r="Q21" t="s">
        <v>12</v>
      </c>
    </row>
    <row r="22" spans="1:24" x14ac:dyDescent="0.25">
      <c r="B22">
        <f t="shared" si="19"/>
        <v>0</v>
      </c>
      <c r="C22">
        <v>100</v>
      </c>
      <c r="D22">
        <v>100</v>
      </c>
      <c r="E22">
        <v>100</v>
      </c>
      <c r="F22">
        <v>100</v>
      </c>
      <c r="G22">
        <v>100</v>
      </c>
      <c r="H22">
        <v>100</v>
      </c>
      <c r="I22">
        <v>100</v>
      </c>
      <c r="N22">
        <f>AVERAGE(C22:L22)</f>
        <v>100</v>
      </c>
      <c r="O22">
        <f>STDEVA(C22:L22)</f>
        <v>0</v>
      </c>
      <c r="P22">
        <f>O22/SQRT(Q22)</f>
        <v>0</v>
      </c>
      <c r="Q22">
        <f>COUNT(C22:L22)</f>
        <v>7</v>
      </c>
    </row>
    <row r="23" spans="1:24" x14ac:dyDescent="0.25">
      <c r="B23">
        <f t="shared" si="19"/>
        <v>1</v>
      </c>
      <c r="C23">
        <v>77.561291048133157</v>
      </c>
      <c r="D23">
        <v>133.33333333333334</v>
      </c>
      <c r="E23">
        <v>101.24465128860911</v>
      </c>
      <c r="F23">
        <v>61.091626587742013</v>
      </c>
      <c r="G23">
        <v>107.60421189752498</v>
      </c>
      <c r="H23">
        <v>88.342232803465805</v>
      </c>
      <c r="I23">
        <v>142.5</v>
      </c>
      <c r="N23">
        <f t="shared" ref="N23:N27" si="20">AVERAGE(C23:L23)</f>
        <v>101.66819242268691</v>
      </c>
      <c r="O23">
        <f t="shared" ref="O23:O27" si="21">STDEVA(C23:L23)</f>
        <v>29.184799016591185</v>
      </c>
      <c r="P23">
        <f t="shared" ref="P23:P27" si="22">O23/SQRT(Q23)</f>
        <v>11.0308171801861</v>
      </c>
      <c r="Q23">
        <f t="shared" ref="Q23:Q27" si="23">COUNT(C23:L23)</f>
        <v>7</v>
      </c>
    </row>
    <row r="24" spans="1:24" x14ac:dyDescent="0.25">
      <c r="B24">
        <f t="shared" si="19"/>
        <v>2.5</v>
      </c>
      <c r="C24">
        <v>128.24842555105712</v>
      </c>
      <c r="E24">
        <v>72.517460161322049</v>
      </c>
      <c r="F24">
        <v>35.98330671431021</v>
      </c>
      <c r="G24">
        <v>127.23408878424075</v>
      </c>
      <c r="H24">
        <v>106.15536380235953</v>
      </c>
      <c r="I24">
        <v>141.41414141414143</v>
      </c>
      <c r="N24">
        <f t="shared" si="20"/>
        <v>101.92546440457185</v>
      </c>
      <c r="O24">
        <f t="shared" si="21"/>
        <v>40.308488651425264</v>
      </c>
      <c r="P24">
        <f t="shared" si="22"/>
        <v>16.455871583126388</v>
      </c>
      <c r="Q24">
        <f t="shared" si="23"/>
        <v>6</v>
      </c>
    </row>
    <row r="25" spans="1:24" x14ac:dyDescent="0.25">
      <c r="B25">
        <f t="shared" si="19"/>
        <v>5</v>
      </c>
      <c r="C25">
        <v>90.370370370370367</v>
      </c>
      <c r="D25">
        <v>120.41666666666667</v>
      </c>
      <c r="E25">
        <v>118.89386189258312</v>
      </c>
      <c r="F25">
        <v>77.443743627225402</v>
      </c>
      <c r="H25">
        <v>88.920358504547153</v>
      </c>
      <c r="I25">
        <v>79.659090909090907</v>
      </c>
      <c r="N25">
        <f t="shared" si="20"/>
        <v>95.950681995080615</v>
      </c>
      <c r="O25">
        <f t="shared" si="21"/>
        <v>19.044484471019633</v>
      </c>
      <c r="P25">
        <f t="shared" si="22"/>
        <v>7.774878228059352</v>
      </c>
      <c r="Q25">
        <f t="shared" si="23"/>
        <v>6</v>
      </c>
    </row>
    <row r="26" spans="1:24" x14ac:dyDescent="0.25">
      <c r="B26">
        <f t="shared" si="19"/>
        <v>10</v>
      </c>
      <c r="C26">
        <v>72.660818713450297</v>
      </c>
      <c r="E26">
        <v>45.215874811463046</v>
      </c>
      <c r="F26">
        <v>51.570224592368007</v>
      </c>
      <c r="G26">
        <v>135.25826086616357</v>
      </c>
      <c r="H26">
        <v>89.477343110423774</v>
      </c>
      <c r="I26">
        <v>142.68939393939394</v>
      </c>
      <c r="N26">
        <f t="shared" si="20"/>
        <v>89.478652672210444</v>
      </c>
      <c r="O26">
        <f t="shared" si="21"/>
        <v>41.487919872678198</v>
      </c>
      <c r="P26">
        <f t="shared" si="22"/>
        <v>16.937372362922606</v>
      </c>
      <c r="Q26">
        <f t="shared" si="23"/>
        <v>6</v>
      </c>
    </row>
    <row r="27" spans="1:24" x14ac:dyDescent="0.25">
      <c r="B27">
        <f t="shared" si="19"/>
        <v>20</v>
      </c>
      <c r="C27">
        <v>50.937359424201532</v>
      </c>
      <c r="D27">
        <v>71.515151515151516</v>
      </c>
      <c r="E27">
        <v>40.649745475113129</v>
      </c>
      <c r="G27">
        <v>129.1988491076637</v>
      </c>
      <c r="H27">
        <v>61.667684595694766</v>
      </c>
      <c r="I27">
        <v>132.57575757575759</v>
      </c>
      <c r="N27">
        <f t="shared" si="20"/>
        <v>81.090757948930374</v>
      </c>
      <c r="O27">
        <f t="shared" si="21"/>
        <v>39.946826084358086</v>
      </c>
      <c r="P27">
        <f t="shared" si="22"/>
        <v>16.308223458396441</v>
      </c>
      <c r="Q27">
        <f t="shared" si="23"/>
        <v>6</v>
      </c>
    </row>
    <row r="29" spans="1:24" x14ac:dyDescent="0.25">
      <c r="A29" t="s">
        <v>17</v>
      </c>
      <c r="B29" s="2" t="str">
        <f>B21</f>
        <v>4AN (uM)</v>
      </c>
      <c r="C29" t="s">
        <v>1</v>
      </c>
      <c r="D29" t="s">
        <v>2</v>
      </c>
      <c r="E29" t="s">
        <v>3</v>
      </c>
      <c r="F29" t="s">
        <v>4</v>
      </c>
      <c r="G29" t="s">
        <v>5</v>
      </c>
      <c r="H29" t="s">
        <v>6</v>
      </c>
      <c r="I29" t="s">
        <v>7</v>
      </c>
      <c r="J29" t="s">
        <v>8</v>
      </c>
      <c r="K29" t="s">
        <v>20</v>
      </c>
      <c r="L29" t="s">
        <v>21</v>
      </c>
      <c r="N29" t="s">
        <v>9</v>
      </c>
      <c r="O29" t="s">
        <v>10</v>
      </c>
      <c r="P29" t="s">
        <v>11</v>
      </c>
      <c r="Q29" t="s">
        <v>12</v>
      </c>
    </row>
    <row r="30" spans="1:24" x14ac:dyDescent="0.25">
      <c r="B30">
        <f t="shared" ref="B30:B35" si="24">B22</f>
        <v>0</v>
      </c>
      <c r="C30">
        <v>100</v>
      </c>
      <c r="D30">
        <v>100</v>
      </c>
      <c r="E30">
        <v>100</v>
      </c>
      <c r="F30">
        <v>100</v>
      </c>
      <c r="G30">
        <v>100</v>
      </c>
      <c r="N30">
        <f>AVERAGE(C30:L30)</f>
        <v>100</v>
      </c>
      <c r="O30">
        <f>STDEVA(C30:L30)</f>
        <v>0</v>
      </c>
      <c r="P30">
        <f>O30/SQRT(Q30)</f>
        <v>0</v>
      </c>
      <c r="Q30">
        <f>COUNT(C30:L30)</f>
        <v>5</v>
      </c>
    </row>
    <row r="31" spans="1:24" x14ac:dyDescent="0.25">
      <c r="B31">
        <f t="shared" si="24"/>
        <v>1</v>
      </c>
      <c r="C31">
        <v>108.88716476366653</v>
      </c>
      <c r="D31">
        <v>93.235915567232283</v>
      </c>
      <c r="E31">
        <v>87.878787878787875</v>
      </c>
      <c r="G31">
        <v>128.46275122070685</v>
      </c>
      <c r="N31">
        <f t="shared" ref="N31:N35" si="25">AVERAGE(C31:L31)</f>
        <v>104.61615485759839</v>
      </c>
      <c r="O31">
        <f t="shared" ref="O31:O35" si="26">STDEVA(C31:L31)</f>
        <v>18.225906318682011</v>
      </c>
      <c r="P31">
        <f t="shared" ref="P31:P35" si="27">O31/SQRT(Q31)</f>
        <v>9.1129531593410054</v>
      </c>
      <c r="Q31">
        <f t="shared" ref="Q31:Q35" si="28">COUNT(C31:L31)</f>
        <v>4</v>
      </c>
    </row>
    <row r="32" spans="1:24" x14ac:dyDescent="0.25">
      <c r="B32">
        <f t="shared" si="24"/>
        <v>2.5</v>
      </c>
      <c r="C32">
        <v>95.99798512434522</v>
      </c>
      <c r="D32">
        <v>93.872216691967566</v>
      </c>
      <c r="E32">
        <v>88.841475984333144</v>
      </c>
      <c r="F32">
        <v>97.609747437982051</v>
      </c>
      <c r="G32">
        <v>118.8307745684795</v>
      </c>
      <c r="N32">
        <f t="shared" si="25"/>
        <v>99.030439961421493</v>
      </c>
      <c r="O32">
        <f t="shared" si="26"/>
        <v>11.550862028009639</v>
      </c>
      <c r="P32">
        <f t="shared" si="27"/>
        <v>5.1657025386701267</v>
      </c>
      <c r="Q32">
        <f t="shared" si="28"/>
        <v>5</v>
      </c>
    </row>
    <row r="33" spans="1:28" x14ac:dyDescent="0.25">
      <c r="B33">
        <f t="shared" si="24"/>
        <v>5</v>
      </c>
      <c r="C33">
        <v>82.670634582725626</v>
      </c>
      <c r="D33">
        <v>90.029547883907327</v>
      </c>
      <c r="E33">
        <v>82.590893917942495</v>
      </c>
      <c r="F33">
        <v>96.007275520396135</v>
      </c>
      <c r="G33">
        <v>137.83119805299168</v>
      </c>
      <c r="N33">
        <f t="shared" si="25"/>
        <v>97.825909991592653</v>
      </c>
      <c r="O33">
        <f t="shared" si="26"/>
        <v>23.055920355802765</v>
      </c>
      <c r="P33">
        <f t="shared" si="27"/>
        <v>10.310921039879224</v>
      </c>
      <c r="Q33">
        <f t="shared" si="28"/>
        <v>5</v>
      </c>
    </row>
    <row r="34" spans="1:28" x14ac:dyDescent="0.25">
      <c r="B34">
        <f t="shared" si="24"/>
        <v>10</v>
      </c>
      <c r="C34">
        <v>87.564585486182878</v>
      </c>
      <c r="D34">
        <v>79.964297268567719</v>
      </c>
      <c r="E34">
        <v>78.497962636831375</v>
      </c>
      <c r="F34">
        <v>111.30664790776771</v>
      </c>
      <c r="G34">
        <v>108.04059328649494</v>
      </c>
      <c r="N34">
        <f t="shared" si="25"/>
        <v>93.074817317168922</v>
      </c>
      <c r="O34">
        <f t="shared" si="26"/>
        <v>15.581296321198803</v>
      </c>
      <c r="P34">
        <f t="shared" si="27"/>
        <v>6.9681675503535834</v>
      </c>
      <c r="Q34">
        <f t="shared" si="28"/>
        <v>5</v>
      </c>
    </row>
    <row r="35" spans="1:28" x14ac:dyDescent="0.25">
      <c r="B35">
        <f t="shared" si="24"/>
        <v>20</v>
      </c>
      <c r="C35">
        <v>73.243274775825853</v>
      </c>
      <c r="D35">
        <v>74.675324675324674</v>
      </c>
      <c r="E35">
        <v>68.609765164333695</v>
      </c>
      <c r="F35">
        <v>71.294004371572839</v>
      </c>
      <c r="G35">
        <v>85.737628384687198</v>
      </c>
      <c r="N35">
        <f t="shared" si="25"/>
        <v>74.711999474348858</v>
      </c>
      <c r="O35">
        <f t="shared" si="26"/>
        <v>6.5696831020672271</v>
      </c>
      <c r="P35">
        <f t="shared" si="27"/>
        <v>2.9380516013708018</v>
      </c>
      <c r="Q35">
        <f t="shared" si="28"/>
        <v>5</v>
      </c>
    </row>
    <row r="36" spans="1:28" x14ac:dyDescent="0.25">
      <c r="C36" s="5"/>
      <c r="D36" s="5"/>
    </row>
    <row r="37" spans="1:28" x14ac:dyDescent="0.25">
      <c r="C37" s="5"/>
      <c r="D37" s="5"/>
    </row>
    <row r="38" spans="1:28" x14ac:dyDescent="0.25">
      <c r="C38" s="5"/>
      <c r="D38" s="5"/>
    </row>
    <row r="39" spans="1:28" x14ac:dyDescent="0.25">
      <c r="A39" t="s">
        <v>36</v>
      </c>
    </row>
    <row r="40" spans="1:28" x14ac:dyDescent="0.25">
      <c r="B40" s="2"/>
    </row>
    <row r="41" spans="1:28" x14ac:dyDescent="0.25">
      <c r="C41" s="5"/>
      <c r="D41" s="5"/>
      <c r="AB41" s="5"/>
    </row>
    <row r="42" spans="1:28" x14ac:dyDescent="0.25">
      <c r="C42" s="5"/>
      <c r="D42" s="5"/>
      <c r="AB42" s="5"/>
    </row>
    <row r="43" spans="1:28" x14ac:dyDescent="0.25">
      <c r="C43" s="5"/>
      <c r="D43" s="5"/>
      <c r="AB43" s="5"/>
    </row>
    <row r="44" spans="1:28" x14ac:dyDescent="0.25">
      <c r="C44" s="5"/>
      <c r="D44" s="5"/>
      <c r="AB44" s="5"/>
    </row>
    <row r="45" spans="1:28" x14ac:dyDescent="0.25">
      <c r="C45" s="5"/>
      <c r="D45" s="5"/>
      <c r="AB45" s="5"/>
    </row>
    <row r="47" spans="1:28" x14ac:dyDescent="0.25">
      <c r="B47" s="2"/>
      <c r="AB47" s="5"/>
    </row>
    <row r="48" spans="1:28" x14ac:dyDescent="0.25">
      <c r="C48" s="5"/>
      <c r="D48" s="5"/>
      <c r="AB48" s="5"/>
    </row>
    <row r="49" spans="2:28" x14ac:dyDescent="0.25">
      <c r="C49" s="5"/>
      <c r="D49" s="5"/>
      <c r="U49" s="2"/>
      <c r="AB49" s="5"/>
    </row>
    <row r="50" spans="2:28" x14ac:dyDescent="0.25">
      <c r="C50" s="5"/>
      <c r="D50" s="5"/>
      <c r="AB50" s="5"/>
    </row>
    <row r="51" spans="2:28" x14ac:dyDescent="0.25">
      <c r="C51" s="5"/>
      <c r="D51" s="5"/>
      <c r="AB51" s="5"/>
    </row>
    <row r="52" spans="2:28" x14ac:dyDescent="0.25">
      <c r="C52" s="5"/>
      <c r="D52" s="5"/>
    </row>
    <row r="54" spans="2:28" x14ac:dyDescent="0.25">
      <c r="B54" s="2"/>
    </row>
    <row r="56" spans="2:28" x14ac:dyDescent="0.25">
      <c r="U56" s="2"/>
    </row>
    <row r="61" spans="2:28" x14ac:dyDescent="0.25">
      <c r="B61" s="2"/>
    </row>
    <row r="62" spans="2:28" x14ac:dyDescent="0.25">
      <c r="D62" s="4"/>
    </row>
    <row r="63" spans="2:28" x14ac:dyDescent="0.25">
      <c r="D63" s="4"/>
    </row>
    <row r="64" spans="2:28" x14ac:dyDescent="0.25">
      <c r="D64" s="4"/>
    </row>
    <row r="65" spans="2:5" x14ac:dyDescent="0.25">
      <c r="D65" s="4"/>
    </row>
    <row r="66" spans="2:5" x14ac:dyDescent="0.25">
      <c r="D66" s="4"/>
    </row>
    <row r="68" spans="2:5" x14ac:dyDescent="0.25">
      <c r="B68" s="2"/>
    </row>
    <row r="69" spans="2:5" x14ac:dyDescent="0.25">
      <c r="D69" s="4"/>
    </row>
    <row r="70" spans="2:5" x14ac:dyDescent="0.25">
      <c r="D70" s="4"/>
    </row>
    <row r="71" spans="2:5" x14ac:dyDescent="0.25">
      <c r="D71" s="4"/>
    </row>
    <row r="72" spans="2:5" x14ac:dyDescent="0.25">
      <c r="D72" s="4"/>
    </row>
    <row r="73" spans="2:5" x14ac:dyDescent="0.25">
      <c r="D73" s="4"/>
    </row>
    <row r="75" spans="2:5" x14ac:dyDescent="0.25">
      <c r="B75" s="2"/>
    </row>
    <row r="76" spans="2:5" x14ac:dyDescent="0.25">
      <c r="D76" s="4"/>
    </row>
    <row r="77" spans="2:5" x14ac:dyDescent="0.25">
      <c r="D77" s="4"/>
    </row>
    <row r="78" spans="2:5" x14ac:dyDescent="0.25">
      <c r="D78" s="4"/>
    </row>
    <row r="79" spans="2:5" x14ac:dyDescent="0.25">
      <c r="D79" s="4"/>
    </row>
    <row r="80" spans="2:5" x14ac:dyDescent="0.25">
      <c r="D80" s="4"/>
      <c r="E80" s="4"/>
    </row>
    <row r="92" spans="6:6" x14ac:dyDescent="0.25">
      <c r="F92" s="4"/>
    </row>
    <row r="93" spans="6:6" x14ac:dyDescent="0.25">
      <c r="F93" s="4"/>
    </row>
    <row r="94" spans="6:6" x14ac:dyDescent="0.25">
      <c r="F94" s="4"/>
    </row>
    <row r="95" spans="6:6" x14ac:dyDescent="0.25">
      <c r="F95" s="4"/>
    </row>
  </sheetData>
  <conditionalFormatting sqref="T5">
    <cfRule type="colorScale" priority="1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54">
    <cfRule type="colorScale" priority="1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61">
    <cfRule type="colorScale" priority="1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68">
    <cfRule type="colorScale" priority="1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75">
    <cfRule type="colorScale" priority="1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C6:AC10 U6:AA10 U11:X11">
    <cfRule type="colorScale" priority="1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C6:AE10 U6:AA10 U11:X11">
    <cfRule type="colorScale" priority="1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C6:AF10 U6:AA10 U11:X11">
    <cfRule type="colorScale" priority="2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U49">
    <cfRule type="colorScale" priority="1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U56">
    <cfRule type="colorScale" priority="1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40">
    <cfRule type="colorScale" priority="1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47">
    <cfRule type="colorScale" priority="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5">
    <cfRule type="colorScale" priority="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13">
    <cfRule type="colorScale" priority="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21">
    <cfRule type="colorScale" priority="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29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6"/>
  <sheetViews>
    <sheetView zoomScale="70" zoomScaleNormal="70" workbookViewId="0"/>
  </sheetViews>
  <sheetFormatPr defaultRowHeight="15" x14ac:dyDescent="0.25"/>
  <cols>
    <col min="1" max="1" width="13.28515625" bestFit="1" customWidth="1"/>
    <col min="2" max="2" width="13.85546875" bestFit="1" customWidth="1"/>
  </cols>
  <sheetData>
    <row r="1" spans="1:22" x14ac:dyDescent="0.25">
      <c r="A1" s="1" t="s">
        <v>44</v>
      </c>
    </row>
    <row r="2" spans="1:22" x14ac:dyDescent="0.25">
      <c r="A2" s="11" t="s">
        <v>30</v>
      </c>
    </row>
    <row r="5" spans="1:22" x14ac:dyDescent="0.25">
      <c r="A5" t="s">
        <v>0</v>
      </c>
      <c r="B5" s="2" t="s">
        <v>31</v>
      </c>
      <c r="C5" t="s">
        <v>1</v>
      </c>
      <c r="D5" t="s">
        <v>2</v>
      </c>
      <c r="E5" t="s">
        <v>3</v>
      </c>
      <c r="G5" t="s">
        <v>9</v>
      </c>
      <c r="H5" t="s">
        <v>10</v>
      </c>
      <c r="I5" t="s">
        <v>11</v>
      </c>
      <c r="J5" t="s">
        <v>12</v>
      </c>
      <c r="M5" s="2" t="str">
        <f t="shared" ref="M5:M10" si="0">B5</f>
        <v>HU (mM)</v>
      </c>
      <c r="N5" t="str">
        <f>A5</f>
        <v>NTC</v>
      </c>
      <c r="O5" t="str">
        <f>A12</f>
        <v>siBRCA1</v>
      </c>
      <c r="P5" t="str">
        <f>A19</f>
        <v>WT</v>
      </c>
      <c r="Q5" t="str">
        <f>A26</f>
        <v>S114A</v>
      </c>
    </row>
    <row r="6" spans="1:22" x14ac:dyDescent="0.25">
      <c r="B6">
        <v>0</v>
      </c>
      <c r="C6">
        <v>100</v>
      </c>
      <c r="D6">
        <v>100</v>
      </c>
      <c r="E6">
        <v>100</v>
      </c>
      <c r="G6">
        <f>AVERAGE(C6:F6)</f>
        <v>100</v>
      </c>
      <c r="H6">
        <f>STDEVA(C6:F6)</f>
        <v>0</v>
      </c>
      <c r="I6">
        <f>H6/SQRT(J6)</f>
        <v>0</v>
      </c>
      <c r="J6">
        <f>COUNT(C6:F6)</f>
        <v>3</v>
      </c>
      <c r="M6">
        <f t="shared" si="0"/>
        <v>0</v>
      </c>
      <c r="N6" s="4">
        <f>G6</f>
        <v>100</v>
      </c>
      <c r="O6" s="4">
        <f>G13</f>
        <v>100</v>
      </c>
      <c r="P6" s="4">
        <f>G20</f>
        <v>100</v>
      </c>
      <c r="Q6" s="4">
        <f>G27</f>
        <v>100</v>
      </c>
      <c r="R6" s="4"/>
      <c r="S6" s="4"/>
      <c r="T6" s="4"/>
      <c r="V6" s="4"/>
    </row>
    <row r="7" spans="1:22" x14ac:dyDescent="0.25">
      <c r="B7">
        <v>1</v>
      </c>
      <c r="C7">
        <v>89.772225840354906</v>
      </c>
      <c r="D7">
        <v>78.234519502002797</v>
      </c>
      <c r="E7">
        <v>81.476135745991428</v>
      </c>
      <c r="G7">
        <f>AVERAGE(C7:F7)</f>
        <v>83.160960362783044</v>
      </c>
      <c r="H7">
        <f>STDEVA(C7:F7)</f>
        <v>5.9505161439595193</v>
      </c>
      <c r="I7">
        <f t="shared" ref="I7:I10" si="1">H7/SQRT(J7)</f>
        <v>3.4355320975322425</v>
      </c>
      <c r="J7">
        <f>COUNT(C7:F7)</f>
        <v>3</v>
      </c>
      <c r="M7">
        <f t="shared" si="0"/>
        <v>1</v>
      </c>
      <c r="N7" s="4">
        <f t="shared" ref="N7:N10" si="2">G7</f>
        <v>83.160960362783044</v>
      </c>
      <c r="O7" s="4">
        <f>G14</f>
        <v>73.865984841504954</v>
      </c>
      <c r="P7" s="4">
        <f>G21</f>
        <v>89.339259643002379</v>
      </c>
      <c r="Q7" s="4">
        <f>G28</f>
        <v>60.487447336128355</v>
      </c>
      <c r="R7" s="4"/>
      <c r="S7" s="4"/>
      <c r="T7" s="4"/>
      <c r="V7" s="4"/>
    </row>
    <row r="8" spans="1:22" x14ac:dyDescent="0.25">
      <c r="B8">
        <v>3</v>
      </c>
      <c r="C8">
        <v>82.357090182376439</v>
      </c>
      <c r="D8">
        <v>81.758451572564852</v>
      </c>
      <c r="E8">
        <v>80.973313032283684</v>
      </c>
      <c r="G8">
        <f>AVERAGE(C8:F8)</f>
        <v>81.696284929074992</v>
      </c>
      <c r="H8">
        <f>STDEVA(C8:F8)</f>
        <v>0.69398005659514661</v>
      </c>
      <c r="I8">
        <f t="shared" si="1"/>
        <v>0.40066957248743962</v>
      </c>
      <c r="J8">
        <f>COUNT(C8:F8)</f>
        <v>3</v>
      </c>
      <c r="M8">
        <f t="shared" si="0"/>
        <v>3</v>
      </c>
      <c r="N8" s="4">
        <f t="shared" si="2"/>
        <v>81.696284929074992</v>
      </c>
      <c r="O8" s="4">
        <f>G15</f>
        <v>58.108367055955114</v>
      </c>
      <c r="P8" s="4">
        <f>G22</f>
        <v>79.608530478264214</v>
      </c>
      <c r="Q8" s="4">
        <f>G29</f>
        <v>54.57296098812548</v>
      </c>
      <c r="R8" s="4"/>
      <c r="S8" s="4"/>
      <c r="T8" s="4"/>
      <c r="V8" s="4"/>
    </row>
    <row r="9" spans="1:22" x14ac:dyDescent="0.25">
      <c r="B9">
        <v>5</v>
      </c>
      <c r="C9">
        <v>73.083182101104327</v>
      </c>
      <c r="D9">
        <v>82.436208942758327</v>
      </c>
      <c r="E9">
        <v>78.677526881251268</v>
      </c>
      <c r="G9">
        <f>AVERAGE(C9:F9)</f>
        <v>78.065639308371303</v>
      </c>
      <c r="H9">
        <f>STDEVA(C9:F9)</f>
        <v>4.7064405421250939</v>
      </c>
      <c r="I9">
        <f t="shared" si="1"/>
        <v>2.7172647139208914</v>
      </c>
      <c r="J9">
        <f>COUNT(C9:F9)</f>
        <v>3</v>
      </c>
      <c r="M9">
        <f t="shared" si="0"/>
        <v>5</v>
      </c>
      <c r="N9" s="4">
        <f t="shared" si="2"/>
        <v>78.065639308371303</v>
      </c>
      <c r="O9" s="4">
        <f>G16</f>
        <v>49.994215035700194</v>
      </c>
      <c r="P9" s="4">
        <f>G23</f>
        <v>73.921062266023512</v>
      </c>
      <c r="Q9" s="4">
        <f>G30</f>
        <v>40.951267933568012</v>
      </c>
      <c r="R9" s="4"/>
      <c r="S9" s="4"/>
      <c r="T9" s="4"/>
      <c r="V9" s="4"/>
    </row>
    <row r="10" spans="1:22" x14ac:dyDescent="0.25">
      <c r="B10">
        <v>10</v>
      </c>
      <c r="C10">
        <v>53.977122754610676</v>
      </c>
      <c r="D10">
        <v>66.803672281886435</v>
      </c>
      <c r="E10">
        <v>53.435265936959745</v>
      </c>
      <c r="G10">
        <f>AVERAGE(C10:F10)</f>
        <v>58.072020324485614</v>
      </c>
      <c r="H10">
        <f>STDEVA(C10:F10)</f>
        <v>7.566684322184682</v>
      </c>
      <c r="I10">
        <f t="shared" si="1"/>
        <v>4.368627230286247</v>
      </c>
      <c r="J10">
        <f>COUNT(C10:F10)</f>
        <v>3</v>
      </c>
      <c r="M10">
        <f t="shared" si="0"/>
        <v>10</v>
      </c>
      <c r="N10" s="4">
        <f t="shared" si="2"/>
        <v>58.072020324485614</v>
      </c>
      <c r="O10" s="4">
        <f>G17</f>
        <v>38.314038009565174</v>
      </c>
      <c r="P10" s="4">
        <f>G24</f>
        <v>62.562626670996686</v>
      </c>
      <c r="Q10" s="4">
        <f>G31</f>
        <v>36.117742798673298</v>
      </c>
      <c r="R10" s="4"/>
      <c r="S10" s="4"/>
      <c r="T10" s="4"/>
      <c r="V10" s="4"/>
    </row>
    <row r="12" spans="1:22" x14ac:dyDescent="0.25">
      <c r="A12" t="s">
        <v>16</v>
      </c>
      <c r="B12" s="2" t="str">
        <f t="shared" ref="B12:B17" si="3">B5</f>
        <v>HU (mM)</v>
      </c>
      <c r="C12" t="s">
        <v>1</v>
      </c>
      <c r="D12" t="s">
        <v>2</v>
      </c>
      <c r="E12" t="s">
        <v>3</v>
      </c>
      <c r="G12" t="s">
        <v>9</v>
      </c>
      <c r="H12" t="s">
        <v>10</v>
      </c>
      <c r="I12" t="s">
        <v>11</v>
      </c>
      <c r="J12" t="s">
        <v>12</v>
      </c>
      <c r="M12" t="s">
        <v>13</v>
      </c>
      <c r="N12" t="str">
        <f>N5</f>
        <v>NTC</v>
      </c>
      <c r="O12" t="str">
        <f>O5</f>
        <v>siBRCA1</v>
      </c>
      <c r="P12" t="str">
        <f>P5</f>
        <v>WT</v>
      </c>
      <c r="Q12" t="str">
        <f>Q5</f>
        <v>S114A</v>
      </c>
    </row>
    <row r="13" spans="1:22" x14ac:dyDescent="0.25">
      <c r="B13">
        <f t="shared" si="3"/>
        <v>0</v>
      </c>
      <c r="C13">
        <v>100</v>
      </c>
      <c r="D13">
        <v>100</v>
      </c>
      <c r="E13">
        <v>100</v>
      </c>
      <c r="G13">
        <f>AVERAGE(C13:F13)</f>
        <v>100</v>
      </c>
      <c r="H13">
        <f>STDEVA(C13:F13)</f>
        <v>0</v>
      </c>
      <c r="I13">
        <f>H13/SQRT(J13)</f>
        <v>0</v>
      </c>
      <c r="J13">
        <f>COUNT(C13:F13)</f>
        <v>3</v>
      </c>
      <c r="M13">
        <f>M6</f>
        <v>0</v>
      </c>
      <c r="N13">
        <f>I6</f>
        <v>0</v>
      </c>
      <c r="O13">
        <f t="shared" ref="O13:O17" si="4">I13</f>
        <v>0</v>
      </c>
      <c r="P13">
        <f>I20</f>
        <v>0</v>
      </c>
      <c r="Q13">
        <f>I27</f>
        <v>0</v>
      </c>
    </row>
    <row r="14" spans="1:22" x14ac:dyDescent="0.25">
      <c r="B14">
        <f t="shared" si="3"/>
        <v>1</v>
      </c>
      <c r="C14">
        <v>73.54531941584132</v>
      </c>
      <c r="D14">
        <v>85.402430448656148</v>
      </c>
      <c r="E14">
        <v>62.650204660017408</v>
      </c>
      <c r="G14">
        <f>AVERAGE(C14:F14)</f>
        <v>73.865984841504954</v>
      </c>
      <c r="H14">
        <f>STDEVA(C14:F14)</f>
        <v>11.379501936407964</v>
      </c>
      <c r="I14">
        <f t="shared" ref="I14:I17" si="5">H14/SQRT(J14)</f>
        <v>6.569958506229006</v>
      </c>
      <c r="J14">
        <f>COUNT(C14:F14)</f>
        <v>3</v>
      </c>
      <c r="M14">
        <f>M7</f>
        <v>1</v>
      </c>
      <c r="N14">
        <f>I7</f>
        <v>3.4355320975322425</v>
      </c>
      <c r="O14">
        <f t="shared" si="4"/>
        <v>6.569958506229006</v>
      </c>
      <c r="P14">
        <f>I21</f>
        <v>6.459230553903013</v>
      </c>
      <c r="Q14">
        <f>I28</f>
        <v>2.4205857597936493</v>
      </c>
    </row>
    <row r="15" spans="1:22" x14ac:dyDescent="0.25">
      <c r="B15">
        <f t="shared" si="3"/>
        <v>3</v>
      </c>
      <c r="C15">
        <v>53.319581373713163</v>
      </c>
      <c r="D15">
        <v>63.338553295663473</v>
      </c>
      <c r="E15">
        <v>57.666966498488719</v>
      </c>
      <c r="G15">
        <f>AVERAGE(C15:F15)</f>
        <v>58.108367055955114</v>
      </c>
      <c r="H15">
        <f>STDEVA(C15:F15)</f>
        <v>5.0240497044024073</v>
      </c>
      <c r="I15">
        <f t="shared" si="5"/>
        <v>2.9006364492587897</v>
      </c>
      <c r="J15">
        <f>COUNT(C15:F15)</f>
        <v>3</v>
      </c>
      <c r="M15">
        <f>M8</f>
        <v>3</v>
      </c>
      <c r="N15">
        <f>I8</f>
        <v>0.40066957248743962</v>
      </c>
      <c r="O15">
        <f t="shared" si="4"/>
        <v>2.9006364492587897</v>
      </c>
      <c r="P15">
        <f>I22</f>
        <v>4.8440407929497225</v>
      </c>
      <c r="Q15">
        <f>I29</f>
        <v>2.9890097220893486</v>
      </c>
    </row>
    <row r="16" spans="1:22" x14ac:dyDescent="0.25">
      <c r="B16">
        <f t="shared" si="3"/>
        <v>5</v>
      </c>
      <c r="C16">
        <v>35.497707327960477</v>
      </c>
      <c r="D16">
        <v>63.497778564972613</v>
      </c>
      <c r="E16">
        <v>50.987159214167491</v>
      </c>
      <c r="G16">
        <f>AVERAGE(C16:F16)</f>
        <v>49.994215035700194</v>
      </c>
      <c r="H16">
        <f>STDEVA(C16:F16)</f>
        <v>14.026419747234252</v>
      </c>
      <c r="I16">
        <f t="shared" si="5"/>
        <v>8.0981572168323783</v>
      </c>
      <c r="J16">
        <f>COUNT(C16:F16)</f>
        <v>3</v>
      </c>
      <c r="M16">
        <f>M9</f>
        <v>5</v>
      </c>
      <c r="N16">
        <f>I9</f>
        <v>2.7172647139208914</v>
      </c>
      <c r="O16">
        <f t="shared" si="4"/>
        <v>8.0981572168323783</v>
      </c>
      <c r="P16">
        <f>I23</f>
        <v>9.7937176862083675</v>
      </c>
      <c r="Q16">
        <f>I30</f>
        <v>5.9317686067812474</v>
      </c>
    </row>
    <row r="17" spans="1:17" x14ac:dyDescent="0.25">
      <c r="B17">
        <f t="shared" si="3"/>
        <v>10</v>
      </c>
      <c r="C17">
        <v>18.39508074032123</v>
      </c>
      <c r="D17">
        <v>43.037815285718445</v>
      </c>
      <c r="E17">
        <v>53.509218002655842</v>
      </c>
      <c r="G17">
        <f>AVERAGE(C17:F17)</f>
        <v>38.314038009565174</v>
      </c>
      <c r="H17">
        <f>STDEVA(C17:F17)</f>
        <v>18.027373983349474</v>
      </c>
      <c r="I17">
        <f t="shared" si="5"/>
        <v>10.408109222068875</v>
      </c>
      <c r="J17">
        <f>COUNT(C17:F17)</f>
        <v>3</v>
      </c>
      <c r="M17">
        <f>M10</f>
        <v>10</v>
      </c>
      <c r="N17">
        <f>I10</f>
        <v>4.368627230286247</v>
      </c>
      <c r="O17">
        <f t="shared" si="4"/>
        <v>10.408109222068875</v>
      </c>
      <c r="P17">
        <f>I24</f>
        <v>8.4152055978772378</v>
      </c>
      <c r="Q17">
        <f>I31</f>
        <v>4.364610123556977</v>
      </c>
    </row>
    <row r="19" spans="1:17" x14ac:dyDescent="0.25">
      <c r="A19" t="s">
        <v>14</v>
      </c>
      <c r="B19" s="2" t="str">
        <f t="shared" ref="B19:B24" si="6">B12</f>
        <v>HU (mM)</v>
      </c>
      <c r="C19" t="s">
        <v>1</v>
      </c>
      <c r="D19" t="s">
        <v>2</v>
      </c>
      <c r="E19" t="s">
        <v>3</v>
      </c>
      <c r="G19" t="s">
        <v>9</v>
      </c>
      <c r="H19" t="s">
        <v>10</v>
      </c>
      <c r="I19" t="s">
        <v>11</v>
      </c>
      <c r="J19" t="s">
        <v>12</v>
      </c>
    </row>
    <row r="20" spans="1:17" x14ac:dyDescent="0.25">
      <c r="B20">
        <f t="shared" si="6"/>
        <v>0</v>
      </c>
      <c r="C20">
        <v>100</v>
      </c>
      <c r="D20">
        <v>100</v>
      </c>
      <c r="E20">
        <v>100</v>
      </c>
      <c r="G20">
        <f>AVERAGE(C20:F20)</f>
        <v>100</v>
      </c>
      <c r="H20">
        <f>STDEVA(C20:F20)</f>
        <v>0</v>
      </c>
      <c r="I20">
        <f>H20/SQRT(J20)</f>
        <v>0</v>
      </c>
      <c r="J20">
        <f>COUNT(C20:F20)</f>
        <v>3</v>
      </c>
    </row>
    <row r="21" spans="1:17" x14ac:dyDescent="0.25">
      <c r="B21">
        <f t="shared" si="6"/>
        <v>1</v>
      </c>
      <c r="C21">
        <v>99.162865960519525</v>
      </c>
      <c r="D21">
        <v>77.161952562680568</v>
      </c>
      <c r="E21">
        <v>91.692960405807028</v>
      </c>
      <c r="G21">
        <f>AVERAGE(C21:F21)</f>
        <v>89.339259643002379</v>
      </c>
      <c r="H21">
        <f>STDEVA(C21:F21)</f>
        <v>11.18771549716128</v>
      </c>
      <c r="I21">
        <f t="shared" ref="I21:I24" si="7">H21/SQRT(J21)</f>
        <v>6.459230553903013</v>
      </c>
      <c r="J21">
        <f>COUNT(C21:F21)</f>
        <v>3</v>
      </c>
    </row>
    <row r="22" spans="1:17" x14ac:dyDescent="0.25">
      <c r="B22">
        <f t="shared" si="6"/>
        <v>3</v>
      </c>
      <c r="C22">
        <v>88.106297072852712</v>
      </c>
      <c r="D22">
        <v>71.330358684323841</v>
      </c>
      <c r="E22">
        <v>79.388935677616104</v>
      </c>
      <c r="G22">
        <f>AVERAGE(C22:F22)</f>
        <v>79.608530478264214</v>
      </c>
      <c r="H22">
        <f>STDEVA(C22:F22)</f>
        <v>8.3901247673251511</v>
      </c>
      <c r="I22">
        <f t="shared" si="7"/>
        <v>4.8440407929497225</v>
      </c>
      <c r="J22">
        <f>COUNT(C22:F22)</f>
        <v>3</v>
      </c>
    </row>
    <row r="23" spans="1:17" x14ac:dyDescent="0.25">
      <c r="B23">
        <f t="shared" si="6"/>
        <v>5</v>
      </c>
      <c r="C23">
        <v>65.568325104615653</v>
      </c>
      <c r="D23">
        <v>62.753879928319421</v>
      </c>
      <c r="E23">
        <v>93.440981765135462</v>
      </c>
      <c r="G23">
        <f>AVERAGE(C23:F23)</f>
        <v>73.921062266023512</v>
      </c>
      <c r="H23">
        <f>STDEVA(C23:F23)</f>
        <v>16.963216627498799</v>
      </c>
      <c r="I23">
        <f t="shared" si="7"/>
        <v>9.7937176862083675</v>
      </c>
      <c r="J23">
        <f>COUNT(C23:F23)</f>
        <v>3</v>
      </c>
    </row>
    <row r="24" spans="1:17" x14ac:dyDescent="0.25">
      <c r="B24">
        <f t="shared" si="6"/>
        <v>10</v>
      </c>
      <c r="C24">
        <v>50.233398594130122</v>
      </c>
      <c r="D24">
        <v>58.805564589182588</v>
      </c>
      <c r="E24">
        <v>78.648916829677347</v>
      </c>
      <c r="G24">
        <f>AVERAGE(C24:F24)</f>
        <v>62.562626670996686</v>
      </c>
      <c r="H24">
        <f>STDEVA(C24:F24)</f>
        <v>14.575563651661406</v>
      </c>
      <c r="I24">
        <f t="shared" si="7"/>
        <v>8.4152055978772378</v>
      </c>
      <c r="J24">
        <f>COUNT(C24:F24)</f>
        <v>3</v>
      </c>
    </row>
    <row r="26" spans="1:17" x14ac:dyDescent="0.25">
      <c r="A26" t="s">
        <v>17</v>
      </c>
      <c r="B26" s="2" t="str">
        <f t="shared" ref="B26:B31" si="8">B19</f>
        <v>HU (mM)</v>
      </c>
      <c r="C26" t="s">
        <v>1</v>
      </c>
      <c r="D26" t="s">
        <v>2</v>
      </c>
      <c r="E26" t="s">
        <v>3</v>
      </c>
      <c r="G26" t="s">
        <v>9</v>
      </c>
      <c r="H26" t="s">
        <v>10</v>
      </c>
      <c r="I26" t="s">
        <v>11</v>
      </c>
      <c r="J26" t="s">
        <v>12</v>
      </c>
    </row>
    <row r="27" spans="1:17" x14ac:dyDescent="0.25">
      <c r="B27">
        <f t="shared" si="8"/>
        <v>0</v>
      </c>
      <c r="C27">
        <v>100</v>
      </c>
      <c r="D27">
        <v>100</v>
      </c>
      <c r="E27">
        <v>100</v>
      </c>
      <c r="G27">
        <f>AVERAGE(C27:F27)</f>
        <v>100</v>
      </c>
      <c r="H27">
        <f>STDEVA(C27:F27)</f>
        <v>0</v>
      </c>
      <c r="I27">
        <f>H27/SQRT(J27)</f>
        <v>0</v>
      </c>
      <c r="J27">
        <f>COUNT(C27:F27)</f>
        <v>3</v>
      </c>
    </row>
    <row r="28" spans="1:17" x14ac:dyDescent="0.25">
      <c r="B28">
        <f t="shared" si="8"/>
        <v>1</v>
      </c>
      <c r="C28">
        <v>55.718634268764085</v>
      </c>
      <c r="D28">
        <v>62.14968857851688</v>
      </c>
      <c r="E28">
        <v>63.594019161104114</v>
      </c>
      <c r="G28">
        <f>AVERAGE(C28:F28)</f>
        <v>60.487447336128355</v>
      </c>
      <c r="H28">
        <f>STDEVA(C28:F28)</f>
        <v>4.1925775200403148</v>
      </c>
      <c r="I28">
        <f t="shared" ref="I28:I31" si="9">H28/SQRT(J28)</f>
        <v>2.4205857597936493</v>
      </c>
      <c r="J28">
        <f t="shared" ref="J28:J31" si="10">COUNT(C28:F28)</f>
        <v>3</v>
      </c>
    </row>
    <row r="29" spans="1:17" x14ac:dyDescent="0.25">
      <c r="B29">
        <f t="shared" si="8"/>
        <v>3</v>
      </c>
      <c r="C29">
        <v>53.002773630208949</v>
      </c>
      <c r="D29">
        <v>50.362714728499647</v>
      </c>
      <c r="E29">
        <v>60.353394605667823</v>
      </c>
      <c r="G29">
        <f>AVERAGE(C29:F29)</f>
        <v>54.57296098812548</v>
      </c>
      <c r="H29">
        <f>STDEVA(C29:F29)</f>
        <v>5.1771167029760816</v>
      </c>
      <c r="I29">
        <f t="shared" si="9"/>
        <v>2.9890097220893486</v>
      </c>
      <c r="J29">
        <f t="shared" si="10"/>
        <v>3</v>
      </c>
    </row>
    <row r="30" spans="1:17" x14ac:dyDescent="0.25">
      <c r="B30">
        <f t="shared" si="8"/>
        <v>5</v>
      </c>
      <c r="C30">
        <v>29.95803460201568</v>
      </c>
      <c r="D30">
        <v>42.585339829154258</v>
      </c>
      <c r="E30">
        <v>50.310429369534106</v>
      </c>
      <c r="G30">
        <f>AVERAGE(C30:F30)</f>
        <v>40.951267933568012</v>
      </c>
      <c r="H30">
        <f>STDEVA(C30:F30)</f>
        <v>10.274124605687174</v>
      </c>
      <c r="I30">
        <f t="shared" si="9"/>
        <v>5.9317686067812474</v>
      </c>
      <c r="J30">
        <f t="shared" si="10"/>
        <v>3</v>
      </c>
    </row>
    <row r="31" spans="1:17" x14ac:dyDescent="0.25">
      <c r="B31">
        <f t="shared" si="8"/>
        <v>10</v>
      </c>
      <c r="C31">
        <v>28.845610791660299</v>
      </c>
      <c r="D31">
        <v>35.572118157667546</v>
      </c>
      <c r="E31">
        <v>43.935499446692035</v>
      </c>
      <c r="G31">
        <f>AVERAGE(C31:F31)</f>
        <v>36.117742798673298</v>
      </c>
      <c r="H31">
        <f>STDEVA(C31:F31)</f>
        <v>7.5597264892301581</v>
      </c>
      <c r="I31">
        <f t="shared" si="9"/>
        <v>4.364610123556977</v>
      </c>
      <c r="J31">
        <f t="shared" si="10"/>
        <v>3</v>
      </c>
    </row>
    <row r="32" spans="1:17" x14ac:dyDescent="0.25">
      <c r="C32" s="5"/>
      <c r="D32" s="5"/>
    </row>
    <row r="33" spans="2:21" x14ac:dyDescent="0.25">
      <c r="C33" s="5"/>
      <c r="D33" s="5"/>
    </row>
    <row r="34" spans="2:21" x14ac:dyDescent="0.25">
      <c r="C34" s="5"/>
      <c r="D34" s="5"/>
    </row>
    <row r="36" spans="2:21" x14ac:dyDescent="0.25">
      <c r="B36" s="2"/>
    </row>
    <row r="37" spans="2:21" x14ac:dyDescent="0.25">
      <c r="C37" s="5"/>
      <c r="D37" s="5"/>
      <c r="U37" s="5"/>
    </row>
    <row r="38" spans="2:21" x14ac:dyDescent="0.25">
      <c r="C38" s="5"/>
      <c r="D38" s="5"/>
      <c r="U38" s="5"/>
    </row>
    <row r="39" spans="2:21" x14ac:dyDescent="0.25">
      <c r="C39" s="5"/>
      <c r="D39" s="5"/>
      <c r="U39" s="5"/>
    </row>
    <row r="40" spans="2:21" x14ac:dyDescent="0.25">
      <c r="C40" s="5"/>
      <c r="D40" s="5"/>
      <c r="U40" s="5"/>
    </row>
    <row r="41" spans="2:21" x14ac:dyDescent="0.25">
      <c r="C41" s="5"/>
      <c r="D41" s="5"/>
      <c r="U41" s="5"/>
    </row>
    <row r="43" spans="2:21" x14ac:dyDescent="0.25">
      <c r="B43" s="2"/>
      <c r="U43" s="5"/>
    </row>
    <row r="44" spans="2:21" x14ac:dyDescent="0.25">
      <c r="C44" s="5"/>
      <c r="D44" s="5"/>
      <c r="U44" s="5"/>
    </row>
    <row r="45" spans="2:21" x14ac:dyDescent="0.25">
      <c r="C45" s="5"/>
      <c r="D45" s="5"/>
      <c r="N45" s="2"/>
      <c r="U45" s="5"/>
    </row>
    <row r="46" spans="2:21" x14ac:dyDescent="0.25">
      <c r="C46" s="5"/>
      <c r="D46" s="5"/>
      <c r="U46" s="5"/>
    </row>
    <row r="47" spans="2:21" x14ac:dyDescent="0.25">
      <c r="C47" s="5"/>
      <c r="D47" s="5"/>
      <c r="U47" s="5"/>
    </row>
    <row r="48" spans="2:21" x14ac:dyDescent="0.25">
      <c r="C48" s="5"/>
      <c r="D48" s="5"/>
    </row>
    <row r="50" spans="2:14" x14ac:dyDescent="0.25">
      <c r="B50" s="2"/>
    </row>
    <row r="52" spans="2:14" x14ac:dyDescent="0.25">
      <c r="N52" s="2"/>
    </row>
    <row r="57" spans="2:14" x14ac:dyDescent="0.25">
      <c r="B57" s="2"/>
    </row>
    <row r="58" spans="2:14" x14ac:dyDescent="0.25">
      <c r="D58" s="4"/>
    </row>
    <row r="59" spans="2:14" x14ac:dyDescent="0.25">
      <c r="D59" s="4"/>
    </row>
    <row r="60" spans="2:14" x14ac:dyDescent="0.25">
      <c r="D60" s="4"/>
    </row>
    <row r="61" spans="2:14" x14ac:dyDescent="0.25">
      <c r="D61" s="4"/>
    </row>
    <row r="62" spans="2:14" x14ac:dyDescent="0.25">
      <c r="D62" s="4"/>
    </row>
    <row r="64" spans="2:14" x14ac:dyDescent="0.25">
      <c r="B64" s="2"/>
    </row>
    <row r="65" spans="2:5" x14ac:dyDescent="0.25">
      <c r="D65" s="4"/>
    </row>
    <row r="66" spans="2:5" x14ac:dyDescent="0.25">
      <c r="D66" s="4"/>
    </row>
    <row r="67" spans="2:5" x14ac:dyDescent="0.25">
      <c r="D67" s="4"/>
    </row>
    <row r="68" spans="2:5" x14ac:dyDescent="0.25">
      <c r="D68" s="4"/>
    </row>
    <row r="69" spans="2:5" x14ac:dyDescent="0.25">
      <c r="D69" s="4"/>
    </row>
    <row r="71" spans="2:5" x14ac:dyDescent="0.25">
      <c r="B71" s="2"/>
    </row>
    <row r="72" spans="2:5" x14ac:dyDescent="0.25">
      <c r="D72" s="4"/>
    </row>
    <row r="73" spans="2:5" x14ac:dyDescent="0.25">
      <c r="D73" s="4"/>
    </row>
    <row r="74" spans="2:5" x14ac:dyDescent="0.25">
      <c r="D74" s="4"/>
    </row>
    <row r="75" spans="2:5" x14ac:dyDescent="0.25">
      <c r="D75" s="4"/>
    </row>
    <row r="76" spans="2:5" x14ac:dyDescent="0.25">
      <c r="D76" s="4"/>
      <c r="E76" s="4"/>
    </row>
  </sheetData>
  <conditionalFormatting sqref="M5">
    <cfRule type="colorScale" priority="1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50">
    <cfRule type="colorScale" priority="1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57">
    <cfRule type="colorScale" priority="1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64">
    <cfRule type="colorScale" priority="1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71">
    <cfRule type="colorScale" priority="1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N45">
    <cfRule type="colorScale" priority="1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N52">
    <cfRule type="colorScale" priority="1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36">
    <cfRule type="colorScale" priority="1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43">
    <cfRule type="colorScale" priority="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V6:V10 N6:T10">
    <cfRule type="colorScale" priority="2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V6:X10 N6:T10">
    <cfRule type="colorScale" priority="2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V6:Y10 N6:T10">
    <cfRule type="colorScale" priority="3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5">
    <cfRule type="colorScale" priority="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12">
    <cfRule type="colorScale" priority="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19">
    <cfRule type="colorScale" priority="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26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X1210"/>
  <sheetViews>
    <sheetView workbookViewId="0">
      <selection activeCell="T20" sqref="T20"/>
    </sheetView>
  </sheetViews>
  <sheetFormatPr defaultRowHeight="15" x14ac:dyDescent="0.25"/>
  <cols>
    <col min="16" max="16" width="12" bestFit="1" customWidth="1"/>
  </cols>
  <sheetData>
    <row r="1" spans="1:24" x14ac:dyDescent="0.25">
      <c r="A1" s="1" t="s">
        <v>40</v>
      </c>
    </row>
    <row r="2" spans="1:24" s="1" customFormat="1" x14ac:dyDescent="0.25">
      <c r="A2" s="1" t="s">
        <v>23</v>
      </c>
    </row>
    <row r="3" spans="1:24" x14ac:dyDescent="0.25">
      <c r="A3" s="1"/>
    </row>
    <row r="4" spans="1:24" x14ac:dyDescent="0.25">
      <c r="C4" s="9" t="s">
        <v>16</v>
      </c>
      <c r="F4" s="9" t="s">
        <v>24</v>
      </c>
      <c r="I4" s="9" t="s">
        <v>25</v>
      </c>
      <c r="N4" t="s">
        <v>26</v>
      </c>
    </row>
    <row r="5" spans="1:24" x14ac:dyDescent="0.25">
      <c r="B5" t="s">
        <v>22</v>
      </c>
      <c r="C5">
        <f>MEDIAN(C11:C1048576)</f>
        <v>10</v>
      </c>
      <c r="E5" t="s">
        <v>22</v>
      </c>
      <c r="F5">
        <f>MEDIAN(F11:F1048576)</f>
        <v>24</v>
      </c>
      <c r="H5" t="s">
        <v>22</v>
      </c>
      <c r="I5">
        <f>MEDIAN(I11:I1048576)</f>
        <v>24</v>
      </c>
      <c r="N5" t="s">
        <v>27</v>
      </c>
      <c r="P5">
        <f>_xlfn.T.TEST(C11:C9997,F11:F9997,2,2)</f>
        <v>6.1440131691828994E-53</v>
      </c>
      <c r="Q5" s="9"/>
    </row>
    <row r="6" spans="1:24" x14ac:dyDescent="0.25">
      <c r="B6" t="s">
        <v>9</v>
      </c>
      <c r="C6">
        <f>AVERAGE(C11:C1048576)</f>
        <v>10.165217391304347</v>
      </c>
      <c r="E6" t="s">
        <v>9</v>
      </c>
      <c r="F6">
        <f>AVERAGE(F11:F1048576)</f>
        <v>25.731182795698924</v>
      </c>
      <c r="H6" t="s">
        <v>9</v>
      </c>
      <c r="I6">
        <f>AVERAGE(I11:I1048576)</f>
        <v>25.358695652173914</v>
      </c>
      <c r="N6" t="s">
        <v>28</v>
      </c>
      <c r="P6">
        <f>_xlfn.T.TEST(F11:F9997,I11:I9997,2,2)</f>
        <v>0.66230475800203181</v>
      </c>
      <c r="Q6" s="10"/>
    </row>
    <row r="7" spans="1:24" x14ac:dyDescent="0.25">
      <c r="B7" t="s">
        <v>10</v>
      </c>
      <c r="C7">
        <f>STDEVA(C11:C1048576)</f>
        <v>4.3607709659231979</v>
      </c>
      <c r="E7" t="s">
        <v>10</v>
      </c>
      <c r="F7">
        <f>STDEVA(F11:F1048576)</f>
        <v>8.1395129477054464</v>
      </c>
      <c r="H7" t="s">
        <v>10</v>
      </c>
      <c r="I7">
        <f>STDEVA(I11:I1048576)</f>
        <v>8.2529432030896501</v>
      </c>
      <c r="N7" t="s">
        <v>29</v>
      </c>
      <c r="P7">
        <f>_xlfn.T.TEST(C11:C9997,I11:I9997,2,2)</f>
        <v>2.8130940334125916E-50</v>
      </c>
      <c r="Q7" s="10"/>
    </row>
    <row r="8" spans="1:24" x14ac:dyDescent="0.25">
      <c r="B8" t="s">
        <v>11</v>
      </c>
      <c r="C8">
        <f>C7/SQRT(C9)</f>
        <v>0.40664398933581397</v>
      </c>
      <c r="E8" t="s">
        <v>11</v>
      </c>
      <c r="F8">
        <f>F7/SQRT(F9)</f>
        <v>0.59681804572997754</v>
      </c>
      <c r="H8" t="s">
        <v>11</v>
      </c>
      <c r="I8">
        <f>I7/SQRT(I9)</f>
        <v>0.60841504494940024</v>
      </c>
      <c r="P8" s="10"/>
      <c r="Q8" s="10"/>
    </row>
    <row r="9" spans="1:24" x14ac:dyDescent="0.25">
      <c r="B9" t="s">
        <v>12</v>
      </c>
      <c r="C9">
        <f>COUNT(C11:C1048576)</f>
        <v>115</v>
      </c>
      <c r="E9" t="s">
        <v>12</v>
      </c>
      <c r="F9">
        <f>COUNT(F11:F1048576)</f>
        <v>186</v>
      </c>
      <c r="H9" t="s">
        <v>12</v>
      </c>
      <c r="I9">
        <f>COUNT(I11:I1048576)</f>
        <v>184</v>
      </c>
      <c r="P9" s="10"/>
      <c r="Q9" s="10"/>
    </row>
    <row r="10" spans="1:24" x14ac:dyDescent="0.25">
      <c r="M10" s="9"/>
      <c r="N10" t="s">
        <v>32</v>
      </c>
      <c r="O10" s="9"/>
      <c r="P10" s="9"/>
      <c r="Q10" s="10"/>
      <c r="R10" s="9"/>
      <c r="S10" s="9"/>
      <c r="T10" s="9"/>
      <c r="U10" s="9"/>
    </row>
    <row r="11" spans="1:24" x14ac:dyDescent="0.25">
      <c r="C11" s="10">
        <v>5</v>
      </c>
      <c r="F11" s="10">
        <v>20</v>
      </c>
      <c r="I11" s="10">
        <v>46</v>
      </c>
      <c r="L11" s="10"/>
      <c r="N11" t="s">
        <v>45</v>
      </c>
      <c r="O11" s="10"/>
      <c r="P11" s="9"/>
      <c r="Q11" s="9"/>
      <c r="R11" s="10"/>
      <c r="S11" s="10"/>
      <c r="T11" s="10"/>
      <c r="U11" s="10"/>
      <c r="V11" s="9"/>
      <c r="W11" s="9"/>
      <c r="X11" s="9"/>
    </row>
    <row r="12" spans="1:24" x14ac:dyDescent="0.25">
      <c r="C12" s="10">
        <v>11</v>
      </c>
      <c r="F12" s="10">
        <v>32</v>
      </c>
      <c r="I12" s="10">
        <v>26</v>
      </c>
      <c r="L12" s="10"/>
      <c r="O12" s="10"/>
      <c r="P12" s="10"/>
      <c r="Q12" s="10"/>
      <c r="R12" s="10"/>
      <c r="S12" s="10"/>
      <c r="T12" s="10"/>
      <c r="U12" s="10"/>
      <c r="V12" s="10"/>
      <c r="W12" s="10"/>
      <c r="X12" s="10"/>
    </row>
    <row r="13" spans="1:24" x14ac:dyDescent="0.25">
      <c r="C13" s="10">
        <v>10</v>
      </c>
      <c r="F13" s="10">
        <v>27</v>
      </c>
      <c r="I13" s="10">
        <v>18</v>
      </c>
      <c r="L13" s="10"/>
      <c r="O13" s="10"/>
      <c r="P13" s="10"/>
      <c r="Q13" s="10"/>
      <c r="R13" s="10"/>
      <c r="S13" s="10"/>
      <c r="T13" s="10"/>
      <c r="U13" s="10"/>
      <c r="V13" s="10"/>
      <c r="W13" s="10"/>
      <c r="X13" s="10"/>
    </row>
    <row r="14" spans="1:24" x14ac:dyDescent="0.25">
      <c r="C14" s="10">
        <v>9</v>
      </c>
      <c r="F14" s="10">
        <v>30</v>
      </c>
      <c r="I14" s="10">
        <v>37</v>
      </c>
      <c r="L14" s="10"/>
      <c r="O14" s="10"/>
      <c r="P14" s="10"/>
      <c r="Q14" s="10"/>
      <c r="R14" s="10"/>
      <c r="S14" s="10"/>
      <c r="T14" s="10"/>
      <c r="U14" s="10"/>
      <c r="V14" s="10"/>
      <c r="W14" s="10"/>
      <c r="X14" s="10"/>
    </row>
    <row r="15" spans="1:24" x14ac:dyDescent="0.25">
      <c r="C15" s="10">
        <v>7</v>
      </c>
      <c r="F15" s="10">
        <v>31</v>
      </c>
      <c r="I15" s="10">
        <v>16</v>
      </c>
      <c r="L15" s="10"/>
      <c r="O15" s="10"/>
      <c r="P15" s="10"/>
      <c r="Q15" s="10"/>
      <c r="R15" s="10"/>
      <c r="S15" s="10"/>
      <c r="T15" s="10"/>
      <c r="U15" s="10"/>
      <c r="V15" s="10"/>
      <c r="W15" s="10"/>
      <c r="X15" s="10"/>
    </row>
    <row r="16" spans="1:24" x14ac:dyDescent="0.25">
      <c r="C16" s="10">
        <v>14</v>
      </c>
      <c r="F16" s="10">
        <v>22</v>
      </c>
      <c r="I16" s="10">
        <v>22</v>
      </c>
      <c r="L16" s="10"/>
      <c r="O16" s="10"/>
      <c r="P16" s="10"/>
      <c r="Q16" s="10"/>
      <c r="R16" s="10"/>
      <c r="S16" s="10"/>
      <c r="T16" s="10"/>
      <c r="U16" s="10"/>
      <c r="V16" s="10"/>
      <c r="W16" s="10"/>
      <c r="X16" s="10"/>
    </row>
    <row r="17" spans="3:24" x14ac:dyDescent="0.25">
      <c r="C17" s="10">
        <v>16</v>
      </c>
      <c r="F17" s="10">
        <v>29</v>
      </c>
      <c r="I17" s="10">
        <v>18</v>
      </c>
      <c r="L17" s="10"/>
      <c r="O17" s="10"/>
      <c r="P17" s="10"/>
      <c r="Q17" s="10"/>
      <c r="R17" s="10"/>
      <c r="S17" s="10"/>
      <c r="T17" s="10"/>
      <c r="U17" s="10"/>
      <c r="V17" s="10"/>
      <c r="W17" s="10"/>
      <c r="X17" s="10"/>
    </row>
    <row r="18" spans="3:24" x14ac:dyDescent="0.25">
      <c r="C18" s="10">
        <v>14</v>
      </c>
      <c r="F18" s="10">
        <v>30</v>
      </c>
      <c r="I18" s="10">
        <v>39</v>
      </c>
      <c r="L18" s="10"/>
      <c r="O18" s="10"/>
      <c r="P18" s="10"/>
      <c r="Q18" s="10"/>
      <c r="R18" s="10"/>
      <c r="S18" s="10"/>
      <c r="T18" s="10"/>
      <c r="U18" s="10"/>
      <c r="V18" s="10"/>
      <c r="W18" s="10"/>
      <c r="X18" s="10"/>
    </row>
    <row r="19" spans="3:24" x14ac:dyDescent="0.25">
      <c r="C19" s="10">
        <v>8</v>
      </c>
      <c r="F19" s="10">
        <v>24</v>
      </c>
      <c r="I19" s="10">
        <v>30</v>
      </c>
      <c r="L19" s="10"/>
      <c r="O19" s="10"/>
      <c r="P19" s="10"/>
      <c r="Q19" s="10"/>
      <c r="R19" s="10"/>
      <c r="S19" s="10"/>
      <c r="T19" s="10"/>
      <c r="U19" s="10"/>
      <c r="V19" s="10"/>
      <c r="W19" s="10"/>
      <c r="X19" s="10"/>
    </row>
    <row r="20" spans="3:24" x14ac:dyDescent="0.25">
      <c r="C20" s="10">
        <v>9</v>
      </c>
      <c r="F20" s="10">
        <v>63</v>
      </c>
      <c r="I20" s="10">
        <v>35</v>
      </c>
      <c r="L20" s="10"/>
      <c r="O20" s="10"/>
      <c r="P20" s="10"/>
      <c r="Q20" s="10"/>
      <c r="R20" s="10"/>
      <c r="S20" s="10"/>
      <c r="T20" s="10"/>
      <c r="U20" s="10"/>
      <c r="V20" s="10"/>
      <c r="W20" s="10"/>
      <c r="X20" s="10"/>
    </row>
    <row r="21" spans="3:24" x14ac:dyDescent="0.25">
      <c r="C21" s="10">
        <v>6</v>
      </c>
      <c r="F21" s="10">
        <v>21</v>
      </c>
      <c r="I21" s="10">
        <v>21</v>
      </c>
      <c r="L21" s="10"/>
      <c r="O21" s="10"/>
      <c r="P21" s="10"/>
      <c r="Q21" s="10"/>
      <c r="R21" s="10"/>
      <c r="S21" s="10"/>
      <c r="T21" s="10"/>
      <c r="U21" s="10"/>
      <c r="V21" s="10"/>
      <c r="W21" s="10"/>
      <c r="X21" s="10"/>
    </row>
    <row r="22" spans="3:24" x14ac:dyDescent="0.25">
      <c r="C22" s="10">
        <v>7</v>
      </c>
      <c r="F22" s="10">
        <v>27</v>
      </c>
      <c r="I22" s="10">
        <v>22</v>
      </c>
      <c r="L22" s="10"/>
      <c r="O22" s="10"/>
      <c r="P22" s="10"/>
      <c r="Q22" s="10"/>
      <c r="R22" s="10"/>
      <c r="S22" s="10"/>
      <c r="T22" s="10"/>
      <c r="U22" s="10"/>
      <c r="V22" s="10"/>
      <c r="W22" s="10"/>
      <c r="X22" s="10"/>
    </row>
    <row r="23" spans="3:24" x14ac:dyDescent="0.25">
      <c r="C23" s="10">
        <v>19</v>
      </c>
      <c r="F23" s="10">
        <v>15</v>
      </c>
      <c r="I23" s="10">
        <v>33</v>
      </c>
      <c r="L23" s="10"/>
      <c r="O23" s="10"/>
      <c r="P23" s="10"/>
      <c r="Q23" s="10"/>
      <c r="R23" s="10"/>
      <c r="S23" s="10"/>
      <c r="T23" s="10"/>
      <c r="U23" s="10"/>
      <c r="V23" s="10"/>
      <c r="W23" s="10"/>
      <c r="X23" s="10"/>
    </row>
    <row r="24" spans="3:24" x14ac:dyDescent="0.25">
      <c r="C24" s="10">
        <v>9</v>
      </c>
      <c r="F24" s="10">
        <v>20</v>
      </c>
      <c r="I24" s="10">
        <v>32</v>
      </c>
      <c r="L24" s="10"/>
      <c r="O24" s="10"/>
      <c r="P24" s="10"/>
      <c r="Q24" s="10"/>
      <c r="R24" s="10"/>
      <c r="S24" s="10"/>
      <c r="T24" s="10"/>
      <c r="U24" s="10"/>
      <c r="V24" s="10"/>
      <c r="W24" s="10"/>
      <c r="X24" s="10"/>
    </row>
    <row r="25" spans="3:24" x14ac:dyDescent="0.25">
      <c r="C25" s="10">
        <v>17</v>
      </c>
      <c r="F25" s="10">
        <v>34</v>
      </c>
      <c r="I25" s="10">
        <v>15</v>
      </c>
      <c r="L25" s="10"/>
      <c r="O25" s="10"/>
      <c r="P25" s="10"/>
      <c r="Q25" s="10"/>
      <c r="R25" s="10"/>
      <c r="S25" s="10"/>
      <c r="T25" s="10"/>
      <c r="U25" s="10"/>
      <c r="V25" s="10"/>
      <c r="W25" s="10"/>
      <c r="X25" s="10"/>
    </row>
    <row r="26" spans="3:24" x14ac:dyDescent="0.25">
      <c r="C26" s="10">
        <v>6</v>
      </c>
      <c r="F26" s="10">
        <v>35</v>
      </c>
      <c r="I26" s="10">
        <v>32</v>
      </c>
      <c r="L26" s="10"/>
      <c r="O26" s="10"/>
      <c r="P26" s="10"/>
      <c r="Q26" s="10"/>
      <c r="R26" s="10"/>
      <c r="S26" s="10"/>
      <c r="T26" s="10"/>
      <c r="U26" s="10"/>
      <c r="V26" s="10"/>
      <c r="W26" s="10"/>
      <c r="X26" s="10"/>
    </row>
    <row r="27" spans="3:24" x14ac:dyDescent="0.25">
      <c r="C27" s="10">
        <v>8</v>
      </c>
      <c r="F27" s="10">
        <v>23</v>
      </c>
      <c r="I27" s="10">
        <v>30</v>
      </c>
      <c r="L27" s="10"/>
      <c r="O27" s="10"/>
      <c r="P27" s="10"/>
      <c r="Q27" s="10"/>
      <c r="R27" s="10"/>
      <c r="S27" s="10"/>
      <c r="T27" s="10"/>
      <c r="U27" s="10"/>
      <c r="V27" s="10"/>
      <c r="W27" s="10"/>
      <c r="X27" s="10"/>
    </row>
    <row r="28" spans="3:24" x14ac:dyDescent="0.25">
      <c r="C28" s="10">
        <v>7</v>
      </c>
      <c r="F28" s="10">
        <v>17</v>
      </c>
      <c r="I28" s="10">
        <v>18</v>
      </c>
      <c r="L28" s="10"/>
      <c r="O28" s="10"/>
      <c r="P28" s="10"/>
      <c r="Q28" s="10"/>
      <c r="R28" s="10"/>
      <c r="S28" s="10"/>
      <c r="T28" s="10"/>
      <c r="U28" s="10"/>
      <c r="V28" s="10"/>
      <c r="W28" s="10"/>
      <c r="X28" s="10"/>
    </row>
    <row r="29" spans="3:24" x14ac:dyDescent="0.25">
      <c r="C29" s="10">
        <v>6</v>
      </c>
      <c r="F29" s="10">
        <v>29</v>
      </c>
      <c r="I29" s="10">
        <v>22</v>
      </c>
      <c r="L29" s="10"/>
      <c r="O29" s="10"/>
      <c r="P29" s="10"/>
      <c r="Q29" s="10"/>
      <c r="R29" s="10"/>
      <c r="S29" s="10"/>
      <c r="T29" s="10"/>
      <c r="U29" s="10"/>
      <c r="V29" s="10"/>
      <c r="W29" s="10"/>
      <c r="X29" s="10"/>
    </row>
    <row r="30" spans="3:24" x14ac:dyDescent="0.25">
      <c r="C30" s="10">
        <v>9</v>
      </c>
      <c r="F30" s="10">
        <v>30</v>
      </c>
      <c r="I30" s="10">
        <v>21</v>
      </c>
      <c r="L30" s="10"/>
      <c r="O30" s="10"/>
      <c r="P30" s="10"/>
      <c r="Q30" s="10"/>
      <c r="R30" s="10"/>
      <c r="S30" s="10"/>
      <c r="T30" s="10"/>
      <c r="U30" s="10"/>
      <c r="V30" s="10"/>
      <c r="W30" s="10"/>
      <c r="X30" s="10"/>
    </row>
    <row r="31" spans="3:24" x14ac:dyDescent="0.25">
      <c r="C31" s="10">
        <v>10</v>
      </c>
      <c r="F31" s="10">
        <v>18</v>
      </c>
      <c r="I31" s="10">
        <v>15</v>
      </c>
      <c r="L31" s="10"/>
      <c r="O31" s="10"/>
      <c r="P31" s="10"/>
      <c r="Q31" s="10"/>
      <c r="R31" s="10"/>
      <c r="S31" s="10"/>
      <c r="T31" s="10"/>
      <c r="U31" s="10"/>
      <c r="V31" s="10"/>
      <c r="W31" s="10"/>
      <c r="X31" s="10"/>
    </row>
    <row r="32" spans="3:24" x14ac:dyDescent="0.25">
      <c r="C32" s="10">
        <v>10</v>
      </c>
      <c r="F32" s="10">
        <v>19</v>
      </c>
      <c r="I32" s="10">
        <v>24</v>
      </c>
      <c r="L32" s="10"/>
      <c r="O32" s="10"/>
      <c r="P32" s="10"/>
      <c r="Q32" s="10"/>
      <c r="R32" s="10"/>
      <c r="S32" s="10"/>
      <c r="T32" s="10"/>
      <c r="U32" s="10"/>
      <c r="V32" s="10"/>
      <c r="W32" s="10"/>
      <c r="X32" s="10"/>
    </row>
    <row r="33" spans="3:24" x14ac:dyDescent="0.25">
      <c r="C33" s="10">
        <v>15</v>
      </c>
      <c r="F33" s="10">
        <v>22</v>
      </c>
      <c r="I33" s="10">
        <v>21</v>
      </c>
      <c r="L33" s="10"/>
      <c r="O33" s="10"/>
      <c r="P33" s="10"/>
      <c r="Q33" s="10"/>
      <c r="R33" s="10"/>
      <c r="S33" s="10"/>
      <c r="T33" s="10"/>
      <c r="U33" s="10"/>
      <c r="V33" s="10"/>
      <c r="W33" s="10"/>
      <c r="X33" s="10"/>
    </row>
    <row r="34" spans="3:24" x14ac:dyDescent="0.25">
      <c r="C34" s="10">
        <v>11</v>
      </c>
      <c r="F34" s="10">
        <v>34</v>
      </c>
      <c r="I34" s="10">
        <v>21</v>
      </c>
      <c r="L34" s="10"/>
      <c r="O34" s="10"/>
      <c r="P34" s="10"/>
      <c r="Q34" s="10"/>
      <c r="R34" s="10"/>
      <c r="S34" s="10"/>
      <c r="T34" s="10"/>
      <c r="U34" s="10"/>
      <c r="V34" s="10"/>
      <c r="W34" s="10"/>
      <c r="X34" s="10"/>
    </row>
    <row r="35" spans="3:24" x14ac:dyDescent="0.25">
      <c r="C35" s="10">
        <v>6</v>
      </c>
      <c r="F35" s="10">
        <v>25</v>
      </c>
      <c r="I35" s="10">
        <v>30</v>
      </c>
      <c r="L35" s="10"/>
      <c r="O35" s="10"/>
      <c r="P35" s="10"/>
      <c r="Q35" s="10"/>
      <c r="R35" s="10"/>
      <c r="S35" s="10"/>
      <c r="T35" s="10"/>
      <c r="U35" s="10"/>
      <c r="V35" s="10"/>
      <c r="W35" s="10"/>
      <c r="X35" s="10"/>
    </row>
    <row r="36" spans="3:24" x14ac:dyDescent="0.25">
      <c r="C36" s="10">
        <v>12</v>
      </c>
      <c r="F36" s="10">
        <v>17</v>
      </c>
      <c r="I36" s="10">
        <v>14</v>
      </c>
      <c r="L36" s="10"/>
      <c r="O36" s="10"/>
      <c r="P36" s="10"/>
      <c r="Q36" s="10"/>
      <c r="R36" s="10"/>
      <c r="S36" s="10"/>
      <c r="T36" s="10"/>
      <c r="U36" s="10"/>
      <c r="V36" s="10"/>
      <c r="W36" s="10"/>
      <c r="X36" s="10"/>
    </row>
    <row r="37" spans="3:24" x14ac:dyDescent="0.25">
      <c r="C37" s="10">
        <v>13</v>
      </c>
      <c r="F37" s="10">
        <v>25</v>
      </c>
      <c r="I37" s="10">
        <v>26</v>
      </c>
      <c r="L37" s="10"/>
      <c r="O37" s="10"/>
      <c r="P37" s="10"/>
      <c r="Q37" s="10"/>
      <c r="R37" s="10"/>
      <c r="S37" s="10"/>
      <c r="T37" s="10"/>
      <c r="U37" s="10"/>
      <c r="V37" s="10"/>
      <c r="W37" s="10"/>
      <c r="X37" s="10"/>
    </row>
    <row r="38" spans="3:24" x14ac:dyDescent="0.25">
      <c r="C38" s="10">
        <v>8</v>
      </c>
      <c r="F38" s="10">
        <v>21</v>
      </c>
      <c r="I38" s="10">
        <v>39</v>
      </c>
      <c r="L38" s="10"/>
      <c r="O38" s="10"/>
      <c r="P38" s="10"/>
      <c r="Q38" s="10"/>
      <c r="R38" s="10"/>
      <c r="S38" s="10"/>
      <c r="T38" s="10"/>
      <c r="U38" s="10"/>
      <c r="V38" s="10"/>
      <c r="W38" s="10"/>
      <c r="X38" s="10"/>
    </row>
    <row r="39" spans="3:24" x14ac:dyDescent="0.25">
      <c r="C39" s="10">
        <v>24</v>
      </c>
      <c r="F39" s="10">
        <v>64</v>
      </c>
      <c r="I39" s="10">
        <v>25</v>
      </c>
      <c r="L39" s="10"/>
      <c r="O39" s="10"/>
      <c r="P39" s="10"/>
      <c r="Q39" s="10"/>
      <c r="R39" s="10"/>
      <c r="S39" s="10"/>
      <c r="T39" s="10"/>
      <c r="U39" s="10"/>
      <c r="V39" s="10"/>
      <c r="W39" s="10"/>
      <c r="X39" s="10"/>
    </row>
    <row r="40" spans="3:24" x14ac:dyDescent="0.25">
      <c r="C40" s="10">
        <v>17</v>
      </c>
      <c r="F40" s="10">
        <v>26</v>
      </c>
      <c r="I40" s="10">
        <v>20</v>
      </c>
      <c r="L40" s="10"/>
      <c r="O40" s="10"/>
      <c r="P40" s="10"/>
      <c r="Q40" s="10"/>
      <c r="R40" s="10"/>
      <c r="S40" s="10"/>
      <c r="T40" s="10"/>
      <c r="U40" s="10"/>
      <c r="V40" s="10"/>
      <c r="W40" s="10"/>
      <c r="X40" s="10"/>
    </row>
    <row r="41" spans="3:24" x14ac:dyDescent="0.25">
      <c r="C41" s="10">
        <v>9</v>
      </c>
      <c r="F41" s="10">
        <v>29</v>
      </c>
      <c r="I41" s="10">
        <v>25</v>
      </c>
      <c r="L41" s="10"/>
      <c r="O41" s="10"/>
      <c r="P41" s="10"/>
      <c r="Q41" s="10"/>
      <c r="R41" s="10"/>
      <c r="S41" s="10"/>
      <c r="T41" s="10"/>
      <c r="U41" s="10"/>
      <c r="V41" s="10"/>
      <c r="W41" s="10"/>
      <c r="X41" s="10"/>
    </row>
    <row r="42" spans="3:24" x14ac:dyDescent="0.25">
      <c r="C42" s="10">
        <v>8</v>
      </c>
      <c r="F42" s="10">
        <v>12</v>
      </c>
      <c r="I42" s="10">
        <v>49</v>
      </c>
      <c r="L42" s="10"/>
      <c r="O42" s="10"/>
      <c r="P42" s="10"/>
      <c r="Q42" s="10"/>
      <c r="R42" s="10"/>
      <c r="S42" s="10"/>
      <c r="T42" s="10"/>
      <c r="U42" s="10"/>
      <c r="V42" s="10"/>
      <c r="W42" s="10"/>
      <c r="X42" s="10"/>
    </row>
    <row r="43" spans="3:24" x14ac:dyDescent="0.25">
      <c r="C43" s="10">
        <v>12</v>
      </c>
      <c r="F43" s="10">
        <v>27</v>
      </c>
      <c r="I43" s="10">
        <v>18</v>
      </c>
      <c r="L43" s="10"/>
      <c r="O43" s="10"/>
      <c r="P43" s="10"/>
      <c r="Q43" s="10"/>
      <c r="R43" s="10"/>
      <c r="S43" s="10"/>
      <c r="T43" s="10"/>
      <c r="U43" s="10"/>
      <c r="V43" s="10"/>
      <c r="W43" s="10"/>
      <c r="X43" s="10"/>
    </row>
    <row r="44" spans="3:24" x14ac:dyDescent="0.25">
      <c r="C44" s="10">
        <v>21</v>
      </c>
      <c r="F44" s="10">
        <v>21</v>
      </c>
      <c r="I44" s="10">
        <v>43</v>
      </c>
      <c r="L44" s="10"/>
      <c r="O44" s="10"/>
      <c r="P44" s="10"/>
      <c r="Q44" s="10"/>
      <c r="R44" s="10"/>
      <c r="S44" s="10"/>
      <c r="T44" s="10"/>
      <c r="U44" s="10"/>
      <c r="V44" s="10"/>
      <c r="W44" s="10"/>
      <c r="X44" s="10"/>
    </row>
    <row r="45" spans="3:24" x14ac:dyDescent="0.25">
      <c r="C45" s="10">
        <v>13</v>
      </c>
      <c r="F45" s="10">
        <v>26</v>
      </c>
      <c r="I45" s="10">
        <v>24</v>
      </c>
      <c r="L45" s="10"/>
      <c r="O45" s="10"/>
      <c r="P45" s="10"/>
      <c r="Q45" s="10"/>
      <c r="R45" s="10"/>
      <c r="S45" s="10"/>
      <c r="T45" s="10"/>
      <c r="U45" s="10"/>
      <c r="V45" s="10"/>
      <c r="W45" s="10"/>
      <c r="X45" s="10"/>
    </row>
    <row r="46" spans="3:24" x14ac:dyDescent="0.25">
      <c r="C46" s="10">
        <v>12</v>
      </c>
      <c r="F46" s="10">
        <v>27</v>
      </c>
      <c r="I46" s="10">
        <v>38</v>
      </c>
      <c r="L46" s="10"/>
      <c r="O46" s="10"/>
      <c r="P46" s="10"/>
      <c r="Q46" s="10"/>
      <c r="R46" s="10"/>
      <c r="S46" s="10"/>
      <c r="T46" s="10"/>
      <c r="U46" s="10"/>
      <c r="V46" s="10"/>
      <c r="W46" s="10"/>
      <c r="X46" s="10"/>
    </row>
    <row r="47" spans="3:24" x14ac:dyDescent="0.25">
      <c r="C47" s="10">
        <v>9</v>
      </c>
      <c r="F47" s="10">
        <v>29</v>
      </c>
      <c r="I47" s="10">
        <v>22</v>
      </c>
      <c r="L47" s="10"/>
      <c r="O47" s="10"/>
      <c r="P47" s="10"/>
      <c r="Q47" s="10"/>
      <c r="R47" s="10"/>
      <c r="S47" s="10"/>
      <c r="T47" s="10"/>
      <c r="U47" s="10"/>
      <c r="V47" s="10"/>
      <c r="W47" s="10"/>
      <c r="X47" s="10"/>
    </row>
    <row r="48" spans="3:24" x14ac:dyDescent="0.25">
      <c r="C48" s="10">
        <v>15</v>
      </c>
      <c r="F48" s="10">
        <v>20</v>
      </c>
      <c r="I48" s="10">
        <v>53</v>
      </c>
      <c r="L48" s="10"/>
      <c r="O48" s="10"/>
      <c r="P48" s="10"/>
      <c r="Q48" s="10"/>
      <c r="R48" s="10"/>
      <c r="S48" s="10"/>
      <c r="T48" s="10"/>
      <c r="U48" s="10"/>
      <c r="V48" s="10"/>
      <c r="W48" s="10"/>
      <c r="X48" s="10"/>
    </row>
    <row r="49" spans="3:24" x14ac:dyDescent="0.25">
      <c r="C49" s="10">
        <v>4</v>
      </c>
      <c r="F49" s="10">
        <v>35</v>
      </c>
      <c r="I49" s="10">
        <v>16</v>
      </c>
      <c r="L49" s="10"/>
      <c r="O49" s="10"/>
      <c r="P49" s="10"/>
      <c r="Q49" s="10"/>
      <c r="R49" s="10"/>
      <c r="S49" s="10"/>
      <c r="T49" s="10"/>
      <c r="U49" s="10"/>
      <c r="V49" s="10"/>
      <c r="W49" s="10"/>
      <c r="X49" s="10"/>
    </row>
    <row r="50" spans="3:24" x14ac:dyDescent="0.25">
      <c r="C50" s="10">
        <v>5</v>
      </c>
      <c r="F50" s="10">
        <v>26</v>
      </c>
      <c r="I50" s="10">
        <v>24</v>
      </c>
      <c r="L50" s="10"/>
      <c r="O50" s="10"/>
      <c r="P50" s="10"/>
      <c r="Q50" s="10"/>
      <c r="R50" s="10"/>
      <c r="S50" s="10"/>
      <c r="T50" s="10"/>
      <c r="U50" s="10"/>
      <c r="V50" s="10"/>
      <c r="W50" s="10"/>
      <c r="X50" s="10"/>
    </row>
    <row r="51" spans="3:24" x14ac:dyDescent="0.25">
      <c r="C51" s="10">
        <v>10</v>
      </c>
      <c r="F51" s="10">
        <v>31</v>
      </c>
      <c r="I51" s="10">
        <v>29</v>
      </c>
      <c r="L51" s="10"/>
      <c r="O51" s="10"/>
      <c r="P51" s="10"/>
      <c r="Q51" s="10"/>
      <c r="R51" s="10"/>
      <c r="S51" s="10"/>
      <c r="T51" s="10"/>
      <c r="U51" s="10"/>
      <c r="V51" s="10"/>
      <c r="W51" s="10"/>
      <c r="X51" s="10"/>
    </row>
    <row r="52" spans="3:24" x14ac:dyDescent="0.25">
      <c r="C52" s="10">
        <v>8</v>
      </c>
      <c r="F52" s="10">
        <v>32</v>
      </c>
      <c r="I52" s="10">
        <v>32</v>
      </c>
      <c r="L52" s="10"/>
      <c r="O52" s="10"/>
      <c r="P52" s="10"/>
      <c r="Q52" s="10"/>
      <c r="R52" s="10"/>
      <c r="S52" s="10"/>
      <c r="T52" s="10"/>
      <c r="U52" s="10"/>
      <c r="V52" s="10"/>
      <c r="W52" s="10"/>
      <c r="X52" s="10"/>
    </row>
    <row r="53" spans="3:24" x14ac:dyDescent="0.25">
      <c r="C53" s="10">
        <v>11</v>
      </c>
      <c r="F53" s="10">
        <v>20</v>
      </c>
      <c r="I53" s="10">
        <v>34</v>
      </c>
      <c r="L53" s="10"/>
      <c r="O53" s="10"/>
      <c r="P53" s="10"/>
      <c r="Q53" s="10"/>
      <c r="R53" s="10"/>
      <c r="S53" s="10"/>
      <c r="T53" s="10"/>
      <c r="U53" s="10"/>
      <c r="V53" s="10"/>
      <c r="W53" s="10"/>
      <c r="X53" s="10"/>
    </row>
    <row r="54" spans="3:24" x14ac:dyDescent="0.25">
      <c r="C54" s="10">
        <v>12</v>
      </c>
      <c r="F54" s="10">
        <v>29</v>
      </c>
      <c r="I54" s="10">
        <v>14</v>
      </c>
      <c r="L54" s="10"/>
      <c r="O54" s="10"/>
      <c r="P54" s="10"/>
      <c r="Q54" s="10"/>
      <c r="R54" s="10"/>
      <c r="S54" s="10"/>
      <c r="T54" s="10"/>
      <c r="U54" s="10"/>
      <c r="V54" s="10"/>
      <c r="W54" s="10"/>
      <c r="X54" s="10"/>
    </row>
    <row r="55" spans="3:24" x14ac:dyDescent="0.25">
      <c r="C55" s="10">
        <v>5</v>
      </c>
      <c r="F55" s="10">
        <v>28</v>
      </c>
      <c r="I55" s="10">
        <v>20</v>
      </c>
      <c r="L55" s="10"/>
      <c r="O55" s="10"/>
      <c r="P55" s="10"/>
      <c r="Q55" s="10"/>
      <c r="R55" s="10"/>
      <c r="S55" s="10"/>
      <c r="T55" s="10"/>
      <c r="U55" s="10"/>
      <c r="V55" s="10"/>
      <c r="W55" s="10"/>
      <c r="X55" s="10"/>
    </row>
    <row r="56" spans="3:24" x14ac:dyDescent="0.25">
      <c r="C56" s="10">
        <v>4</v>
      </c>
      <c r="F56" s="10">
        <v>29</v>
      </c>
      <c r="I56" s="10">
        <v>15</v>
      </c>
      <c r="L56" s="10"/>
      <c r="O56" s="10"/>
      <c r="P56" s="10"/>
      <c r="Q56" s="10"/>
      <c r="R56" s="10"/>
      <c r="S56" s="10"/>
      <c r="T56" s="10"/>
      <c r="U56" s="10"/>
      <c r="V56" s="10"/>
      <c r="W56" s="10"/>
      <c r="X56" s="10"/>
    </row>
    <row r="57" spans="3:24" x14ac:dyDescent="0.25">
      <c r="C57" s="10">
        <v>3</v>
      </c>
      <c r="F57" s="10">
        <v>30</v>
      </c>
      <c r="I57" s="10">
        <v>17</v>
      </c>
      <c r="L57" s="10"/>
      <c r="O57" s="10"/>
      <c r="P57" s="10"/>
      <c r="Q57" s="10"/>
      <c r="R57" s="10"/>
      <c r="S57" s="10"/>
      <c r="T57" s="10"/>
      <c r="U57" s="10"/>
      <c r="V57" s="10"/>
      <c r="W57" s="10"/>
      <c r="X57" s="10"/>
    </row>
    <row r="58" spans="3:24" x14ac:dyDescent="0.25">
      <c r="C58" s="10">
        <v>15</v>
      </c>
      <c r="F58" s="10">
        <v>22</v>
      </c>
      <c r="I58" s="10">
        <v>14</v>
      </c>
      <c r="L58" s="10"/>
      <c r="O58" s="10"/>
      <c r="P58" s="10"/>
      <c r="Q58" s="10"/>
      <c r="R58" s="10"/>
      <c r="S58" s="10"/>
      <c r="T58" s="10"/>
      <c r="U58" s="10"/>
      <c r="V58" s="10"/>
      <c r="W58" s="10"/>
      <c r="X58" s="10"/>
    </row>
    <row r="59" spans="3:24" x14ac:dyDescent="0.25">
      <c r="C59" s="10">
        <v>10</v>
      </c>
      <c r="F59" s="10">
        <v>19</v>
      </c>
      <c r="I59" s="10">
        <v>51</v>
      </c>
      <c r="L59" s="10"/>
      <c r="O59" s="10"/>
      <c r="P59" s="10"/>
      <c r="Q59" s="10"/>
      <c r="R59" s="10"/>
      <c r="S59" s="10"/>
      <c r="T59" s="10"/>
      <c r="U59" s="10"/>
      <c r="V59" s="10"/>
      <c r="W59" s="10"/>
      <c r="X59" s="10"/>
    </row>
    <row r="60" spans="3:24" x14ac:dyDescent="0.25">
      <c r="C60" s="10">
        <v>11</v>
      </c>
      <c r="F60" s="10">
        <v>34</v>
      </c>
      <c r="I60" s="10">
        <v>26</v>
      </c>
      <c r="L60" s="10"/>
      <c r="O60" s="10"/>
      <c r="P60" s="10"/>
      <c r="Q60" s="10"/>
      <c r="R60" s="10"/>
      <c r="S60" s="10"/>
      <c r="T60" s="10"/>
      <c r="U60" s="10"/>
      <c r="V60" s="10"/>
      <c r="W60" s="10"/>
      <c r="X60" s="10"/>
    </row>
    <row r="61" spans="3:24" x14ac:dyDescent="0.25">
      <c r="C61" s="10">
        <v>3</v>
      </c>
      <c r="F61" s="10">
        <v>18</v>
      </c>
      <c r="I61" s="10">
        <v>25</v>
      </c>
      <c r="L61" s="10"/>
      <c r="O61" s="10"/>
      <c r="P61" s="10"/>
      <c r="Q61" s="10"/>
      <c r="R61" s="10"/>
      <c r="S61" s="10"/>
      <c r="T61" s="10"/>
      <c r="U61" s="10"/>
      <c r="V61" s="10"/>
      <c r="W61" s="10"/>
      <c r="X61" s="10"/>
    </row>
    <row r="62" spans="3:24" x14ac:dyDescent="0.25">
      <c r="C62" s="10">
        <v>11</v>
      </c>
      <c r="F62" s="10">
        <v>23</v>
      </c>
      <c r="I62" s="10">
        <v>21</v>
      </c>
      <c r="L62" s="10"/>
      <c r="O62" s="10"/>
      <c r="P62" s="10"/>
      <c r="Q62" s="10"/>
      <c r="R62" s="10"/>
      <c r="S62" s="10"/>
      <c r="T62" s="10"/>
      <c r="U62" s="10"/>
      <c r="V62" s="10"/>
      <c r="W62" s="10"/>
      <c r="X62" s="10"/>
    </row>
    <row r="63" spans="3:24" x14ac:dyDescent="0.25">
      <c r="C63" s="10">
        <v>6</v>
      </c>
      <c r="F63" s="10">
        <v>16</v>
      </c>
      <c r="I63" s="10">
        <v>26</v>
      </c>
      <c r="L63" s="10"/>
      <c r="O63" s="10"/>
      <c r="P63" s="10"/>
      <c r="Q63" s="10"/>
      <c r="R63" s="10"/>
      <c r="S63" s="10"/>
      <c r="T63" s="10"/>
      <c r="U63" s="10"/>
      <c r="V63" s="10"/>
      <c r="W63" s="10"/>
      <c r="X63" s="10"/>
    </row>
    <row r="64" spans="3:24" x14ac:dyDescent="0.25">
      <c r="C64" s="10">
        <v>6</v>
      </c>
      <c r="F64" s="10">
        <v>21</v>
      </c>
      <c r="I64" s="10">
        <v>20</v>
      </c>
      <c r="L64" s="10"/>
      <c r="O64" s="10"/>
      <c r="P64" s="10"/>
      <c r="Q64" s="10"/>
      <c r="R64" s="10"/>
      <c r="S64" s="10"/>
      <c r="T64" s="10"/>
      <c r="U64" s="10"/>
      <c r="V64" s="10"/>
      <c r="W64" s="10"/>
      <c r="X64" s="10"/>
    </row>
    <row r="65" spans="3:24" x14ac:dyDescent="0.25">
      <c r="C65" s="10">
        <v>6</v>
      </c>
      <c r="F65" s="10">
        <v>54</v>
      </c>
      <c r="I65" s="10">
        <v>28</v>
      </c>
      <c r="L65" s="10"/>
      <c r="O65" s="10"/>
      <c r="P65" s="10"/>
      <c r="Q65" s="10"/>
      <c r="R65" s="10"/>
      <c r="S65" s="10"/>
      <c r="T65" s="10"/>
      <c r="U65" s="10"/>
      <c r="V65" s="10"/>
      <c r="W65" s="10"/>
      <c r="X65" s="10"/>
    </row>
    <row r="66" spans="3:24" x14ac:dyDescent="0.25">
      <c r="C66" s="10"/>
      <c r="F66" s="10"/>
      <c r="I66" s="10"/>
      <c r="L66" s="10"/>
      <c r="O66" s="10"/>
      <c r="P66" s="10"/>
      <c r="Q66" s="10"/>
      <c r="R66" s="10"/>
      <c r="S66" s="10"/>
      <c r="T66" s="10"/>
      <c r="U66" s="10"/>
      <c r="V66" s="10"/>
      <c r="W66" s="10"/>
      <c r="X66" s="10"/>
    </row>
    <row r="67" spans="3:24" x14ac:dyDescent="0.25">
      <c r="C67" s="10">
        <v>14</v>
      </c>
      <c r="F67" s="10">
        <v>18</v>
      </c>
      <c r="I67" s="10">
        <v>31</v>
      </c>
      <c r="L67" s="10"/>
      <c r="O67" s="10"/>
      <c r="P67" s="10"/>
      <c r="Q67" s="10"/>
      <c r="R67" s="10"/>
      <c r="S67" s="10"/>
      <c r="T67" s="10"/>
      <c r="U67" s="10"/>
      <c r="V67" s="10"/>
      <c r="W67" s="10"/>
      <c r="X67" s="10"/>
    </row>
    <row r="68" spans="3:24" x14ac:dyDescent="0.25">
      <c r="C68" s="10">
        <v>5</v>
      </c>
      <c r="F68" s="10">
        <v>16</v>
      </c>
      <c r="I68" s="10">
        <v>20</v>
      </c>
      <c r="L68" s="10"/>
      <c r="O68" s="10"/>
      <c r="P68" s="10"/>
      <c r="Q68" s="10"/>
      <c r="R68" s="10"/>
      <c r="S68" s="10"/>
      <c r="T68" s="10"/>
      <c r="U68" s="10"/>
      <c r="V68" s="10"/>
      <c r="W68" s="10"/>
      <c r="X68" s="10"/>
    </row>
    <row r="69" spans="3:24" x14ac:dyDescent="0.25">
      <c r="C69" s="10">
        <v>11</v>
      </c>
      <c r="F69" s="10">
        <v>17</v>
      </c>
      <c r="I69" s="10">
        <v>19</v>
      </c>
      <c r="L69" s="10"/>
      <c r="O69" s="10"/>
      <c r="P69" s="10"/>
      <c r="Q69" s="10"/>
      <c r="R69" s="10"/>
      <c r="S69" s="10"/>
      <c r="T69" s="10"/>
      <c r="U69" s="10"/>
      <c r="V69" s="10"/>
      <c r="W69" s="10"/>
      <c r="X69" s="10"/>
    </row>
    <row r="70" spans="3:24" x14ac:dyDescent="0.25">
      <c r="C70" s="10">
        <v>19</v>
      </c>
      <c r="F70" s="10">
        <v>14</v>
      </c>
      <c r="I70" s="10">
        <v>18</v>
      </c>
      <c r="L70" s="10"/>
      <c r="O70" s="10"/>
      <c r="P70" s="10"/>
      <c r="Q70" s="10"/>
      <c r="R70" s="10"/>
      <c r="S70" s="10"/>
      <c r="T70" s="10"/>
      <c r="U70" s="10"/>
      <c r="V70" s="10"/>
      <c r="W70" s="10"/>
      <c r="X70" s="10"/>
    </row>
    <row r="71" spans="3:24" x14ac:dyDescent="0.25">
      <c r="C71" s="10">
        <v>3</v>
      </c>
      <c r="F71" s="10">
        <v>22</v>
      </c>
      <c r="I71" s="10">
        <v>16</v>
      </c>
      <c r="L71" s="10"/>
      <c r="O71" s="10"/>
      <c r="P71" s="10"/>
      <c r="Q71" s="10"/>
      <c r="R71" s="10"/>
      <c r="S71" s="10"/>
      <c r="T71" s="10"/>
      <c r="U71" s="10"/>
      <c r="V71" s="10"/>
      <c r="W71" s="10"/>
      <c r="X71" s="10"/>
    </row>
    <row r="72" spans="3:24" x14ac:dyDescent="0.25">
      <c r="C72" s="10">
        <v>15</v>
      </c>
      <c r="F72" s="10">
        <v>21</v>
      </c>
      <c r="I72" s="10">
        <v>11</v>
      </c>
      <c r="L72" s="10"/>
      <c r="O72" s="10"/>
      <c r="P72" s="10"/>
      <c r="Q72" s="10"/>
      <c r="R72" s="10"/>
      <c r="S72" s="10"/>
      <c r="T72" s="10"/>
      <c r="U72" s="10"/>
      <c r="V72" s="10"/>
      <c r="W72" s="10"/>
      <c r="X72" s="10"/>
    </row>
    <row r="73" spans="3:24" x14ac:dyDescent="0.25">
      <c r="C73" s="10">
        <v>9</v>
      </c>
      <c r="F73" s="10">
        <v>28</v>
      </c>
      <c r="I73" s="10">
        <v>17</v>
      </c>
      <c r="L73" s="10"/>
      <c r="O73" s="10"/>
      <c r="P73" s="10"/>
      <c r="Q73" s="10"/>
      <c r="R73" s="10"/>
      <c r="S73" s="10"/>
      <c r="T73" s="10"/>
      <c r="U73" s="10"/>
      <c r="V73" s="10"/>
      <c r="W73" s="10"/>
      <c r="X73" s="10"/>
    </row>
    <row r="74" spans="3:24" x14ac:dyDescent="0.25">
      <c r="C74" s="10">
        <v>10</v>
      </c>
      <c r="F74" s="10">
        <v>15</v>
      </c>
      <c r="I74" s="10">
        <v>21</v>
      </c>
      <c r="L74" s="10"/>
      <c r="O74" s="10"/>
      <c r="P74" s="10"/>
      <c r="Q74" s="10"/>
      <c r="R74" s="10"/>
      <c r="S74" s="10"/>
      <c r="T74" s="10"/>
      <c r="U74" s="10"/>
      <c r="V74" s="10"/>
      <c r="W74" s="10"/>
      <c r="X74" s="10"/>
    </row>
    <row r="75" spans="3:24" x14ac:dyDescent="0.25">
      <c r="C75" s="10">
        <v>13</v>
      </c>
      <c r="F75" s="10">
        <v>18</v>
      </c>
      <c r="I75" s="10">
        <v>19</v>
      </c>
      <c r="L75" s="10"/>
      <c r="O75" s="10"/>
      <c r="P75" s="10"/>
      <c r="Q75" s="10"/>
      <c r="R75" s="10"/>
      <c r="S75" s="10"/>
      <c r="T75" s="10"/>
      <c r="U75" s="10"/>
      <c r="V75" s="10"/>
      <c r="W75" s="10"/>
      <c r="X75" s="10"/>
    </row>
    <row r="76" spans="3:24" x14ac:dyDescent="0.25">
      <c r="C76" s="10">
        <v>14</v>
      </c>
      <c r="F76" s="10">
        <v>20</v>
      </c>
      <c r="I76" s="10">
        <v>25</v>
      </c>
      <c r="L76" s="10"/>
      <c r="O76" s="10"/>
      <c r="P76" s="10"/>
      <c r="Q76" s="10"/>
      <c r="R76" s="10"/>
      <c r="S76" s="10"/>
      <c r="T76" s="10"/>
      <c r="U76" s="10"/>
      <c r="V76" s="10"/>
      <c r="W76" s="10"/>
      <c r="X76" s="10"/>
    </row>
    <row r="77" spans="3:24" x14ac:dyDescent="0.25">
      <c r="C77" s="10">
        <v>6</v>
      </c>
      <c r="F77" s="10">
        <v>21</v>
      </c>
      <c r="I77" s="10">
        <v>22</v>
      </c>
      <c r="L77" s="10"/>
      <c r="O77" s="10"/>
      <c r="P77" s="10"/>
      <c r="Q77" s="10"/>
      <c r="R77" s="10"/>
      <c r="S77" s="10"/>
      <c r="T77" s="10"/>
      <c r="U77" s="10"/>
      <c r="V77" s="10"/>
      <c r="W77" s="10"/>
      <c r="X77" s="10"/>
    </row>
    <row r="78" spans="3:24" x14ac:dyDescent="0.25">
      <c r="C78" s="10">
        <v>11</v>
      </c>
      <c r="F78" s="10">
        <v>24</v>
      </c>
      <c r="I78" s="10">
        <v>19</v>
      </c>
      <c r="L78" s="10"/>
      <c r="O78" s="10"/>
      <c r="P78" s="10"/>
      <c r="Q78" s="10"/>
      <c r="R78" s="10"/>
      <c r="S78" s="10"/>
      <c r="T78" s="10"/>
      <c r="U78" s="10"/>
      <c r="V78" s="10"/>
      <c r="W78" s="10"/>
      <c r="X78" s="10"/>
    </row>
    <row r="79" spans="3:24" x14ac:dyDescent="0.25">
      <c r="C79" s="10">
        <v>12</v>
      </c>
      <c r="F79" s="10">
        <v>35</v>
      </c>
      <c r="I79" s="10">
        <v>20</v>
      </c>
      <c r="L79" s="10"/>
      <c r="O79" s="10"/>
      <c r="P79" s="10"/>
      <c r="Q79" s="10"/>
      <c r="R79" s="10"/>
      <c r="S79" s="10"/>
      <c r="T79" s="10"/>
      <c r="U79" s="10"/>
      <c r="V79" s="10"/>
      <c r="W79" s="10"/>
      <c r="X79" s="10"/>
    </row>
    <row r="80" spans="3:24" x14ac:dyDescent="0.25">
      <c r="C80" s="10">
        <v>6</v>
      </c>
      <c r="F80" s="10">
        <v>17</v>
      </c>
      <c r="I80" s="10">
        <v>44</v>
      </c>
      <c r="L80" s="10"/>
      <c r="O80" s="10"/>
      <c r="P80" s="10"/>
      <c r="Q80" s="10"/>
      <c r="R80" s="10"/>
      <c r="S80" s="10"/>
      <c r="T80" s="10"/>
      <c r="U80" s="10"/>
      <c r="V80" s="10"/>
      <c r="W80" s="10"/>
      <c r="X80" s="10"/>
    </row>
    <row r="81" spans="3:24" x14ac:dyDescent="0.25">
      <c r="C81" s="10">
        <v>9</v>
      </c>
      <c r="F81" s="10">
        <v>34</v>
      </c>
      <c r="I81" s="10">
        <v>26</v>
      </c>
      <c r="L81" s="10"/>
      <c r="O81" s="10"/>
      <c r="P81" s="10"/>
      <c r="Q81" s="10"/>
      <c r="R81" s="10"/>
      <c r="S81" s="10"/>
      <c r="T81" s="10"/>
      <c r="U81" s="10"/>
      <c r="V81" s="10"/>
      <c r="W81" s="10"/>
      <c r="X81" s="10"/>
    </row>
    <row r="82" spans="3:24" x14ac:dyDescent="0.25">
      <c r="C82" s="10">
        <v>10</v>
      </c>
      <c r="F82" s="10">
        <v>18</v>
      </c>
      <c r="I82" s="10">
        <v>15</v>
      </c>
      <c r="L82" s="10"/>
      <c r="O82" s="10"/>
      <c r="P82" s="10"/>
      <c r="Q82" s="10"/>
      <c r="R82" s="10"/>
      <c r="S82" s="10"/>
      <c r="T82" s="10"/>
      <c r="U82" s="10"/>
      <c r="V82" s="10"/>
      <c r="W82" s="10"/>
      <c r="X82" s="10"/>
    </row>
    <row r="83" spans="3:24" x14ac:dyDescent="0.25">
      <c r="C83" s="10">
        <v>11</v>
      </c>
      <c r="F83" s="10">
        <v>24</v>
      </c>
      <c r="I83" s="10">
        <v>22</v>
      </c>
      <c r="L83" s="10"/>
      <c r="O83" s="10"/>
      <c r="P83" s="10"/>
      <c r="Q83" s="10"/>
      <c r="R83" s="10"/>
      <c r="S83" s="10"/>
      <c r="T83" s="10"/>
      <c r="U83" s="10"/>
      <c r="V83" s="10"/>
      <c r="W83" s="10"/>
      <c r="X83" s="10"/>
    </row>
    <row r="84" spans="3:24" x14ac:dyDescent="0.25">
      <c r="C84" s="10">
        <v>17</v>
      </c>
      <c r="F84" s="10">
        <v>33</v>
      </c>
      <c r="I84" s="10">
        <v>21</v>
      </c>
      <c r="L84" s="10"/>
      <c r="O84" s="10"/>
      <c r="P84" s="10"/>
      <c r="Q84" s="10"/>
      <c r="R84" s="10"/>
      <c r="S84" s="10"/>
      <c r="T84" s="10"/>
      <c r="U84" s="10"/>
      <c r="V84" s="10"/>
      <c r="W84" s="10"/>
      <c r="X84" s="10"/>
    </row>
    <row r="85" spans="3:24" x14ac:dyDescent="0.25">
      <c r="C85" s="10">
        <v>16</v>
      </c>
      <c r="F85" s="10">
        <v>30</v>
      </c>
      <c r="I85" s="10">
        <v>25</v>
      </c>
      <c r="L85" s="10"/>
      <c r="O85" s="10"/>
      <c r="P85" s="10"/>
      <c r="Q85" s="10"/>
      <c r="R85" s="10"/>
      <c r="S85" s="10"/>
      <c r="T85" s="10"/>
      <c r="U85" s="10"/>
      <c r="V85" s="10"/>
      <c r="W85" s="10"/>
      <c r="X85" s="10"/>
    </row>
    <row r="86" spans="3:24" x14ac:dyDescent="0.25">
      <c r="C86" s="10">
        <v>10</v>
      </c>
      <c r="F86" s="10">
        <v>24</v>
      </c>
      <c r="I86" s="10">
        <v>17</v>
      </c>
      <c r="L86" s="10"/>
      <c r="O86" s="10"/>
      <c r="P86" s="10"/>
      <c r="Q86" s="10"/>
      <c r="R86" s="10"/>
      <c r="S86" s="10"/>
      <c r="T86" s="10"/>
      <c r="U86" s="10"/>
      <c r="V86" s="10"/>
      <c r="W86" s="10"/>
      <c r="X86" s="10"/>
    </row>
    <row r="87" spans="3:24" x14ac:dyDescent="0.25">
      <c r="C87" s="10">
        <v>8</v>
      </c>
      <c r="F87" s="10">
        <v>36</v>
      </c>
      <c r="I87" s="10">
        <v>15</v>
      </c>
      <c r="L87" s="10"/>
      <c r="O87" s="10"/>
      <c r="P87" s="10"/>
      <c r="Q87" s="10"/>
      <c r="R87" s="10"/>
      <c r="S87" s="10"/>
      <c r="T87" s="10"/>
      <c r="U87" s="10"/>
      <c r="V87" s="10"/>
      <c r="W87" s="10"/>
      <c r="X87" s="10"/>
    </row>
    <row r="88" spans="3:24" x14ac:dyDescent="0.25">
      <c r="C88" s="10">
        <v>8</v>
      </c>
      <c r="F88" s="10">
        <v>27</v>
      </c>
      <c r="I88" s="10">
        <v>16</v>
      </c>
      <c r="L88" s="10"/>
      <c r="O88" s="10"/>
      <c r="P88" s="10"/>
      <c r="Q88" s="10"/>
      <c r="R88" s="10"/>
      <c r="S88" s="10"/>
      <c r="T88" s="10"/>
      <c r="U88" s="10"/>
      <c r="V88" s="10"/>
      <c r="W88" s="10"/>
      <c r="X88" s="10"/>
    </row>
    <row r="89" spans="3:24" x14ac:dyDescent="0.25">
      <c r="C89" s="10">
        <v>6</v>
      </c>
      <c r="F89" s="10">
        <v>17</v>
      </c>
      <c r="I89" s="10">
        <v>29</v>
      </c>
      <c r="L89" s="10"/>
      <c r="O89" s="10"/>
      <c r="P89" s="10"/>
      <c r="Q89" s="10"/>
      <c r="R89" s="10"/>
      <c r="S89" s="10"/>
      <c r="T89" s="10"/>
      <c r="U89" s="10"/>
      <c r="V89" s="10"/>
      <c r="W89" s="10"/>
      <c r="X89" s="10"/>
    </row>
    <row r="90" spans="3:24" x14ac:dyDescent="0.25">
      <c r="C90" s="10">
        <v>15</v>
      </c>
      <c r="F90" s="10">
        <v>33</v>
      </c>
      <c r="I90" s="10">
        <v>18</v>
      </c>
      <c r="L90" s="10"/>
      <c r="O90" s="10"/>
      <c r="P90" s="10"/>
      <c r="Q90" s="10"/>
      <c r="R90" s="10"/>
      <c r="S90" s="10"/>
      <c r="T90" s="10"/>
      <c r="U90" s="10"/>
      <c r="V90" s="10"/>
      <c r="W90" s="10"/>
      <c r="X90" s="10"/>
    </row>
    <row r="91" spans="3:24" x14ac:dyDescent="0.25">
      <c r="C91" s="10">
        <v>8</v>
      </c>
      <c r="F91" s="10">
        <v>21</v>
      </c>
      <c r="I91" s="10">
        <v>24</v>
      </c>
      <c r="L91" s="10"/>
      <c r="O91" s="10"/>
      <c r="P91" s="10"/>
      <c r="Q91" s="10"/>
      <c r="R91" s="10"/>
      <c r="S91" s="10"/>
      <c r="T91" s="10"/>
      <c r="U91" s="10"/>
      <c r="V91" s="10"/>
      <c r="W91" s="10"/>
      <c r="X91" s="10"/>
    </row>
    <row r="92" spans="3:24" x14ac:dyDescent="0.25">
      <c r="C92" s="10">
        <v>9</v>
      </c>
      <c r="F92" s="10">
        <v>25</v>
      </c>
      <c r="I92" s="10">
        <v>20</v>
      </c>
      <c r="L92" s="10"/>
      <c r="O92" s="10"/>
      <c r="P92" s="10"/>
      <c r="Q92" s="10"/>
      <c r="R92" s="10"/>
      <c r="S92" s="10"/>
      <c r="T92" s="10"/>
      <c r="U92" s="10"/>
      <c r="V92" s="10"/>
      <c r="W92" s="10"/>
      <c r="X92" s="10"/>
    </row>
    <row r="93" spans="3:24" x14ac:dyDescent="0.25">
      <c r="C93" s="10">
        <v>10</v>
      </c>
      <c r="F93" s="10">
        <v>15</v>
      </c>
      <c r="I93" s="10">
        <v>18</v>
      </c>
      <c r="L93" s="10"/>
      <c r="O93" s="10"/>
      <c r="P93" s="10"/>
      <c r="Q93" s="10"/>
      <c r="R93" s="10"/>
      <c r="S93" s="10"/>
      <c r="T93" s="10"/>
      <c r="U93" s="10"/>
      <c r="V93" s="10"/>
      <c r="W93" s="10"/>
      <c r="X93" s="10"/>
    </row>
    <row r="94" spans="3:24" x14ac:dyDescent="0.25">
      <c r="C94" s="10">
        <v>6</v>
      </c>
      <c r="F94" s="10">
        <v>22</v>
      </c>
      <c r="I94" s="10">
        <v>27</v>
      </c>
      <c r="L94" s="10"/>
      <c r="O94" s="10"/>
      <c r="P94" s="10"/>
      <c r="Q94" s="10"/>
      <c r="R94" s="10"/>
      <c r="S94" s="10"/>
      <c r="T94" s="10"/>
      <c r="U94" s="10"/>
      <c r="V94" s="10"/>
      <c r="W94" s="10"/>
      <c r="X94" s="10"/>
    </row>
    <row r="95" spans="3:24" x14ac:dyDescent="0.25">
      <c r="C95" s="10">
        <v>11</v>
      </c>
      <c r="F95" s="10">
        <v>23</v>
      </c>
      <c r="I95" s="10">
        <v>19</v>
      </c>
      <c r="L95" s="10"/>
      <c r="O95" s="10"/>
      <c r="P95" s="10"/>
      <c r="Q95" s="10"/>
      <c r="R95" s="10"/>
      <c r="S95" s="10"/>
      <c r="T95" s="10"/>
      <c r="U95" s="10"/>
      <c r="V95" s="10"/>
      <c r="W95" s="10"/>
      <c r="X95" s="10"/>
    </row>
    <row r="96" spans="3:24" x14ac:dyDescent="0.25">
      <c r="C96" s="10">
        <v>10</v>
      </c>
      <c r="F96" s="10">
        <v>24</v>
      </c>
      <c r="I96" s="10">
        <v>25</v>
      </c>
      <c r="L96" s="10"/>
      <c r="O96" s="10"/>
      <c r="P96" s="10"/>
      <c r="Q96" s="10"/>
      <c r="R96" s="10"/>
      <c r="S96" s="10"/>
      <c r="T96" s="10"/>
      <c r="U96" s="10"/>
      <c r="V96" s="10"/>
      <c r="W96" s="10"/>
      <c r="X96" s="10"/>
    </row>
    <row r="97" spans="3:24" x14ac:dyDescent="0.25">
      <c r="C97" s="10">
        <v>5</v>
      </c>
      <c r="F97" s="10">
        <v>22</v>
      </c>
      <c r="I97" s="10">
        <v>18</v>
      </c>
      <c r="L97" s="10"/>
      <c r="O97" s="10"/>
      <c r="P97" s="10"/>
      <c r="Q97" s="10"/>
      <c r="R97" s="10"/>
      <c r="S97" s="10"/>
      <c r="T97" s="10"/>
      <c r="U97" s="10"/>
      <c r="V97" s="10"/>
      <c r="W97" s="10"/>
      <c r="X97" s="10"/>
    </row>
    <row r="98" spans="3:24" x14ac:dyDescent="0.25">
      <c r="C98" s="10">
        <v>9</v>
      </c>
      <c r="F98" s="10">
        <v>23</v>
      </c>
      <c r="I98" s="10">
        <v>28</v>
      </c>
      <c r="L98" s="10"/>
      <c r="O98" s="10"/>
      <c r="P98" s="10"/>
      <c r="Q98" s="10"/>
      <c r="R98" s="10"/>
      <c r="S98" s="10"/>
      <c r="T98" s="10"/>
      <c r="U98" s="10"/>
      <c r="V98" s="10"/>
      <c r="W98" s="10"/>
      <c r="X98" s="10"/>
    </row>
    <row r="99" spans="3:24" x14ac:dyDescent="0.25">
      <c r="C99" s="10">
        <v>11</v>
      </c>
      <c r="F99" s="10">
        <v>24</v>
      </c>
      <c r="I99" s="10">
        <v>34</v>
      </c>
      <c r="L99" s="10"/>
      <c r="O99" s="10"/>
      <c r="P99" s="10"/>
      <c r="Q99" s="10"/>
      <c r="R99" s="10"/>
      <c r="S99" s="10"/>
      <c r="T99" s="10"/>
      <c r="U99" s="10"/>
      <c r="V99" s="10"/>
      <c r="W99" s="10"/>
      <c r="X99" s="10"/>
    </row>
    <row r="100" spans="3:24" x14ac:dyDescent="0.25">
      <c r="C100" s="10">
        <v>25</v>
      </c>
      <c r="F100" s="10">
        <v>22</v>
      </c>
      <c r="I100" s="10">
        <v>18</v>
      </c>
      <c r="L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</row>
    <row r="101" spans="3:24" x14ac:dyDescent="0.25">
      <c r="C101" s="10">
        <v>11</v>
      </c>
      <c r="F101" s="10">
        <v>14</v>
      </c>
      <c r="I101" s="10">
        <v>30</v>
      </c>
      <c r="L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</row>
    <row r="102" spans="3:24" x14ac:dyDescent="0.25">
      <c r="C102" s="10">
        <v>7</v>
      </c>
      <c r="F102" s="10">
        <v>23</v>
      </c>
      <c r="I102" s="10">
        <v>21</v>
      </c>
      <c r="L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</row>
    <row r="103" spans="3:24" x14ac:dyDescent="0.25">
      <c r="C103" s="10">
        <v>6</v>
      </c>
      <c r="F103" s="10">
        <v>24</v>
      </c>
      <c r="I103" s="10">
        <v>23</v>
      </c>
      <c r="L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</row>
    <row r="104" spans="3:24" x14ac:dyDescent="0.25">
      <c r="C104" s="10">
        <v>7</v>
      </c>
      <c r="F104" s="10">
        <v>19</v>
      </c>
      <c r="I104" s="10">
        <v>21</v>
      </c>
      <c r="L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</row>
    <row r="105" spans="3:24" x14ac:dyDescent="0.25">
      <c r="C105" s="10">
        <v>20</v>
      </c>
      <c r="F105" s="10">
        <v>28</v>
      </c>
      <c r="I105" s="10">
        <v>34</v>
      </c>
      <c r="L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</row>
    <row r="106" spans="3:24" x14ac:dyDescent="0.25">
      <c r="C106" s="10">
        <v>11</v>
      </c>
      <c r="F106" s="10">
        <v>26</v>
      </c>
      <c r="I106" s="10">
        <v>29</v>
      </c>
      <c r="L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</row>
    <row r="107" spans="3:24" x14ac:dyDescent="0.25">
      <c r="C107" s="10">
        <v>12</v>
      </c>
      <c r="F107" s="10">
        <v>19</v>
      </c>
      <c r="I107" s="10">
        <v>30</v>
      </c>
      <c r="L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</row>
    <row r="108" spans="3:24" x14ac:dyDescent="0.25">
      <c r="C108" s="10">
        <v>6</v>
      </c>
      <c r="F108" s="10">
        <v>28</v>
      </c>
      <c r="I108" s="10">
        <v>21</v>
      </c>
      <c r="L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</row>
    <row r="109" spans="3:24" x14ac:dyDescent="0.25">
      <c r="C109" s="10">
        <v>6</v>
      </c>
      <c r="F109" s="10">
        <v>18</v>
      </c>
      <c r="I109" s="10">
        <v>22</v>
      </c>
      <c r="L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</row>
    <row r="110" spans="3:24" x14ac:dyDescent="0.25">
      <c r="C110" s="10">
        <v>17</v>
      </c>
      <c r="F110" s="10">
        <v>17</v>
      </c>
      <c r="I110" s="10">
        <v>24</v>
      </c>
      <c r="L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</row>
    <row r="111" spans="3:24" x14ac:dyDescent="0.25">
      <c r="C111" s="10">
        <v>7</v>
      </c>
      <c r="F111" s="10">
        <v>14</v>
      </c>
      <c r="I111" s="10">
        <v>25</v>
      </c>
      <c r="L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</row>
    <row r="112" spans="3:24" x14ac:dyDescent="0.25">
      <c r="C112" s="10">
        <v>16</v>
      </c>
      <c r="F112" s="10">
        <v>38</v>
      </c>
      <c r="I112" s="10">
        <v>21</v>
      </c>
      <c r="L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</row>
    <row r="113" spans="3:24" x14ac:dyDescent="0.25">
      <c r="C113" s="10">
        <v>6</v>
      </c>
      <c r="F113" s="10">
        <v>33</v>
      </c>
      <c r="I113" s="10">
        <v>36</v>
      </c>
      <c r="L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</row>
    <row r="114" spans="3:24" x14ac:dyDescent="0.25">
      <c r="C114" s="10">
        <v>5</v>
      </c>
      <c r="F114" s="10">
        <v>28</v>
      </c>
      <c r="I114" s="10">
        <v>27</v>
      </c>
      <c r="L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</row>
    <row r="115" spans="3:24" x14ac:dyDescent="0.25">
      <c r="C115" s="10">
        <v>7</v>
      </c>
      <c r="F115" s="10">
        <v>24</v>
      </c>
      <c r="I115" s="10">
        <v>19</v>
      </c>
      <c r="L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</row>
    <row r="116" spans="3:24" x14ac:dyDescent="0.25">
      <c r="C116" s="10">
        <v>9</v>
      </c>
      <c r="F116" s="10">
        <v>22</v>
      </c>
      <c r="I116" s="10">
        <v>20</v>
      </c>
      <c r="L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</row>
    <row r="117" spans="3:24" x14ac:dyDescent="0.25">
      <c r="C117" s="10">
        <v>12</v>
      </c>
      <c r="F117" s="10">
        <v>17</v>
      </c>
      <c r="I117" s="10">
        <v>31</v>
      </c>
      <c r="L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</row>
    <row r="118" spans="3:24" x14ac:dyDescent="0.25">
      <c r="C118" s="10">
        <v>11</v>
      </c>
      <c r="F118" s="10">
        <v>13</v>
      </c>
      <c r="I118" s="10">
        <v>26</v>
      </c>
      <c r="L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</row>
    <row r="119" spans="3:24" x14ac:dyDescent="0.25">
      <c r="C119" s="10">
        <v>10</v>
      </c>
      <c r="F119" s="10">
        <v>27</v>
      </c>
      <c r="I119" s="10">
        <v>13</v>
      </c>
      <c r="L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</row>
    <row r="120" spans="3:24" x14ac:dyDescent="0.25">
      <c r="C120" s="10">
        <v>8</v>
      </c>
      <c r="F120" s="10">
        <v>25</v>
      </c>
      <c r="I120" s="10">
        <v>19</v>
      </c>
      <c r="L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</row>
    <row r="121" spans="3:24" x14ac:dyDescent="0.25">
      <c r="C121" s="10">
        <v>13</v>
      </c>
      <c r="F121" s="10">
        <v>20</v>
      </c>
      <c r="I121" s="10">
        <v>19</v>
      </c>
      <c r="L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</row>
    <row r="122" spans="3:24" x14ac:dyDescent="0.25">
      <c r="C122" s="10">
        <v>10</v>
      </c>
      <c r="F122" s="10">
        <v>21</v>
      </c>
      <c r="I122" s="10">
        <v>16</v>
      </c>
      <c r="L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</row>
    <row r="123" spans="3:24" x14ac:dyDescent="0.25">
      <c r="C123" s="10">
        <v>6</v>
      </c>
      <c r="F123" s="10">
        <v>18</v>
      </c>
      <c r="I123" s="10">
        <v>22</v>
      </c>
      <c r="L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</row>
    <row r="124" spans="3:24" x14ac:dyDescent="0.25">
      <c r="C124" s="10">
        <v>17</v>
      </c>
      <c r="F124" s="10">
        <v>19</v>
      </c>
      <c r="I124" s="10">
        <v>26</v>
      </c>
      <c r="L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</row>
    <row r="125" spans="3:24" x14ac:dyDescent="0.25">
      <c r="C125" s="10">
        <v>8</v>
      </c>
      <c r="F125" s="10">
        <v>23</v>
      </c>
      <c r="I125" s="10">
        <v>33</v>
      </c>
      <c r="L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</row>
    <row r="126" spans="3:24" x14ac:dyDescent="0.25">
      <c r="C126" s="10">
        <v>7</v>
      </c>
      <c r="F126" s="10">
        <v>13</v>
      </c>
      <c r="I126" s="10">
        <v>24</v>
      </c>
      <c r="L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</row>
    <row r="127" spans="3:24" x14ac:dyDescent="0.25">
      <c r="C127" s="10"/>
      <c r="F127" s="10">
        <v>27</v>
      </c>
      <c r="I127" s="10">
        <v>16</v>
      </c>
      <c r="L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</row>
    <row r="128" spans="3:24" x14ac:dyDescent="0.25">
      <c r="C128" s="10"/>
      <c r="F128" s="10">
        <v>22</v>
      </c>
      <c r="I128" s="10">
        <v>15</v>
      </c>
      <c r="L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</row>
    <row r="129" spans="3:24" x14ac:dyDescent="0.25">
      <c r="C129" s="10"/>
      <c r="F129" s="10">
        <v>21</v>
      </c>
      <c r="I129" s="10">
        <v>20</v>
      </c>
      <c r="L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</row>
    <row r="130" spans="3:24" x14ac:dyDescent="0.25">
      <c r="C130" s="10"/>
      <c r="F130" s="10">
        <v>19</v>
      </c>
      <c r="I130" s="10">
        <v>26</v>
      </c>
      <c r="L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</row>
    <row r="131" spans="3:24" x14ac:dyDescent="0.25">
      <c r="C131" s="10"/>
      <c r="F131" s="10">
        <v>18</v>
      </c>
      <c r="I131" s="10">
        <v>24</v>
      </c>
      <c r="L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</row>
    <row r="132" spans="3:24" x14ac:dyDescent="0.25">
      <c r="C132" s="10"/>
      <c r="F132" s="10">
        <v>24</v>
      </c>
      <c r="I132" s="10">
        <v>24</v>
      </c>
      <c r="L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</row>
    <row r="133" spans="3:24" x14ac:dyDescent="0.25">
      <c r="C133" s="10"/>
      <c r="F133" s="10">
        <v>18</v>
      </c>
      <c r="I133" s="10">
        <v>18</v>
      </c>
      <c r="L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</row>
    <row r="134" spans="3:24" x14ac:dyDescent="0.25">
      <c r="C134" s="10"/>
      <c r="F134" s="10">
        <v>17</v>
      </c>
      <c r="I134" s="10">
        <v>19</v>
      </c>
      <c r="L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</row>
    <row r="135" spans="3:24" x14ac:dyDescent="0.25">
      <c r="C135" s="10"/>
      <c r="F135" s="10">
        <v>18</v>
      </c>
      <c r="I135" s="10">
        <v>18</v>
      </c>
      <c r="L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</row>
    <row r="136" spans="3:24" x14ac:dyDescent="0.25">
      <c r="C136" s="10"/>
      <c r="F136" s="10">
        <v>22</v>
      </c>
      <c r="I136" s="10">
        <v>20</v>
      </c>
      <c r="L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</row>
    <row r="137" spans="3:24" x14ac:dyDescent="0.25">
      <c r="C137" s="10"/>
      <c r="F137" s="10">
        <v>20</v>
      </c>
      <c r="I137" s="10">
        <v>26</v>
      </c>
      <c r="L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</row>
    <row r="138" spans="3:24" x14ac:dyDescent="0.25">
      <c r="C138" s="10"/>
      <c r="F138" s="10">
        <v>21</v>
      </c>
      <c r="I138" s="10">
        <v>24</v>
      </c>
      <c r="L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</row>
    <row r="139" spans="3:24" x14ac:dyDescent="0.25">
      <c r="C139" s="10"/>
      <c r="F139" s="10">
        <v>15</v>
      </c>
      <c r="I139" s="10">
        <v>14</v>
      </c>
      <c r="L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</row>
    <row r="140" spans="3:24" x14ac:dyDescent="0.25">
      <c r="C140" s="10"/>
      <c r="F140" s="10">
        <v>23</v>
      </c>
      <c r="I140" s="10">
        <v>28</v>
      </c>
      <c r="L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</row>
    <row r="141" spans="3:24" x14ac:dyDescent="0.25">
      <c r="C141" s="10"/>
      <c r="F141" s="10">
        <v>21</v>
      </c>
      <c r="I141" s="10">
        <v>29</v>
      </c>
      <c r="L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</row>
    <row r="142" spans="3:24" x14ac:dyDescent="0.25">
      <c r="C142" s="10"/>
      <c r="F142" s="10"/>
      <c r="I142" s="10"/>
      <c r="L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</row>
    <row r="143" spans="3:24" x14ac:dyDescent="0.25">
      <c r="C143" s="10"/>
      <c r="F143" s="10">
        <v>36</v>
      </c>
      <c r="I143" s="10">
        <v>39</v>
      </c>
      <c r="L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</row>
    <row r="144" spans="3:24" x14ac:dyDescent="0.25">
      <c r="C144" s="10"/>
      <c r="F144" s="10">
        <v>29</v>
      </c>
      <c r="I144" s="10">
        <v>34</v>
      </c>
      <c r="L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</row>
    <row r="145" spans="3:24" x14ac:dyDescent="0.25">
      <c r="C145" s="10"/>
      <c r="F145" s="10">
        <v>38</v>
      </c>
      <c r="I145" s="10">
        <v>19</v>
      </c>
      <c r="L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</row>
    <row r="146" spans="3:24" x14ac:dyDescent="0.25">
      <c r="C146" s="10"/>
      <c r="F146" s="10">
        <v>22</v>
      </c>
      <c r="I146" s="10">
        <v>15</v>
      </c>
      <c r="L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</row>
    <row r="147" spans="3:24" x14ac:dyDescent="0.25">
      <c r="C147" s="10"/>
      <c r="F147" s="10">
        <v>28</v>
      </c>
      <c r="I147" s="10">
        <v>17</v>
      </c>
      <c r="L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</row>
    <row r="148" spans="3:24" x14ac:dyDescent="0.25">
      <c r="C148" s="10"/>
      <c r="F148" s="10">
        <v>21</v>
      </c>
      <c r="I148" s="10">
        <v>21</v>
      </c>
      <c r="L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</row>
    <row r="149" spans="3:24" x14ac:dyDescent="0.25">
      <c r="C149" s="10"/>
      <c r="F149" s="10">
        <v>30</v>
      </c>
      <c r="I149" s="10">
        <v>41</v>
      </c>
      <c r="L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</row>
    <row r="150" spans="3:24" x14ac:dyDescent="0.25">
      <c r="C150" s="10"/>
      <c r="F150" s="10">
        <v>59</v>
      </c>
      <c r="I150" s="10">
        <v>16</v>
      </c>
      <c r="L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</row>
    <row r="151" spans="3:24" x14ac:dyDescent="0.25">
      <c r="C151" s="10"/>
      <c r="F151" s="10">
        <v>31</v>
      </c>
      <c r="I151" s="10">
        <v>27</v>
      </c>
      <c r="L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</row>
    <row r="152" spans="3:24" x14ac:dyDescent="0.25">
      <c r="C152" s="10"/>
      <c r="F152" s="10">
        <v>23</v>
      </c>
      <c r="I152" s="10">
        <v>19</v>
      </c>
      <c r="L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</row>
    <row r="153" spans="3:24" x14ac:dyDescent="0.25">
      <c r="C153" s="10"/>
      <c r="F153" s="10">
        <v>28</v>
      </c>
      <c r="I153" s="10">
        <v>38</v>
      </c>
      <c r="L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</row>
    <row r="154" spans="3:24" x14ac:dyDescent="0.25">
      <c r="C154" s="10"/>
      <c r="F154" s="10">
        <v>17</v>
      </c>
      <c r="I154" s="10">
        <v>15</v>
      </c>
      <c r="L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</row>
    <row r="155" spans="3:24" x14ac:dyDescent="0.25">
      <c r="C155" s="10"/>
      <c r="F155" s="10">
        <v>26</v>
      </c>
      <c r="I155" s="10">
        <v>16</v>
      </c>
      <c r="L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</row>
    <row r="156" spans="3:24" x14ac:dyDescent="0.25">
      <c r="C156" s="10"/>
      <c r="F156" s="10">
        <v>44</v>
      </c>
      <c r="I156" s="10">
        <v>27</v>
      </c>
      <c r="L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</row>
    <row r="157" spans="3:24" x14ac:dyDescent="0.25">
      <c r="C157" s="10"/>
      <c r="F157" s="10">
        <v>39</v>
      </c>
      <c r="I157" s="10">
        <v>33</v>
      </c>
      <c r="L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</row>
    <row r="158" spans="3:24" x14ac:dyDescent="0.25">
      <c r="C158" s="10"/>
      <c r="F158" s="10">
        <v>20</v>
      </c>
      <c r="I158" s="10">
        <v>26</v>
      </c>
      <c r="L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</row>
    <row r="159" spans="3:24" x14ac:dyDescent="0.25">
      <c r="C159" s="10"/>
      <c r="F159" s="10">
        <v>22</v>
      </c>
      <c r="I159" s="10">
        <v>25</v>
      </c>
      <c r="L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</row>
    <row r="160" spans="3:24" x14ac:dyDescent="0.25">
      <c r="C160" s="10"/>
      <c r="F160" s="10">
        <v>18</v>
      </c>
      <c r="I160" s="10">
        <v>19</v>
      </c>
      <c r="L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</row>
    <row r="161" spans="3:24" x14ac:dyDescent="0.25">
      <c r="C161" s="10"/>
      <c r="F161" s="10">
        <v>29</v>
      </c>
      <c r="I161" s="10">
        <v>24</v>
      </c>
      <c r="L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</row>
    <row r="162" spans="3:24" x14ac:dyDescent="0.25">
      <c r="C162" s="10"/>
      <c r="F162" s="10">
        <v>26</v>
      </c>
      <c r="I162" s="10">
        <v>33</v>
      </c>
      <c r="L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</row>
    <row r="163" spans="3:24" x14ac:dyDescent="0.25">
      <c r="C163" s="10"/>
      <c r="F163" s="10">
        <v>24</v>
      </c>
      <c r="I163" s="10">
        <v>21</v>
      </c>
      <c r="L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</row>
    <row r="164" spans="3:24" x14ac:dyDescent="0.25">
      <c r="C164" s="10"/>
      <c r="F164" s="10">
        <v>28</v>
      </c>
      <c r="I164" s="10">
        <v>22</v>
      </c>
      <c r="L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</row>
    <row r="165" spans="3:24" x14ac:dyDescent="0.25">
      <c r="C165" s="10"/>
      <c r="F165" s="10">
        <v>26</v>
      </c>
      <c r="I165" s="10">
        <v>28</v>
      </c>
      <c r="L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</row>
    <row r="166" spans="3:24" x14ac:dyDescent="0.25">
      <c r="C166" s="10"/>
      <c r="F166" s="10">
        <v>34</v>
      </c>
      <c r="I166" s="10">
        <v>32</v>
      </c>
      <c r="L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</row>
    <row r="167" spans="3:24" x14ac:dyDescent="0.25">
      <c r="C167" s="10"/>
      <c r="F167" s="10">
        <v>23</v>
      </c>
      <c r="I167" s="10">
        <v>22</v>
      </c>
      <c r="L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</row>
    <row r="168" spans="3:24" x14ac:dyDescent="0.25">
      <c r="C168" s="10"/>
      <c r="F168" s="10">
        <v>28</v>
      </c>
      <c r="I168" s="10">
        <v>27</v>
      </c>
      <c r="L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</row>
    <row r="169" spans="3:24" x14ac:dyDescent="0.25">
      <c r="C169" s="10"/>
      <c r="F169" s="10">
        <v>31</v>
      </c>
      <c r="I169" s="10">
        <v>26</v>
      </c>
      <c r="L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</row>
    <row r="170" spans="3:24" x14ac:dyDescent="0.25">
      <c r="C170" s="10"/>
      <c r="F170" s="10">
        <v>32</v>
      </c>
      <c r="I170" s="10">
        <v>31</v>
      </c>
      <c r="L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</row>
    <row r="171" spans="3:24" x14ac:dyDescent="0.25">
      <c r="C171" s="10"/>
      <c r="F171" s="10">
        <v>33</v>
      </c>
      <c r="I171" s="10">
        <v>25</v>
      </c>
      <c r="L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</row>
    <row r="172" spans="3:24" x14ac:dyDescent="0.25">
      <c r="C172" s="10"/>
      <c r="F172" s="10">
        <v>34</v>
      </c>
      <c r="I172" s="10">
        <v>18</v>
      </c>
      <c r="L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</row>
    <row r="173" spans="3:24" x14ac:dyDescent="0.25">
      <c r="C173" s="10"/>
      <c r="F173" s="10">
        <v>35</v>
      </c>
      <c r="I173" s="10">
        <v>24</v>
      </c>
      <c r="L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</row>
    <row r="174" spans="3:24" x14ac:dyDescent="0.25">
      <c r="C174" s="10"/>
      <c r="F174" s="10">
        <v>26</v>
      </c>
      <c r="I174" s="10">
        <v>18</v>
      </c>
      <c r="L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</row>
    <row r="175" spans="3:24" x14ac:dyDescent="0.25">
      <c r="C175" s="10"/>
      <c r="F175" s="10">
        <v>29</v>
      </c>
      <c r="I175" s="10">
        <v>32</v>
      </c>
      <c r="L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</row>
    <row r="176" spans="3:24" x14ac:dyDescent="0.25">
      <c r="C176" s="10"/>
      <c r="F176" s="10">
        <v>30</v>
      </c>
      <c r="I176" s="10">
        <v>35</v>
      </c>
      <c r="L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</row>
    <row r="177" spans="3:24" x14ac:dyDescent="0.25">
      <c r="C177" s="10"/>
      <c r="F177" s="10">
        <v>32</v>
      </c>
      <c r="I177" s="10">
        <v>32</v>
      </c>
      <c r="L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</row>
    <row r="178" spans="3:24" x14ac:dyDescent="0.25">
      <c r="C178" s="10"/>
      <c r="F178" s="10">
        <v>22</v>
      </c>
      <c r="I178" s="10">
        <v>22</v>
      </c>
      <c r="L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</row>
    <row r="179" spans="3:24" x14ac:dyDescent="0.25">
      <c r="C179" s="10"/>
      <c r="F179" s="10">
        <v>26</v>
      </c>
      <c r="I179" s="10">
        <v>38</v>
      </c>
      <c r="L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</row>
    <row r="180" spans="3:24" x14ac:dyDescent="0.25">
      <c r="C180" s="10"/>
      <c r="F180" s="10">
        <v>19</v>
      </c>
      <c r="I180" s="10">
        <v>17</v>
      </c>
      <c r="L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</row>
    <row r="181" spans="3:24" x14ac:dyDescent="0.25">
      <c r="C181" s="10"/>
      <c r="F181" s="10">
        <v>36</v>
      </c>
      <c r="I181" s="10">
        <v>27</v>
      </c>
      <c r="L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</row>
    <row r="182" spans="3:24" x14ac:dyDescent="0.25">
      <c r="C182" s="10"/>
      <c r="F182" s="10">
        <v>37</v>
      </c>
      <c r="I182" s="10">
        <v>48</v>
      </c>
      <c r="L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</row>
    <row r="183" spans="3:24" x14ac:dyDescent="0.25">
      <c r="C183" s="10"/>
      <c r="F183" s="10">
        <v>38</v>
      </c>
      <c r="I183" s="10">
        <v>37</v>
      </c>
      <c r="L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</row>
    <row r="184" spans="3:24" x14ac:dyDescent="0.25">
      <c r="C184" s="10"/>
      <c r="F184" s="10">
        <v>37</v>
      </c>
      <c r="I184" s="10">
        <v>38</v>
      </c>
      <c r="L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</row>
    <row r="185" spans="3:24" x14ac:dyDescent="0.25">
      <c r="C185" s="10"/>
      <c r="F185" s="10">
        <v>24</v>
      </c>
      <c r="I185" s="10">
        <v>40</v>
      </c>
      <c r="L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</row>
    <row r="186" spans="3:24" x14ac:dyDescent="0.25">
      <c r="C186" s="10"/>
      <c r="F186" s="10">
        <v>32</v>
      </c>
      <c r="I186" s="10">
        <v>43</v>
      </c>
      <c r="L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</row>
    <row r="187" spans="3:24" x14ac:dyDescent="0.25">
      <c r="C187" s="10"/>
      <c r="F187" s="10">
        <v>33</v>
      </c>
      <c r="I187" s="10">
        <v>23</v>
      </c>
      <c r="L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</row>
    <row r="188" spans="3:24" x14ac:dyDescent="0.25">
      <c r="C188" s="10"/>
      <c r="F188" s="10">
        <v>24</v>
      </c>
      <c r="I188" s="10">
        <v>39</v>
      </c>
      <c r="L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</row>
    <row r="189" spans="3:24" x14ac:dyDescent="0.25">
      <c r="C189" s="10"/>
      <c r="F189" s="10">
        <v>36</v>
      </c>
      <c r="I189" s="10">
        <v>41</v>
      </c>
      <c r="L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</row>
    <row r="190" spans="3:24" x14ac:dyDescent="0.25">
      <c r="C190" s="10"/>
      <c r="F190" s="10">
        <v>32</v>
      </c>
      <c r="I190" s="10">
        <v>32</v>
      </c>
      <c r="L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</row>
    <row r="191" spans="3:24" x14ac:dyDescent="0.25">
      <c r="C191" s="10"/>
      <c r="F191" s="10">
        <v>30</v>
      </c>
      <c r="I191" s="10">
        <v>26</v>
      </c>
      <c r="L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</row>
    <row r="192" spans="3:24" x14ac:dyDescent="0.25">
      <c r="C192" s="10"/>
      <c r="F192" s="10">
        <v>20</v>
      </c>
      <c r="I192" s="10">
        <v>29</v>
      </c>
      <c r="L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</row>
    <row r="193" spans="3:24" x14ac:dyDescent="0.25">
      <c r="C193" s="10"/>
      <c r="F193" s="10">
        <v>21</v>
      </c>
      <c r="I193" s="10">
        <v>32</v>
      </c>
      <c r="L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</row>
    <row r="194" spans="3:24" x14ac:dyDescent="0.25">
      <c r="C194" s="10"/>
      <c r="F194" s="10">
        <v>27</v>
      </c>
      <c r="I194" s="10">
        <v>32</v>
      </c>
      <c r="L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</row>
    <row r="195" spans="3:24" x14ac:dyDescent="0.25">
      <c r="C195" s="10"/>
      <c r="F195" s="10">
        <v>24</v>
      </c>
      <c r="I195" s="10">
        <v>32</v>
      </c>
      <c r="L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</row>
    <row r="196" spans="3:24" x14ac:dyDescent="0.25">
      <c r="C196" s="10"/>
      <c r="F196" s="10">
        <v>33</v>
      </c>
      <c r="I196" s="10">
        <v>31</v>
      </c>
      <c r="L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</row>
    <row r="197" spans="3:24" x14ac:dyDescent="0.25">
      <c r="C197" s="10"/>
      <c r="F197" s="10">
        <v>31</v>
      </c>
      <c r="I197" s="10"/>
      <c r="L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</row>
    <row r="198" spans="3:24" x14ac:dyDescent="0.25">
      <c r="C198" s="10"/>
      <c r="F198" s="10">
        <v>25</v>
      </c>
      <c r="I198" s="10"/>
      <c r="L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</row>
    <row r="199" spans="3:24" x14ac:dyDescent="0.25">
      <c r="C199" s="10"/>
      <c r="F199" s="10"/>
      <c r="I199" s="10"/>
      <c r="L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</row>
    <row r="200" spans="3:24" x14ac:dyDescent="0.25">
      <c r="C200" s="10"/>
      <c r="F200" s="10"/>
      <c r="I200" s="10"/>
      <c r="L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</row>
    <row r="201" spans="3:24" x14ac:dyDescent="0.25">
      <c r="C201" s="10"/>
      <c r="F201" s="10"/>
      <c r="I201" s="10"/>
      <c r="L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</row>
    <row r="202" spans="3:24" x14ac:dyDescent="0.25">
      <c r="C202" s="10"/>
      <c r="F202" s="10"/>
      <c r="I202" s="10"/>
      <c r="L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</row>
    <row r="203" spans="3:24" x14ac:dyDescent="0.25">
      <c r="C203" s="10"/>
      <c r="F203" s="10"/>
      <c r="I203" s="10"/>
      <c r="L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</row>
    <row r="204" spans="3:24" x14ac:dyDescent="0.25">
      <c r="C204" s="10"/>
      <c r="F204" s="10"/>
      <c r="I204" s="10"/>
      <c r="L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</row>
    <row r="205" spans="3:24" x14ac:dyDescent="0.25">
      <c r="C205" s="10"/>
      <c r="F205" s="10"/>
      <c r="I205" s="10"/>
      <c r="L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</row>
    <row r="206" spans="3:24" x14ac:dyDescent="0.25">
      <c r="C206" s="10"/>
      <c r="F206" s="10"/>
      <c r="I206" s="10"/>
      <c r="L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</row>
    <row r="207" spans="3:24" x14ac:dyDescent="0.25">
      <c r="C207" s="10"/>
      <c r="F207" s="10"/>
      <c r="I207" s="10"/>
      <c r="L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</row>
    <row r="208" spans="3:24" x14ac:dyDescent="0.25">
      <c r="C208" s="10"/>
      <c r="F208" s="10"/>
      <c r="I208" s="10"/>
      <c r="L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</row>
    <row r="209" spans="3:24" x14ac:dyDescent="0.25">
      <c r="C209" s="10"/>
      <c r="F209" s="10"/>
      <c r="I209" s="10"/>
      <c r="L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</row>
    <row r="210" spans="3:24" x14ac:dyDescent="0.25">
      <c r="C210" s="10"/>
      <c r="F210" s="10"/>
      <c r="I210" s="10"/>
      <c r="L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</row>
    <row r="211" spans="3:24" x14ac:dyDescent="0.25">
      <c r="C211" s="10"/>
      <c r="F211" s="10"/>
      <c r="I211" s="10"/>
      <c r="L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</row>
    <row r="212" spans="3:24" x14ac:dyDescent="0.25">
      <c r="C212" s="10"/>
      <c r="F212" s="10"/>
      <c r="I212" s="10"/>
      <c r="L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</row>
    <row r="213" spans="3:24" x14ac:dyDescent="0.25">
      <c r="C213" s="10"/>
      <c r="F213" s="10"/>
      <c r="I213" s="10"/>
      <c r="L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</row>
    <row r="214" spans="3:24" x14ac:dyDescent="0.25">
      <c r="C214" s="10"/>
      <c r="F214" s="10"/>
      <c r="I214" s="10"/>
      <c r="L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</row>
    <row r="215" spans="3:24" x14ac:dyDescent="0.25">
      <c r="C215" s="10"/>
      <c r="F215" s="10"/>
      <c r="I215" s="10"/>
      <c r="L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</row>
    <row r="216" spans="3:24" x14ac:dyDescent="0.25">
      <c r="C216" s="10"/>
      <c r="F216" s="10"/>
      <c r="I216" s="10"/>
      <c r="L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</row>
    <row r="217" spans="3:24" x14ac:dyDescent="0.25">
      <c r="C217" s="10"/>
      <c r="F217" s="10"/>
      <c r="I217" s="10"/>
      <c r="L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</row>
    <row r="218" spans="3:24" x14ac:dyDescent="0.25">
      <c r="C218" s="10"/>
      <c r="F218" s="10"/>
      <c r="I218" s="10"/>
      <c r="L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</row>
    <row r="219" spans="3:24" x14ac:dyDescent="0.25">
      <c r="C219" s="10"/>
      <c r="F219" s="10"/>
      <c r="I219" s="10"/>
      <c r="L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</row>
    <row r="220" spans="3:24" x14ac:dyDescent="0.25">
      <c r="C220" s="10"/>
      <c r="F220" s="10"/>
      <c r="I220" s="10"/>
      <c r="L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</row>
    <row r="221" spans="3:24" x14ac:dyDescent="0.25">
      <c r="C221" s="10"/>
      <c r="F221" s="10"/>
      <c r="I221" s="10"/>
      <c r="L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</row>
    <row r="222" spans="3:24" x14ac:dyDescent="0.25">
      <c r="C222" s="10"/>
      <c r="F222" s="10"/>
      <c r="I222" s="10"/>
      <c r="L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</row>
    <row r="223" spans="3:24" x14ac:dyDescent="0.25">
      <c r="C223" s="10"/>
      <c r="F223" s="10"/>
      <c r="I223" s="10"/>
      <c r="L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</row>
    <row r="224" spans="3:24" x14ac:dyDescent="0.25">
      <c r="C224" s="10"/>
      <c r="F224" s="10"/>
      <c r="I224" s="10"/>
      <c r="L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</row>
    <row r="225" spans="3:24" x14ac:dyDescent="0.25">
      <c r="C225" s="10"/>
      <c r="F225" s="10"/>
      <c r="I225" s="10"/>
      <c r="L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</row>
    <row r="226" spans="3:24" x14ac:dyDescent="0.25">
      <c r="C226" s="10"/>
      <c r="F226" s="10"/>
      <c r="I226" s="10"/>
      <c r="L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</row>
    <row r="227" spans="3:24" x14ac:dyDescent="0.25">
      <c r="C227" s="10"/>
      <c r="F227" s="10"/>
      <c r="I227" s="10"/>
      <c r="L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</row>
    <row r="228" spans="3:24" x14ac:dyDescent="0.25">
      <c r="C228" s="10"/>
      <c r="F228" s="10"/>
      <c r="I228" s="10"/>
      <c r="L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</row>
    <row r="229" spans="3:24" x14ac:dyDescent="0.25">
      <c r="C229" s="10"/>
      <c r="F229" s="10"/>
      <c r="I229" s="10"/>
      <c r="L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</row>
    <row r="230" spans="3:24" x14ac:dyDescent="0.25">
      <c r="C230" s="10"/>
      <c r="F230" s="10"/>
      <c r="I230" s="10"/>
      <c r="L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</row>
    <row r="231" spans="3:24" x14ac:dyDescent="0.25">
      <c r="C231" s="10"/>
      <c r="F231" s="10"/>
      <c r="I231" s="10"/>
      <c r="L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</row>
    <row r="232" spans="3:24" x14ac:dyDescent="0.25">
      <c r="C232" s="10"/>
      <c r="F232" s="10"/>
      <c r="I232" s="10"/>
      <c r="L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</row>
    <row r="233" spans="3:24" x14ac:dyDescent="0.25">
      <c r="C233" s="10"/>
      <c r="F233" s="10"/>
      <c r="I233" s="10"/>
      <c r="L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</row>
    <row r="234" spans="3:24" x14ac:dyDescent="0.25">
      <c r="C234" s="10"/>
      <c r="F234" s="10"/>
      <c r="I234" s="10"/>
      <c r="L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</row>
    <row r="235" spans="3:24" x14ac:dyDescent="0.25">
      <c r="C235" s="10"/>
      <c r="F235" s="10"/>
      <c r="I235" s="10"/>
      <c r="L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</row>
    <row r="236" spans="3:24" x14ac:dyDescent="0.25">
      <c r="C236" s="10"/>
      <c r="F236" s="10"/>
      <c r="I236" s="10"/>
      <c r="L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</row>
    <row r="237" spans="3:24" x14ac:dyDescent="0.25">
      <c r="C237" s="10"/>
      <c r="F237" s="10"/>
      <c r="I237" s="10"/>
      <c r="L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</row>
    <row r="238" spans="3:24" x14ac:dyDescent="0.25">
      <c r="C238" s="10"/>
      <c r="F238" s="10"/>
      <c r="I238" s="10"/>
      <c r="L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</row>
    <row r="239" spans="3:24" x14ac:dyDescent="0.25">
      <c r="C239" s="10"/>
      <c r="F239" s="10"/>
      <c r="I239" s="10"/>
      <c r="L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</row>
    <row r="240" spans="3:24" x14ac:dyDescent="0.25">
      <c r="C240" s="10"/>
      <c r="F240" s="10"/>
      <c r="I240" s="10"/>
      <c r="L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</row>
    <row r="241" spans="3:24" x14ac:dyDescent="0.25">
      <c r="C241" s="10"/>
      <c r="F241" s="10"/>
      <c r="I241" s="10"/>
      <c r="L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</row>
    <row r="242" spans="3:24" x14ac:dyDescent="0.25">
      <c r="C242" s="10"/>
      <c r="F242" s="10"/>
      <c r="I242" s="10"/>
      <c r="L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</row>
    <row r="243" spans="3:24" x14ac:dyDescent="0.25">
      <c r="C243" s="10"/>
      <c r="F243" s="10"/>
      <c r="I243" s="10"/>
      <c r="L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</row>
    <row r="244" spans="3:24" x14ac:dyDescent="0.25">
      <c r="C244" s="10"/>
      <c r="F244" s="10"/>
      <c r="I244" s="10"/>
      <c r="L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</row>
    <row r="245" spans="3:24" x14ac:dyDescent="0.25">
      <c r="C245" s="10"/>
      <c r="F245" s="10"/>
      <c r="I245" s="10"/>
      <c r="L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</row>
    <row r="246" spans="3:24" x14ac:dyDescent="0.25">
      <c r="C246" s="10"/>
      <c r="F246" s="10"/>
      <c r="I246" s="10"/>
      <c r="L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</row>
    <row r="247" spans="3:24" x14ac:dyDescent="0.25">
      <c r="C247" s="10"/>
      <c r="F247" s="10"/>
      <c r="I247" s="10"/>
      <c r="L247" s="10"/>
      <c r="O247" s="10"/>
      <c r="P247" s="10"/>
      <c r="Q247" s="10"/>
      <c r="R247" s="10"/>
      <c r="S247" s="10"/>
      <c r="T247" s="10"/>
      <c r="U247" s="10"/>
      <c r="V247" s="10"/>
      <c r="W247" s="10"/>
      <c r="X247" s="10"/>
    </row>
    <row r="248" spans="3:24" x14ac:dyDescent="0.25">
      <c r="C248" s="10"/>
      <c r="F248" s="10"/>
      <c r="I248" s="10"/>
      <c r="L248" s="10"/>
      <c r="O248" s="10"/>
      <c r="P248" s="10"/>
      <c r="Q248" s="10"/>
      <c r="R248" s="10"/>
      <c r="S248" s="10"/>
      <c r="T248" s="10"/>
      <c r="U248" s="10"/>
      <c r="V248" s="10"/>
      <c r="W248" s="10"/>
      <c r="X248" s="10"/>
    </row>
    <row r="249" spans="3:24" x14ac:dyDescent="0.25">
      <c r="C249" s="10"/>
      <c r="F249" s="10"/>
      <c r="I249" s="10"/>
      <c r="L249" s="10"/>
      <c r="O249" s="10"/>
      <c r="P249" s="10"/>
      <c r="Q249" s="10"/>
      <c r="R249" s="10"/>
      <c r="S249" s="10"/>
      <c r="T249" s="10"/>
      <c r="U249" s="10"/>
      <c r="V249" s="10"/>
      <c r="W249" s="10"/>
      <c r="X249" s="10"/>
    </row>
    <row r="250" spans="3:24" x14ac:dyDescent="0.25">
      <c r="C250" s="10"/>
      <c r="F250" s="10"/>
      <c r="I250" s="10"/>
      <c r="L250" s="10"/>
      <c r="O250" s="10"/>
      <c r="P250" s="10"/>
      <c r="Q250" s="10"/>
      <c r="R250" s="10"/>
      <c r="S250" s="10"/>
      <c r="T250" s="10"/>
      <c r="U250" s="10"/>
      <c r="V250" s="10"/>
      <c r="W250" s="10"/>
      <c r="X250" s="10"/>
    </row>
    <row r="251" spans="3:24" x14ac:dyDescent="0.25">
      <c r="C251" s="10"/>
      <c r="F251" s="10"/>
      <c r="I251" s="10"/>
      <c r="L251" s="10"/>
      <c r="O251" s="10"/>
      <c r="P251" s="10"/>
      <c r="Q251" s="10"/>
      <c r="R251" s="10"/>
      <c r="S251" s="10"/>
      <c r="T251" s="10"/>
      <c r="U251" s="10"/>
      <c r="V251" s="10"/>
      <c r="W251" s="10"/>
      <c r="X251" s="10"/>
    </row>
    <row r="252" spans="3:24" x14ac:dyDescent="0.25">
      <c r="C252" s="10"/>
      <c r="F252" s="10"/>
      <c r="I252" s="10"/>
      <c r="L252" s="10"/>
      <c r="O252" s="10"/>
      <c r="P252" s="10"/>
      <c r="Q252" s="10"/>
      <c r="R252" s="10"/>
      <c r="S252" s="10"/>
      <c r="T252" s="10"/>
      <c r="U252" s="10"/>
      <c r="V252" s="10"/>
      <c r="W252" s="10"/>
      <c r="X252" s="10"/>
    </row>
    <row r="253" spans="3:24" x14ac:dyDescent="0.25">
      <c r="C253" s="10"/>
      <c r="F253" s="10"/>
      <c r="I253" s="10"/>
      <c r="L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</row>
    <row r="254" spans="3:24" x14ac:dyDescent="0.25">
      <c r="C254" s="10"/>
      <c r="F254" s="10"/>
      <c r="I254" s="10"/>
      <c r="L254" s="10"/>
      <c r="O254" s="10"/>
      <c r="P254" s="10"/>
      <c r="Q254" s="10"/>
      <c r="R254" s="10"/>
      <c r="S254" s="10"/>
      <c r="T254" s="10"/>
      <c r="U254" s="10"/>
      <c r="V254" s="10"/>
      <c r="W254" s="10"/>
      <c r="X254" s="10"/>
    </row>
    <row r="255" spans="3:24" x14ac:dyDescent="0.25">
      <c r="C255" s="10"/>
      <c r="F255" s="10"/>
      <c r="I255" s="10"/>
      <c r="L255" s="10"/>
      <c r="O255" s="10"/>
      <c r="P255" s="10"/>
      <c r="Q255" s="10"/>
      <c r="R255" s="10"/>
      <c r="S255" s="10"/>
      <c r="T255" s="10"/>
      <c r="U255" s="10"/>
      <c r="V255" s="10"/>
      <c r="W255" s="10"/>
      <c r="X255" s="10"/>
    </row>
    <row r="256" spans="3:24" x14ac:dyDescent="0.25">
      <c r="C256" s="10"/>
      <c r="F256" s="10"/>
      <c r="I256" s="10"/>
      <c r="L256" s="10"/>
      <c r="O256" s="10"/>
      <c r="P256" s="10"/>
      <c r="Q256" s="10"/>
      <c r="R256" s="10"/>
      <c r="S256" s="10"/>
      <c r="T256" s="10"/>
      <c r="U256" s="10"/>
      <c r="V256" s="10"/>
      <c r="W256" s="10"/>
      <c r="X256" s="10"/>
    </row>
    <row r="257" spans="3:24" x14ac:dyDescent="0.25">
      <c r="C257" s="10"/>
      <c r="F257" s="10"/>
      <c r="I257" s="10"/>
      <c r="L257" s="10"/>
      <c r="O257" s="10"/>
      <c r="P257" s="10"/>
      <c r="Q257" s="10"/>
      <c r="R257" s="10"/>
      <c r="S257" s="10"/>
      <c r="T257" s="10"/>
      <c r="U257" s="10"/>
      <c r="V257" s="10"/>
      <c r="W257" s="10"/>
      <c r="X257" s="10"/>
    </row>
    <row r="258" spans="3:24" x14ac:dyDescent="0.25">
      <c r="C258" s="10"/>
      <c r="F258" s="10"/>
      <c r="I258" s="10"/>
      <c r="L258" s="10"/>
      <c r="O258" s="10"/>
      <c r="P258" s="10"/>
      <c r="Q258" s="10"/>
      <c r="R258" s="10"/>
      <c r="S258" s="10"/>
      <c r="T258" s="10"/>
      <c r="U258" s="10"/>
      <c r="V258" s="10"/>
      <c r="W258" s="10"/>
      <c r="X258" s="10"/>
    </row>
    <row r="259" spans="3:24" x14ac:dyDescent="0.25">
      <c r="C259" s="10"/>
      <c r="F259" s="10"/>
      <c r="I259" s="10"/>
      <c r="L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</row>
    <row r="260" spans="3:24" x14ac:dyDescent="0.25">
      <c r="C260" s="10"/>
      <c r="F260" s="10"/>
      <c r="I260" s="10"/>
      <c r="L260" s="10"/>
      <c r="O260" s="10"/>
      <c r="P260" s="10"/>
      <c r="Q260" s="10"/>
      <c r="R260" s="10"/>
      <c r="S260" s="10"/>
      <c r="T260" s="10"/>
      <c r="U260" s="10"/>
      <c r="V260" s="10"/>
      <c r="W260" s="10"/>
      <c r="X260" s="10"/>
    </row>
    <row r="261" spans="3:24" x14ac:dyDescent="0.25">
      <c r="C261" s="10"/>
      <c r="F261" s="10"/>
      <c r="I261" s="10"/>
      <c r="L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</row>
    <row r="262" spans="3:24" x14ac:dyDescent="0.25">
      <c r="C262" s="10"/>
      <c r="F262" s="10"/>
      <c r="I262" s="10"/>
      <c r="L262" s="10"/>
      <c r="O262" s="10"/>
      <c r="P262" s="10"/>
      <c r="Q262" s="10"/>
      <c r="R262" s="10"/>
      <c r="S262" s="10"/>
      <c r="T262" s="10"/>
      <c r="U262" s="10"/>
      <c r="V262" s="10"/>
      <c r="W262" s="10"/>
      <c r="X262" s="10"/>
    </row>
    <row r="263" spans="3:24" x14ac:dyDescent="0.25">
      <c r="C263" s="10"/>
      <c r="F263" s="10"/>
      <c r="I263" s="10"/>
      <c r="L263" s="10"/>
      <c r="O263" s="10"/>
      <c r="P263" s="10"/>
      <c r="Q263" s="10"/>
      <c r="R263" s="10"/>
      <c r="S263" s="10"/>
      <c r="T263" s="10"/>
      <c r="U263" s="10"/>
      <c r="V263" s="10"/>
      <c r="W263" s="10"/>
      <c r="X263" s="10"/>
    </row>
    <row r="264" spans="3:24" x14ac:dyDescent="0.25">
      <c r="C264" s="10"/>
      <c r="F264" s="10"/>
      <c r="I264" s="10"/>
      <c r="L264" s="10"/>
      <c r="O264" s="10"/>
      <c r="P264" s="10"/>
      <c r="Q264" s="10"/>
      <c r="R264" s="10"/>
      <c r="S264" s="10"/>
      <c r="T264" s="10"/>
      <c r="U264" s="10"/>
      <c r="V264" s="10"/>
      <c r="W264" s="10"/>
      <c r="X264" s="10"/>
    </row>
    <row r="265" spans="3:24" x14ac:dyDescent="0.25">
      <c r="C265" s="10"/>
      <c r="F265" s="10"/>
      <c r="I265" s="10"/>
      <c r="L265" s="10"/>
      <c r="O265" s="10"/>
      <c r="P265" s="10"/>
      <c r="Q265" s="10"/>
      <c r="R265" s="10"/>
      <c r="S265" s="10"/>
      <c r="T265" s="10"/>
      <c r="U265" s="10"/>
      <c r="V265" s="10"/>
      <c r="W265" s="10"/>
      <c r="X265" s="10"/>
    </row>
    <row r="266" spans="3:24" x14ac:dyDescent="0.25">
      <c r="C266" s="10"/>
      <c r="F266" s="10"/>
      <c r="I266" s="10"/>
      <c r="L266" s="10"/>
      <c r="O266" s="10"/>
      <c r="P266" s="10"/>
      <c r="Q266" s="10"/>
      <c r="R266" s="10"/>
      <c r="S266" s="10"/>
      <c r="T266" s="10"/>
      <c r="U266" s="10"/>
      <c r="V266" s="10"/>
      <c r="W266" s="10"/>
      <c r="X266" s="10"/>
    </row>
    <row r="267" spans="3:24" x14ac:dyDescent="0.25">
      <c r="C267" s="10"/>
      <c r="F267" s="10"/>
      <c r="I267" s="10"/>
      <c r="L267" s="10"/>
      <c r="O267" s="10"/>
      <c r="P267" s="10"/>
      <c r="Q267" s="10"/>
      <c r="R267" s="10"/>
      <c r="S267" s="10"/>
      <c r="T267" s="10"/>
      <c r="U267" s="10"/>
      <c r="V267" s="10"/>
      <c r="W267" s="10"/>
      <c r="X267" s="10"/>
    </row>
    <row r="268" spans="3:24" x14ac:dyDescent="0.25">
      <c r="C268" s="10"/>
      <c r="F268" s="10"/>
      <c r="I268" s="10"/>
      <c r="L268" s="10"/>
      <c r="O268" s="10"/>
      <c r="P268" s="10"/>
      <c r="Q268" s="10"/>
      <c r="R268" s="10"/>
      <c r="S268" s="10"/>
      <c r="T268" s="10"/>
      <c r="U268" s="10"/>
      <c r="V268" s="10"/>
      <c r="W268" s="10"/>
      <c r="X268" s="10"/>
    </row>
    <row r="269" spans="3:24" x14ac:dyDescent="0.25">
      <c r="C269" s="10"/>
      <c r="F269" s="10"/>
      <c r="I269" s="10"/>
      <c r="L269" s="10"/>
      <c r="O269" s="10"/>
      <c r="P269" s="10"/>
      <c r="Q269" s="10"/>
      <c r="R269" s="10"/>
      <c r="S269" s="10"/>
      <c r="T269" s="10"/>
      <c r="U269" s="10"/>
      <c r="V269" s="10"/>
      <c r="W269" s="10"/>
      <c r="X269" s="10"/>
    </row>
    <row r="270" spans="3:24" x14ac:dyDescent="0.25">
      <c r="C270" s="10"/>
      <c r="F270" s="10"/>
      <c r="I270" s="10"/>
      <c r="L270" s="10"/>
      <c r="O270" s="10"/>
      <c r="P270" s="10"/>
      <c r="Q270" s="10"/>
      <c r="R270" s="10"/>
      <c r="S270" s="10"/>
      <c r="T270" s="10"/>
      <c r="U270" s="10"/>
      <c r="V270" s="10"/>
      <c r="W270" s="10"/>
      <c r="X270" s="10"/>
    </row>
    <row r="271" spans="3:24" x14ac:dyDescent="0.25">
      <c r="C271" s="10"/>
      <c r="F271" s="10"/>
      <c r="I271" s="10"/>
      <c r="L271" s="10"/>
      <c r="O271" s="10"/>
      <c r="P271" s="10"/>
      <c r="Q271" s="10"/>
      <c r="R271" s="10"/>
      <c r="S271" s="10"/>
      <c r="T271" s="10"/>
      <c r="U271" s="10"/>
      <c r="V271" s="10"/>
      <c r="W271" s="10"/>
      <c r="X271" s="10"/>
    </row>
    <row r="272" spans="3:24" x14ac:dyDescent="0.25">
      <c r="C272" s="10"/>
      <c r="F272" s="10"/>
      <c r="I272" s="10"/>
      <c r="L272" s="10"/>
      <c r="O272" s="10"/>
      <c r="P272" s="10"/>
      <c r="Q272" s="10"/>
      <c r="R272" s="10"/>
      <c r="S272" s="10"/>
      <c r="T272" s="10"/>
      <c r="U272" s="10"/>
      <c r="V272" s="10"/>
      <c r="W272" s="10"/>
      <c r="X272" s="10"/>
    </row>
    <row r="273" spans="3:24" x14ac:dyDescent="0.25">
      <c r="C273" s="10"/>
      <c r="F273" s="10"/>
      <c r="I273" s="10"/>
      <c r="L273" s="10"/>
      <c r="O273" s="10"/>
      <c r="P273" s="10"/>
      <c r="Q273" s="10"/>
      <c r="R273" s="10"/>
      <c r="S273" s="10"/>
      <c r="T273" s="10"/>
      <c r="U273" s="10"/>
      <c r="V273" s="10"/>
      <c r="W273" s="10"/>
      <c r="X273" s="10"/>
    </row>
    <row r="274" spans="3:24" x14ac:dyDescent="0.25">
      <c r="C274" s="10"/>
      <c r="F274" s="10"/>
      <c r="I274" s="10"/>
      <c r="L274" s="10"/>
      <c r="O274" s="10"/>
      <c r="P274" s="10"/>
      <c r="Q274" s="10"/>
      <c r="R274" s="10"/>
      <c r="S274" s="10"/>
      <c r="T274" s="10"/>
      <c r="U274" s="10"/>
      <c r="V274" s="10"/>
      <c r="W274" s="10"/>
      <c r="X274" s="10"/>
    </row>
    <row r="275" spans="3:24" x14ac:dyDescent="0.25">
      <c r="C275" s="10"/>
      <c r="F275" s="10"/>
      <c r="I275" s="10"/>
      <c r="L275" s="10"/>
      <c r="O275" s="10"/>
      <c r="P275" s="10"/>
      <c r="Q275" s="10"/>
      <c r="R275" s="10"/>
      <c r="S275" s="10"/>
      <c r="T275" s="10"/>
      <c r="U275" s="10"/>
      <c r="V275" s="10"/>
      <c r="W275" s="10"/>
      <c r="X275" s="10"/>
    </row>
    <row r="276" spans="3:24" x14ac:dyDescent="0.25">
      <c r="C276" s="10"/>
      <c r="F276" s="10"/>
      <c r="I276" s="10"/>
      <c r="L276" s="10"/>
      <c r="O276" s="10"/>
      <c r="P276" s="10"/>
      <c r="Q276" s="10"/>
      <c r="R276" s="10"/>
      <c r="S276" s="10"/>
      <c r="T276" s="10"/>
      <c r="U276" s="10"/>
      <c r="V276" s="10"/>
      <c r="W276" s="10"/>
      <c r="X276" s="10"/>
    </row>
    <row r="277" spans="3:24" x14ac:dyDescent="0.25">
      <c r="C277" s="10"/>
      <c r="F277" s="10"/>
      <c r="I277" s="10"/>
      <c r="L277" s="10"/>
      <c r="O277" s="10"/>
      <c r="P277" s="10"/>
      <c r="Q277" s="10"/>
      <c r="R277" s="10"/>
      <c r="S277" s="10"/>
      <c r="T277" s="10"/>
      <c r="U277" s="10"/>
      <c r="V277" s="10"/>
      <c r="W277" s="10"/>
      <c r="X277" s="10"/>
    </row>
    <row r="278" spans="3:24" x14ac:dyDescent="0.25">
      <c r="C278" s="10"/>
      <c r="F278" s="10"/>
      <c r="I278" s="10"/>
      <c r="L278" s="10"/>
      <c r="O278" s="10"/>
      <c r="P278" s="10"/>
      <c r="Q278" s="10"/>
      <c r="R278" s="10"/>
      <c r="S278" s="10"/>
      <c r="T278" s="10"/>
      <c r="U278" s="10"/>
      <c r="V278" s="10"/>
      <c r="W278" s="10"/>
      <c r="X278" s="10"/>
    </row>
    <row r="279" spans="3:24" x14ac:dyDescent="0.25">
      <c r="C279" s="10"/>
      <c r="F279" s="10"/>
      <c r="I279" s="10"/>
      <c r="L279" s="10"/>
      <c r="O279" s="10"/>
      <c r="P279" s="10"/>
      <c r="Q279" s="10"/>
      <c r="R279" s="10"/>
      <c r="S279" s="10"/>
      <c r="T279" s="10"/>
      <c r="U279" s="10"/>
      <c r="V279" s="10"/>
      <c r="W279" s="10"/>
      <c r="X279" s="10"/>
    </row>
    <row r="280" spans="3:24" x14ac:dyDescent="0.25">
      <c r="C280" s="10"/>
      <c r="F280" s="10"/>
      <c r="I280" s="10"/>
      <c r="L280" s="10"/>
      <c r="O280" s="10"/>
      <c r="P280" s="10"/>
      <c r="Q280" s="10"/>
      <c r="R280" s="10"/>
      <c r="S280" s="10"/>
      <c r="T280" s="10"/>
      <c r="U280" s="10"/>
      <c r="V280" s="10"/>
      <c r="W280" s="10"/>
      <c r="X280" s="10"/>
    </row>
    <row r="281" spans="3:24" x14ac:dyDescent="0.25">
      <c r="C281" s="10"/>
      <c r="F281" s="10"/>
      <c r="I281" s="10"/>
      <c r="L281" s="10"/>
      <c r="O281" s="10"/>
      <c r="P281" s="10"/>
      <c r="Q281" s="10"/>
      <c r="R281" s="10"/>
      <c r="S281" s="10"/>
      <c r="T281" s="10"/>
      <c r="U281" s="10"/>
      <c r="V281" s="10"/>
      <c r="W281" s="10"/>
      <c r="X281" s="10"/>
    </row>
    <row r="282" spans="3:24" x14ac:dyDescent="0.25">
      <c r="C282" s="10"/>
      <c r="F282" s="10"/>
      <c r="I282" s="10"/>
      <c r="L282" s="10"/>
      <c r="O282" s="10"/>
      <c r="P282" s="10"/>
      <c r="Q282" s="10"/>
      <c r="R282" s="10"/>
      <c r="S282" s="10"/>
      <c r="T282" s="10"/>
      <c r="U282" s="10"/>
      <c r="V282" s="10"/>
      <c r="W282" s="10"/>
      <c r="X282" s="10"/>
    </row>
    <row r="283" spans="3:24" x14ac:dyDescent="0.25">
      <c r="C283" s="10"/>
      <c r="F283" s="10"/>
      <c r="I283" s="10"/>
      <c r="L283" s="10"/>
      <c r="O283" s="10"/>
      <c r="P283" s="10"/>
      <c r="Q283" s="10"/>
      <c r="R283" s="10"/>
      <c r="S283" s="10"/>
      <c r="T283" s="10"/>
      <c r="U283" s="10"/>
      <c r="V283" s="10"/>
      <c r="W283" s="10"/>
      <c r="X283" s="10"/>
    </row>
    <row r="284" spans="3:24" x14ac:dyDescent="0.25">
      <c r="C284" s="10"/>
      <c r="F284" s="10"/>
      <c r="I284" s="10"/>
      <c r="L284" s="10"/>
      <c r="O284" s="10"/>
      <c r="P284" s="10"/>
      <c r="Q284" s="10"/>
      <c r="R284" s="10"/>
      <c r="S284" s="10"/>
      <c r="T284" s="10"/>
      <c r="U284" s="10"/>
      <c r="V284" s="10"/>
      <c r="W284" s="10"/>
      <c r="X284" s="10"/>
    </row>
    <row r="285" spans="3:24" x14ac:dyDescent="0.25">
      <c r="C285" s="10"/>
      <c r="F285" s="10"/>
      <c r="I285" s="10"/>
      <c r="L285" s="10"/>
      <c r="O285" s="10"/>
      <c r="P285" s="10"/>
      <c r="Q285" s="10"/>
      <c r="R285" s="10"/>
      <c r="S285" s="10"/>
      <c r="T285" s="10"/>
      <c r="U285" s="10"/>
      <c r="V285" s="10"/>
      <c r="W285" s="10"/>
      <c r="X285" s="10"/>
    </row>
    <row r="286" spans="3:24" x14ac:dyDescent="0.25">
      <c r="C286" s="10"/>
      <c r="F286" s="10"/>
      <c r="I286" s="10"/>
      <c r="L286" s="10"/>
      <c r="O286" s="10"/>
      <c r="P286" s="10"/>
      <c r="Q286" s="10"/>
      <c r="R286" s="10"/>
      <c r="S286" s="10"/>
      <c r="T286" s="10"/>
      <c r="U286" s="10"/>
      <c r="V286" s="10"/>
      <c r="W286" s="10"/>
      <c r="X286" s="10"/>
    </row>
    <row r="287" spans="3:24" x14ac:dyDescent="0.25">
      <c r="C287" s="10"/>
      <c r="F287" s="10"/>
      <c r="I287" s="10"/>
      <c r="L287" s="10"/>
      <c r="O287" s="10"/>
      <c r="P287" s="10"/>
      <c r="Q287" s="10"/>
      <c r="R287" s="10"/>
      <c r="S287" s="10"/>
      <c r="T287" s="10"/>
      <c r="U287" s="10"/>
      <c r="V287" s="10"/>
      <c r="W287" s="10"/>
      <c r="X287" s="10"/>
    </row>
    <row r="288" spans="3:24" x14ac:dyDescent="0.25">
      <c r="C288" s="10"/>
      <c r="F288" s="10"/>
      <c r="I288" s="10"/>
      <c r="L288" s="10"/>
      <c r="O288" s="10"/>
      <c r="P288" s="10"/>
      <c r="Q288" s="10"/>
      <c r="R288" s="10"/>
      <c r="S288" s="10"/>
      <c r="T288" s="10"/>
      <c r="U288" s="10"/>
      <c r="V288" s="10"/>
      <c r="W288" s="10"/>
      <c r="X288" s="10"/>
    </row>
    <row r="289" spans="3:24" x14ac:dyDescent="0.25">
      <c r="C289" s="10"/>
      <c r="F289" s="10"/>
      <c r="I289" s="10"/>
      <c r="L289" s="10"/>
      <c r="O289" s="10"/>
      <c r="P289" s="10"/>
      <c r="Q289" s="10"/>
      <c r="R289" s="10"/>
      <c r="S289" s="10"/>
      <c r="T289" s="10"/>
      <c r="U289" s="10"/>
      <c r="V289" s="10"/>
      <c r="W289" s="10"/>
      <c r="X289" s="10"/>
    </row>
    <row r="290" spans="3:24" x14ac:dyDescent="0.25">
      <c r="C290" s="10"/>
      <c r="F290" s="10"/>
      <c r="I290" s="10"/>
      <c r="L290" s="10"/>
      <c r="O290" s="10"/>
      <c r="P290" s="10"/>
      <c r="Q290" s="10"/>
      <c r="R290" s="10"/>
      <c r="S290" s="10"/>
      <c r="T290" s="10"/>
      <c r="U290" s="10"/>
      <c r="V290" s="10"/>
      <c r="W290" s="10"/>
      <c r="X290" s="10"/>
    </row>
    <row r="291" spans="3:24" x14ac:dyDescent="0.25">
      <c r="C291" s="10"/>
      <c r="F291" s="10"/>
      <c r="I291" s="10"/>
      <c r="L291" s="10"/>
      <c r="O291" s="10"/>
      <c r="P291" s="10"/>
      <c r="Q291" s="10"/>
      <c r="R291" s="10"/>
      <c r="S291" s="10"/>
      <c r="T291" s="10"/>
      <c r="U291" s="10"/>
      <c r="V291" s="10"/>
      <c r="W291" s="10"/>
      <c r="X291" s="10"/>
    </row>
    <row r="292" spans="3:24" x14ac:dyDescent="0.25">
      <c r="C292" s="10"/>
      <c r="F292" s="10"/>
      <c r="I292" s="10"/>
      <c r="L292" s="10"/>
      <c r="O292" s="10"/>
      <c r="P292" s="10"/>
      <c r="Q292" s="10"/>
      <c r="R292" s="10"/>
      <c r="S292" s="10"/>
      <c r="T292" s="10"/>
      <c r="U292" s="10"/>
      <c r="V292" s="10"/>
      <c r="W292" s="10"/>
      <c r="X292" s="10"/>
    </row>
    <row r="293" spans="3:24" x14ac:dyDescent="0.25">
      <c r="C293" s="10"/>
      <c r="F293" s="10"/>
      <c r="I293" s="10"/>
      <c r="L293" s="10"/>
      <c r="O293" s="10"/>
      <c r="P293" s="10"/>
      <c r="Q293" s="10"/>
      <c r="R293" s="10"/>
      <c r="S293" s="10"/>
      <c r="T293" s="10"/>
      <c r="U293" s="10"/>
      <c r="V293" s="10"/>
      <c r="W293" s="10"/>
      <c r="X293" s="10"/>
    </row>
    <row r="294" spans="3:24" x14ac:dyDescent="0.25">
      <c r="C294" s="10"/>
      <c r="F294" s="10"/>
      <c r="I294" s="10"/>
      <c r="L294" s="10"/>
      <c r="O294" s="10"/>
      <c r="P294" s="10"/>
      <c r="Q294" s="10"/>
      <c r="R294" s="10"/>
      <c r="S294" s="10"/>
      <c r="T294" s="10"/>
      <c r="U294" s="10"/>
      <c r="V294" s="10"/>
      <c r="W294" s="10"/>
      <c r="X294" s="10"/>
    </row>
    <row r="295" spans="3:24" x14ac:dyDescent="0.25">
      <c r="C295" s="10"/>
      <c r="F295" s="10"/>
      <c r="I295" s="10"/>
      <c r="L295" s="10"/>
      <c r="O295" s="10"/>
      <c r="P295" s="10"/>
      <c r="Q295" s="10"/>
      <c r="R295" s="10"/>
      <c r="S295" s="10"/>
      <c r="T295" s="10"/>
      <c r="U295" s="10"/>
      <c r="V295" s="10"/>
      <c r="W295" s="10"/>
      <c r="X295" s="10"/>
    </row>
    <row r="296" spans="3:24" x14ac:dyDescent="0.25">
      <c r="C296" s="10"/>
      <c r="F296" s="10"/>
      <c r="I296" s="10"/>
      <c r="L296" s="10"/>
      <c r="O296" s="10"/>
      <c r="P296" s="10"/>
      <c r="Q296" s="10"/>
      <c r="R296" s="10"/>
      <c r="S296" s="10"/>
      <c r="T296" s="10"/>
      <c r="U296" s="10"/>
      <c r="V296" s="10"/>
      <c r="W296" s="10"/>
      <c r="X296" s="10"/>
    </row>
    <row r="297" spans="3:24" x14ac:dyDescent="0.25">
      <c r="C297" s="10"/>
      <c r="F297" s="10"/>
      <c r="I297" s="10"/>
      <c r="L297" s="10"/>
      <c r="O297" s="10"/>
      <c r="P297" s="10"/>
      <c r="Q297" s="10"/>
      <c r="R297" s="10"/>
      <c r="S297" s="10"/>
      <c r="T297" s="10"/>
      <c r="U297" s="10"/>
      <c r="V297" s="10"/>
      <c r="W297" s="10"/>
      <c r="X297" s="10"/>
    </row>
    <row r="298" spans="3:24" x14ac:dyDescent="0.25">
      <c r="C298" s="10"/>
      <c r="F298" s="10"/>
      <c r="I298" s="10"/>
      <c r="L298" s="10"/>
      <c r="O298" s="10"/>
      <c r="P298" s="10"/>
      <c r="Q298" s="10"/>
      <c r="R298" s="10"/>
      <c r="S298" s="10"/>
      <c r="T298" s="10"/>
      <c r="U298" s="10"/>
      <c r="V298" s="10"/>
      <c r="W298" s="10"/>
      <c r="X298" s="10"/>
    </row>
    <row r="299" spans="3:24" x14ac:dyDescent="0.25">
      <c r="C299" s="10"/>
      <c r="F299" s="10"/>
      <c r="I299" s="10"/>
      <c r="L299" s="10"/>
      <c r="O299" s="10"/>
      <c r="P299" s="10"/>
      <c r="Q299" s="10"/>
      <c r="R299" s="10"/>
      <c r="S299" s="10"/>
      <c r="T299" s="10"/>
      <c r="U299" s="10"/>
      <c r="V299" s="10"/>
      <c r="W299" s="10"/>
      <c r="X299" s="10"/>
    </row>
    <row r="300" spans="3:24" x14ac:dyDescent="0.25">
      <c r="C300" s="10"/>
      <c r="F300" s="10"/>
      <c r="I300" s="10"/>
      <c r="L300" s="10"/>
      <c r="O300" s="10"/>
      <c r="P300" s="10"/>
      <c r="Q300" s="10"/>
      <c r="R300" s="10"/>
      <c r="S300" s="10"/>
      <c r="T300" s="10"/>
      <c r="U300" s="10"/>
      <c r="V300" s="10"/>
      <c r="W300" s="10"/>
      <c r="X300" s="10"/>
    </row>
    <row r="301" spans="3:24" x14ac:dyDescent="0.25">
      <c r="C301" s="10"/>
      <c r="F301" s="10"/>
      <c r="I301" s="10"/>
      <c r="L301" s="10"/>
      <c r="O301" s="10"/>
      <c r="P301" s="10"/>
      <c r="Q301" s="10"/>
      <c r="R301" s="10"/>
      <c r="S301" s="10"/>
      <c r="T301" s="10"/>
      <c r="U301" s="10"/>
      <c r="V301" s="10"/>
      <c r="W301" s="10"/>
      <c r="X301" s="10"/>
    </row>
    <row r="302" spans="3:24" x14ac:dyDescent="0.25">
      <c r="C302" s="10"/>
      <c r="F302" s="10"/>
      <c r="I302" s="10"/>
      <c r="L302" s="10"/>
      <c r="O302" s="10"/>
      <c r="P302" s="10"/>
      <c r="Q302" s="10"/>
      <c r="R302" s="10"/>
      <c r="S302" s="10"/>
      <c r="T302" s="10"/>
      <c r="U302" s="10"/>
      <c r="V302" s="10"/>
      <c r="W302" s="10"/>
      <c r="X302" s="10"/>
    </row>
    <row r="303" spans="3:24" x14ac:dyDescent="0.25">
      <c r="C303" s="10"/>
      <c r="F303" s="10"/>
      <c r="I303" s="10"/>
      <c r="L303" s="10"/>
      <c r="O303" s="10"/>
      <c r="P303" s="10"/>
      <c r="Q303" s="10"/>
      <c r="R303" s="10"/>
      <c r="S303" s="10"/>
      <c r="T303" s="10"/>
      <c r="U303" s="10"/>
      <c r="V303" s="10"/>
      <c r="W303" s="10"/>
      <c r="X303" s="10"/>
    </row>
    <row r="304" spans="3:24" x14ac:dyDescent="0.25">
      <c r="C304" s="10"/>
      <c r="F304" s="10"/>
      <c r="I304" s="10"/>
      <c r="L304" s="10"/>
      <c r="O304" s="10"/>
      <c r="P304" s="10"/>
      <c r="Q304" s="10"/>
      <c r="R304" s="10"/>
      <c r="S304" s="10"/>
      <c r="T304" s="10"/>
      <c r="U304" s="10"/>
      <c r="V304" s="10"/>
      <c r="W304" s="10"/>
      <c r="X304" s="10"/>
    </row>
    <row r="305" spans="3:24" x14ac:dyDescent="0.25">
      <c r="C305" s="10"/>
      <c r="F305" s="10"/>
      <c r="I305" s="10"/>
      <c r="L305" s="10"/>
      <c r="O305" s="10"/>
      <c r="P305" s="10"/>
      <c r="Q305" s="10"/>
      <c r="R305" s="10"/>
      <c r="S305" s="10"/>
      <c r="T305" s="10"/>
      <c r="U305" s="10"/>
      <c r="V305" s="10"/>
      <c r="W305" s="10"/>
      <c r="X305" s="10"/>
    </row>
    <row r="306" spans="3:24" x14ac:dyDescent="0.25">
      <c r="C306" s="10"/>
      <c r="F306" s="10"/>
      <c r="I306" s="10"/>
      <c r="L306" s="10"/>
      <c r="O306" s="10"/>
      <c r="P306" s="10"/>
      <c r="Q306" s="10"/>
      <c r="R306" s="10"/>
      <c r="S306" s="10"/>
      <c r="T306" s="10"/>
      <c r="U306" s="10"/>
      <c r="V306" s="10"/>
      <c r="W306" s="10"/>
      <c r="X306" s="10"/>
    </row>
    <row r="307" spans="3:24" x14ac:dyDescent="0.25">
      <c r="C307" s="10"/>
      <c r="F307" s="10"/>
      <c r="I307" s="10"/>
      <c r="L307" s="10"/>
      <c r="O307" s="10"/>
      <c r="P307" s="10"/>
      <c r="Q307" s="10"/>
      <c r="R307" s="10"/>
      <c r="S307" s="10"/>
      <c r="T307" s="10"/>
      <c r="U307" s="10"/>
      <c r="V307" s="10"/>
      <c r="W307" s="10"/>
      <c r="X307" s="10"/>
    </row>
    <row r="308" spans="3:24" x14ac:dyDescent="0.25">
      <c r="C308" s="10"/>
      <c r="F308" s="10"/>
      <c r="I308" s="10"/>
      <c r="L308" s="10"/>
      <c r="O308" s="10"/>
      <c r="P308" s="10"/>
      <c r="Q308" s="10"/>
      <c r="R308" s="10"/>
      <c r="S308" s="10"/>
      <c r="T308" s="10"/>
      <c r="U308" s="10"/>
      <c r="V308" s="10"/>
      <c r="W308" s="10"/>
      <c r="X308" s="10"/>
    </row>
    <row r="309" spans="3:24" x14ac:dyDescent="0.25">
      <c r="C309" s="10"/>
      <c r="F309" s="10"/>
      <c r="I309" s="10"/>
      <c r="L309" s="10"/>
      <c r="O309" s="10"/>
      <c r="P309" s="10"/>
      <c r="Q309" s="10"/>
      <c r="R309" s="10"/>
      <c r="S309" s="10"/>
      <c r="T309" s="10"/>
      <c r="U309" s="10"/>
      <c r="V309" s="10"/>
      <c r="W309" s="10"/>
      <c r="X309" s="10"/>
    </row>
    <row r="310" spans="3:24" x14ac:dyDescent="0.25">
      <c r="C310" s="10"/>
      <c r="F310" s="10"/>
      <c r="I310" s="10"/>
      <c r="L310" s="10"/>
      <c r="O310" s="10"/>
      <c r="P310" s="10"/>
      <c r="Q310" s="10"/>
      <c r="R310" s="10"/>
      <c r="S310" s="10"/>
      <c r="T310" s="10"/>
      <c r="U310" s="10"/>
      <c r="V310" s="10"/>
      <c r="W310" s="10"/>
      <c r="X310" s="10"/>
    </row>
    <row r="311" spans="3:24" x14ac:dyDescent="0.25">
      <c r="C311" s="10"/>
      <c r="F311" s="10"/>
      <c r="I311" s="10"/>
      <c r="L311" s="10"/>
      <c r="O311" s="10"/>
      <c r="P311" s="10"/>
      <c r="Q311" s="10"/>
      <c r="R311" s="10"/>
      <c r="S311" s="10"/>
      <c r="T311" s="10"/>
      <c r="U311" s="10"/>
      <c r="V311" s="10"/>
      <c r="W311" s="10"/>
      <c r="X311" s="10"/>
    </row>
    <row r="312" spans="3:24" x14ac:dyDescent="0.25">
      <c r="C312" s="10"/>
      <c r="F312" s="10"/>
      <c r="I312" s="10"/>
      <c r="L312" s="10"/>
      <c r="O312" s="10"/>
      <c r="P312" s="10"/>
      <c r="Q312" s="10"/>
      <c r="R312" s="10"/>
      <c r="S312" s="10"/>
      <c r="T312" s="10"/>
      <c r="U312" s="10"/>
      <c r="V312" s="10"/>
      <c r="W312" s="10"/>
      <c r="X312" s="10"/>
    </row>
    <row r="313" spans="3:24" x14ac:dyDescent="0.25">
      <c r="C313" s="10"/>
      <c r="F313" s="10"/>
      <c r="I313" s="10"/>
      <c r="L313" s="10"/>
      <c r="O313" s="10"/>
      <c r="P313" s="10"/>
      <c r="Q313" s="10"/>
      <c r="R313" s="10"/>
      <c r="S313" s="10"/>
      <c r="T313" s="10"/>
      <c r="U313" s="10"/>
      <c r="V313" s="10"/>
      <c r="W313" s="10"/>
      <c r="X313" s="10"/>
    </row>
    <row r="314" spans="3:24" x14ac:dyDescent="0.25">
      <c r="C314" s="10"/>
      <c r="F314" s="10"/>
      <c r="I314" s="10"/>
      <c r="L314" s="10"/>
      <c r="O314" s="10"/>
      <c r="P314" s="10"/>
      <c r="Q314" s="10"/>
      <c r="R314" s="10"/>
      <c r="S314" s="10"/>
      <c r="T314" s="10"/>
      <c r="U314" s="10"/>
      <c r="V314" s="10"/>
      <c r="W314" s="10"/>
      <c r="X314" s="10"/>
    </row>
    <row r="315" spans="3:24" x14ac:dyDescent="0.25">
      <c r="C315" s="10"/>
      <c r="F315" s="10"/>
      <c r="I315" s="10"/>
      <c r="L315" s="10"/>
      <c r="O315" s="10"/>
      <c r="P315" s="10"/>
      <c r="Q315" s="10"/>
      <c r="R315" s="10"/>
      <c r="S315" s="10"/>
      <c r="T315" s="10"/>
      <c r="U315" s="10"/>
      <c r="V315" s="10"/>
      <c r="W315" s="10"/>
      <c r="X315" s="10"/>
    </row>
    <row r="316" spans="3:24" x14ac:dyDescent="0.25">
      <c r="C316" s="10"/>
      <c r="F316" s="10"/>
      <c r="I316" s="10"/>
      <c r="L316" s="10"/>
      <c r="O316" s="10"/>
      <c r="P316" s="10"/>
      <c r="Q316" s="10"/>
      <c r="R316" s="10"/>
      <c r="S316" s="10"/>
      <c r="T316" s="10"/>
      <c r="U316" s="10"/>
      <c r="V316" s="10"/>
      <c r="W316" s="10"/>
      <c r="X316" s="10"/>
    </row>
    <row r="317" spans="3:24" x14ac:dyDescent="0.25">
      <c r="C317" s="10"/>
      <c r="F317" s="10"/>
      <c r="I317" s="10"/>
      <c r="L317" s="10"/>
      <c r="O317" s="10"/>
      <c r="P317" s="10"/>
      <c r="Q317" s="10"/>
      <c r="R317" s="10"/>
      <c r="S317" s="10"/>
      <c r="T317" s="10"/>
      <c r="U317" s="10"/>
      <c r="V317" s="10"/>
      <c r="W317" s="10"/>
      <c r="X317" s="10"/>
    </row>
    <row r="318" spans="3:24" x14ac:dyDescent="0.25">
      <c r="C318" s="10"/>
      <c r="F318" s="10"/>
      <c r="I318" s="10"/>
      <c r="L318" s="10"/>
      <c r="O318" s="10"/>
      <c r="P318" s="10"/>
      <c r="Q318" s="10"/>
      <c r="R318" s="10"/>
      <c r="S318" s="10"/>
      <c r="T318" s="10"/>
      <c r="U318" s="10"/>
      <c r="V318" s="10"/>
      <c r="W318" s="10"/>
      <c r="X318" s="10"/>
    </row>
    <row r="319" spans="3:24" x14ac:dyDescent="0.25">
      <c r="C319" s="10"/>
      <c r="F319" s="10"/>
      <c r="I319" s="10"/>
      <c r="L319" s="10"/>
      <c r="O319" s="10"/>
      <c r="P319" s="10"/>
      <c r="Q319" s="10"/>
      <c r="R319" s="10"/>
      <c r="S319" s="10"/>
      <c r="T319" s="10"/>
      <c r="U319" s="10"/>
      <c r="V319" s="10"/>
      <c r="W319" s="10"/>
      <c r="X319" s="10"/>
    </row>
    <row r="320" spans="3:24" x14ac:dyDescent="0.25">
      <c r="C320" s="10"/>
      <c r="F320" s="10"/>
      <c r="I320" s="10"/>
      <c r="L320" s="10"/>
      <c r="O320" s="10"/>
      <c r="P320" s="10"/>
      <c r="Q320" s="10"/>
      <c r="R320" s="10"/>
      <c r="S320" s="10"/>
      <c r="T320" s="10"/>
      <c r="U320" s="10"/>
      <c r="V320" s="10"/>
      <c r="W320" s="10"/>
      <c r="X320" s="10"/>
    </row>
    <row r="321" spans="3:24" x14ac:dyDescent="0.25">
      <c r="C321" s="10"/>
      <c r="F321" s="10"/>
      <c r="I321" s="10"/>
      <c r="L321" s="10"/>
      <c r="O321" s="10"/>
      <c r="P321" s="10"/>
      <c r="Q321" s="10"/>
      <c r="R321" s="10"/>
      <c r="S321" s="10"/>
      <c r="T321" s="10"/>
      <c r="U321" s="10"/>
      <c r="V321" s="10"/>
      <c r="W321" s="10"/>
      <c r="X321" s="10"/>
    </row>
    <row r="322" spans="3:24" x14ac:dyDescent="0.25">
      <c r="C322" s="10"/>
      <c r="F322" s="10"/>
      <c r="I322" s="10"/>
      <c r="L322" s="10"/>
      <c r="O322" s="10"/>
      <c r="P322" s="10"/>
      <c r="Q322" s="10"/>
      <c r="R322" s="10"/>
      <c r="S322" s="10"/>
      <c r="T322" s="10"/>
      <c r="U322" s="10"/>
      <c r="V322" s="10"/>
      <c r="W322" s="10"/>
      <c r="X322" s="10"/>
    </row>
    <row r="323" spans="3:24" x14ac:dyDescent="0.25">
      <c r="C323" s="10"/>
      <c r="F323" s="10"/>
      <c r="I323" s="10"/>
      <c r="L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</row>
    <row r="324" spans="3:24" x14ac:dyDescent="0.25">
      <c r="C324" s="10"/>
      <c r="F324" s="10"/>
      <c r="I324" s="10"/>
      <c r="L324" s="10"/>
      <c r="O324" s="10"/>
      <c r="P324" s="10"/>
      <c r="Q324" s="10"/>
      <c r="R324" s="10"/>
      <c r="S324" s="10"/>
      <c r="T324" s="10"/>
      <c r="U324" s="10"/>
      <c r="V324" s="10"/>
      <c r="W324" s="10"/>
      <c r="X324" s="10"/>
    </row>
    <row r="325" spans="3:24" x14ac:dyDescent="0.25">
      <c r="C325" s="10"/>
      <c r="F325" s="10"/>
      <c r="I325" s="10"/>
      <c r="L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</row>
    <row r="326" spans="3:24" x14ac:dyDescent="0.25">
      <c r="C326" s="10"/>
      <c r="F326" s="10"/>
      <c r="I326" s="10"/>
      <c r="L326" s="10"/>
      <c r="O326" s="10"/>
      <c r="P326" s="10"/>
      <c r="Q326" s="10"/>
      <c r="R326" s="10"/>
      <c r="S326" s="10"/>
      <c r="T326" s="10"/>
      <c r="U326" s="10"/>
      <c r="V326" s="10"/>
      <c r="W326" s="10"/>
      <c r="X326" s="10"/>
    </row>
    <row r="327" spans="3:24" x14ac:dyDescent="0.25">
      <c r="C327" s="10"/>
      <c r="F327" s="10"/>
      <c r="I327" s="10"/>
      <c r="L327" s="10"/>
      <c r="O327" s="10"/>
      <c r="P327" s="10"/>
      <c r="Q327" s="10"/>
      <c r="R327" s="10"/>
      <c r="S327" s="10"/>
      <c r="T327" s="10"/>
      <c r="U327" s="10"/>
      <c r="V327" s="10"/>
      <c r="W327" s="10"/>
      <c r="X327" s="10"/>
    </row>
    <row r="328" spans="3:24" x14ac:dyDescent="0.25">
      <c r="C328" s="10"/>
      <c r="F328" s="10"/>
      <c r="I328" s="10"/>
      <c r="L328" s="10"/>
      <c r="O328" s="10"/>
      <c r="P328" s="10"/>
      <c r="Q328" s="10"/>
      <c r="R328" s="10"/>
      <c r="S328" s="10"/>
      <c r="T328" s="10"/>
      <c r="U328" s="10"/>
      <c r="V328" s="10"/>
      <c r="W328" s="10"/>
      <c r="X328" s="10"/>
    </row>
    <row r="329" spans="3:24" x14ac:dyDescent="0.25">
      <c r="C329" s="10"/>
      <c r="F329" s="10"/>
      <c r="I329" s="10"/>
      <c r="L329" s="10"/>
      <c r="O329" s="10"/>
      <c r="P329" s="10"/>
      <c r="Q329" s="10"/>
      <c r="R329" s="10"/>
      <c r="S329" s="10"/>
      <c r="T329" s="10"/>
      <c r="U329" s="10"/>
      <c r="V329" s="10"/>
      <c r="W329" s="10"/>
      <c r="X329" s="10"/>
    </row>
    <row r="330" spans="3:24" x14ac:dyDescent="0.25">
      <c r="C330" s="10"/>
      <c r="F330" s="10"/>
      <c r="I330" s="10"/>
      <c r="L330" s="10"/>
      <c r="O330" s="10"/>
      <c r="P330" s="10"/>
      <c r="Q330" s="10"/>
      <c r="R330" s="10"/>
      <c r="S330" s="10"/>
      <c r="T330" s="10"/>
      <c r="U330" s="10"/>
      <c r="V330" s="10"/>
      <c r="W330" s="10"/>
      <c r="X330" s="10"/>
    </row>
    <row r="331" spans="3:24" x14ac:dyDescent="0.25">
      <c r="C331" s="10"/>
      <c r="F331" s="10"/>
      <c r="I331" s="10"/>
      <c r="L331" s="10"/>
      <c r="O331" s="10"/>
      <c r="P331" s="10"/>
      <c r="Q331" s="10"/>
      <c r="R331" s="10"/>
      <c r="S331" s="10"/>
      <c r="T331" s="10"/>
      <c r="U331" s="10"/>
      <c r="V331" s="10"/>
      <c r="W331" s="10"/>
      <c r="X331" s="10"/>
    </row>
    <row r="332" spans="3:24" x14ac:dyDescent="0.25">
      <c r="C332" s="10"/>
      <c r="F332" s="10"/>
      <c r="I332" s="10"/>
      <c r="L332" s="10"/>
      <c r="O332" s="10"/>
      <c r="P332" s="10"/>
      <c r="Q332" s="10"/>
      <c r="R332" s="10"/>
      <c r="S332" s="10"/>
      <c r="T332" s="10"/>
      <c r="U332" s="10"/>
      <c r="V332" s="10"/>
      <c r="W332" s="10"/>
      <c r="X332" s="10"/>
    </row>
    <row r="333" spans="3:24" x14ac:dyDescent="0.25">
      <c r="C333" s="10"/>
      <c r="F333" s="10"/>
      <c r="I333" s="10"/>
      <c r="L333" s="10"/>
      <c r="O333" s="10"/>
      <c r="P333" s="10"/>
      <c r="Q333" s="10"/>
      <c r="R333" s="10"/>
      <c r="S333" s="10"/>
      <c r="T333" s="10"/>
      <c r="U333" s="10"/>
      <c r="V333" s="10"/>
      <c r="W333" s="10"/>
      <c r="X333" s="10"/>
    </row>
    <row r="334" spans="3:24" x14ac:dyDescent="0.25">
      <c r="C334" s="10"/>
      <c r="F334" s="10"/>
      <c r="I334" s="10"/>
      <c r="L334" s="10"/>
      <c r="O334" s="10"/>
      <c r="P334" s="10"/>
      <c r="Q334" s="10"/>
      <c r="R334" s="10"/>
      <c r="S334" s="10"/>
      <c r="T334" s="10"/>
      <c r="U334" s="10"/>
      <c r="V334" s="10"/>
      <c r="W334" s="10"/>
      <c r="X334" s="10"/>
    </row>
    <row r="335" spans="3:24" x14ac:dyDescent="0.25">
      <c r="C335" s="10"/>
      <c r="F335" s="10"/>
      <c r="I335" s="10"/>
      <c r="L335" s="10"/>
      <c r="O335" s="10"/>
      <c r="P335" s="10"/>
      <c r="Q335" s="10"/>
      <c r="R335" s="10"/>
      <c r="S335" s="10"/>
      <c r="T335" s="10"/>
      <c r="U335" s="10"/>
      <c r="V335" s="10"/>
      <c r="W335" s="10"/>
      <c r="X335" s="10"/>
    </row>
    <row r="336" spans="3:24" x14ac:dyDescent="0.25">
      <c r="C336" s="10"/>
      <c r="F336" s="10"/>
      <c r="I336" s="10"/>
      <c r="L336" s="10"/>
      <c r="O336" s="10"/>
      <c r="P336" s="10"/>
      <c r="Q336" s="10"/>
      <c r="R336" s="10"/>
      <c r="S336" s="10"/>
      <c r="T336" s="10"/>
      <c r="U336" s="10"/>
      <c r="V336" s="10"/>
      <c r="W336" s="10"/>
      <c r="X336" s="10"/>
    </row>
    <row r="337" spans="3:24" x14ac:dyDescent="0.25">
      <c r="C337" s="10"/>
      <c r="F337" s="10"/>
      <c r="I337" s="10"/>
      <c r="L337" s="10"/>
      <c r="O337" s="10"/>
      <c r="P337" s="10"/>
      <c r="Q337" s="10"/>
      <c r="R337" s="10"/>
      <c r="S337" s="10"/>
      <c r="T337" s="10"/>
      <c r="U337" s="10"/>
      <c r="V337" s="10"/>
      <c r="W337" s="10"/>
      <c r="X337" s="10"/>
    </row>
    <row r="338" spans="3:24" x14ac:dyDescent="0.25">
      <c r="C338" s="10"/>
      <c r="F338" s="10"/>
      <c r="I338" s="10"/>
      <c r="L338" s="10"/>
      <c r="O338" s="10"/>
      <c r="P338" s="10"/>
      <c r="Q338" s="10"/>
      <c r="R338" s="10"/>
      <c r="S338" s="10"/>
      <c r="T338" s="10"/>
      <c r="U338" s="10"/>
      <c r="V338" s="10"/>
      <c r="W338" s="10"/>
      <c r="X338" s="10"/>
    </row>
    <row r="339" spans="3:24" x14ac:dyDescent="0.25">
      <c r="C339" s="10"/>
      <c r="F339" s="10"/>
      <c r="I339" s="10"/>
      <c r="L339" s="10"/>
      <c r="O339" s="10"/>
      <c r="P339" s="10"/>
      <c r="Q339" s="10"/>
      <c r="R339" s="10"/>
      <c r="S339" s="10"/>
      <c r="T339" s="10"/>
      <c r="U339" s="10"/>
      <c r="V339" s="10"/>
      <c r="W339" s="10"/>
      <c r="X339" s="10"/>
    </row>
    <row r="340" spans="3:24" x14ac:dyDescent="0.25">
      <c r="C340" s="10"/>
      <c r="F340" s="10"/>
      <c r="I340" s="10"/>
      <c r="L340" s="10"/>
      <c r="O340" s="10"/>
      <c r="P340" s="10"/>
      <c r="Q340" s="10"/>
      <c r="R340" s="10"/>
      <c r="S340" s="10"/>
      <c r="T340" s="10"/>
      <c r="U340" s="10"/>
      <c r="V340" s="10"/>
      <c r="W340" s="10"/>
      <c r="X340" s="10"/>
    </row>
    <row r="341" spans="3:24" x14ac:dyDescent="0.25">
      <c r="C341" s="10"/>
      <c r="F341" s="10"/>
      <c r="I341" s="10"/>
      <c r="L341" s="10"/>
      <c r="O341" s="10"/>
      <c r="P341" s="10"/>
      <c r="Q341" s="10"/>
      <c r="R341" s="10"/>
      <c r="S341" s="10"/>
      <c r="T341" s="10"/>
      <c r="U341" s="10"/>
      <c r="V341" s="10"/>
      <c r="W341" s="10"/>
      <c r="X341" s="10"/>
    </row>
    <row r="342" spans="3:24" x14ac:dyDescent="0.25">
      <c r="C342" s="10"/>
      <c r="F342" s="10"/>
      <c r="I342" s="10"/>
      <c r="L342" s="10"/>
      <c r="O342" s="10"/>
      <c r="P342" s="10"/>
      <c r="Q342" s="10"/>
      <c r="R342" s="10"/>
      <c r="S342" s="10"/>
      <c r="T342" s="10"/>
      <c r="U342" s="10"/>
      <c r="V342" s="10"/>
      <c r="W342" s="10"/>
      <c r="X342" s="10"/>
    </row>
    <row r="343" spans="3:24" x14ac:dyDescent="0.25">
      <c r="C343" s="10"/>
      <c r="F343" s="10"/>
      <c r="I343" s="10"/>
      <c r="L343" s="10"/>
      <c r="O343" s="10"/>
      <c r="P343" s="10"/>
      <c r="Q343" s="10"/>
      <c r="R343" s="10"/>
      <c r="S343" s="10"/>
      <c r="T343" s="10"/>
      <c r="U343" s="10"/>
      <c r="V343" s="10"/>
      <c r="W343" s="10"/>
      <c r="X343" s="10"/>
    </row>
    <row r="344" spans="3:24" x14ac:dyDescent="0.25">
      <c r="C344" s="10"/>
      <c r="F344" s="10"/>
      <c r="I344" s="10"/>
      <c r="L344" s="10"/>
      <c r="O344" s="10"/>
      <c r="P344" s="10"/>
      <c r="Q344" s="10"/>
      <c r="R344" s="10"/>
      <c r="S344" s="10"/>
      <c r="T344" s="10"/>
      <c r="U344" s="10"/>
      <c r="V344" s="10"/>
      <c r="W344" s="10"/>
      <c r="X344" s="10"/>
    </row>
    <row r="345" spans="3:24" x14ac:dyDescent="0.25">
      <c r="C345" s="10"/>
      <c r="F345" s="10"/>
      <c r="I345" s="10"/>
      <c r="L345" s="10"/>
      <c r="O345" s="10"/>
      <c r="P345" s="10"/>
      <c r="Q345" s="10"/>
      <c r="R345" s="10"/>
      <c r="S345" s="10"/>
      <c r="T345" s="10"/>
      <c r="U345" s="10"/>
      <c r="V345" s="10"/>
      <c r="W345" s="10"/>
      <c r="X345" s="10"/>
    </row>
    <row r="346" spans="3:24" x14ac:dyDescent="0.25">
      <c r="C346" s="10"/>
      <c r="F346" s="10"/>
      <c r="I346" s="10"/>
      <c r="L346" s="10"/>
      <c r="O346" s="10"/>
      <c r="P346" s="10"/>
      <c r="Q346" s="10"/>
      <c r="R346" s="10"/>
      <c r="S346" s="10"/>
      <c r="T346" s="10"/>
      <c r="U346" s="10"/>
      <c r="V346" s="10"/>
      <c r="W346" s="10"/>
      <c r="X346" s="10"/>
    </row>
    <row r="347" spans="3:24" x14ac:dyDescent="0.25">
      <c r="C347" s="10"/>
      <c r="F347" s="10"/>
      <c r="I347" s="10"/>
      <c r="L347" s="10"/>
      <c r="O347" s="10"/>
      <c r="P347" s="10"/>
      <c r="Q347" s="10"/>
      <c r="R347" s="10"/>
      <c r="S347" s="10"/>
      <c r="T347" s="10"/>
      <c r="U347" s="10"/>
      <c r="V347" s="10"/>
      <c r="W347" s="10"/>
      <c r="X347" s="10"/>
    </row>
    <row r="348" spans="3:24" x14ac:dyDescent="0.25">
      <c r="C348" s="10"/>
      <c r="F348" s="10"/>
      <c r="I348" s="10"/>
      <c r="L348" s="10"/>
      <c r="O348" s="10"/>
      <c r="P348" s="10"/>
      <c r="Q348" s="10"/>
      <c r="R348" s="10"/>
      <c r="S348" s="10"/>
      <c r="T348" s="10"/>
      <c r="U348" s="10"/>
      <c r="V348" s="10"/>
      <c r="W348" s="10"/>
      <c r="X348" s="10"/>
    </row>
    <row r="349" spans="3:24" x14ac:dyDescent="0.25">
      <c r="C349" s="10"/>
      <c r="F349" s="10"/>
      <c r="I349" s="10"/>
      <c r="L349" s="10"/>
      <c r="O349" s="10"/>
      <c r="P349" s="10"/>
      <c r="Q349" s="10"/>
      <c r="R349" s="10"/>
      <c r="S349" s="10"/>
      <c r="T349" s="10"/>
      <c r="U349" s="10"/>
      <c r="V349" s="10"/>
      <c r="W349" s="10"/>
      <c r="X349" s="10"/>
    </row>
    <row r="350" spans="3:24" x14ac:dyDescent="0.25">
      <c r="C350" s="10"/>
      <c r="F350" s="10"/>
      <c r="I350" s="10"/>
      <c r="L350" s="10"/>
      <c r="O350" s="10"/>
      <c r="P350" s="10"/>
      <c r="Q350" s="10"/>
      <c r="R350" s="10"/>
      <c r="S350" s="10"/>
      <c r="T350" s="10"/>
      <c r="U350" s="10"/>
      <c r="V350" s="10"/>
      <c r="W350" s="10"/>
      <c r="X350" s="10"/>
    </row>
    <row r="351" spans="3:24" x14ac:dyDescent="0.25">
      <c r="C351" s="10"/>
      <c r="F351" s="10"/>
      <c r="I351" s="10"/>
      <c r="L351" s="10"/>
      <c r="O351" s="10"/>
      <c r="P351" s="10"/>
      <c r="Q351" s="10"/>
      <c r="R351" s="10"/>
      <c r="S351" s="10"/>
      <c r="T351" s="10"/>
      <c r="U351" s="10"/>
      <c r="V351" s="10"/>
      <c r="W351" s="10"/>
      <c r="X351" s="10"/>
    </row>
    <row r="352" spans="3:24" x14ac:dyDescent="0.25">
      <c r="C352" s="10"/>
      <c r="F352" s="10"/>
      <c r="I352" s="10"/>
      <c r="L352" s="10"/>
      <c r="O352" s="10"/>
      <c r="P352" s="10"/>
      <c r="Q352" s="10"/>
      <c r="R352" s="10"/>
      <c r="S352" s="10"/>
      <c r="T352" s="10"/>
      <c r="U352" s="10"/>
      <c r="V352" s="10"/>
      <c r="W352" s="10"/>
      <c r="X352" s="10"/>
    </row>
    <row r="353" spans="3:24" x14ac:dyDescent="0.25">
      <c r="C353" s="10"/>
      <c r="F353" s="10"/>
      <c r="I353" s="10"/>
      <c r="L353" s="10"/>
      <c r="O353" s="10"/>
      <c r="P353" s="10"/>
      <c r="Q353" s="10"/>
      <c r="R353" s="10"/>
      <c r="S353" s="10"/>
      <c r="T353" s="10"/>
      <c r="U353" s="10"/>
      <c r="V353" s="10"/>
      <c r="W353" s="10"/>
      <c r="X353" s="10"/>
    </row>
    <row r="354" spans="3:24" x14ac:dyDescent="0.25">
      <c r="C354" s="10"/>
      <c r="F354" s="10"/>
      <c r="I354" s="10"/>
      <c r="L354" s="10"/>
      <c r="O354" s="10"/>
      <c r="P354" s="10"/>
      <c r="Q354" s="10"/>
      <c r="R354" s="10"/>
      <c r="S354" s="10"/>
      <c r="T354" s="10"/>
      <c r="U354" s="10"/>
      <c r="V354" s="10"/>
      <c r="W354" s="10"/>
      <c r="X354" s="10"/>
    </row>
    <row r="355" spans="3:24" x14ac:dyDescent="0.25">
      <c r="C355" s="10"/>
      <c r="F355" s="10"/>
      <c r="I355" s="10"/>
      <c r="L355" s="10"/>
      <c r="O355" s="10"/>
      <c r="P355" s="10"/>
      <c r="Q355" s="10"/>
      <c r="R355" s="10"/>
      <c r="S355" s="10"/>
      <c r="T355" s="10"/>
      <c r="U355" s="10"/>
      <c r="V355" s="10"/>
      <c r="W355" s="10"/>
      <c r="X355" s="10"/>
    </row>
    <row r="356" spans="3:24" x14ac:dyDescent="0.25">
      <c r="C356" s="10"/>
      <c r="F356" s="10"/>
      <c r="I356" s="10"/>
      <c r="L356" s="10"/>
      <c r="O356" s="10"/>
      <c r="P356" s="10"/>
      <c r="Q356" s="10"/>
      <c r="R356" s="10"/>
      <c r="S356" s="10"/>
      <c r="T356" s="10"/>
      <c r="U356" s="10"/>
      <c r="V356" s="10"/>
      <c r="W356" s="10"/>
      <c r="X356" s="10"/>
    </row>
    <row r="357" spans="3:24" x14ac:dyDescent="0.25">
      <c r="C357" s="10"/>
      <c r="F357" s="10"/>
      <c r="I357" s="10"/>
      <c r="L357" s="10"/>
      <c r="O357" s="10"/>
      <c r="P357" s="10"/>
      <c r="Q357" s="10"/>
      <c r="R357" s="10"/>
      <c r="S357" s="10"/>
      <c r="T357" s="10"/>
      <c r="U357" s="10"/>
      <c r="V357" s="10"/>
      <c r="W357" s="10"/>
      <c r="X357" s="10"/>
    </row>
    <row r="358" spans="3:24" x14ac:dyDescent="0.25">
      <c r="C358" s="10"/>
      <c r="F358" s="10"/>
      <c r="I358" s="10"/>
      <c r="L358" s="10"/>
      <c r="O358" s="10"/>
      <c r="P358" s="10"/>
      <c r="Q358" s="10"/>
      <c r="R358" s="10"/>
      <c r="S358" s="10"/>
      <c r="T358" s="10"/>
      <c r="U358" s="10"/>
      <c r="V358" s="10"/>
      <c r="W358" s="10"/>
      <c r="X358" s="10"/>
    </row>
    <row r="359" spans="3:24" x14ac:dyDescent="0.25">
      <c r="C359" s="10"/>
      <c r="F359" s="10"/>
      <c r="I359" s="10"/>
      <c r="L359" s="10"/>
      <c r="O359" s="10"/>
      <c r="P359" s="10"/>
      <c r="Q359" s="10"/>
      <c r="R359" s="10"/>
      <c r="S359" s="10"/>
      <c r="T359" s="10"/>
      <c r="U359" s="10"/>
      <c r="V359" s="10"/>
      <c r="W359" s="10"/>
      <c r="X359" s="10"/>
    </row>
    <row r="360" spans="3:24" x14ac:dyDescent="0.25">
      <c r="C360" s="10"/>
      <c r="F360" s="10"/>
      <c r="I360" s="10"/>
      <c r="L360" s="10"/>
      <c r="O360" s="10"/>
      <c r="P360" s="10"/>
      <c r="Q360" s="10"/>
      <c r="R360" s="10"/>
      <c r="S360" s="10"/>
      <c r="T360" s="10"/>
      <c r="U360" s="10"/>
      <c r="V360" s="10"/>
      <c r="W360" s="10"/>
      <c r="X360" s="10"/>
    </row>
    <row r="361" spans="3:24" x14ac:dyDescent="0.25">
      <c r="C361" s="10"/>
      <c r="F361" s="10"/>
      <c r="I361" s="10"/>
      <c r="L361" s="10"/>
      <c r="O361" s="10"/>
      <c r="P361" s="10"/>
      <c r="Q361" s="10"/>
      <c r="R361" s="10"/>
      <c r="S361" s="10"/>
      <c r="T361" s="10"/>
      <c r="U361" s="10"/>
      <c r="V361" s="10"/>
      <c r="W361" s="10"/>
      <c r="X361" s="10"/>
    </row>
    <row r="362" spans="3:24" x14ac:dyDescent="0.25">
      <c r="C362" s="10"/>
      <c r="F362" s="10"/>
      <c r="I362" s="10"/>
      <c r="L362" s="10"/>
      <c r="O362" s="10"/>
      <c r="P362" s="10"/>
      <c r="Q362" s="10"/>
      <c r="R362" s="10"/>
      <c r="S362" s="10"/>
      <c r="T362" s="10"/>
      <c r="U362" s="10"/>
      <c r="V362" s="10"/>
      <c r="W362" s="10"/>
      <c r="X362" s="10"/>
    </row>
    <row r="363" spans="3:24" x14ac:dyDescent="0.25">
      <c r="C363" s="10"/>
      <c r="F363" s="10"/>
      <c r="I363" s="10"/>
      <c r="L363" s="10"/>
      <c r="O363" s="10"/>
      <c r="P363" s="10"/>
      <c r="Q363" s="10"/>
      <c r="R363" s="10"/>
      <c r="S363" s="10"/>
      <c r="T363" s="10"/>
      <c r="U363" s="10"/>
      <c r="V363" s="10"/>
      <c r="W363" s="10"/>
      <c r="X363" s="10"/>
    </row>
    <row r="364" spans="3:24" x14ac:dyDescent="0.25">
      <c r="C364" s="10"/>
      <c r="F364" s="10"/>
      <c r="I364" s="10"/>
      <c r="L364" s="10"/>
      <c r="O364" s="10"/>
      <c r="P364" s="10"/>
      <c r="Q364" s="10"/>
      <c r="R364" s="10"/>
      <c r="S364" s="10"/>
      <c r="T364" s="10"/>
      <c r="U364" s="10"/>
      <c r="V364" s="10"/>
      <c r="W364" s="10"/>
      <c r="X364" s="10"/>
    </row>
    <row r="365" spans="3:24" x14ac:dyDescent="0.25">
      <c r="C365" s="10"/>
      <c r="F365" s="10"/>
      <c r="I365" s="10"/>
      <c r="L365" s="10"/>
      <c r="O365" s="10"/>
      <c r="P365" s="10"/>
      <c r="Q365" s="10"/>
      <c r="R365" s="10"/>
      <c r="S365" s="10"/>
      <c r="T365" s="10"/>
      <c r="U365" s="10"/>
      <c r="V365" s="10"/>
      <c r="W365" s="10"/>
      <c r="X365" s="10"/>
    </row>
    <row r="366" spans="3:24" x14ac:dyDescent="0.25">
      <c r="C366" s="10"/>
      <c r="F366" s="10"/>
      <c r="I366" s="10"/>
      <c r="L366" s="10"/>
      <c r="O366" s="10"/>
      <c r="P366" s="10"/>
      <c r="Q366" s="10"/>
      <c r="R366" s="10"/>
      <c r="S366" s="10"/>
      <c r="T366" s="10"/>
      <c r="U366" s="10"/>
      <c r="V366" s="10"/>
      <c r="W366" s="10"/>
      <c r="X366" s="10"/>
    </row>
    <row r="367" spans="3:24" x14ac:dyDescent="0.25">
      <c r="C367" s="10"/>
      <c r="F367" s="10"/>
      <c r="I367" s="10"/>
      <c r="L367" s="10"/>
      <c r="O367" s="10"/>
      <c r="P367" s="10"/>
      <c r="Q367" s="10"/>
      <c r="R367" s="10"/>
      <c r="S367" s="10"/>
      <c r="T367" s="10"/>
      <c r="U367" s="10"/>
      <c r="V367" s="10"/>
      <c r="W367" s="10"/>
      <c r="X367" s="10"/>
    </row>
    <row r="368" spans="3:24" x14ac:dyDescent="0.25">
      <c r="C368" s="10"/>
      <c r="F368" s="10"/>
      <c r="I368" s="10"/>
      <c r="L368" s="10"/>
      <c r="O368" s="10"/>
      <c r="P368" s="10"/>
      <c r="Q368" s="10"/>
      <c r="R368" s="10"/>
      <c r="S368" s="10"/>
      <c r="T368" s="10"/>
      <c r="U368" s="10"/>
      <c r="V368" s="10"/>
      <c r="W368" s="10"/>
      <c r="X368" s="10"/>
    </row>
    <row r="369" spans="3:24" x14ac:dyDescent="0.25">
      <c r="C369" s="10"/>
      <c r="F369" s="10"/>
      <c r="I369" s="10"/>
      <c r="L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</row>
    <row r="370" spans="3:24" x14ac:dyDescent="0.25">
      <c r="C370" s="10"/>
      <c r="F370" s="10"/>
      <c r="I370" s="10"/>
      <c r="L370" s="10"/>
      <c r="O370" s="10"/>
      <c r="P370" s="10"/>
      <c r="Q370" s="10"/>
      <c r="R370" s="10"/>
      <c r="S370" s="10"/>
      <c r="T370" s="10"/>
      <c r="U370" s="10"/>
      <c r="V370" s="10"/>
      <c r="W370" s="10"/>
      <c r="X370" s="10"/>
    </row>
    <row r="371" spans="3:24" x14ac:dyDescent="0.25">
      <c r="C371" s="10"/>
      <c r="F371" s="10"/>
      <c r="I371" s="10"/>
      <c r="L371" s="10"/>
      <c r="O371" s="10"/>
      <c r="P371" s="10"/>
      <c r="Q371" s="10"/>
      <c r="R371" s="10"/>
      <c r="S371" s="10"/>
      <c r="T371" s="10"/>
      <c r="U371" s="10"/>
      <c r="V371" s="10"/>
      <c r="W371" s="10"/>
      <c r="X371" s="10"/>
    </row>
    <row r="372" spans="3:24" x14ac:dyDescent="0.25">
      <c r="C372" s="10"/>
      <c r="F372" s="10"/>
      <c r="I372" s="10"/>
      <c r="L372" s="10"/>
      <c r="O372" s="10"/>
      <c r="P372" s="10"/>
      <c r="Q372" s="10"/>
      <c r="R372" s="10"/>
      <c r="S372" s="10"/>
      <c r="T372" s="10"/>
      <c r="U372" s="10"/>
      <c r="V372" s="10"/>
      <c r="W372" s="10"/>
      <c r="X372" s="10"/>
    </row>
    <row r="373" spans="3:24" x14ac:dyDescent="0.25">
      <c r="C373" s="10"/>
      <c r="F373" s="10"/>
      <c r="I373" s="10"/>
      <c r="L373" s="10"/>
      <c r="O373" s="10"/>
      <c r="P373" s="10"/>
      <c r="Q373" s="10"/>
      <c r="R373" s="10"/>
      <c r="S373" s="10"/>
      <c r="T373" s="10"/>
      <c r="U373" s="10"/>
      <c r="V373" s="10"/>
      <c r="W373" s="10"/>
      <c r="X373" s="10"/>
    </row>
    <row r="374" spans="3:24" x14ac:dyDescent="0.25">
      <c r="C374" s="10"/>
      <c r="F374" s="10"/>
      <c r="I374" s="10"/>
      <c r="L374" s="10"/>
      <c r="O374" s="10"/>
      <c r="P374" s="10"/>
      <c r="Q374" s="10"/>
      <c r="R374" s="10"/>
      <c r="S374" s="10"/>
      <c r="T374" s="10"/>
      <c r="U374" s="10"/>
      <c r="V374" s="10"/>
      <c r="W374" s="10"/>
      <c r="X374" s="10"/>
    </row>
    <row r="375" spans="3:24" x14ac:dyDescent="0.25">
      <c r="C375" s="10"/>
      <c r="F375" s="10"/>
      <c r="I375" s="10"/>
      <c r="L375" s="10"/>
      <c r="O375" s="10"/>
      <c r="P375" s="10"/>
      <c r="Q375" s="10"/>
      <c r="R375" s="10"/>
      <c r="S375" s="10"/>
      <c r="T375" s="10"/>
      <c r="U375" s="10"/>
      <c r="V375" s="10"/>
      <c r="W375" s="10"/>
      <c r="X375" s="10"/>
    </row>
    <row r="376" spans="3:24" x14ac:dyDescent="0.25">
      <c r="C376" s="10"/>
      <c r="F376" s="10"/>
      <c r="I376" s="10"/>
      <c r="L376" s="10"/>
      <c r="O376" s="10"/>
      <c r="P376" s="10"/>
      <c r="Q376" s="10"/>
      <c r="R376" s="10"/>
      <c r="S376" s="10"/>
      <c r="T376" s="10"/>
      <c r="U376" s="10"/>
      <c r="V376" s="10"/>
      <c r="W376" s="10"/>
      <c r="X376" s="10"/>
    </row>
    <row r="377" spans="3:24" x14ac:dyDescent="0.25">
      <c r="C377" s="10"/>
      <c r="F377" s="10"/>
      <c r="I377" s="10"/>
      <c r="L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</row>
    <row r="378" spans="3:24" x14ac:dyDescent="0.25">
      <c r="C378" s="10"/>
      <c r="F378" s="10"/>
      <c r="I378" s="10"/>
      <c r="L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</row>
    <row r="379" spans="3:24" x14ac:dyDescent="0.25">
      <c r="C379" s="10"/>
      <c r="F379" s="10"/>
      <c r="I379" s="10"/>
      <c r="L379" s="10"/>
      <c r="O379" s="10"/>
      <c r="P379" s="10"/>
      <c r="Q379" s="10"/>
      <c r="R379" s="10"/>
      <c r="S379" s="10"/>
      <c r="T379" s="10"/>
      <c r="U379" s="10"/>
      <c r="V379" s="10"/>
      <c r="W379" s="10"/>
      <c r="X379" s="10"/>
    </row>
    <row r="380" spans="3:24" x14ac:dyDescent="0.25">
      <c r="C380" s="10"/>
      <c r="F380" s="10"/>
      <c r="I380" s="10"/>
      <c r="L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</row>
    <row r="381" spans="3:24" x14ac:dyDescent="0.25">
      <c r="C381" s="10"/>
      <c r="F381" s="10"/>
      <c r="I381" s="10"/>
      <c r="L381" s="10"/>
      <c r="O381" s="10"/>
      <c r="P381" s="10"/>
      <c r="Q381" s="10"/>
      <c r="R381" s="10"/>
      <c r="S381" s="10"/>
      <c r="T381" s="10"/>
      <c r="U381" s="10"/>
      <c r="V381" s="10"/>
      <c r="W381" s="10"/>
      <c r="X381" s="10"/>
    </row>
    <row r="382" spans="3:24" x14ac:dyDescent="0.25">
      <c r="C382" s="10"/>
      <c r="F382" s="10"/>
      <c r="I382" s="10"/>
      <c r="L382" s="10"/>
      <c r="O382" s="10"/>
      <c r="P382" s="10"/>
      <c r="Q382" s="10"/>
      <c r="R382" s="10"/>
      <c r="S382" s="10"/>
      <c r="T382" s="10"/>
      <c r="U382" s="10"/>
      <c r="V382" s="10"/>
      <c r="W382" s="10"/>
      <c r="X382" s="10"/>
    </row>
    <row r="383" spans="3:24" x14ac:dyDescent="0.25">
      <c r="C383" s="10"/>
      <c r="F383" s="10"/>
      <c r="I383" s="10"/>
      <c r="L383" s="10"/>
      <c r="O383" s="10"/>
      <c r="P383" s="10"/>
      <c r="Q383" s="10"/>
      <c r="R383" s="10"/>
      <c r="S383" s="10"/>
      <c r="T383" s="10"/>
      <c r="U383" s="10"/>
      <c r="V383" s="10"/>
      <c r="W383" s="10"/>
      <c r="X383" s="10"/>
    </row>
    <row r="384" spans="3:24" x14ac:dyDescent="0.25">
      <c r="C384" s="10"/>
      <c r="F384" s="10"/>
      <c r="I384" s="10"/>
      <c r="L384" s="10"/>
      <c r="O384" s="10"/>
      <c r="P384" s="10"/>
      <c r="Q384" s="10"/>
      <c r="R384" s="10"/>
      <c r="S384" s="10"/>
      <c r="T384" s="10"/>
      <c r="U384" s="10"/>
      <c r="V384" s="10"/>
      <c r="W384" s="10"/>
      <c r="X384" s="10"/>
    </row>
    <row r="385" spans="3:24" x14ac:dyDescent="0.25">
      <c r="C385" s="10"/>
      <c r="F385" s="10"/>
      <c r="I385" s="10"/>
      <c r="L385" s="10"/>
      <c r="O385" s="10"/>
      <c r="P385" s="10"/>
      <c r="Q385" s="10"/>
      <c r="R385" s="10"/>
      <c r="S385" s="10"/>
      <c r="T385" s="10"/>
      <c r="U385" s="10"/>
      <c r="V385" s="10"/>
      <c r="W385" s="10"/>
      <c r="X385" s="10"/>
    </row>
    <row r="386" spans="3:24" x14ac:dyDescent="0.25">
      <c r="C386" s="10"/>
      <c r="F386" s="10"/>
      <c r="I386" s="10"/>
      <c r="L386" s="10"/>
      <c r="O386" s="10"/>
      <c r="P386" s="10"/>
      <c r="Q386" s="10"/>
      <c r="R386" s="10"/>
      <c r="S386" s="10"/>
      <c r="T386" s="10"/>
      <c r="U386" s="10"/>
      <c r="V386" s="10"/>
      <c r="W386" s="10"/>
      <c r="X386" s="10"/>
    </row>
    <row r="387" spans="3:24" x14ac:dyDescent="0.25">
      <c r="C387" s="10"/>
      <c r="F387" s="10"/>
      <c r="I387" s="10"/>
      <c r="L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</row>
    <row r="388" spans="3:24" x14ac:dyDescent="0.25">
      <c r="C388" s="10"/>
      <c r="F388" s="10"/>
      <c r="I388" s="10"/>
      <c r="L388" s="10"/>
      <c r="O388" s="10"/>
      <c r="P388" s="10"/>
      <c r="Q388" s="10"/>
      <c r="R388" s="10"/>
      <c r="S388" s="10"/>
      <c r="T388" s="10"/>
      <c r="U388" s="10"/>
      <c r="V388" s="10"/>
      <c r="W388" s="10"/>
      <c r="X388" s="10"/>
    </row>
    <row r="389" spans="3:24" x14ac:dyDescent="0.25">
      <c r="C389" s="10"/>
      <c r="F389" s="10"/>
      <c r="I389" s="10"/>
      <c r="L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</row>
    <row r="390" spans="3:24" x14ac:dyDescent="0.25">
      <c r="C390" s="10"/>
      <c r="F390" s="10"/>
      <c r="I390" s="10"/>
      <c r="L390" s="10"/>
      <c r="O390" s="10"/>
      <c r="P390" s="10"/>
      <c r="Q390" s="10"/>
      <c r="R390" s="10"/>
      <c r="S390" s="10"/>
      <c r="T390" s="10"/>
      <c r="U390" s="10"/>
      <c r="V390" s="10"/>
      <c r="W390" s="10"/>
      <c r="X390" s="10"/>
    </row>
    <row r="391" spans="3:24" x14ac:dyDescent="0.25">
      <c r="C391" s="10"/>
      <c r="F391" s="10"/>
      <c r="I391" s="10"/>
      <c r="L391" s="10"/>
      <c r="O391" s="10"/>
      <c r="P391" s="10"/>
      <c r="Q391" s="10"/>
      <c r="R391" s="10"/>
      <c r="S391" s="10"/>
      <c r="T391" s="10"/>
      <c r="U391" s="10"/>
      <c r="V391" s="10"/>
      <c r="W391" s="10"/>
      <c r="X391" s="10"/>
    </row>
    <row r="392" spans="3:24" x14ac:dyDescent="0.25">
      <c r="C392" s="10"/>
      <c r="F392" s="10"/>
      <c r="I392" s="10"/>
      <c r="L392" s="10"/>
      <c r="O392" s="10"/>
      <c r="P392" s="10"/>
      <c r="Q392" s="10"/>
      <c r="R392" s="10"/>
      <c r="S392" s="10"/>
      <c r="T392" s="10"/>
      <c r="U392" s="10"/>
      <c r="V392" s="10"/>
      <c r="W392" s="10"/>
      <c r="X392" s="10"/>
    </row>
    <row r="393" spans="3:24" x14ac:dyDescent="0.25">
      <c r="C393" s="10"/>
      <c r="F393" s="10"/>
      <c r="I393" s="10"/>
      <c r="L393" s="10"/>
      <c r="O393" s="10"/>
      <c r="P393" s="10"/>
      <c r="Q393" s="10"/>
      <c r="R393" s="10"/>
      <c r="S393" s="10"/>
      <c r="T393" s="10"/>
      <c r="U393" s="10"/>
      <c r="V393" s="10"/>
      <c r="W393" s="10"/>
      <c r="X393" s="10"/>
    </row>
    <row r="394" spans="3:24" x14ac:dyDescent="0.25">
      <c r="C394" s="10"/>
      <c r="F394" s="10"/>
      <c r="I394" s="10"/>
      <c r="L394" s="10"/>
      <c r="O394" s="10"/>
      <c r="P394" s="10"/>
      <c r="Q394" s="10"/>
      <c r="R394" s="10"/>
      <c r="S394" s="10"/>
      <c r="T394" s="10"/>
      <c r="U394" s="10"/>
      <c r="V394" s="10"/>
      <c r="W394" s="10"/>
      <c r="X394" s="10"/>
    </row>
    <row r="395" spans="3:24" x14ac:dyDescent="0.25">
      <c r="C395" s="10"/>
      <c r="F395" s="10"/>
      <c r="I395" s="10"/>
      <c r="L395" s="10"/>
      <c r="O395" s="10"/>
      <c r="P395" s="10"/>
      <c r="Q395" s="10"/>
      <c r="R395" s="10"/>
      <c r="S395" s="10"/>
      <c r="T395" s="10"/>
      <c r="U395" s="10"/>
      <c r="V395" s="10"/>
      <c r="W395" s="10"/>
      <c r="X395" s="10"/>
    </row>
    <row r="396" spans="3:24" x14ac:dyDescent="0.25">
      <c r="C396" s="10"/>
      <c r="F396" s="10"/>
      <c r="I396" s="10"/>
      <c r="L396" s="10"/>
      <c r="O396" s="10"/>
      <c r="P396" s="10"/>
      <c r="Q396" s="10"/>
      <c r="R396" s="10"/>
      <c r="S396" s="10"/>
      <c r="T396" s="10"/>
      <c r="U396" s="10"/>
      <c r="V396" s="10"/>
      <c r="W396" s="10"/>
      <c r="X396" s="10"/>
    </row>
    <row r="397" spans="3:24" x14ac:dyDescent="0.25">
      <c r="C397" s="10"/>
      <c r="F397" s="10"/>
      <c r="I397" s="10"/>
      <c r="L397" s="10"/>
      <c r="O397" s="10"/>
      <c r="P397" s="10"/>
      <c r="Q397" s="10"/>
      <c r="R397" s="10"/>
      <c r="S397" s="10"/>
      <c r="T397" s="10"/>
      <c r="U397" s="10"/>
      <c r="V397" s="10"/>
      <c r="W397" s="10"/>
      <c r="X397" s="10"/>
    </row>
    <row r="398" spans="3:24" x14ac:dyDescent="0.25">
      <c r="C398" s="10"/>
      <c r="F398" s="10"/>
      <c r="I398" s="10"/>
      <c r="L398" s="10"/>
      <c r="O398" s="10"/>
      <c r="P398" s="10"/>
      <c r="Q398" s="10"/>
      <c r="R398" s="10"/>
      <c r="S398" s="10"/>
      <c r="T398" s="10"/>
      <c r="U398" s="10"/>
      <c r="V398" s="10"/>
      <c r="W398" s="10"/>
      <c r="X398" s="10"/>
    </row>
    <row r="399" spans="3:24" x14ac:dyDescent="0.25">
      <c r="C399" s="10"/>
      <c r="F399" s="10"/>
      <c r="I399" s="10"/>
      <c r="L399" s="10"/>
      <c r="O399" s="10"/>
      <c r="P399" s="10"/>
      <c r="Q399" s="10"/>
      <c r="R399" s="10"/>
      <c r="S399" s="10"/>
      <c r="T399" s="10"/>
      <c r="U399" s="10"/>
      <c r="V399" s="10"/>
      <c r="W399" s="10"/>
      <c r="X399" s="10"/>
    </row>
    <row r="400" spans="3:24" x14ac:dyDescent="0.25">
      <c r="C400" s="10"/>
      <c r="F400" s="10"/>
      <c r="I400" s="10"/>
      <c r="L400" s="10"/>
      <c r="O400" s="10"/>
      <c r="P400" s="10"/>
      <c r="Q400" s="10"/>
      <c r="R400" s="10"/>
      <c r="S400" s="10"/>
      <c r="T400" s="10"/>
      <c r="U400" s="10"/>
      <c r="V400" s="10"/>
      <c r="W400" s="10"/>
      <c r="X400" s="10"/>
    </row>
    <row r="401" spans="3:24" x14ac:dyDescent="0.25">
      <c r="C401" s="10"/>
      <c r="F401" s="10"/>
      <c r="I401" s="10"/>
      <c r="L401" s="10"/>
      <c r="O401" s="10"/>
      <c r="P401" s="10"/>
      <c r="Q401" s="10"/>
      <c r="R401" s="10"/>
      <c r="S401" s="10"/>
      <c r="T401" s="10"/>
      <c r="U401" s="10"/>
      <c r="V401" s="10"/>
      <c r="W401" s="10"/>
      <c r="X401" s="10"/>
    </row>
    <row r="402" spans="3:24" x14ac:dyDescent="0.25">
      <c r="C402" s="10"/>
      <c r="F402" s="10"/>
      <c r="I402" s="10"/>
      <c r="L402" s="10"/>
      <c r="O402" s="10"/>
      <c r="P402" s="10"/>
      <c r="Q402" s="10"/>
      <c r="R402" s="10"/>
      <c r="S402" s="10"/>
      <c r="T402" s="10"/>
      <c r="U402" s="10"/>
      <c r="V402" s="10"/>
      <c r="W402" s="10"/>
      <c r="X402" s="10"/>
    </row>
    <row r="403" spans="3:24" x14ac:dyDescent="0.25">
      <c r="C403" s="10"/>
      <c r="F403" s="10"/>
      <c r="I403" s="10"/>
      <c r="L403" s="10"/>
      <c r="O403" s="10"/>
      <c r="P403" s="10"/>
      <c r="Q403" s="10"/>
      <c r="R403" s="10"/>
      <c r="S403" s="10"/>
      <c r="T403" s="10"/>
      <c r="U403" s="10"/>
      <c r="V403" s="10"/>
      <c r="W403" s="10"/>
      <c r="X403" s="10"/>
    </row>
    <row r="404" spans="3:24" x14ac:dyDescent="0.25">
      <c r="C404" s="10"/>
      <c r="F404" s="10"/>
      <c r="I404" s="10"/>
      <c r="L404" s="10"/>
      <c r="O404" s="10"/>
      <c r="P404" s="10"/>
      <c r="Q404" s="10"/>
      <c r="R404" s="10"/>
      <c r="S404" s="10"/>
      <c r="T404" s="10"/>
      <c r="U404" s="10"/>
      <c r="V404" s="10"/>
      <c r="W404" s="10"/>
      <c r="X404" s="10"/>
    </row>
    <row r="405" spans="3:24" x14ac:dyDescent="0.25">
      <c r="C405" s="10"/>
      <c r="F405" s="10"/>
      <c r="I405" s="10"/>
      <c r="L405" s="10"/>
      <c r="O405" s="10"/>
      <c r="P405" s="10"/>
      <c r="Q405" s="10"/>
      <c r="R405" s="10"/>
      <c r="S405" s="10"/>
      <c r="T405" s="10"/>
      <c r="U405" s="10"/>
      <c r="V405" s="10"/>
      <c r="W405" s="10"/>
      <c r="X405" s="10"/>
    </row>
    <row r="406" spans="3:24" x14ac:dyDescent="0.25">
      <c r="C406" s="10"/>
      <c r="F406" s="10"/>
      <c r="I406" s="10"/>
      <c r="L406" s="10"/>
      <c r="O406" s="10"/>
      <c r="P406" s="10"/>
      <c r="Q406" s="10"/>
      <c r="R406" s="10"/>
      <c r="S406" s="10"/>
      <c r="T406" s="10"/>
      <c r="U406" s="10"/>
      <c r="V406" s="10"/>
      <c r="W406" s="10"/>
      <c r="X406" s="10"/>
    </row>
    <row r="407" spans="3:24" x14ac:dyDescent="0.25">
      <c r="C407" s="10"/>
      <c r="F407" s="10"/>
      <c r="I407" s="10"/>
      <c r="L407" s="10"/>
      <c r="O407" s="10"/>
      <c r="P407" s="10"/>
      <c r="Q407" s="10"/>
      <c r="R407" s="10"/>
      <c r="S407" s="10"/>
      <c r="T407" s="10"/>
      <c r="U407" s="10"/>
      <c r="V407" s="10"/>
      <c r="W407" s="10"/>
      <c r="X407" s="10"/>
    </row>
    <row r="408" spans="3:24" x14ac:dyDescent="0.25">
      <c r="C408" s="10"/>
      <c r="F408" s="10"/>
      <c r="I408" s="10"/>
      <c r="L408" s="10"/>
      <c r="O408" s="10"/>
      <c r="P408" s="10"/>
      <c r="Q408" s="10"/>
      <c r="R408" s="10"/>
      <c r="S408" s="10"/>
      <c r="T408" s="10"/>
      <c r="U408" s="10"/>
      <c r="V408" s="10"/>
      <c r="W408" s="10"/>
      <c r="X408" s="10"/>
    </row>
    <row r="409" spans="3:24" x14ac:dyDescent="0.25">
      <c r="C409" s="10"/>
      <c r="F409" s="10"/>
      <c r="I409" s="10"/>
      <c r="L409" s="10"/>
      <c r="O409" s="10"/>
      <c r="P409" s="10"/>
      <c r="Q409" s="10"/>
      <c r="R409" s="10"/>
      <c r="S409" s="10"/>
      <c r="T409" s="10"/>
      <c r="U409" s="10"/>
      <c r="V409" s="10"/>
      <c r="W409" s="10"/>
      <c r="X409" s="10"/>
    </row>
    <row r="410" spans="3:24" x14ac:dyDescent="0.25">
      <c r="C410" s="10"/>
      <c r="F410" s="10"/>
      <c r="I410" s="10"/>
      <c r="L410" s="10"/>
      <c r="O410" s="10"/>
      <c r="P410" s="10"/>
      <c r="Q410" s="10"/>
      <c r="R410" s="10"/>
      <c r="S410" s="10"/>
      <c r="T410" s="10"/>
      <c r="U410" s="10"/>
      <c r="V410" s="10"/>
      <c r="W410" s="10"/>
      <c r="X410" s="10"/>
    </row>
    <row r="411" spans="3:24" x14ac:dyDescent="0.25">
      <c r="C411" s="10"/>
      <c r="F411" s="10"/>
      <c r="I411" s="10"/>
      <c r="L411" s="10"/>
      <c r="O411" s="10"/>
      <c r="P411" s="10"/>
      <c r="Q411" s="10"/>
      <c r="R411" s="10"/>
      <c r="S411" s="10"/>
      <c r="T411" s="10"/>
      <c r="U411" s="10"/>
      <c r="V411" s="10"/>
      <c r="W411" s="10"/>
      <c r="X411" s="10"/>
    </row>
    <row r="412" spans="3:24" x14ac:dyDescent="0.25">
      <c r="C412" s="10"/>
      <c r="F412" s="10"/>
      <c r="I412" s="10"/>
      <c r="L412" s="10"/>
      <c r="O412" s="10"/>
      <c r="P412" s="10"/>
      <c r="Q412" s="10"/>
      <c r="R412" s="10"/>
      <c r="S412" s="10"/>
      <c r="T412" s="10"/>
      <c r="U412" s="10"/>
      <c r="V412" s="10"/>
      <c r="W412" s="10"/>
      <c r="X412" s="10"/>
    </row>
    <row r="413" spans="3:24" x14ac:dyDescent="0.25">
      <c r="C413" s="10"/>
      <c r="F413" s="10"/>
      <c r="I413" s="10"/>
      <c r="L413" s="10"/>
      <c r="O413" s="10"/>
      <c r="P413" s="10"/>
      <c r="Q413" s="10"/>
      <c r="R413" s="10"/>
      <c r="S413" s="10"/>
      <c r="T413" s="10"/>
      <c r="U413" s="10"/>
      <c r="V413" s="10"/>
      <c r="W413" s="10"/>
      <c r="X413" s="10"/>
    </row>
    <row r="414" spans="3:24" x14ac:dyDescent="0.25">
      <c r="C414" s="10"/>
      <c r="F414" s="10"/>
      <c r="I414" s="10"/>
      <c r="L414" s="10"/>
      <c r="O414" s="10"/>
      <c r="P414" s="10"/>
      <c r="Q414" s="10"/>
      <c r="R414" s="10"/>
      <c r="S414" s="10"/>
      <c r="T414" s="10"/>
      <c r="U414" s="10"/>
      <c r="V414" s="10"/>
      <c r="W414" s="10"/>
      <c r="X414" s="10"/>
    </row>
    <row r="415" spans="3:24" x14ac:dyDescent="0.25">
      <c r="C415" s="10"/>
      <c r="F415" s="10"/>
      <c r="I415" s="10"/>
      <c r="L415" s="10"/>
      <c r="O415" s="10"/>
      <c r="P415" s="10"/>
      <c r="Q415" s="10"/>
      <c r="R415" s="10"/>
      <c r="S415" s="10"/>
      <c r="T415" s="10"/>
      <c r="U415" s="10"/>
      <c r="V415" s="10"/>
      <c r="W415" s="10"/>
      <c r="X415" s="10"/>
    </row>
    <row r="416" spans="3:24" x14ac:dyDescent="0.25">
      <c r="C416" s="10"/>
      <c r="F416" s="10"/>
      <c r="I416" s="10"/>
      <c r="L416" s="10"/>
      <c r="O416" s="10"/>
      <c r="P416" s="10"/>
      <c r="Q416" s="10"/>
      <c r="R416" s="10"/>
      <c r="S416" s="10"/>
      <c r="T416" s="10"/>
      <c r="U416" s="10"/>
      <c r="V416" s="10"/>
      <c r="W416" s="10"/>
      <c r="X416" s="10"/>
    </row>
    <row r="417" spans="3:24" x14ac:dyDescent="0.25">
      <c r="C417" s="10"/>
      <c r="F417" s="10"/>
      <c r="I417" s="10"/>
      <c r="L417" s="10"/>
      <c r="O417" s="10"/>
      <c r="P417" s="10"/>
      <c r="Q417" s="10"/>
      <c r="R417" s="10"/>
      <c r="S417" s="10"/>
      <c r="T417" s="10"/>
      <c r="U417" s="10"/>
      <c r="V417" s="10"/>
      <c r="W417" s="10"/>
      <c r="X417" s="10"/>
    </row>
    <row r="418" spans="3:24" x14ac:dyDescent="0.25">
      <c r="C418" s="10"/>
      <c r="F418" s="10"/>
      <c r="I418" s="10"/>
      <c r="L418" s="10"/>
      <c r="O418" s="10"/>
      <c r="P418" s="10"/>
      <c r="Q418" s="10"/>
      <c r="R418" s="10"/>
      <c r="S418" s="10"/>
      <c r="T418" s="10"/>
      <c r="U418" s="10"/>
      <c r="V418" s="10"/>
      <c r="W418" s="10"/>
      <c r="X418" s="10"/>
    </row>
    <row r="419" spans="3:24" x14ac:dyDescent="0.25">
      <c r="C419" s="10"/>
      <c r="F419" s="10"/>
      <c r="I419" s="10"/>
      <c r="L419" s="10"/>
      <c r="O419" s="10"/>
      <c r="P419" s="10"/>
      <c r="Q419" s="10"/>
      <c r="R419" s="10"/>
      <c r="S419" s="10"/>
      <c r="T419" s="10"/>
      <c r="U419" s="10"/>
      <c r="V419" s="10"/>
      <c r="W419" s="10"/>
      <c r="X419" s="10"/>
    </row>
    <row r="420" spans="3:24" x14ac:dyDescent="0.25">
      <c r="C420" s="10"/>
      <c r="F420" s="10"/>
      <c r="I420" s="10"/>
      <c r="L420" s="10"/>
      <c r="O420" s="10"/>
      <c r="P420" s="10"/>
      <c r="Q420" s="10"/>
      <c r="R420" s="10"/>
      <c r="S420" s="10"/>
      <c r="T420" s="10"/>
      <c r="U420" s="10"/>
      <c r="V420" s="10"/>
      <c r="W420" s="10"/>
      <c r="X420" s="10"/>
    </row>
    <row r="421" spans="3:24" x14ac:dyDescent="0.25">
      <c r="C421" s="10"/>
      <c r="F421" s="10"/>
      <c r="I421" s="10"/>
      <c r="L421" s="10"/>
      <c r="O421" s="10"/>
      <c r="P421" s="10"/>
      <c r="Q421" s="10"/>
      <c r="R421" s="10"/>
      <c r="S421" s="10"/>
      <c r="T421" s="10"/>
      <c r="U421" s="10"/>
      <c r="V421" s="10"/>
      <c r="W421" s="10"/>
      <c r="X421" s="10"/>
    </row>
    <row r="422" spans="3:24" x14ac:dyDescent="0.25">
      <c r="C422" s="10"/>
      <c r="F422" s="10"/>
      <c r="I422" s="10"/>
      <c r="L422" s="10"/>
      <c r="O422" s="10"/>
      <c r="P422" s="10"/>
      <c r="Q422" s="10"/>
      <c r="R422" s="10"/>
      <c r="S422" s="10"/>
      <c r="T422" s="10"/>
      <c r="U422" s="10"/>
      <c r="V422" s="10"/>
      <c r="W422" s="10"/>
      <c r="X422" s="10"/>
    </row>
    <row r="423" spans="3:24" x14ac:dyDescent="0.25">
      <c r="C423" s="10"/>
      <c r="F423" s="10"/>
      <c r="I423" s="10"/>
      <c r="L423" s="10"/>
      <c r="O423" s="10"/>
      <c r="P423" s="10"/>
      <c r="Q423" s="10"/>
      <c r="R423" s="10"/>
      <c r="S423" s="10"/>
      <c r="T423" s="10"/>
      <c r="U423" s="10"/>
      <c r="V423" s="10"/>
      <c r="W423" s="10"/>
      <c r="X423" s="10"/>
    </row>
    <row r="424" spans="3:24" x14ac:dyDescent="0.25">
      <c r="C424" s="10"/>
      <c r="F424" s="10"/>
      <c r="I424" s="10"/>
      <c r="L424" s="10"/>
      <c r="O424" s="10"/>
      <c r="P424" s="10"/>
      <c r="Q424" s="10"/>
      <c r="R424" s="10"/>
      <c r="S424" s="10"/>
      <c r="T424" s="10"/>
      <c r="U424" s="10"/>
      <c r="V424" s="10"/>
      <c r="W424" s="10"/>
      <c r="X424" s="10"/>
    </row>
    <row r="425" spans="3:24" x14ac:dyDescent="0.25">
      <c r="C425" s="10"/>
      <c r="F425" s="10"/>
      <c r="I425" s="10"/>
      <c r="L425" s="10"/>
      <c r="O425" s="10"/>
      <c r="P425" s="10"/>
      <c r="Q425" s="10"/>
      <c r="R425" s="10"/>
      <c r="S425" s="10"/>
      <c r="T425" s="10"/>
      <c r="U425" s="10"/>
      <c r="V425" s="10"/>
      <c r="W425" s="10"/>
      <c r="X425" s="10"/>
    </row>
    <row r="426" spans="3:24" x14ac:dyDescent="0.25">
      <c r="C426" s="10"/>
      <c r="F426" s="10"/>
      <c r="I426" s="10"/>
      <c r="L426" s="10"/>
      <c r="O426" s="10"/>
      <c r="P426" s="10"/>
      <c r="Q426" s="10"/>
      <c r="R426" s="10"/>
      <c r="S426" s="10"/>
      <c r="T426" s="10"/>
      <c r="U426" s="10"/>
      <c r="V426" s="10"/>
      <c r="W426" s="10"/>
      <c r="X426" s="10"/>
    </row>
    <row r="427" spans="3:24" x14ac:dyDescent="0.25">
      <c r="C427" s="10"/>
      <c r="F427" s="10"/>
      <c r="I427" s="10"/>
      <c r="L427" s="10"/>
      <c r="O427" s="10"/>
      <c r="P427" s="10"/>
      <c r="Q427" s="10"/>
      <c r="R427" s="10"/>
      <c r="S427" s="10"/>
      <c r="T427" s="10"/>
      <c r="U427" s="10"/>
      <c r="V427" s="10"/>
      <c r="W427" s="10"/>
      <c r="X427" s="10"/>
    </row>
    <row r="428" spans="3:24" x14ac:dyDescent="0.25">
      <c r="C428" s="10"/>
      <c r="F428" s="10"/>
      <c r="I428" s="10"/>
      <c r="L428" s="10"/>
      <c r="O428" s="10"/>
      <c r="P428" s="10"/>
      <c r="Q428" s="10"/>
      <c r="R428" s="10"/>
      <c r="S428" s="10"/>
      <c r="T428" s="10"/>
      <c r="U428" s="10"/>
      <c r="V428" s="10"/>
      <c r="W428" s="10"/>
      <c r="X428" s="10"/>
    </row>
    <row r="429" spans="3:24" x14ac:dyDescent="0.25">
      <c r="C429" s="10"/>
      <c r="F429" s="10"/>
      <c r="I429" s="10"/>
      <c r="L429" s="10"/>
      <c r="O429" s="10"/>
      <c r="P429" s="10"/>
      <c r="Q429" s="10"/>
      <c r="R429" s="10"/>
      <c r="S429" s="10"/>
      <c r="T429" s="10"/>
      <c r="U429" s="10"/>
      <c r="V429" s="10"/>
      <c r="W429" s="10"/>
      <c r="X429" s="10"/>
    </row>
    <row r="430" spans="3:24" x14ac:dyDescent="0.25">
      <c r="C430" s="10"/>
      <c r="F430" s="10"/>
      <c r="I430" s="10"/>
      <c r="L430" s="10"/>
      <c r="O430" s="10"/>
      <c r="P430" s="10"/>
      <c r="Q430" s="10"/>
      <c r="R430" s="10"/>
      <c r="S430" s="10"/>
      <c r="T430" s="10"/>
      <c r="U430" s="10"/>
      <c r="V430" s="10"/>
      <c r="W430" s="10"/>
      <c r="X430" s="10"/>
    </row>
    <row r="431" spans="3:24" x14ac:dyDescent="0.25">
      <c r="C431" s="10"/>
      <c r="F431" s="10"/>
      <c r="I431" s="10"/>
      <c r="L431" s="10"/>
      <c r="O431" s="10"/>
      <c r="P431" s="10"/>
      <c r="Q431" s="10"/>
      <c r="R431" s="10"/>
      <c r="S431" s="10"/>
      <c r="T431" s="10"/>
      <c r="U431" s="10"/>
      <c r="V431" s="10"/>
      <c r="W431" s="10"/>
      <c r="X431" s="10"/>
    </row>
    <row r="432" spans="3:24" x14ac:dyDescent="0.25">
      <c r="C432" s="10"/>
      <c r="F432" s="10"/>
      <c r="I432" s="10"/>
      <c r="L432" s="10"/>
      <c r="O432" s="10"/>
      <c r="P432" s="10"/>
      <c r="Q432" s="10"/>
      <c r="R432" s="10"/>
      <c r="S432" s="10"/>
      <c r="T432" s="10"/>
      <c r="U432" s="10"/>
      <c r="V432" s="10"/>
      <c r="W432" s="10"/>
      <c r="X432" s="10"/>
    </row>
    <row r="433" spans="3:24" x14ac:dyDescent="0.25">
      <c r="C433" s="10"/>
      <c r="F433" s="10"/>
      <c r="I433" s="10"/>
      <c r="L433" s="10"/>
      <c r="O433" s="10"/>
      <c r="P433" s="10"/>
      <c r="Q433" s="10"/>
      <c r="R433" s="10"/>
      <c r="S433" s="10"/>
      <c r="T433" s="10"/>
      <c r="U433" s="10"/>
      <c r="V433" s="10"/>
      <c r="W433" s="10"/>
      <c r="X433" s="10"/>
    </row>
    <row r="434" spans="3:24" x14ac:dyDescent="0.25">
      <c r="C434" s="10"/>
      <c r="F434" s="10"/>
      <c r="I434" s="10"/>
      <c r="L434" s="10"/>
      <c r="O434" s="10"/>
      <c r="P434" s="10"/>
      <c r="Q434" s="10"/>
      <c r="R434" s="10"/>
      <c r="S434" s="10"/>
      <c r="T434" s="10"/>
      <c r="U434" s="10"/>
      <c r="V434" s="10"/>
      <c r="W434" s="10"/>
      <c r="X434" s="10"/>
    </row>
    <row r="435" spans="3:24" x14ac:dyDescent="0.25">
      <c r="C435" s="10"/>
      <c r="F435" s="10"/>
      <c r="I435" s="10"/>
      <c r="L435" s="10"/>
      <c r="O435" s="10"/>
      <c r="P435" s="10"/>
      <c r="Q435" s="10"/>
      <c r="R435" s="10"/>
      <c r="S435" s="10"/>
      <c r="T435" s="10"/>
      <c r="U435" s="10"/>
      <c r="V435" s="10"/>
      <c r="W435" s="10"/>
      <c r="X435" s="10"/>
    </row>
    <row r="436" spans="3:24" x14ac:dyDescent="0.25">
      <c r="C436" s="10"/>
      <c r="F436" s="10"/>
      <c r="I436" s="10"/>
      <c r="L436" s="10"/>
      <c r="O436" s="10"/>
      <c r="P436" s="10"/>
      <c r="Q436" s="10"/>
      <c r="R436" s="10"/>
      <c r="S436" s="10"/>
      <c r="T436" s="10"/>
      <c r="U436" s="10"/>
      <c r="V436" s="10"/>
      <c r="W436" s="10"/>
      <c r="X436" s="10"/>
    </row>
    <row r="437" spans="3:24" x14ac:dyDescent="0.25">
      <c r="C437" s="10"/>
      <c r="F437" s="10"/>
      <c r="I437" s="10"/>
      <c r="L437" s="10"/>
      <c r="O437" s="10"/>
      <c r="P437" s="10"/>
      <c r="Q437" s="10"/>
      <c r="R437" s="10"/>
      <c r="S437" s="10"/>
      <c r="T437" s="10"/>
      <c r="U437" s="10"/>
      <c r="V437" s="10"/>
      <c r="W437" s="10"/>
      <c r="X437" s="10"/>
    </row>
    <row r="438" spans="3:24" x14ac:dyDescent="0.25">
      <c r="C438" s="10"/>
      <c r="F438" s="10"/>
      <c r="I438" s="10"/>
      <c r="L438" s="10"/>
      <c r="O438" s="10"/>
      <c r="P438" s="10"/>
      <c r="Q438" s="10"/>
      <c r="R438" s="10"/>
      <c r="S438" s="10"/>
      <c r="T438" s="10"/>
      <c r="U438" s="10"/>
      <c r="V438" s="10"/>
      <c r="W438" s="10"/>
      <c r="X438" s="10"/>
    </row>
    <row r="439" spans="3:24" x14ac:dyDescent="0.25">
      <c r="C439" s="10"/>
      <c r="F439" s="10"/>
      <c r="I439" s="10"/>
      <c r="L439" s="10"/>
      <c r="O439" s="10"/>
      <c r="P439" s="10"/>
      <c r="Q439" s="10"/>
      <c r="R439" s="10"/>
      <c r="S439" s="10"/>
      <c r="T439" s="10"/>
      <c r="U439" s="10"/>
      <c r="V439" s="10"/>
      <c r="W439" s="10"/>
      <c r="X439" s="10"/>
    </row>
    <row r="440" spans="3:24" x14ac:dyDescent="0.25">
      <c r="C440" s="10"/>
      <c r="F440" s="10"/>
      <c r="I440" s="10"/>
      <c r="L440" s="10"/>
      <c r="O440" s="10"/>
      <c r="P440" s="10"/>
      <c r="Q440" s="10"/>
      <c r="R440" s="10"/>
      <c r="S440" s="10"/>
      <c r="T440" s="10"/>
      <c r="U440" s="10"/>
      <c r="V440" s="10"/>
      <c r="W440" s="10"/>
      <c r="X440" s="10"/>
    </row>
    <row r="441" spans="3:24" x14ac:dyDescent="0.25">
      <c r="C441" s="10"/>
      <c r="F441" s="10"/>
      <c r="I441" s="10"/>
      <c r="L441" s="10"/>
      <c r="O441" s="10"/>
      <c r="P441" s="10"/>
      <c r="Q441" s="10"/>
      <c r="R441" s="10"/>
      <c r="S441" s="10"/>
      <c r="T441" s="10"/>
      <c r="U441" s="10"/>
      <c r="V441" s="10"/>
      <c r="W441" s="10"/>
      <c r="X441" s="10"/>
    </row>
    <row r="442" spans="3:24" x14ac:dyDescent="0.25">
      <c r="C442" s="10"/>
      <c r="F442" s="10"/>
      <c r="I442" s="10"/>
      <c r="L442" s="10"/>
      <c r="O442" s="10"/>
      <c r="P442" s="10"/>
      <c r="Q442" s="10"/>
      <c r="R442" s="10"/>
      <c r="S442" s="10"/>
      <c r="T442" s="10"/>
      <c r="U442" s="10"/>
      <c r="V442" s="10"/>
      <c r="W442" s="10"/>
      <c r="X442" s="10"/>
    </row>
    <row r="443" spans="3:24" x14ac:dyDescent="0.25">
      <c r="C443" s="10"/>
      <c r="F443" s="10"/>
      <c r="I443" s="10"/>
      <c r="L443" s="10"/>
      <c r="O443" s="10"/>
      <c r="P443" s="10"/>
      <c r="Q443" s="10"/>
      <c r="R443" s="10"/>
      <c r="S443" s="10"/>
      <c r="T443" s="10"/>
      <c r="U443" s="10"/>
      <c r="V443" s="10"/>
      <c r="W443" s="10"/>
      <c r="X443" s="10"/>
    </row>
    <row r="444" spans="3:24" x14ac:dyDescent="0.25">
      <c r="C444" s="10"/>
      <c r="F444" s="10"/>
      <c r="I444" s="10"/>
      <c r="L444" s="10"/>
      <c r="O444" s="10"/>
      <c r="P444" s="10"/>
      <c r="Q444" s="10"/>
      <c r="R444" s="10"/>
      <c r="S444" s="10"/>
      <c r="T444" s="10"/>
      <c r="U444" s="10"/>
      <c r="V444" s="10"/>
      <c r="W444" s="10"/>
      <c r="X444" s="10"/>
    </row>
    <row r="445" spans="3:24" x14ac:dyDescent="0.25">
      <c r="C445" s="10"/>
      <c r="F445" s="10"/>
      <c r="I445" s="10"/>
      <c r="L445" s="10"/>
      <c r="O445" s="10"/>
      <c r="P445" s="10"/>
      <c r="Q445" s="10"/>
      <c r="R445" s="10"/>
      <c r="S445" s="10"/>
      <c r="T445" s="10"/>
      <c r="U445" s="10"/>
      <c r="V445" s="10"/>
      <c r="W445" s="10"/>
      <c r="X445" s="10"/>
    </row>
    <row r="446" spans="3:24" x14ac:dyDescent="0.25">
      <c r="C446" s="10"/>
      <c r="F446" s="10"/>
      <c r="I446" s="10"/>
      <c r="L446" s="10"/>
      <c r="O446" s="10"/>
      <c r="P446" s="10"/>
      <c r="Q446" s="10"/>
      <c r="R446" s="10"/>
      <c r="S446" s="10"/>
      <c r="T446" s="10"/>
      <c r="U446" s="10"/>
      <c r="V446" s="10"/>
      <c r="W446" s="10"/>
      <c r="X446" s="10"/>
    </row>
    <row r="447" spans="3:24" x14ac:dyDescent="0.25">
      <c r="C447" s="10"/>
      <c r="F447" s="10"/>
      <c r="I447" s="10"/>
      <c r="L447" s="10"/>
      <c r="O447" s="10"/>
      <c r="P447" s="10"/>
      <c r="Q447" s="10"/>
      <c r="R447" s="10"/>
      <c r="S447" s="10"/>
      <c r="T447" s="10"/>
      <c r="U447" s="10"/>
      <c r="V447" s="10"/>
      <c r="W447" s="10"/>
      <c r="X447" s="10"/>
    </row>
    <row r="448" spans="3:24" x14ac:dyDescent="0.25">
      <c r="C448" s="10"/>
      <c r="F448" s="10"/>
      <c r="I448" s="10"/>
      <c r="L448" s="10"/>
      <c r="O448" s="10"/>
      <c r="P448" s="10"/>
      <c r="Q448" s="10"/>
      <c r="R448" s="10"/>
      <c r="S448" s="10"/>
      <c r="T448" s="10"/>
      <c r="U448" s="10"/>
      <c r="V448" s="10"/>
      <c r="W448" s="10"/>
      <c r="X448" s="10"/>
    </row>
    <row r="449" spans="3:24" x14ac:dyDescent="0.25">
      <c r="C449" s="10"/>
      <c r="F449" s="10"/>
      <c r="I449" s="10"/>
      <c r="L449" s="10"/>
      <c r="O449" s="10"/>
      <c r="P449" s="10"/>
      <c r="Q449" s="10"/>
      <c r="R449" s="10"/>
      <c r="S449" s="10"/>
      <c r="T449" s="10"/>
      <c r="U449" s="10"/>
      <c r="V449" s="10"/>
      <c r="W449" s="10"/>
      <c r="X449" s="10"/>
    </row>
    <row r="450" spans="3:24" x14ac:dyDescent="0.25">
      <c r="C450" s="10"/>
      <c r="F450" s="10"/>
      <c r="I450" s="10"/>
      <c r="L450" s="10"/>
      <c r="O450" s="10"/>
      <c r="P450" s="10"/>
      <c r="Q450" s="10"/>
      <c r="R450" s="10"/>
      <c r="S450" s="10"/>
      <c r="T450" s="10"/>
      <c r="U450" s="10"/>
      <c r="V450" s="10"/>
      <c r="W450" s="10"/>
      <c r="X450" s="10"/>
    </row>
    <row r="451" spans="3:24" x14ac:dyDescent="0.25">
      <c r="C451" s="10"/>
      <c r="F451" s="10"/>
      <c r="I451" s="10"/>
      <c r="L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</row>
    <row r="452" spans="3:24" x14ac:dyDescent="0.25">
      <c r="C452" s="10"/>
      <c r="F452" s="10"/>
      <c r="I452" s="10"/>
      <c r="L452" s="10"/>
      <c r="O452" s="10"/>
      <c r="P452" s="10"/>
      <c r="Q452" s="10"/>
      <c r="R452" s="10"/>
      <c r="S452" s="10"/>
      <c r="T452" s="10"/>
      <c r="U452" s="10"/>
      <c r="V452" s="10"/>
      <c r="W452" s="10"/>
      <c r="X452" s="10"/>
    </row>
    <row r="453" spans="3:24" x14ac:dyDescent="0.25">
      <c r="C453" s="10"/>
      <c r="F453" s="10"/>
      <c r="I453" s="10"/>
      <c r="L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</row>
    <row r="454" spans="3:24" x14ac:dyDescent="0.25">
      <c r="C454" s="10"/>
      <c r="F454" s="10"/>
      <c r="I454" s="10"/>
      <c r="L454" s="10"/>
      <c r="O454" s="10"/>
      <c r="P454" s="10"/>
      <c r="Q454" s="10"/>
      <c r="R454" s="10"/>
      <c r="S454" s="10"/>
      <c r="T454" s="10"/>
      <c r="U454" s="10"/>
      <c r="V454" s="10"/>
      <c r="W454" s="10"/>
      <c r="X454" s="10"/>
    </row>
    <row r="455" spans="3:24" x14ac:dyDescent="0.25">
      <c r="C455" s="10"/>
      <c r="F455" s="10"/>
      <c r="I455" s="10"/>
      <c r="L455" s="10"/>
      <c r="O455" s="10"/>
      <c r="P455" s="10"/>
      <c r="Q455" s="10"/>
      <c r="R455" s="10"/>
      <c r="S455" s="10"/>
      <c r="T455" s="10"/>
      <c r="U455" s="10"/>
      <c r="V455" s="10"/>
      <c r="W455" s="10"/>
      <c r="X455" s="10"/>
    </row>
    <row r="456" spans="3:24" x14ac:dyDescent="0.25">
      <c r="C456" s="10"/>
      <c r="F456" s="10"/>
      <c r="I456" s="10"/>
      <c r="L456" s="10"/>
      <c r="O456" s="10"/>
      <c r="P456" s="10"/>
      <c r="Q456" s="10"/>
      <c r="R456" s="10"/>
      <c r="S456" s="10"/>
      <c r="T456" s="10"/>
      <c r="U456" s="10"/>
      <c r="V456" s="10"/>
      <c r="W456" s="10"/>
      <c r="X456" s="10"/>
    </row>
    <row r="457" spans="3:24" x14ac:dyDescent="0.25">
      <c r="C457" s="10"/>
      <c r="F457" s="10"/>
      <c r="I457" s="10"/>
      <c r="L457" s="10"/>
      <c r="O457" s="10"/>
      <c r="P457" s="10"/>
      <c r="Q457" s="10"/>
      <c r="R457" s="10"/>
      <c r="S457" s="10"/>
      <c r="T457" s="10"/>
      <c r="U457" s="10"/>
      <c r="V457" s="10"/>
      <c r="W457" s="10"/>
      <c r="X457" s="10"/>
    </row>
    <row r="458" spans="3:24" x14ac:dyDescent="0.25">
      <c r="C458" s="10"/>
      <c r="F458" s="10"/>
      <c r="I458" s="10"/>
      <c r="L458" s="10"/>
      <c r="O458" s="10"/>
      <c r="P458" s="10"/>
      <c r="Q458" s="10"/>
      <c r="R458" s="10"/>
      <c r="S458" s="10"/>
      <c r="T458" s="10"/>
      <c r="U458" s="10"/>
      <c r="V458" s="10"/>
      <c r="W458" s="10"/>
      <c r="X458" s="10"/>
    </row>
    <row r="459" spans="3:24" x14ac:dyDescent="0.25">
      <c r="C459" s="10"/>
      <c r="F459" s="10"/>
      <c r="I459" s="10"/>
      <c r="L459" s="10"/>
      <c r="O459" s="10"/>
      <c r="P459" s="10"/>
      <c r="Q459" s="10"/>
      <c r="R459" s="10"/>
      <c r="S459" s="10"/>
      <c r="T459" s="10"/>
      <c r="U459" s="10"/>
      <c r="V459" s="10"/>
      <c r="W459" s="10"/>
      <c r="X459" s="10"/>
    </row>
    <row r="460" spans="3:24" x14ac:dyDescent="0.25">
      <c r="C460" s="10"/>
      <c r="F460" s="10"/>
      <c r="I460" s="10"/>
      <c r="L460" s="10"/>
      <c r="O460" s="10"/>
      <c r="P460" s="10"/>
      <c r="Q460" s="10"/>
      <c r="R460" s="10"/>
      <c r="S460" s="10"/>
      <c r="T460" s="10"/>
      <c r="U460" s="10"/>
      <c r="V460" s="10"/>
      <c r="W460" s="10"/>
      <c r="X460" s="10"/>
    </row>
    <row r="461" spans="3:24" x14ac:dyDescent="0.25">
      <c r="C461" s="10"/>
      <c r="F461" s="10"/>
      <c r="I461" s="10"/>
      <c r="L461" s="10"/>
      <c r="O461" s="10"/>
      <c r="P461" s="10"/>
      <c r="Q461" s="10"/>
      <c r="R461" s="10"/>
      <c r="S461" s="10"/>
      <c r="T461" s="10"/>
      <c r="U461" s="10"/>
      <c r="V461" s="10"/>
      <c r="W461" s="10"/>
      <c r="X461" s="10"/>
    </row>
    <row r="462" spans="3:24" x14ac:dyDescent="0.25">
      <c r="C462" s="10"/>
      <c r="F462" s="10"/>
      <c r="I462" s="10"/>
      <c r="L462" s="10"/>
      <c r="O462" s="10"/>
      <c r="P462" s="10"/>
      <c r="Q462" s="10"/>
      <c r="R462" s="10"/>
      <c r="S462" s="10"/>
      <c r="T462" s="10"/>
      <c r="U462" s="10"/>
      <c r="V462" s="10"/>
      <c r="W462" s="10"/>
      <c r="X462" s="10"/>
    </row>
    <row r="463" spans="3:24" x14ac:dyDescent="0.25">
      <c r="C463" s="10"/>
      <c r="F463" s="10"/>
      <c r="I463" s="10"/>
      <c r="L463" s="10"/>
      <c r="O463" s="10"/>
      <c r="P463" s="10"/>
      <c r="Q463" s="10"/>
      <c r="R463" s="10"/>
      <c r="S463" s="10"/>
      <c r="T463" s="10"/>
      <c r="U463" s="10"/>
      <c r="V463" s="10"/>
      <c r="W463" s="10"/>
      <c r="X463" s="10"/>
    </row>
    <row r="464" spans="3:24" x14ac:dyDescent="0.25">
      <c r="C464" s="10"/>
      <c r="F464" s="10"/>
      <c r="I464" s="10"/>
      <c r="L464" s="10"/>
      <c r="O464" s="10"/>
      <c r="P464" s="10"/>
      <c r="Q464" s="10"/>
      <c r="R464" s="10"/>
      <c r="S464" s="10"/>
      <c r="T464" s="10"/>
      <c r="U464" s="10"/>
      <c r="V464" s="10"/>
      <c r="W464" s="10"/>
      <c r="X464" s="10"/>
    </row>
    <row r="465" spans="3:24" x14ac:dyDescent="0.25">
      <c r="C465" s="10"/>
      <c r="F465" s="10"/>
      <c r="I465" s="10"/>
      <c r="L465" s="10"/>
      <c r="O465" s="10"/>
      <c r="P465" s="10"/>
      <c r="Q465" s="10"/>
      <c r="R465" s="10"/>
      <c r="S465" s="10"/>
      <c r="T465" s="10"/>
      <c r="U465" s="10"/>
      <c r="V465" s="10"/>
      <c r="W465" s="10"/>
      <c r="X465" s="10"/>
    </row>
    <row r="466" spans="3:24" x14ac:dyDescent="0.25">
      <c r="C466" s="10"/>
      <c r="F466" s="10"/>
      <c r="I466" s="10"/>
      <c r="L466" s="10"/>
      <c r="O466" s="10"/>
      <c r="P466" s="10"/>
      <c r="Q466" s="10"/>
      <c r="R466" s="10"/>
      <c r="S466" s="10"/>
      <c r="T466" s="10"/>
      <c r="U466" s="10"/>
      <c r="V466" s="10"/>
      <c r="W466" s="10"/>
      <c r="X466" s="10"/>
    </row>
    <row r="467" spans="3:24" x14ac:dyDescent="0.25">
      <c r="C467" s="10"/>
      <c r="F467" s="10"/>
      <c r="I467" s="10"/>
      <c r="L467" s="10"/>
      <c r="O467" s="10"/>
      <c r="P467" s="10"/>
      <c r="Q467" s="10"/>
      <c r="R467" s="10"/>
      <c r="S467" s="10"/>
      <c r="T467" s="10"/>
      <c r="U467" s="10"/>
      <c r="V467" s="10"/>
      <c r="W467" s="10"/>
      <c r="X467" s="10"/>
    </row>
    <row r="468" spans="3:24" x14ac:dyDescent="0.25">
      <c r="C468" s="10"/>
      <c r="F468" s="10"/>
      <c r="I468" s="10"/>
      <c r="L468" s="10"/>
      <c r="O468" s="10"/>
      <c r="P468" s="10"/>
      <c r="Q468" s="10"/>
      <c r="R468" s="10"/>
      <c r="S468" s="10"/>
      <c r="T468" s="10"/>
      <c r="U468" s="10"/>
      <c r="V468" s="10"/>
      <c r="W468" s="10"/>
      <c r="X468" s="10"/>
    </row>
    <row r="469" spans="3:24" x14ac:dyDescent="0.25">
      <c r="C469" s="10"/>
      <c r="F469" s="10"/>
      <c r="I469" s="10"/>
      <c r="L469" s="10"/>
      <c r="O469" s="10"/>
      <c r="P469" s="10"/>
      <c r="Q469" s="10"/>
      <c r="R469" s="10"/>
      <c r="S469" s="10"/>
      <c r="T469" s="10"/>
      <c r="U469" s="10"/>
      <c r="V469" s="10"/>
      <c r="W469" s="10"/>
      <c r="X469" s="10"/>
    </row>
    <row r="470" spans="3:24" x14ac:dyDescent="0.25">
      <c r="C470" s="10"/>
      <c r="F470" s="10"/>
      <c r="I470" s="10"/>
      <c r="L470" s="10"/>
      <c r="O470" s="10"/>
      <c r="P470" s="10"/>
      <c r="Q470" s="10"/>
      <c r="R470" s="10"/>
      <c r="S470" s="10"/>
      <c r="T470" s="10"/>
      <c r="U470" s="10"/>
      <c r="V470" s="10"/>
      <c r="W470" s="10"/>
      <c r="X470" s="10"/>
    </row>
    <row r="471" spans="3:24" x14ac:dyDescent="0.25">
      <c r="C471" s="10"/>
      <c r="F471" s="10"/>
      <c r="I471" s="10"/>
      <c r="L471" s="10"/>
      <c r="O471" s="10"/>
      <c r="P471" s="10"/>
      <c r="Q471" s="10"/>
      <c r="R471" s="10"/>
      <c r="S471" s="10"/>
      <c r="T471" s="10"/>
      <c r="U471" s="10"/>
      <c r="V471" s="10"/>
      <c r="W471" s="10"/>
      <c r="X471" s="10"/>
    </row>
    <row r="472" spans="3:24" x14ac:dyDescent="0.25">
      <c r="C472" s="10"/>
      <c r="F472" s="10"/>
      <c r="I472" s="10"/>
      <c r="L472" s="10"/>
      <c r="O472" s="10"/>
      <c r="P472" s="10"/>
      <c r="Q472" s="10"/>
      <c r="R472" s="10"/>
      <c r="S472" s="10"/>
      <c r="T472" s="10"/>
      <c r="U472" s="10"/>
      <c r="V472" s="10"/>
      <c r="W472" s="10"/>
      <c r="X472" s="10"/>
    </row>
    <row r="473" spans="3:24" x14ac:dyDescent="0.25">
      <c r="C473" s="10"/>
      <c r="F473" s="10"/>
      <c r="I473" s="10"/>
      <c r="L473" s="10"/>
      <c r="O473" s="10"/>
      <c r="P473" s="10"/>
      <c r="Q473" s="10"/>
      <c r="R473" s="10"/>
      <c r="S473" s="10"/>
      <c r="T473" s="10"/>
      <c r="U473" s="10"/>
      <c r="V473" s="10"/>
      <c r="W473" s="10"/>
      <c r="X473" s="10"/>
    </row>
    <row r="474" spans="3:24" x14ac:dyDescent="0.25">
      <c r="C474" s="10"/>
      <c r="F474" s="10"/>
      <c r="I474" s="10"/>
      <c r="L474" s="10"/>
      <c r="O474" s="10"/>
      <c r="P474" s="10"/>
      <c r="Q474" s="10"/>
      <c r="R474" s="10"/>
      <c r="S474" s="10"/>
      <c r="T474" s="10"/>
      <c r="U474" s="10"/>
      <c r="V474" s="10"/>
      <c r="W474" s="10"/>
      <c r="X474" s="10"/>
    </row>
    <row r="475" spans="3:24" x14ac:dyDescent="0.25">
      <c r="C475" s="10"/>
      <c r="F475" s="10"/>
      <c r="I475" s="10"/>
      <c r="L475" s="10"/>
      <c r="O475" s="10"/>
      <c r="P475" s="10"/>
      <c r="Q475" s="10"/>
      <c r="R475" s="10"/>
      <c r="S475" s="10"/>
      <c r="T475" s="10"/>
      <c r="U475" s="10"/>
      <c r="V475" s="10"/>
      <c r="W475" s="10"/>
      <c r="X475" s="10"/>
    </row>
    <row r="476" spans="3:24" x14ac:dyDescent="0.25">
      <c r="C476" s="10"/>
      <c r="F476" s="10"/>
      <c r="I476" s="10"/>
      <c r="L476" s="10"/>
      <c r="O476" s="10"/>
      <c r="P476" s="10"/>
      <c r="Q476" s="10"/>
      <c r="R476" s="10"/>
      <c r="S476" s="10"/>
      <c r="T476" s="10"/>
      <c r="U476" s="10"/>
      <c r="V476" s="10"/>
      <c r="W476" s="10"/>
      <c r="X476" s="10"/>
    </row>
    <row r="477" spans="3:24" x14ac:dyDescent="0.25">
      <c r="C477" s="10"/>
      <c r="F477" s="10"/>
      <c r="I477" s="10"/>
      <c r="L477" s="10"/>
      <c r="O477" s="10"/>
      <c r="P477" s="10"/>
      <c r="Q477" s="10"/>
      <c r="R477" s="10"/>
      <c r="S477" s="10"/>
      <c r="T477" s="10"/>
      <c r="U477" s="10"/>
      <c r="V477" s="10"/>
      <c r="W477" s="10"/>
      <c r="X477" s="10"/>
    </row>
    <row r="478" spans="3:24" x14ac:dyDescent="0.25">
      <c r="C478" s="10"/>
      <c r="F478" s="10"/>
      <c r="I478" s="10"/>
      <c r="L478" s="10"/>
      <c r="O478" s="10"/>
      <c r="P478" s="10"/>
      <c r="Q478" s="10"/>
      <c r="R478" s="10"/>
      <c r="S478" s="10"/>
      <c r="T478" s="10"/>
      <c r="U478" s="10"/>
      <c r="V478" s="10"/>
      <c r="W478" s="10"/>
      <c r="X478" s="10"/>
    </row>
    <row r="479" spans="3:24" x14ac:dyDescent="0.25">
      <c r="C479" s="10"/>
      <c r="F479" s="10"/>
      <c r="I479" s="10"/>
      <c r="L479" s="10"/>
      <c r="O479" s="10"/>
      <c r="P479" s="10"/>
      <c r="Q479" s="10"/>
      <c r="R479" s="10"/>
      <c r="S479" s="10"/>
      <c r="T479" s="10"/>
      <c r="U479" s="10"/>
      <c r="V479" s="10"/>
      <c r="W479" s="10"/>
      <c r="X479" s="10"/>
    </row>
    <row r="480" spans="3:24" x14ac:dyDescent="0.25">
      <c r="C480" s="10"/>
      <c r="F480" s="10"/>
      <c r="I480" s="10"/>
      <c r="L480" s="10"/>
      <c r="O480" s="10"/>
      <c r="P480" s="10"/>
      <c r="Q480" s="10"/>
      <c r="R480" s="10"/>
      <c r="S480" s="10"/>
      <c r="T480" s="10"/>
      <c r="U480" s="10"/>
      <c r="V480" s="10"/>
      <c r="W480" s="10"/>
      <c r="X480" s="10"/>
    </row>
    <row r="481" spans="3:24" x14ac:dyDescent="0.25">
      <c r="C481" s="10"/>
      <c r="F481" s="10"/>
      <c r="I481" s="10"/>
      <c r="L481" s="10"/>
      <c r="O481" s="10"/>
      <c r="P481" s="10"/>
      <c r="Q481" s="10"/>
      <c r="R481" s="10"/>
      <c r="S481" s="10"/>
      <c r="T481" s="10"/>
      <c r="U481" s="10"/>
      <c r="V481" s="10"/>
      <c r="W481" s="10"/>
      <c r="X481" s="10"/>
    </row>
    <row r="482" spans="3:24" x14ac:dyDescent="0.25">
      <c r="C482" s="10"/>
      <c r="F482" s="10"/>
      <c r="I482" s="10"/>
      <c r="L482" s="10"/>
      <c r="O482" s="10"/>
      <c r="P482" s="10"/>
      <c r="Q482" s="10"/>
      <c r="R482" s="10"/>
      <c r="S482" s="10"/>
      <c r="T482" s="10"/>
      <c r="U482" s="10"/>
      <c r="V482" s="10"/>
      <c r="W482" s="10"/>
      <c r="X482" s="10"/>
    </row>
    <row r="483" spans="3:24" x14ac:dyDescent="0.25">
      <c r="C483" s="10"/>
      <c r="F483" s="10"/>
      <c r="I483" s="10"/>
      <c r="L483" s="10"/>
      <c r="O483" s="10"/>
      <c r="P483" s="10"/>
      <c r="Q483" s="10"/>
      <c r="R483" s="10"/>
      <c r="S483" s="10"/>
      <c r="T483" s="10"/>
      <c r="U483" s="10"/>
      <c r="V483" s="10"/>
      <c r="W483" s="10"/>
      <c r="X483" s="10"/>
    </row>
    <row r="484" spans="3:24" x14ac:dyDescent="0.25">
      <c r="C484" s="10"/>
      <c r="F484" s="10"/>
      <c r="I484" s="10"/>
      <c r="L484" s="10"/>
      <c r="O484" s="10"/>
      <c r="P484" s="10"/>
      <c r="Q484" s="10"/>
      <c r="R484" s="10"/>
      <c r="S484" s="10"/>
      <c r="T484" s="10"/>
      <c r="U484" s="10"/>
      <c r="V484" s="10"/>
      <c r="W484" s="10"/>
      <c r="X484" s="10"/>
    </row>
    <row r="485" spans="3:24" x14ac:dyDescent="0.25">
      <c r="C485" s="10"/>
      <c r="F485" s="10"/>
      <c r="I485" s="10"/>
      <c r="L485" s="10"/>
      <c r="O485" s="10"/>
      <c r="P485" s="10"/>
      <c r="Q485" s="10"/>
      <c r="R485" s="10"/>
      <c r="S485" s="10"/>
      <c r="T485" s="10"/>
      <c r="U485" s="10"/>
      <c r="V485" s="10"/>
      <c r="W485" s="10"/>
      <c r="X485" s="10"/>
    </row>
    <row r="486" spans="3:24" x14ac:dyDescent="0.25">
      <c r="C486" s="10"/>
      <c r="F486" s="10"/>
      <c r="I486" s="10"/>
      <c r="L486" s="10"/>
      <c r="O486" s="10"/>
      <c r="P486" s="10"/>
      <c r="Q486" s="10"/>
      <c r="R486" s="10"/>
      <c r="S486" s="10"/>
      <c r="T486" s="10"/>
      <c r="U486" s="10"/>
      <c r="V486" s="10"/>
      <c r="W486" s="10"/>
      <c r="X486" s="10"/>
    </row>
    <row r="487" spans="3:24" x14ac:dyDescent="0.25">
      <c r="C487" s="10"/>
      <c r="F487" s="10"/>
      <c r="I487" s="10"/>
      <c r="L487" s="10"/>
      <c r="O487" s="10"/>
      <c r="P487" s="10"/>
      <c r="Q487" s="10"/>
      <c r="R487" s="10"/>
      <c r="S487" s="10"/>
      <c r="T487" s="10"/>
      <c r="U487" s="10"/>
      <c r="V487" s="10"/>
      <c r="W487" s="10"/>
      <c r="X487" s="10"/>
    </row>
    <row r="488" spans="3:24" x14ac:dyDescent="0.25">
      <c r="C488" s="10"/>
      <c r="F488" s="10"/>
      <c r="I488" s="10"/>
      <c r="L488" s="10"/>
      <c r="O488" s="10"/>
      <c r="P488" s="10"/>
      <c r="Q488" s="10"/>
      <c r="R488" s="10"/>
      <c r="S488" s="10"/>
      <c r="T488" s="10"/>
      <c r="U488" s="10"/>
      <c r="V488" s="10"/>
      <c r="W488" s="10"/>
      <c r="X488" s="10"/>
    </row>
    <row r="489" spans="3:24" x14ac:dyDescent="0.25">
      <c r="C489" s="10"/>
      <c r="F489" s="10"/>
      <c r="I489" s="10"/>
      <c r="L489" s="10"/>
      <c r="O489" s="10"/>
      <c r="P489" s="10"/>
      <c r="Q489" s="10"/>
      <c r="R489" s="10"/>
      <c r="S489" s="10"/>
      <c r="T489" s="10"/>
      <c r="U489" s="10"/>
      <c r="V489" s="10"/>
      <c r="W489" s="10"/>
      <c r="X489" s="10"/>
    </row>
    <row r="490" spans="3:24" x14ac:dyDescent="0.25">
      <c r="C490" s="10"/>
      <c r="F490" s="10"/>
      <c r="I490" s="10"/>
      <c r="L490" s="10"/>
      <c r="O490" s="10"/>
      <c r="P490" s="10"/>
      <c r="Q490" s="10"/>
      <c r="R490" s="10"/>
      <c r="S490" s="10"/>
      <c r="T490" s="10"/>
      <c r="U490" s="10"/>
      <c r="V490" s="10"/>
      <c r="W490" s="10"/>
      <c r="X490" s="10"/>
    </row>
    <row r="491" spans="3:24" x14ac:dyDescent="0.25">
      <c r="C491" s="10"/>
      <c r="F491" s="10"/>
      <c r="I491" s="10"/>
      <c r="L491" s="10"/>
      <c r="O491" s="10"/>
      <c r="P491" s="10"/>
      <c r="Q491" s="10"/>
      <c r="R491" s="10"/>
      <c r="S491" s="10"/>
      <c r="T491" s="10"/>
      <c r="U491" s="10"/>
      <c r="V491" s="10"/>
      <c r="W491" s="10"/>
      <c r="X491" s="10"/>
    </row>
    <row r="492" spans="3:24" x14ac:dyDescent="0.25">
      <c r="C492" s="10"/>
      <c r="F492" s="10"/>
      <c r="I492" s="10"/>
      <c r="L492" s="10"/>
      <c r="O492" s="10"/>
      <c r="P492" s="10"/>
      <c r="Q492" s="10"/>
      <c r="R492" s="10"/>
      <c r="S492" s="10"/>
      <c r="T492" s="10"/>
      <c r="U492" s="10"/>
      <c r="V492" s="10"/>
      <c r="W492" s="10"/>
      <c r="X492" s="10"/>
    </row>
    <row r="493" spans="3:24" x14ac:dyDescent="0.25">
      <c r="C493" s="10"/>
      <c r="F493" s="10"/>
      <c r="I493" s="10"/>
      <c r="L493" s="10"/>
      <c r="O493" s="10"/>
      <c r="P493" s="10"/>
      <c r="Q493" s="10"/>
      <c r="R493" s="10"/>
      <c r="S493" s="10"/>
      <c r="T493" s="10"/>
      <c r="U493" s="10"/>
      <c r="V493" s="10"/>
      <c r="W493" s="10"/>
      <c r="X493" s="10"/>
    </row>
    <row r="494" spans="3:24" x14ac:dyDescent="0.25">
      <c r="C494" s="10"/>
      <c r="F494" s="10"/>
      <c r="I494" s="10"/>
      <c r="L494" s="10"/>
      <c r="O494" s="10"/>
      <c r="P494" s="10"/>
      <c r="Q494" s="10"/>
      <c r="R494" s="10"/>
      <c r="S494" s="10"/>
      <c r="T494" s="10"/>
      <c r="U494" s="10"/>
      <c r="V494" s="10"/>
      <c r="W494" s="10"/>
      <c r="X494" s="10"/>
    </row>
    <row r="495" spans="3:24" x14ac:dyDescent="0.25">
      <c r="C495" s="10"/>
      <c r="F495" s="10"/>
      <c r="I495" s="10"/>
      <c r="L495" s="10"/>
      <c r="O495" s="10"/>
      <c r="P495" s="10"/>
      <c r="Q495" s="10"/>
      <c r="R495" s="10"/>
      <c r="S495" s="10"/>
      <c r="T495" s="10"/>
      <c r="U495" s="10"/>
      <c r="V495" s="10"/>
      <c r="W495" s="10"/>
      <c r="X495" s="10"/>
    </row>
    <row r="496" spans="3:24" x14ac:dyDescent="0.25">
      <c r="C496" s="10"/>
      <c r="F496" s="10"/>
      <c r="I496" s="10"/>
      <c r="L496" s="10"/>
      <c r="O496" s="10"/>
      <c r="P496" s="10"/>
      <c r="Q496" s="10"/>
      <c r="R496" s="10"/>
      <c r="S496" s="10"/>
      <c r="T496" s="10"/>
      <c r="U496" s="10"/>
      <c r="V496" s="10"/>
      <c r="W496" s="10"/>
      <c r="X496" s="10"/>
    </row>
    <row r="497" spans="3:24" x14ac:dyDescent="0.25">
      <c r="C497" s="10"/>
      <c r="F497" s="10"/>
      <c r="I497" s="10"/>
      <c r="L497" s="10"/>
      <c r="O497" s="10"/>
      <c r="P497" s="10"/>
      <c r="Q497" s="10"/>
      <c r="R497" s="10"/>
      <c r="S497" s="10"/>
      <c r="T497" s="10"/>
      <c r="U497" s="10"/>
      <c r="V497" s="10"/>
      <c r="W497" s="10"/>
      <c r="X497" s="10"/>
    </row>
    <row r="498" spans="3:24" x14ac:dyDescent="0.25">
      <c r="C498" s="10"/>
      <c r="F498" s="10"/>
      <c r="I498" s="10"/>
      <c r="L498" s="10"/>
      <c r="O498" s="10"/>
      <c r="P498" s="10"/>
      <c r="Q498" s="10"/>
      <c r="R498" s="10"/>
      <c r="S498" s="10"/>
      <c r="T498" s="10"/>
      <c r="U498" s="10"/>
      <c r="V498" s="10"/>
      <c r="W498" s="10"/>
      <c r="X498" s="10"/>
    </row>
    <row r="499" spans="3:24" x14ac:dyDescent="0.25">
      <c r="C499" s="10"/>
      <c r="F499" s="10"/>
      <c r="I499" s="10"/>
      <c r="L499" s="10"/>
      <c r="O499" s="10"/>
      <c r="P499" s="10"/>
      <c r="Q499" s="10"/>
      <c r="R499" s="10"/>
      <c r="S499" s="10"/>
      <c r="T499" s="10"/>
      <c r="U499" s="10"/>
      <c r="V499" s="10"/>
      <c r="W499" s="10"/>
      <c r="X499" s="10"/>
    </row>
    <row r="500" spans="3:24" x14ac:dyDescent="0.25">
      <c r="C500" s="10"/>
      <c r="F500" s="10"/>
      <c r="I500" s="10"/>
      <c r="L500" s="10"/>
      <c r="O500" s="10"/>
      <c r="P500" s="10"/>
      <c r="Q500" s="10"/>
      <c r="R500" s="10"/>
      <c r="S500" s="10"/>
      <c r="T500" s="10"/>
      <c r="U500" s="10"/>
      <c r="V500" s="10"/>
      <c r="W500" s="10"/>
      <c r="X500" s="10"/>
    </row>
    <row r="501" spans="3:24" x14ac:dyDescent="0.25">
      <c r="C501" s="10"/>
      <c r="F501" s="10"/>
      <c r="I501" s="10"/>
      <c r="L501" s="10"/>
      <c r="O501" s="10"/>
      <c r="P501" s="10"/>
      <c r="Q501" s="10"/>
      <c r="R501" s="10"/>
      <c r="S501" s="10"/>
      <c r="T501" s="10"/>
      <c r="U501" s="10"/>
      <c r="V501" s="10"/>
      <c r="W501" s="10"/>
      <c r="X501" s="10"/>
    </row>
    <row r="502" spans="3:24" x14ac:dyDescent="0.25">
      <c r="C502" s="10"/>
      <c r="F502" s="10"/>
      <c r="I502" s="10"/>
      <c r="L502" s="10"/>
      <c r="O502" s="10"/>
      <c r="P502" s="10"/>
      <c r="Q502" s="10"/>
      <c r="R502" s="10"/>
      <c r="S502" s="10"/>
      <c r="T502" s="10"/>
      <c r="U502" s="10"/>
      <c r="V502" s="10"/>
      <c r="W502" s="10"/>
      <c r="X502" s="10"/>
    </row>
    <row r="503" spans="3:24" x14ac:dyDescent="0.25">
      <c r="C503" s="10"/>
      <c r="F503" s="10"/>
      <c r="I503" s="10"/>
      <c r="L503" s="10"/>
      <c r="O503" s="10"/>
      <c r="P503" s="10"/>
      <c r="Q503" s="10"/>
      <c r="R503" s="10"/>
      <c r="S503" s="10"/>
      <c r="T503" s="10"/>
      <c r="U503" s="10"/>
      <c r="V503" s="10"/>
      <c r="W503" s="10"/>
      <c r="X503" s="10"/>
    </row>
    <row r="504" spans="3:24" x14ac:dyDescent="0.25">
      <c r="C504" s="10"/>
      <c r="F504" s="10"/>
      <c r="I504" s="10"/>
      <c r="L504" s="10"/>
      <c r="O504" s="10"/>
      <c r="P504" s="10"/>
      <c r="Q504" s="10"/>
      <c r="R504" s="10"/>
      <c r="S504" s="10"/>
      <c r="T504" s="10"/>
      <c r="U504" s="10"/>
      <c r="V504" s="10"/>
      <c r="W504" s="10"/>
      <c r="X504" s="10"/>
    </row>
    <row r="505" spans="3:24" x14ac:dyDescent="0.25">
      <c r="C505" s="10"/>
      <c r="F505" s="10"/>
      <c r="I505" s="10"/>
      <c r="L505" s="10"/>
      <c r="O505" s="10"/>
      <c r="P505" s="10"/>
      <c r="Q505" s="10"/>
      <c r="R505" s="10"/>
      <c r="S505" s="10"/>
      <c r="T505" s="10"/>
      <c r="U505" s="10"/>
      <c r="V505" s="10"/>
      <c r="W505" s="10"/>
      <c r="X505" s="10"/>
    </row>
    <row r="506" spans="3:24" x14ac:dyDescent="0.25">
      <c r="C506" s="10"/>
      <c r="F506" s="10"/>
      <c r="I506" s="10"/>
      <c r="L506" s="10"/>
      <c r="O506" s="10"/>
      <c r="P506" s="10"/>
      <c r="Q506" s="10"/>
      <c r="R506" s="10"/>
      <c r="S506" s="10"/>
      <c r="T506" s="10"/>
      <c r="U506" s="10"/>
      <c r="V506" s="10"/>
      <c r="W506" s="10"/>
      <c r="X506" s="10"/>
    </row>
    <row r="507" spans="3:24" x14ac:dyDescent="0.25">
      <c r="C507" s="10"/>
      <c r="F507" s="10"/>
      <c r="I507" s="10"/>
      <c r="L507" s="10"/>
      <c r="O507" s="10"/>
      <c r="P507" s="10"/>
      <c r="Q507" s="10"/>
      <c r="R507" s="10"/>
      <c r="S507" s="10"/>
      <c r="T507" s="10"/>
      <c r="U507" s="10"/>
      <c r="V507" s="10"/>
      <c r="W507" s="10"/>
      <c r="X507" s="10"/>
    </row>
    <row r="508" spans="3:24" x14ac:dyDescent="0.25">
      <c r="C508" s="10"/>
      <c r="F508" s="10"/>
      <c r="I508" s="10"/>
      <c r="L508" s="10"/>
      <c r="O508" s="10"/>
      <c r="P508" s="10"/>
      <c r="Q508" s="10"/>
      <c r="R508" s="10"/>
      <c r="S508" s="10"/>
      <c r="T508" s="10"/>
      <c r="U508" s="10"/>
      <c r="V508" s="10"/>
      <c r="W508" s="10"/>
      <c r="X508" s="10"/>
    </row>
    <row r="509" spans="3:24" x14ac:dyDescent="0.25">
      <c r="C509" s="10"/>
      <c r="F509" s="10"/>
      <c r="I509" s="10"/>
      <c r="L509" s="10"/>
      <c r="O509" s="10"/>
      <c r="P509" s="10"/>
      <c r="Q509" s="10"/>
      <c r="R509" s="10"/>
      <c r="S509" s="10"/>
      <c r="T509" s="10"/>
      <c r="U509" s="10"/>
      <c r="V509" s="10"/>
      <c r="W509" s="10"/>
      <c r="X509" s="10"/>
    </row>
    <row r="510" spans="3:24" x14ac:dyDescent="0.25">
      <c r="C510" s="10"/>
      <c r="F510" s="10"/>
      <c r="I510" s="10"/>
      <c r="L510" s="10"/>
      <c r="O510" s="10"/>
      <c r="P510" s="10"/>
      <c r="Q510" s="10"/>
      <c r="R510" s="10"/>
      <c r="S510" s="10"/>
      <c r="T510" s="10"/>
      <c r="U510" s="10"/>
      <c r="V510" s="10"/>
      <c r="W510" s="10"/>
      <c r="X510" s="10"/>
    </row>
    <row r="511" spans="3:24" x14ac:dyDescent="0.25">
      <c r="C511" s="10"/>
      <c r="F511" s="10"/>
      <c r="I511" s="10"/>
      <c r="L511" s="10"/>
      <c r="O511" s="10"/>
      <c r="P511" s="10"/>
      <c r="Q511" s="10"/>
      <c r="R511" s="10"/>
      <c r="S511" s="10"/>
      <c r="T511" s="10"/>
      <c r="U511" s="10"/>
      <c r="V511" s="10"/>
      <c r="W511" s="10"/>
      <c r="X511" s="10"/>
    </row>
    <row r="512" spans="3:24" x14ac:dyDescent="0.25">
      <c r="C512" s="10"/>
      <c r="F512" s="10"/>
      <c r="I512" s="10"/>
      <c r="L512" s="10"/>
      <c r="O512" s="10"/>
      <c r="P512" s="10"/>
      <c r="Q512" s="10"/>
      <c r="R512" s="10"/>
      <c r="S512" s="10"/>
      <c r="T512" s="10"/>
      <c r="U512" s="10"/>
      <c r="V512" s="10"/>
      <c r="W512" s="10"/>
      <c r="X512" s="10"/>
    </row>
    <row r="513" spans="3:24" x14ac:dyDescent="0.25">
      <c r="C513" s="10"/>
      <c r="F513" s="10"/>
      <c r="I513" s="10"/>
      <c r="L513" s="10"/>
      <c r="O513" s="10"/>
      <c r="P513" s="10"/>
      <c r="Q513" s="10"/>
      <c r="R513" s="10"/>
      <c r="S513" s="10"/>
      <c r="T513" s="10"/>
      <c r="U513" s="10"/>
      <c r="V513" s="10"/>
      <c r="W513" s="10"/>
      <c r="X513" s="10"/>
    </row>
    <row r="514" spans="3:24" x14ac:dyDescent="0.25">
      <c r="C514" s="10"/>
      <c r="F514" s="10"/>
      <c r="I514" s="10"/>
      <c r="L514" s="10"/>
      <c r="O514" s="10"/>
      <c r="P514" s="10"/>
      <c r="Q514" s="10"/>
      <c r="R514" s="10"/>
      <c r="S514" s="10"/>
      <c r="T514" s="10"/>
      <c r="U514" s="10"/>
      <c r="V514" s="10"/>
      <c r="W514" s="10"/>
      <c r="X514" s="10"/>
    </row>
    <row r="515" spans="3:24" x14ac:dyDescent="0.25">
      <c r="C515" s="10"/>
      <c r="F515" s="10"/>
      <c r="I515" s="10"/>
      <c r="L515" s="10"/>
      <c r="O515" s="10"/>
      <c r="P515" s="10"/>
      <c r="Q515" s="10"/>
      <c r="R515" s="10"/>
      <c r="S515" s="10"/>
      <c r="T515" s="10"/>
      <c r="U515" s="10"/>
      <c r="V515" s="10"/>
      <c r="W515" s="10"/>
      <c r="X515" s="10"/>
    </row>
    <row r="516" spans="3:24" x14ac:dyDescent="0.25">
      <c r="C516" s="10"/>
      <c r="F516" s="10"/>
      <c r="I516" s="10"/>
      <c r="L516" s="10"/>
      <c r="O516" s="10"/>
      <c r="P516" s="10"/>
      <c r="Q516" s="10"/>
      <c r="R516" s="10"/>
      <c r="S516" s="10"/>
      <c r="T516" s="10"/>
      <c r="U516" s="10"/>
      <c r="V516" s="10"/>
      <c r="W516" s="10"/>
      <c r="X516" s="10"/>
    </row>
    <row r="517" spans="3:24" x14ac:dyDescent="0.25">
      <c r="C517" s="10"/>
      <c r="F517" s="10"/>
      <c r="I517" s="10"/>
      <c r="L517" s="10"/>
      <c r="O517" s="10"/>
      <c r="P517" s="10"/>
      <c r="Q517" s="10"/>
      <c r="R517" s="10"/>
      <c r="S517" s="10"/>
      <c r="T517" s="10"/>
      <c r="U517" s="10"/>
      <c r="V517" s="10"/>
      <c r="W517" s="10"/>
      <c r="X517" s="10"/>
    </row>
    <row r="518" spans="3:24" x14ac:dyDescent="0.25">
      <c r="C518" s="10"/>
      <c r="F518" s="10"/>
      <c r="I518" s="10"/>
      <c r="L518" s="10"/>
      <c r="O518" s="10"/>
      <c r="P518" s="10"/>
      <c r="Q518" s="10"/>
      <c r="R518" s="10"/>
      <c r="S518" s="10"/>
      <c r="T518" s="10"/>
      <c r="U518" s="10"/>
      <c r="V518" s="10"/>
      <c r="W518" s="10"/>
      <c r="X518" s="10"/>
    </row>
    <row r="519" spans="3:24" x14ac:dyDescent="0.25">
      <c r="C519" s="10"/>
      <c r="F519" s="10"/>
      <c r="I519" s="10"/>
      <c r="L519" s="10"/>
      <c r="O519" s="10"/>
      <c r="P519" s="10"/>
      <c r="Q519" s="10"/>
      <c r="R519" s="10"/>
      <c r="S519" s="10"/>
      <c r="T519" s="10"/>
      <c r="U519" s="10"/>
      <c r="V519" s="10"/>
      <c r="W519" s="10"/>
      <c r="X519" s="10"/>
    </row>
    <row r="520" spans="3:24" x14ac:dyDescent="0.25">
      <c r="C520" s="10"/>
      <c r="F520" s="10"/>
      <c r="I520" s="10"/>
      <c r="L520" s="10"/>
      <c r="O520" s="10"/>
      <c r="P520" s="10"/>
      <c r="Q520" s="10"/>
      <c r="R520" s="10"/>
      <c r="S520" s="10"/>
      <c r="T520" s="10"/>
      <c r="U520" s="10"/>
      <c r="V520" s="10"/>
      <c r="W520" s="10"/>
      <c r="X520" s="10"/>
    </row>
    <row r="521" spans="3:24" x14ac:dyDescent="0.25">
      <c r="C521" s="10"/>
      <c r="F521" s="10"/>
      <c r="I521" s="10"/>
      <c r="L521" s="10"/>
      <c r="O521" s="10"/>
      <c r="P521" s="10"/>
      <c r="Q521" s="10"/>
      <c r="R521" s="10"/>
      <c r="S521" s="10"/>
      <c r="T521" s="10"/>
      <c r="U521" s="10"/>
      <c r="V521" s="10"/>
      <c r="W521" s="10"/>
      <c r="X521" s="10"/>
    </row>
    <row r="522" spans="3:24" x14ac:dyDescent="0.25">
      <c r="C522" s="10"/>
      <c r="F522" s="10"/>
      <c r="I522" s="10"/>
      <c r="L522" s="10"/>
      <c r="O522" s="10"/>
      <c r="P522" s="10"/>
      <c r="Q522" s="10"/>
      <c r="R522" s="10"/>
      <c r="S522" s="10"/>
      <c r="T522" s="10"/>
      <c r="U522" s="10"/>
      <c r="V522" s="10"/>
      <c r="W522" s="10"/>
      <c r="X522" s="10"/>
    </row>
    <row r="523" spans="3:24" x14ac:dyDescent="0.25">
      <c r="C523" s="10"/>
      <c r="F523" s="10"/>
      <c r="I523" s="10"/>
      <c r="L523" s="10"/>
      <c r="O523" s="10"/>
      <c r="P523" s="10"/>
      <c r="Q523" s="10"/>
      <c r="R523" s="10"/>
      <c r="S523" s="10"/>
      <c r="T523" s="10"/>
      <c r="U523" s="10"/>
      <c r="V523" s="10"/>
      <c r="W523" s="10"/>
      <c r="X523" s="10"/>
    </row>
    <row r="524" spans="3:24" x14ac:dyDescent="0.25">
      <c r="C524" s="10"/>
      <c r="F524" s="10"/>
      <c r="I524" s="10"/>
      <c r="L524" s="10"/>
      <c r="O524" s="10"/>
      <c r="P524" s="10"/>
      <c r="Q524" s="10"/>
      <c r="R524" s="10"/>
      <c r="S524" s="10"/>
      <c r="T524" s="10"/>
      <c r="U524" s="10"/>
      <c r="V524" s="10"/>
      <c r="W524" s="10"/>
      <c r="X524" s="10"/>
    </row>
    <row r="525" spans="3:24" x14ac:dyDescent="0.25">
      <c r="C525" s="10"/>
      <c r="F525" s="10"/>
      <c r="I525" s="10"/>
      <c r="L525" s="10"/>
      <c r="O525" s="10"/>
      <c r="P525" s="10"/>
      <c r="Q525" s="10"/>
      <c r="R525" s="10"/>
      <c r="S525" s="10"/>
      <c r="T525" s="10"/>
      <c r="U525" s="10"/>
      <c r="V525" s="10"/>
      <c r="W525" s="10"/>
      <c r="X525" s="10"/>
    </row>
    <row r="526" spans="3:24" x14ac:dyDescent="0.25">
      <c r="C526" s="10"/>
      <c r="F526" s="10"/>
      <c r="I526" s="10"/>
      <c r="L526" s="10"/>
      <c r="O526" s="10"/>
      <c r="P526" s="10"/>
      <c r="Q526" s="10"/>
      <c r="R526" s="10"/>
      <c r="S526" s="10"/>
      <c r="T526" s="10"/>
      <c r="U526" s="10"/>
      <c r="V526" s="10"/>
      <c r="W526" s="10"/>
      <c r="X526" s="10"/>
    </row>
    <row r="527" spans="3:24" x14ac:dyDescent="0.25">
      <c r="C527" s="10"/>
      <c r="F527" s="10"/>
      <c r="I527" s="10"/>
      <c r="L527" s="10"/>
      <c r="O527" s="10"/>
      <c r="P527" s="10"/>
      <c r="Q527" s="10"/>
      <c r="R527" s="10"/>
      <c r="S527" s="10"/>
      <c r="T527" s="10"/>
      <c r="U527" s="10"/>
      <c r="V527" s="10"/>
      <c r="W527" s="10"/>
      <c r="X527" s="10"/>
    </row>
    <row r="528" spans="3:24" x14ac:dyDescent="0.25">
      <c r="C528" s="10"/>
      <c r="F528" s="10"/>
      <c r="I528" s="10"/>
      <c r="L528" s="10"/>
      <c r="O528" s="10"/>
      <c r="P528" s="10"/>
      <c r="Q528" s="10"/>
      <c r="R528" s="10"/>
      <c r="S528" s="10"/>
      <c r="T528" s="10"/>
      <c r="U528" s="10"/>
      <c r="V528" s="10"/>
      <c r="W528" s="10"/>
      <c r="X528" s="10"/>
    </row>
    <row r="529" spans="3:24" x14ac:dyDescent="0.25">
      <c r="C529" s="10"/>
      <c r="F529" s="10"/>
      <c r="I529" s="10"/>
      <c r="L529" s="10"/>
      <c r="O529" s="10"/>
      <c r="P529" s="10"/>
      <c r="Q529" s="10"/>
      <c r="R529" s="10"/>
      <c r="S529" s="10"/>
      <c r="T529" s="10"/>
      <c r="U529" s="10"/>
      <c r="V529" s="10"/>
      <c r="W529" s="10"/>
      <c r="X529" s="10"/>
    </row>
    <row r="530" spans="3:24" x14ac:dyDescent="0.25">
      <c r="C530" s="10"/>
      <c r="F530" s="10"/>
      <c r="I530" s="10"/>
      <c r="L530" s="10"/>
      <c r="O530" s="10"/>
      <c r="P530" s="10"/>
      <c r="Q530" s="10"/>
      <c r="R530" s="10"/>
      <c r="S530" s="10"/>
      <c r="T530" s="10"/>
      <c r="U530" s="10"/>
      <c r="V530" s="10"/>
      <c r="W530" s="10"/>
      <c r="X530" s="10"/>
    </row>
    <row r="531" spans="3:24" x14ac:dyDescent="0.25">
      <c r="C531" s="10"/>
      <c r="F531" s="10"/>
      <c r="I531" s="10"/>
      <c r="L531" s="10"/>
      <c r="O531" s="10"/>
      <c r="P531" s="10"/>
      <c r="Q531" s="10"/>
      <c r="R531" s="10"/>
      <c r="S531" s="10"/>
      <c r="T531" s="10"/>
      <c r="U531" s="10"/>
      <c r="V531" s="10"/>
      <c r="W531" s="10"/>
      <c r="X531" s="10"/>
    </row>
    <row r="532" spans="3:24" x14ac:dyDescent="0.25">
      <c r="C532" s="10"/>
      <c r="F532" s="10"/>
      <c r="I532" s="10"/>
      <c r="L532" s="10"/>
      <c r="O532" s="10"/>
      <c r="P532" s="10"/>
      <c r="Q532" s="10"/>
      <c r="R532" s="10"/>
      <c r="S532" s="10"/>
      <c r="T532" s="10"/>
      <c r="U532" s="10"/>
      <c r="V532" s="10"/>
      <c r="W532" s="10"/>
      <c r="X532" s="10"/>
    </row>
    <row r="533" spans="3:24" x14ac:dyDescent="0.25">
      <c r="C533" s="10"/>
      <c r="F533" s="10"/>
      <c r="I533" s="10"/>
      <c r="L533" s="10"/>
      <c r="O533" s="10"/>
      <c r="P533" s="10"/>
      <c r="Q533" s="10"/>
      <c r="R533" s="10"/>
      <c r="S533" s="10"/>
      <c r="T533" s="10"/>
      <c r="U533" s="10"/>
      <c r="V533" s="10"/>
      <c r="W533" s="10"/>
      <c r="X533" s="10"/>
    </row>
    <row r="534" spans="3:24" x14ac:dyDescent="0.25">
      <c r="C534" s="10"/>
      <c r="F534" s="10"/>
      <c r="I534" s="10"/>
      <c r="L534" s="10"/>
      <c r="O534" s="10"/>
      <c r="P534" s="10"/>
      <c r="Q534" s="10"/>
      <c r="R534" s="10"/>
      <c r="S534" s="10"/>
      <c r="T534" s="10"/>
      <c r="U534" s="10"/>
      <c r="V534" s="10"/>
      <c r="W534" s="10"/>
      <c r="X534" s="10"/>
    </row>
    <row r="535" spans="3:24" x14ac:dyDescent="0.25">
      <c r="C535" s="10"/>
      <c r="F535" s="10"/>
      <c r="I535" s="10"/>
      <c r="L535" s="10"/>
      <c r="O535" s="10"/>
      <c r="P535" s="10"/>
      <c r="Q535" s="10"/>
      <c r="R535" s="10"/>
      <c r="S535" s="10"/>
      <c r="T535" s="10"/>
      <c r="U535" s="10"/>
      <c r="V535" s="10"/>
      <c r="W535" s="10"/>
      <c r="X535" s="10"/>
    </row>
    <row r="536" spans="3:24" x14ac:dyDescent="0.25">
      <c r="C536" s="10"/>
      <c r="F536" s="10"/>
      <c r="I536" s="10"/>
      <c r="L536" s="10"/>
      <c r="O536" s="10"/>
      <c r="P536" s="10"/>
      <c r="Q536" s="10"/>
      <c r="R536" s="10"/>
      <c r="S536" s="10"/>
      <c r="T536" s="10"/>
      <c r="U536" s="10"/>
      <c r="V536" s="10"/>
      <c r="W536" s="10"/>
      <c r="X536" s="10"/>
    </row>
    <row r="537" spans="3:24" x14ac:dyDescent="0.25">
      <c r="C537" s="10"/>
      <c r="F537" s="10"/>
      <c r="I537" s="10"/>
      <c r="L537" s="10"/>
      <c r="O537" s="10"/>
      <c r="P537" s="10"/>
      <c r="Q537" s="10"/>
      <c r="R537" s="10"/>
      <c r="S537" s="10"/>
      <c r="T537" s="10"/>
      <c r="U537" s="10"/>
      <c r="V537" s="10"/>
      <c r="W537" s="10"/>
      <c r="X537" s="10"/>
    </row>
    <row r="538" spans="3:24" x14ac:dyDescent="0.25">
      <c r="C538" s="10"/>
      <c r="F538" s="10"/>
      <c r="I538" s="10"/>
      <c r="L538" s="10"/>
      <c r="O538" s="10"/>
      <c r="P538" s="10"/>
      <c r="Q538" s="10"/>
      <c r="R538" s="10"/>
      <c r="S538" s="10"/>
      <c r="T538" s="10"/>
      <c r="U538" s="10"/>
      <c r="V538" s="10"/>
      <c r="W538" s="10"/>
      <c r="X538" s="10"/>
    </row>
    <row r="539" spans="3:24" x14ac:dyDescent="0.25">
      <c r="C539" s="10"/>
      <c r="F539" s="10"/>
      <c r="I539" s="10"/>
      <c r="L539" s="10"/>
      <c r="O539" s="10"/>
      <c r="P539" s="10"/>
      <c r="Q539" s="10"/>
      <c r="R539" s="10"/>
      <c r="S539" s="10"/>
      <c r="T539" s="10"/>
      <c r="U539" s="10"/>
      <c r="V539" s="10"/>
      <c r="W539" s="10"/>
      <c r="X539" s="10"/>
    </row>
    <row r="540" spans="3:24" x14ac:dyDescent="0.25">
      <c r="C540" s="10"/>
      <c r="F540" s="10"/>
      <c r="I540" s="10"/>
      <c r="L540" s="10"/>
      <c r="O540" s="10"/>
      <c r="P540" s="10"/>
      <c r="Q540" s="10"/>
      <c r="R540" s="10"/>
      <c r="S540" s="10"/>
      <c r="T540" s="10"/>
      <c r="U540" s="10"/>
      <c r="V540" s="10"/>
      <c r="W540" s="10"/>
      <c r="X540" s="10"/>
    </row>
    <row r="541" spans="3:24" x14ac:dyDescent="0.25">
      <c r="C541" s="10"/>
      <c r="F541" s="10"/>
      <c r="I541" s="10"/>
      <c r="L541" s="10"/>
      <c r="O541" s="10"/>
      <c r="P541" s="10"/>
      <c r="Q541" s="10"/>
      <c r="R541" s="10"/>
      <c r="S541" s="10"/>
      <c r="T541" s="10"/>
      <c r="U541" s="10"/>
      <c r="V541" s="10"/>
      <c r="W541" s="10"/>
      <c r="X541" s="10"/>
    </row>
    <row r="542" spans="3:24" x14ac:dyDescent="0.25">
      <c r="C542" s="10"/>
      <c r="F542" s="10"/>
      <c r="I542" s="10"/>
      <c r="L542" s="10"/>
      <c r="O542" s="10"/>
      <c r="P542" s="10"/>
      <c r="Q542" s="10"/>
      <c r="R542" s="10"/>
      <c r="S542" s="10"/>
      <c r="T542" s="10"/>
      <c r="U542" s="10"/>
      <c r="V542" s="10"/>
      <c r="W542" s="10"/>
      <c r="X542" s="10"/>
    </row>
    <row r="543" spans="3:24" x14ac:dyDescent="0.25">
      <c r="C543" s="10"/>
      <c r="F543" s="10"/>
      <c r="I543" s="10"/>
      <c r="L543" s="10"/>
      <c r="O543" s="10"/>
      <c r="P543" s="10"/>
      <c r="Q543" s="10"/>
      <c r="R543" s="10"/>
      <c r="S543" s="10"/>
      <c r="T543" s="10"/>
      <c r="U543" s="10"/>
      <c r="V543" s="10"/>
      <c r="W543" s="10"/>
      <c r="X543" s="10"/>
    </row>
    <row r="544" spans="3:24" x14ac:dyDescent="0.25">
      <c r="C544" s="10"/>
      <c r="F544" s="10"/>
      <c r="I544" s="10"/>
      <c r="L544" s="10"/>
      <c r="O544" s="10"/>
      <c r="P544" s="10"/>
      <c r="Q544" s="10"/>
      <c r="R544" s="10"/>
      <c r="S544" s="10"/>
      <c r="T544" s="10"/>
      <c r="U544" s="10"/>
      <c r="V544" s="10"/>
      <c r="W544" s="10"/>
      <c r="X544" s="10"/>
    </row>
    <row r="545" spans="3:24" x14ac:dyDescent="0.25">
      <c r="C545" s="10"/>
      <c r="F545" s="10"/>
      <c r="I545" s="10"/>
      <c r="L545" s="10"/>
      <c r="O545" s="10"/>
      <c r="P545" s="10"/>
      <c r="Q545" s="10"/>
      <c r="R545" s="10"/>
      <c r="S545" s="10"/>
      <c r="T545" s="10"/>
      <c r="U545" s="10"/>
      <c r="V545" s="10"/>
      <c r="W545" s="10"/>
      <c r="X545" s="10"/>
    </row>
    <row r="546" spans="3:24" x14ac:dyDescent="0.25">
      <c r="C546" s="10"/>
      <c r="F546" s="10"/>
      <c r="I546" s="10"/>
      <c r="L546" s="10"/>
      <c r="O546" s="10"/>
      <c r="P546" s="10"/>
      <c r="Q546" s="10"/>
      <c r="R546" s="10"/>
      <c r="S546" s="10"/>
      <c r="T546" s="10"/>
      <c r="U546" s="10"/>
      <c r="V546" s="10"/>
      <c r="W546" s="10"/>
      <c r="X546" s="10"/>
    </row>
    <row r="547" spans="3:24" x14ac:dyDescent="0.25">
      <c r="C547" s="10"/>
      <c r="F547" s="10"/>
      <c r="I547" s="10"/>
      <c r="L547" s="10"/>
      <c r="O547" s="10"/>
      <c r="P547" s="10"/>
      <c r="Q547" s="10"/>
      <c r="R547" s="10"/>
      <c r="S547" s="10"/>
      <c r="T547" s="10"/>
      <c r="U547" s="10"/>
      <c r="V547" s="10"/>
      <c r="W547" s="10"/>
      <c r="X547" s="10"/>
    </row>
    <row r="548" spans="3:24" x14ac:dyDescent="0.25">
      <c r="C548" s="10"/>
      <c r="F548" s="10"/>
      <c r="I548" s="10"/>
      <c r="L548" s="10"/>
      <c r="O548" s="10"/>
      <c r="P548" s="10"/>
      <c r="Q548" s="10"/>
      <c r="R548" s="10"/>
      <c r="S548" s="10"/>
      <c r="T548" s="10"/>
      <c r="U548" s="10"/>
      <c r="V548" s="10"/>
      <c r="W548" s="10"/>
      <c r="X548" s="10"/>
    </row>
    <row r="549" spans="3:24" x14ac:dyDescent="0.25">
      <c r="C549" s="10"/>
      <c r="F549" s="10"/>
      <c r="I549" s="10"/>
      <c r="L549" s="10"/>
      <c r="O549" s="10"/>
      <c r="P549" s="10"/>
      <c r="Q549" s="10"/>
      <c r="R549" s="10"/>
      <c r="S549" s="10"/>
      <c r="T549" s="10"/>
      <c r="U549" s="10"/>
      <c r="V549" s="10"/>
      <c r="W549" s="10"/>
      <c r="X549" s="10"/>
    </row>
    <row r="550" spans="3:24" x14ac:dyDescent="0.25">
      <c r="C550" s="10"/>
      <c r="F550" s="10"/>
      <c r="I550" s="10"/>
      <c r="L550" s="10"/>
      <c r="O550" s="10"/>
      <c r="P550" s="10"/>
      <c r="Q550" s="10"/>
      <c r="R550" s="10"/>
      <c r="S550" s="10"/>
      <c r="T550" s="10"/>
      <c r="U550" s="10"/>
      <c r="V550" s="10"/>
      <c r="W550" s="10"/>
      <c r="X550" s="10"/>
    </row>
    <row r="551" spans="3:24" x14ac:dyDescent="0.25">
      <c r="C551" s="10"/>
      <c r="F551" s="10"/>
      <c r="I551" s="10"/>
      <c r="L551" s="10"/>
      <c r="O551" s="10"/>
      <c r="P551" s="10"/>
      <c r="Q551" s="10"/>
      <c r="R551" s="10"/>
      <c r="S551" s="10"/>
      <c r="T551" s="10"/>
      <c r="U551" s="10"/>
      <c r="V551" s="10"/>
      <c r="W551" s="10"/>
      <c r="X551" s="10"/>
    </row>
    <row r="552" spans="3:24" x14ac:dyDescent="0.25">
      <c r="C552" s="10"/>
      <c r="F552" s="10"/>
      <c r="I552" s="10"/>
      <c r="L552" s="10"/>
      <c r="O552" s="10"/>
      <c r="P552" s="10"/>
      <c r="Q552" s="10"/>
      <c r="R552" s="10"/>
      <c r="S552" s="10"/>
      <c r="T552" s="10"/>
      <c r="U552" s="10"/>
      <c r="V552" s="10"/>
      <c r="W552" s="10"/>
      <c r="X552" s="10"/>
    </row>
    <row r="553" spans="3:24" x14ac:dyDescent="0.25">
      <c r="C553" s="10"/>
      <c r="F553" s="10"/>
      <c r="I553" s="10"/>
      <c r="L553" s="10"/>
      <c r="O553" s="10"/>
      <c r="P553" s="10"/>
      <c r="Q553" s="10"/>
      <c r="R553" s="10"/>
      <c r="S553" s="10"/>
      <c r="T553" s="10"/>
      <c r="U553" s="10"/>
      <c r="V553" s="10"/>
      <c r="W553" s="10"/>
      <c r="X553" s="10"/>
    </row>
    <row r="554" spans="3:24" x14ac:dyDescent="0.25">
      <c r="C554" s="10"/>
      <c r="F554" s="10"/>
      <c r="I554" s="10"/>
      <c r="L554" s="10"/>
      <c r="O554" s="10"/>
      <c r="P554" s="10"/>
      <c r="Q554" s="10"/>
      <c r="R554" s="10"/>
      <c r="S554" s="10"/>
      <c r="T554" s="10"/>
      <c r="U554" s="10"/>
      <c r="V554" s="10"/>
      <c r="W554" s="10"/>
      <c r="X554" s="10"/>
    </row>
    <row r="555" spans="3:24" x14ac:dyDescent="0.25">
      <c r="C555" s="10"/>
      <c r="F555" s="10"/>
      <c r="I555" s="10"/>
      <c r="L555" s="10"/>
      <c r="O555" s="10"/>
      <c r="P555" s="10"/>
      <c r="Q555" s="10"/>
      <c r="R555" s="10"/>
      <c r="S555" s="10"/>
      <c r="T555" s="10"/>
      <c r="U555" s="10"/>
      <c r="V555" s="10"/>
      <c r="W555" s="10"/>
      <c r="X555" s="10"/>
    </row>
    <row r="556" spans="3:24" x14ac:dyDescent="0.25">
      <c r="C556" s="10"/>
      <c r="F556" s="10"/>
      <c r="I556" s="10"/>
      <c r="L556" s="10"/>
      <c r="O556" s="10"/>
      <c r="P556" s="10"/>
      <c r="Q556" s="10"/>
      <c r="R556" s="10"/>
      <c r="S556" s="10"/>
      <c r="T556" s="10"/>
      <c r="U556" s="10"/>
      <c r="V556" s="10"/>
      <c r="W556" s="10"/>
      <c r="X556" s="10"/>
    </row>
    <row r="557" spans="3:24" x14ac:dyDescent="0.25">
      <c r="C557" s="10"/>
      <c r="F557" s="10"/>
      <c r="I557" s="10"/>
      <c r="L557" s="10"/>
      <c r="O557" s="10"/>
      <c r="P557" s="10"/>
      <c r="Q557" s="10"/>
      <c r="R557" s="10"/>
      <c r="S557" s="10"/>
      <c r="T557" s="10"/>
      <c r="U557" s="10"/>
      <c r="V557" s="10"/>
      <c r="W557" s="10"/>
      <c r="X557" s="10"/>
    </row>
    <row r="558" spans="3:24" x14ac:dyDescent="0.25">
      <c r="C558" s="10"/>
      <c r="F558" s="10"/>
      <c r="I558" s="10"/>
      <c r="L558" s="10"/>
      <c r="O558" s="10"/>
      <c r="P558" s="10"/>
      <c r="Q558" s="10"/>
      <c r="R558" s="10"/>
      <c r="S558" s="10"/>
      <c r="T558" s="10"/>
      <c r="U558" s="10"/>
      <c r="V558" s="10"/>
      <c r="W558" s="10"/>
      <c r="X558" s="10"/>
    </row>
    <row r="559" spans="3:24" x14ac:dyDescent="0.25">
      <c r="C559" s="10"/>
      <c r="F559" s="10"/>
      <c r="I559" s="10"/>
      <c r="L559" s="10"/>
      <c r="O559" s="10"/>
      <c r="P559" s="10"/>
      <c r="Q559" s="10"/>
      <c r="R559" s="10"/>
      <c r="S559" s="10"/>
      <c r="T559" s="10"/>
      <c r="U559" s="10"/>
      <c r="V559" s="10"/>
      <c r="W559" s="10"/>
      <c r="X559" s="10"/>
    </row>
    <row r="560" spans="3:24" x14ac:dyDescent="0.25">
      <c r="C560" s="10"/>
      <c r="F560" s="10"/>
      <c r="I560" s="10"/>
      <c r="L560" s="10"/>
      <c r="O560" s="10"/>
      <c r="P560" s="10"/>
      <c r="Q560" s="10"/>
      <c r="R560" s="10"/>
      <c r="S560" s="10"/>
      <c r="T560" s="10"/>
      <c r="U560" s="10"/>
      <c r="V560" s="10"/>
      <c r="W560" s="10"/>
      <c r="X560" s="10"/>
    </row>
    <row r="561" spans="3:24" x14ac:dyDescent="0.25">
      <c r="C561" s="10"/>
      <c r="F561" s="10"/>
      <c r="I561" s="10"/>
      <c r="L561" s="10"/>
      <c r="O561" s="10"/>
      <c r="P561" s="10"/>
      <c r="Q561" s="10"/>
      <c r="R561" s="10"/>
      <c r="S561" s="10"/>
      <c r="T561" s="10"/>
      <c r="U561" s="10"/>
      <c r="V561" s="10"/>
      <c r="W561" s="10"/>
      <c r="X561" s="10"/>
    </row>
    <row r="562" spans="3:24" x14ac:dyDescent="0.25">
      <c r="C562" s="10"/>
      <c r="F562" s="10"/>
      <c r="I562" s="10"/>
      <c r="L562" s="10"/>
      <c r="O562" s="10"/>
      <c r="P562" s="10"/>
      <c r="Q562" s="10"/>
      <c r="R562" s="10"/>
      <c r="S562" s="10"/>
      <c r="T562" s="10"/>
      <c r="U562" s="10"/>
      <c r="V562" s="10"/>
      <c r="W562" s="10"/>
      <c r="X562" s="10"/>
    </row>
    <row r="563" spans="3:24" x14ac:dyDescent="0.25">
      <c r="C563" s="10"/>
      <c r="F563" s="10"/>
      <c r="I563" s="10"/>
      <c r="L563" s="10"/>
      <c r="O563" s="10"/>
      <c r="P563" s="10"/>
      <c r="Q563" s="10"/>
      <c r="R563" s="10"/>
      <c r="S563" s="10"/>
      <c r="T563" s="10"/>
      <c r="U563" s="10"/>
      <c r="V563" s="10"/>
      <c r="W563" s="10"/>
      <c r="X563" s="10"/>
    </row>
    <row r="564" spans="3:24" x14ac:dyDescent="0.25">
      <c r="C564" s="10"/>
      <c r="F564" s="10"/>
      <c r="I564" s="10"/>
      <c r="L564" s="10"/>
      <c r="O564" s="10"/>
      <c r="P564" s="10"/>
      <c r="Q564" s="10"/>
      <c r="R564" s="10"/>
      <c r="S564" s="10"/>
      <c r="T564" s="10"/>
      <c r="U564" s="10"/>
      <c r="V564" s="10"/>
      <c r="W564" s="10"/>
      <c r="X564" s="10"/>
    </row>
    <row r="565" spans="3:24" x14ac:dyDescent="0.25">
      <c r="C565" s="10"/>
      <c r="F565" s="10"/>
      <c r="I565" s="10"/>
      <c r="L565" s="10"/>
      <c r="O565" s="10"/>
      <c r="P565" s="10"/>
      <c r="Q565" s="10"/>
      <c r="R565" s="10"/>
      <c r="S565" s="10"/>
      <c r="T565" s="10"/>
      <c r="U565" s="10"/>
      <c r="V565" s="10"/>
      <c r="W565" s="10"/>
      <c r="X565" s="10"/>
    </row>
    <row r="566" spans="3:24" x14ac:dyDescent="0.25">
      <c r="C566" s="10"/>
      <c r="F566" s="10"/>
      <c r="I566" s="10"/>
      <c r="L566" s="10"/>
      <c r="O566" s="10"/>
      <c r="P566" s="10"/>
      <c r="Q566" s="10"/>
      <c r="R566" s="10"/>
      <c r="S566" s="10"/>
      <c r="T566" s="10"/>
      <c r="U566" s="10"/>
      <c r="V566" s="10"/>
      <c r="W566" s="10"/>
      <c r="X566" s="10"/>
    </row>
    <row r="567" spans="3:24" x14ac:dyDescent="0.25">
      <c r="C567" s="10"/>
      <c r="F567" s="10"/>
      <c r="I567" s="10"/>
      <c r="L567" s="10"/>
      <c r="O567" s="10"/>
      <c r="P567" s="10"/>
      <c r="Q567" s="10"/>
      <c r="R567" s="10"/>
      <c r="S567" s="10"/>
      <c r="T567" s="10"/>
      <c r="U567" s="10"/>
      <c r="V567" s="10"/>
      <c r="W567" s="10"/>
      <c r="X567" s="10"/>
    </row>
    <row r="568" spans="3:24" x14ac:dyDescent="0.25">
      <c r="C568" s="10"/>
      <c r="F568" s="10"/>
      <c r="I568" s="10"/>
      <c r="L568" s="10"/>
      <c r="O568" s="10"/>
      <c r="P568" s="10"/>
      <c r="Q568" s="10"/>
      <c r="R568" s="10"/>
      <c r="S568" s="10"/>
      <c r="T568" s="10"/>
      <c r="U568" s="10"/>
      <c r="V568" s="10"/>
      <c r="W568" s="10"/>
      <c r="X568" s="10"/>
    </row>
    <row r="569" spans="3:24" x14ac:dyDescent="0.25">
      <c r="C569" s="10"/>
      <c r="F569" s="10"/>
      <c r="I569" s="10"/>
      <c r="L569" s="10"/>
      <c r="O569" s="10"/>
      <c r="P569" s="10"/>
      <c r="Q569" s="10"/>
      <c r="R569" s="10"/>
      <c r="S569" s="10"/>
      <c r="T569" s="10"/>
      <c r="U569" s="10"/>
      <c r="V569" s="10"/>
      <c r="W569" s="10"/>
      <c r="X569" s="10"/>
    </row>
    <row r="570" spans="3:24" x14ac:dyDescent="0.25">
      <c r="C570" s="10"/>
      <c r="F570" s="10"/>
      <c r="I570" s="10"/>
      <c r="L570" s="10"/>
      <c r="O570" s="10"/>
      <c r="P570" s="10"/>
      <c r="Q570" s="10"/>
      <c r="R570" s="10"/>
      <c r="S570" s="10"/>
      <c r="T570" s="10"/>
      <c r="U570" s="10"/>
      <c r="V570" s="10"/>
      <c r="W570" s="10"/>
      <c r="X570" s="10"/>
    </row>
    <row r="571" spans="3:24" x14ac:dyDescent="0.25">
      <c r="C571" s="10"/>
      <c r="F571" s="10"/>
      <c r="I571" s="10"/>
      <c r="L571" s="10"/>
      <c r="O571" s="10"/>
      <c r="P571" s="10"/>
      <c r="Q571" s="10"/>
      <c r="R571" s="10"/>
      <c r="S571" s="10"/>
      <c r="T571" s="10"/>
      <c r="U571" s="10"/>
      <c r="V571" s="10"/>
      <c r="W571" s="10"/>
      <c r="X571" s="10"/>
    </row>
    <row r="572" spans="3:24" x14ac:dyDescent="0.25">
      <c r="C572" s="10"/>
      <c r="F572" s="10"/>
      <c r="I572" s="10"/>
      <c r="L572" s="10"/>
      <c r="O572" s="10"/>
      <c r="P572" s="10"/>
      <c r="Q572" s="10"/>
      <c r="R572" s="10"/>
      <c r="S572" s="10"/>
      <c r="T572" s="10"/>
      <c r="U572" s="10"/>
      <c r="V572" s="10"/>
      <c r="W572" s="10"/>
      <c r="X572" s="10"/>
    </row>
    <row r="573" spans="3:24" x14ac:dyDescent="0.25">
      <c r="C573" s="10"/>
      <c r="F573" s="10"/>
      <c r="I573" s="10"/>
      <c r="L573" s="10"/>
      <c r="O573" s="10"/>
      <c r="P573" s="10"/>
      <c r="Q573" s="10"/>
      <c r="R573" s="10"/>
      <c r="S573" s="10"/>
      <c r="T573" s="10"/>
      <c r="U573" s="10"/>
      <c r="V573" s="10"/>
      <c r="W573" s="10"/>
      <c r="X573" s="10"/>
    </row>
    <row r="574" spans="3:24" x14ac:dyDescent="0.25">
      <c r="C574" s="10"/>
      <c r="F574" s="10"/>
      <c r="I574" s="10"/>
      <c r="L574" s="10"/>
      <c r="O574" s="10"/>
      <c r="P574" s="10"/>
      <c r="Q574" s="10"/>
      <c r="R574" s="10"/>
      <c r="S574" s="10"/>
      <c r="T574" s="10"/>
      <c r="U574" s="10"/>
      <c r="V574" s="10"/>
      <c r="W574" s="10"/>
      <c r="X574" s="10"/>
    </row>
    <row r="575" spans="3:24" x14ac:dyDescent="0.25">
      <c r="C575" s="10"/>
      <c r="F575" s="10"/>
      <c r="I575" s="10"/>
      <c r="L575" s="10"/>
      <c r="O575" s="10"/>
      <c r="P575" s="10"/>
      <c r="Q575" s="10"/>
      <c r="R575" s="10"/>
      <c r="S575" s="10"/>
      <c r="T575" s="10"/>
      <c r="U575" s="10"/>
      <c r="V575" s="10"/>
      <c r="W575" s="10"/>
      <c r="X575" s="10"/>
    </row>
    <row r="576" spans="3:24" x14ac:dyDescent="0.25">
      <c r="C576" s="10"/>
      <c r="F576" s="10"/>
      <c r="I576" s="10"/>
      <c r="L576" s="10"/>
      <c r="O576" s="10"/>
      <c r="P576" s="10"/>
      <c r="Q576" s="10"/>
      <c r="R576" s="10"/>
      <c r="S576" s="10"/>
      <c r="T576" s="10"/>
      <c r="U576" s="10"/>
      <c r="V576" s="10"/>
      <c r="W576" s="10"/>
      <c r="X576" s="10"/>
    </row>
    <row r="577" spans="3:24" x14ac:dyDescent="0.25">
      <c r="C577" s="10"/>
      <c r="F577" s="10"/>
      <c r="I577" s="10"/>
      <c r="L577" s="10"/>
      <c r="O577" s="10"/>
      <c r="P577" s="10"/>
      <c r="Q577" s="10"/>
      <c r="R577" s="10"/>
      <c r="S577" s="10"/>
      <c r="T577" s="10"/>
      <c r="U577" s="10"/>
      <c r="V577" s="10"/>
      <c r="W577" s="10"/>
      <c r="X577" s="10"/>
    </row>
    <row r="578" spans="3:24" x14ac:dyDescent="0.25">
      <c r="C578" s="10"/>
      <c r="F578" s="10"/>
      <c r="I578" s="10"/>
      <c r="L578" s="10"/>
      <c r="O578" s="10"/>
      <c r="P578" s="10"/>
      <c r="Q578" s="10"/>
      <c r="R578" s="10"/>
      <c r="S578" s="10"/>
      <c r="T578" s="10"/>
      <c r="U578" s="10"/>
      <c r="V578" s="10"/>
      <c r="W578" s="10"/>
      <c r="X578" s="10"/>
    </row>
    <row r="579" spans="3:24" x14ac:dyDescent="0.25">
      <c r="C579" s="10"/>
      <c r="F579" s="10"/>
      <c r="I579" s="10"/>
      <c r="L579" s="10"/>
      <c r="O579" s="10"/>
      <c r="P579" s="10"/>
      <c r="Q579" s="10"/>
      <c r="R579" s="10"/>
      <c r="S579" s="10"/>
      <c r="T579" s="10"/>
      <c r="U579" s="10"/>
      <c r="V579" s="10"/>
      <c r="W579" s="10"/>
      <c r="X579" s="10"/>
    </row>
    <row r="580" spans="3:24" x14ac:dyDescent="0.25">
      <c r="C580" s="10"/>
      <c r="F580" s="10"/>
      <c r="I580" s="10"/>
      <c r="L580" s="10"/>
      <c r="O580" s="10"/>
      <c r="P580" s="10"/>
      <c r="Q580" s="10"/>
      <c r="R580" s="10"/>
      <c r="S580" s="10"/>
      <c r="T580" s="10"/>
      <c r="U580" s="10"/>
      <c r="V580" s="10"/>
      <c r="W580" s="10"/>
      <c r="X580" s="10"/>
    </row>
    <row r="581" spans="3:24" x14ac:dyDescent="0.25">
      <c r="C581" s="10"/>
      <c r="F581" s="10"/>
      <c r="I581" s="10"/>
      <c r="L581" s="10"/>
      <c r="O581" s="10"/>
      <c r="P581" s="10"/>
      <c r="Q581" s="10"/>
      <c r="R581" s="10"/>
      <c r="S581" s="10"/>
      <c r="T581" s="10"/>
      <c r="U581" s="10"/>
      <c r="V581" s="10"/>
      <c r="W581" s="10"/>
      <c r="X581" s="10"/>
    </row>
    <row r="582" spans="3:24" x14ac:dyDescent="0.25">
      <c r="C582" s="10"/>
      <c r="F582" s="10"/>
      <c r="I582" s="10"/>
      <c r="L582" s="10"/>
      <c r="O582" s="10"/>
      <c r="P582" s="10"/>
      <c r="Q582" s="10"/>
      <c r="R582" s="10"/>
      <c r="S582" s="10"/>
      <c r="T582" s="10"/>
      <c r="U582" s="10"/>
      <c r="V582" s="10"/>
      <c r="W582" s="10"/>
      <c r="X582" s="10"/>
    </row>
    <row r="583" spans="3:24" x14ac:dyDescent="0.25">
      <c r="C583" s="10"/>
      <c r="F583" s="10"/>
      <c r="I583" s="10"/>
      <c r="L583" s="10"/>
      <c r="O583" s="10"/>
      <c r="P583" s="10"/>
      <c r="Q583" s="10"/>
      <c r="R583" s="10"/>
      <c r="S583" s="10"/>
      <c r="T583" s="10"/>
      <c r="U583" s="10"/>
      <c r="V583" s="10"/>
      <c r="W583" s="10"/>
      <c r="X583" s="10"/>
    </row>
    <row r="584" spans="3:24" x14ac:dyDescent="0.25">
      <c r="C584" s="10"/>
      <c r="F584" s="10"/>
      <c r="I584" s="10"/>
      <c r="L584" s="10"/>
      <c r="O584" s="10"/>
      <c r="P584" s="10"/>
      <c r="Q584" s="10"/>
      <c r="R584" s="10"/>
      <c r="S584" s="10"/>
      <c r="T584" s="10"/>
      <c r="U584" s="10"/>
      <c r="V584" s="10"/>
      <c r="W584" s="10"/>
      <c r="X584" s="10"/>
    </row>
    <row r="585" spans="3:24" x14ac:dyDescent="0.25">
      <c r="C585" s="10"/>
      <c r="F585" s="10"/>
      <c r="I585" s="10"/>
      <c r="L585" s="10"/>
      <c r="O585" s="10"/>
      <c r="P585" s="10"/>
      <c r="Q585" s="10"/>
      <c r="R585" s="10"/>
      <c r="S585" s="10"/>
      <c r="T585" s="10"/>
      <c r="U585" s="10"/>
      <c r="V585" s="10"/>
      <c r="W585" s="10"/>
      <c r="X585" s="10"/>
    </row>
    <row r="586" spans="3:24" x14ac:dyDescent="0.25">
      <c r="C586" s="10"/>
      <c r="F586" s="10"/>
      <c r="I586" s="10"/>
      <c r="L586" s="10"/>
      <c r="O586" s="10"/>
      <c r="P586" s="10"/>
      <c r="Q586" s="10"/>
      <c r="R586" s="10"/>
      <c r="S586" s="10"/>
      <c r="T586" s="10"/>
      <c r="U586" s="10"/>
      <c r="V586" s="10"/>
      <c r="W586" s="10"/>
      <c r="X586" s="10"/>
    </row>
    <row r="587" spans="3:24" x14ac:dyDescent="0.25">
      <c r="C587" s="10"/>
      <c r="F587" s="10"/>
      <c r="I587" s="10"/>
      <c r="L587" s="10"/>
      <c r="O587" s="10"/>
      <c r="P587" s="10"/>
      <c r="Q587" s="10"/>
      <c r="R587" s="10"/>
      <c r="S587" s="10"/>
      <c r="T587" s="10"/>
      <c r="U587" s="10"/>
      <c r="V587" s="10"/>
      <c r="W587" s="10"/>
      <c r="X587" s="10"/>
    </row>
    <row r="588" spans="3:24" x14ac:dyDescent="0.25">
      <c r="C588" s="10"/>
      <c r="F588" s="10"/>
      <c r="I588" s="10"/>
      <c r="L588" s="10"/>
      <c r="O588" s="10"/>
      <c r="P588" s="10"/>
      <c r="Q588" s="10"/>
      <c r="R588" s="10"/>
      <c r="S588" s="10"/>
      <c r="T588" s="10"/>
      <c r="U588" s="10"/>
      <c r="V588" s="10"/>
      <c r="W588" s="10"/>
      <c r="X588" s="10"/>
    </row>
    <row r="589" spans="3:24" x14ac:dyDescent="0.25">
      <c r="C589" s="10"/>
      <c r="F589" s="10"/>
      <c r="I589" s="10"/>
      <c r="L589" s="10"/>
      <c r="O589" s="10"/>
      <c r="P589" s="10"/>
      <c r="Q589" s="10"/>
      <c r="R589" s="10"/>
      <c r="S589" s="10"/>
      <c r="T589" s="10"/>
      <c r="U589" s="10"/>
      <c r="V589" s="10"/>
      <c r="W589" s="10"/>
      <c r="X589" s="10"/>
    </row>
    <row r="590" spans="3:24" x14ac:dyDescent="0.25">
      <c r="C590" s="10"/>
      <c r="F590" s="10"/>
      <c r="I590" s="10"/>
      <c r="L590" s="10"/>
      <c r="O590" s="10"/>
      <c r="P590" s="10"/>
      <c r="Q590" s="10"/>
      <c r="R590" s="10"/>
      <c r="S590" s="10"/>
      <c r="T590" s="10"/>
      <c r="U590" s="10"/>
      <c r="V590" s="10"/>
      <c r="W590" s="10"/>
      <c r="X590" s="10"/>
    </row>
    <row r="591" spans="3:24" x14ac:dyDescent="0.25">
      <c r="C591" s="10"/>
      <c r="F591" s="10"/>
      <c r="I591" s="10"/>
      <c r="L591" s="10"/>
      <c r="O591" s="10"/>
      <c r="P591" s="10"/>
      <c r="Q591" s="10"/>
      <c r="R591" s="10"/>
      <c r="S591" s="10"/>
      <c r="T591" s="10"/>
      <c r="U591" s="10"/>
      <c r="V591" s="10"/>
      <c r="W591" s="10"/>
      <c r="X591" s="10"/>
    </row>
    <row r="592" spans="3:24" x14ac:dyDescent="0.25">
      <c r="C592" s="10"/>
      <c r="F592" s="10"/>
      <c r="I592" s="10"/>
      <c r="L592" s="10"/>
      <c r="O592" s="10"/>
      <c r="P592" s="10"/>
      <c r="Q592" s="10"/>
      <c r="R592" s="10"/>
      <c r="S592" s="10"/>
      <c r="T592" s="10"/>
      <c r="U592" s="10"/>
      <c r="V592" s="10"/>
      <c r="W592" s="10"/>
      <c r="X592" s="10"/>
    </row>
    <row r="593" spans="3:24" x14ac:dyDescent="0.25">
      <c r="C593" s="10"/>
      <c r="F593" s="10"/>
      <c r="I593" s="10"/>
      <c r="L593" s="10"/>
      <c r="O593" s="10"/>
      <c r="P593" s="10"/>
      <c r="Q593" s="10"/>
      <c r="R593" s="10"/>
      <c r="S593" s="10"/>
      <c r="T593" s="10"/>
      <c r="U593" s="10"/>
      <c r="V593" s="10"/>
      <c r="W593" s="10"/>
      <c r="X593" s="10"/>
    </row>
    <row r="594" spans="3:24" x14ac:dyDescent="0.25">
      <c r="C594" s="10"/>
      <c r="F594" s="10"/>
      <c r="I594" s="10"/>
      <c r="L594" s="10"/>
      <c r="O594" s="10"/>
      <c r="P594" s="10"/>
      <c r="Q594" s="10"/>
      <c r="R594" s="10"/>
      <c r="S594" s="10"/>
      <c r="T594" s="10"/>
      <c r="U594" s="10"/>
      <c r="V594" s="10"/>
      <c r="W594" s="10"/>
      <c r="X594" s="10"/>
    </row>
    <row r="595" spans="3:24" x14ac:dyDescent="0.25">
      <c r="C595" s="10"/>
      <c r="F595" s="10"/>
      <c r="I595" s="10"/>
      <c r="L595" s="10"/>
      <c r="O595" s="10"/>
      <c r="P595" s="10"/>
      <c r="Q595" s="10"/>
      <c r="R595" s="10"/>
      <c r="S595" s="10"/>
      <c r="T595" s="10"/>
      <c r="U595" s="10"/>
      <c r="V595" s="10"/>
      <c r="W595" s="10"/>
      <c r="X595" s="10"/>
    </row>
    <row r="596" spans="3:24" x14ac:dyDescent="0.25">
      <c r="C596" s="10"/>
      <c r="F596" s="10"/>
      <c r="I596" s="10"/>
      <c r="L596" s="10"/>
      <c r="O596" s="10"/>
      <c r="P596" s="10"/>
      <c r="Q596" s="10"/>
      <c r="R596" s="10"/>
      <c r="S596" s="10"/>
      <c r="T596" s="10"/>
      <c r="U596" s="10"/>
      <c r="V596" s="10"/>
      <c r="W596" s="10"/>
      <c r="X596" s="10"/>
    </row>
    <row r="597" spans="3:24" x14ac:dyDescent="0.25">
      <c r="C597" s="10"/>
      <c r="F597" s="10"/>
      <c r="I597" s="10"/>
      <c r="L597" s="10"/>
      <c r="O597" s="10"/>
      <c r="P597" s="10"/>
      <c r="Q597" s="10"/>
      <c r="R597" s="10"/>
      <c r="S597" s="10"/>
      <c r="T597" s="10"/>
      <c r="U597" s="10"/>
      <c r="V597" s="10"/>
      <c r="W597" s="10"/>
      <c r="X597" s="10"/>
    </row>
    <row r="598" spans="3:24" x14ac:dyDescent="0.25">
      <c r="C598" s="10"/>
      <c r="F598" s="10"/>
      <c r="I598" s="10"/>
      <c r="L598" s="10"/>
      <c r="O598" s="10"/>
      <c r="P598" s="10"/>
      <c r="Q598" s="10"/>
      <c r="R598" s="10"/>
      <c r="S598" s="10"/>
      <c r="T598" s="10"/>
      <c r="U598" s="10"/>
      <c r="V598" s="10"/>
      <c r="W598" s="10"/>
      <c r="X598" s="10"/>
    </row>
    <row r="599" spans="3:24" x14ac:dyDescent="0.25">
      <c r="C599" s="10"/>
      <c r="F599" s="10"/>
      <c r="I599" s="10"/>
      <c r="L599" s="10"/>
      <c r="O599" s="10"/>
      <c r="P599" s="10"/>
      <c r="Q599" s="10"/>
      <c r="R599" s="10"/>
      <c r="S599" s="10"/>
      <c r="T599" s="10"/>
      <c r="U599" s="10"/>
      <c r="V599" s="10"/>
      <c r="W599" s="10"/>
      <c r="X599" s="10"/>
    </row>
    <row r="600" spans="3:24" x14ac:dyDescent="0.25">
      <c r="C600" s="10"/>
      <c r="F600" s="10"/>
      <c r="I600" s="10"/>
      <c r="L600" s="10"/>
      <c r="O600" s="10"/>
      <c r="P600" s="10"/>
      <c r="Q600" s="10"/>
      <c r="R600" s="10"/>
      <c r="S600" s="10"/>
      <c r="T600" s="10"/>
      <c r="U600" s="10"/>
      <c r="V600" s="10"/>
      <c r="W600" s="10"/>
      <c r="X600" s="10"/>
    </row>
    <row r="601" spans="3:24" x14ac:dyDescent="0.25">
      <c r="C601" s="10"/>
      <c r="F601" s="10"/>
      <c r="I601" s="10"/>
      <c r="L601" s="10"/>
      <c r="O601" s="10"/>
      <c r="P601" s="10"/>
      <c r="Q601" s="10"/>
      <c r="R601" s="10"/>
      <c r="S601" s="10"/>
      <c r="T601" s="10"/>
      <c r="U601" s="10"/>
      <c r="V601" s="10"/>
      <c r="W601" s="10"/>
      <c r="X601" s="10"/>
    </row>
    <row r="602" spans="3:24" x14ac:dyDescent="0.25">
      <c r="C602" s="10"/>
      <c r="F602" s="10"/>
      <c r="I602" s="10"/>
      <c r="L602" s="10"/>
      <c r="O602" s="10"/>
      <c r="P602" s="10"/>
      <c r="Q602" s="10"/>
      <c r="R602" s="10"/>
      <c r="S602" s="10"/>
      <c r="T602" s="10"/>
      <c r="U602" s="10"/>
      <c r="V602" s="10"/>
      <c r="W602" s="10"/>
      <c r="X602" s="10"/>
    </row>
    <row r="603" spans="3:24" x14ac:dyDescent="0.25">
      <c r="C603" s="10"/>
      <c r="F603" s="10"/>
      <c r="I603" s="10"/>
      <c r="L603" s="10"/>
      <c r="O603" s="10"/>
      <c r="P603" s="10"/>
      <c r="Q603" s="10"/>
      <c r="R603" s="10"/>
      <c r="S603" s="10"/>
      <c r="T603" s="10"/>
      <c r="U603" s="10"/>
      <c r="V603" s="10"/>
      <c r="W603" s="10"/>
      <c r="X603" s="10"/>
    </row>
    <row r="604" spans="3:24" x14ac:dyDescent="0.25">
      <c r="C604" s="10"/>
      <c r="F604" s="10"/>
      <c r="I604" s="10"/>
      <c r="L604" s="10"/>
      <c r="O604" s="10"/>
      <c r="P604" s="10"/>
      <c r="Q604" s="10"/>
      <c r="R604" s="10"/>
      <c r="S604" s="10"/>
      <c r="T604" s="10"/>
      <c r="U604" s="10"/>
      <c r="V604" s="10"/>
      <c r="W604" s="10"/>
      <c r="X604" s="10"/>
    </row>
    <row r="605" spans="3:24" x14ac:dyDescent="0.25">
      <c r="C605" s="10"/>
      <c r="F605" s="10"/>
      <c r="I605" s="10"/>
      <c r="L605" s="10"/>
      <c r="O605" s="10"/>
      <c r="P605" s="10"/>
      <c r="Q605" s="10"/>
      <c r="R605" s="10"/>
      <c r="S605" s="10"/>
      <c r="T605" s="10"/>
      <c r="U605" s="10"/>
      <c r="V605" s="10"/>
      <c r="W605" s="10"/>
      <c r="X605" s="10"/>
    </row>
    <row r="606" spans="3:24" x14ac:dyDescent="0.25">
      <c r="C606" s="10"/>
      <c r="F606" s="10"/>
      <c r="I606" s="10"/>
      <c r="L606" s="10"/>
      <c r="O606" s="10"/>
      <c r="P606" s="10"/>
      <c r="Q606" s="10"/>
      <c r="R606" s="10"/>
      <c r="S606" s="10"/>
      <c r="T606" s="10"/>
      <c r="U606" s="10"/>
      <c r="V606" s="10"/>
      <c r="W606" s="10"/>
      <c r="X606" s="10"/>
    </row>
    <row r="607" spans="3:24" x14ac:dyDescent="0.25">
      <c r="C607" s="10"/>
      <c r="F607" s="10"/>
      <c r="I607" s="10"/>
      <c r="L607" s="10"/>
      <c r="O607" s="10"/>
      <c r="P607" s="10"/>
      <c r="Q607" s="10"/>
      <c r="R607" s="10"/>
      <c r="S607" s="10"/>
      <c r="T607" s="10"/>
      <c r="U607" s="10"/>
      <c r="V607" s="10"/>
      <c r="W607" s="10"/>
      <c r="X607" s="10"/>
    </row>
    <row r="608" spans="3:24" x14ac:dyDescent="0.25">
      <c r="C608" s="10"/>
      <c r="F608" s="10"/>
      <c r="I608" s="10"/>
      <c r="L608" s="10"/>
      <c r="O608" s="10"/>
      <c r="P608" s="10"/>
      <c r="Q608" s="10"/>
      <c r="R608" s="10"/>
      <c r="S608" s="10"/>
      <c r="T608" s="10"/>
      <c r="U608" s="10"/>
      <c r="V608" s="10"/>
      <c r="W608" s="10"/>
      <c r="X608" s="10"/>
    </row>
    <row r="609" spans="3:24" x14ac:dyDescent="0.25">
      <c r="C609" s="10"/>
      <c r="F609" s="10"/>
      <c r="I609" s="10"/>
      <c r="L609" s="10"/>
      <c r="O609" s="10"/>
      <c r="P609" s="10"/>
      <c r="Q609" s="10"/>
      <c r="R609" s="10"/>
      <c r="S609" s="10"/>
      <c r="T609" s="10"/>
      <c r="U609" s="10"/>
      <c r="V609" s="10"/>
      <c r="W609" s="10"/>
      <c r="X609" s="10"/>
    </row>
    <row r="610" spans="3:24" x14ac:dyDescent="0.25">
      <c r="C610" s="10"/>
      <c r="F610" s="10"/>
      <c r="I610" s="10"/>
      <c r="L610" s="10"/>
      <c r="O610" s="10"/>
      <c r="P610" s="10"/>
      <c r="Q610" s="10"/>
      <c r="R610" s="10"/>
      <c r="S610" s="10"/>
      <c r="T610" s="10"/>
      <c r="U610" s="10"/>
      <c r="V610" s="10"/>
      <c r="W610" s="10"/>
      <c r="X610" s="10"/>
    </row>
    <row r="611" spans="3:24" x14ac:dyDescent="0.25">
      <c r="C611" s="10"/>
      <c r="F611" s="10"/>
      <c r="I611" s="10"/>
      <c r="L611" s="10"/>
      <c r="O611" s="10"/>
      <c r="P611" s="10"/>
      <c r="Q611" s="10"/>
      <c r="R611" s="10"/>
      <c r="S611" s="10"/>
      <c r="T611" s="10"/>
      <c r="U611" s="10"/>
      <c r="V611" s="10"/>
      <c r="W611" s="10"/>
      <c r="X611" s="10"/>
    </row>
    <row r="612" spans="3:24" x14ac:dyDescent="0.25">
      <c r="C612" s="10"/>
      <c r="F612" s="10"/>
      <c r="I612" s="10"/>
      <c r="L612" s="10"/>
      <c r="O612" s="10"/>
      <c r="P612" s="10"/>
      <c r="Q612" s="10"/>
      <c r="R612" s="10"/>
      <c r="S612" s="10"/>
      <c r="T612" s="10"/>
      <c r="U612" s="10"/>
      <c r="V612" s="10"/>
      <c r="W612" s="10"/>
      <c r="X612" s="10"/>
    </row>
    <row r="613" spans="3:24" x14ac:dyDescent="0.25">
      <c r="C613" s="10"/>
      <c r="F613" s="10"/>
      <c r="I613" s="10"/>
      <c r="L613" s="10"/>
      <c r="O613" s="10"/>
      <c r="P613" s="10"/>
      <c r="Q613" s="10"/>
      <c r="R613" s="10"/>
      <c r="S613" s="10"/>
      <c r="T613" s="10"/>
      <c r="U613" s="10"/>
      <c r="V613" s="10"/>
      <c r="W613" s="10"/>
      <c r="X613" s="10"/>
    </row>
    <row r="614" spans="3:24" x14ac:dyDescent="0.25">
      <c r="C614" s="10"/>
      <c r="F614" s="10"/>
      <c r="I614" s="10"/>
      <c r="L614" s="10"/>
      <c r="O614" s="10"/>
      <c r="P614" s="10"/>
      <c r="Q614" s="10"/>
      <c r="R614" s="10"/>
      <c r="S614" s="10"/>
      <c r="T614" s="10"/>
      <c r="U614" s="10"/>
      <c r="V614" s="10"/>
      <c r="W614" s="10"/>
      <c r="X614" s="10"/>
    </row>
    <row r="615" spans="3:24" x14ac:dyDescent="0.25">
      <c r="C615" s="10"/>
      <c r="F615" s="10"/>
      <c r="I615" s="10"/>
      <c r="L615" s="10"/>
      <c r="O615" s="10"/>
      <c r="P615" s="10"/>
      <c r="Q615" s="10"/>
      <c r="R615" s="10"/>
      <c r="S615" s="10"/>
      <c r="T615" s="10"/>
      <c r="U615" s="10"/>
      <c r="V615" s="10"/>
      <c r="W615" s="10"/>
      <c r="X615" s="10"/>
    </row>
    <row r="616" spans="3:24" x14ac:dyDescent="0.25">
      <c r="C616" s="10"/>
      <c r="F616" s="10"/>
      <c r="I616" s="10"/>
      <c r="L616" s="10"/>
      <c r="O616" s="10"/>
      <c r="P616" s="10"/>
      <c r="Q616" s="10"/>
      <c r="R616" s="10"/>
      <c r="S616" s="10"/>
      <c r="T616" s="10"/>
      <c r="U616" s="10"/>
      <c r="V616" s="10"/>
      <c r="W616" s="10"/>
      <c r="X616" s="10"/>
    </row>
    <row r="617" spans="3:24" x14ac:dyDescent="0.25">
      <c r="C617" s="10"/>
      <c r="F617" s="10"/>
      <c r="I617" s="10"/>
      <c r="L617" s="10"/>
      <c r="O617" s="10"/>
      <c r="P617" s="10"/>
      <c r="Q617" s="10"/>
      <c r="R617" s="10"/>
      <c r="S617" s="10"/>
      <c r="T617" s="10"/>
      <c r="U617" s="10"/>
      <c r="V617" s="10"/>
      <c r="W617" s="10"/>
      <c r="X617" s="10"/>
    </row>
    <row r="618" spans="3:24" x14ac:dyDescent="0.25">
      <c r="C618" s="10"/>
      <c r="F618" s="10"/>
      <c r="I618" s="10"/>
      <c r="L618" s="10"/>
      <c r="O618" s="10"/>
      <c r="P618" s="10"/>
      <c r="Q618" s="10"/>
      <c r="R618" s="10"/>
      <c r="S618" s="10"/>
      <c r="T618" s="10"/>
      <c r="U618" s="10"/>
      <c r="V618" s="10"/>
      <c r="W618" s="10"/>
      <c r="X618" s="10"/>
    </row>
    <row r="619" spans="3:24" x14ac:dyDescent="0.25">
      <c r="C619" s="10"/>
      <c r="F619" s="10"/>
      <c r="I619" s="10"/>
      <c r="L619" s="10"/>
      <c r="O619" s="10"/>
      <c r="P619" s="10"/>
      <c r="Q619" s="10"/>
      <c r="R619" s="10"/>
      <c r="S619" s="10"/>
      <c r="T619" s="10"/>
      <c r="U619" s="10"/>
      <c r="V619" s="10"/>
      <c r="W619" s="10"/>
      <c r="X619" s="10"/>
    </row>
    <row r="620" spans="3:24" x14ac:dyDescent="0.25">
      <c r="C620" s="10"/>
      <c r="F620" s="10"/>
      <c r="I620" s="10"/>
      <c r="L620" s="10"/>
      <c r="O620" s="10"/>
      <c r="P620" s="10"/>
      <c r="Q620" s="10"/>
      <c r="R620" s="10"/>
      <c r="S620" s="10"/>
      <c r="T620" s="10"/>
      <c r="U620" s="10"/>
      <c r="V620" s="10"/>
      <c r="W620" s="10"/>
      <c r="X620" s="10"/>
    </row>
    <row r="621" spans="3:24" x14ac:dyDescent="0.25">
      <c r="C621" s="10"/>
      <c r="F621" s="10"/>
      <c r="I621" s="10"/>
      <c r="L621" s="10"/>
      <c r="O621" s="10"/>
      <c r="P621" s="10"/>
      <c r="Q621" s="10"/>
      <c r="R621" s="10"/>
      <c r="S621" s="10"/>
      <c r="T621" s="10"/>
      <c r="U621" s="10"/>
      <c r="V621" s="10"/>
      <c r="W621" s="10"/>
      <c r="X621" s="10"/>
    </row>
    <row r="622" spans="3:24" x14ac:dyDescent="0.25">
      <c r="C622" s="10"/>
      <c r="F622" s="10"/>
      <c r="I622" s="10"/>
      <c r="L622" s="10"/>
      <c r="O622" s="10"/>
      <c r="P622" s="10"/>
      <c r="Q622" s="10"/>
      <c r="R622" s="10"/>
      <c r="S622" s="10"/>
      <c r="T622" s="10"/>
      <c r="U622" s="10"/>
      <c r="V622" s="10"/>
      <c r="W622" s="10"/>
      <c r="X622" s="10"/>
    </row>
    <row r="623" spans="3:24" x14ac:dyDescent="0.25">
      <c r="C623" s="10"/>
      <c r="F623" s="10"/>
      <c r="I623" s="10"/>
      <c r="L623" s="10"/>
      <c r="O623" s="10"/>
      <c r="P623" s="10"/>
      <c r="Q623" s="10"/>
      <c r="R623" s="10"/>
      <c r="S623" s="10"/>
      <c r="T623" s="10"/>
      <c r="U623" s="10"/>
      <c r="V623" s="10"/>
      <c r="W623" s="10"/>
      <c r="X623" s="10"/>
    </row>
    <row r="624" spans="3:24" x14ac:dyDescent="0.25">
      <c r="C624" s="10"/>
      <c r="F624" s="10"/>
      <c r="I624" s="10"/>
      <c r="L624" s="10"/>
      <c r="O624" s="10"/>
      <c r="P624" s="10"/>
      <c r="Q624" s="10"/>
      <c r="R624" s="10"/>
      <c r="S624" s="10"/>
      <c r="T624" s="10"/>
      <c r="U624" s="10"/>
      <c r="V624" s="10"/>
      <c r="W624" s="10"/>
      <c r="X624" s="10"/>
    </row>
    <row r="625" spans="3:24" x14ac:dyDescent="0.25">
      <c r="C625" s="10"/>
      <c r="F625" s="10"/>
      <c r="I625" s="10"/>
      <c r="L625" s="10"/>
      <c r="O625" s="10"/>
      <c r="P625" s="10"/>
      <c r="Q625" s="10"/>
      <c r="R625" s="10"/>
      <c r="S625" s="10"/>
      <c r="T625" s="10"/>
      <c r="U625" s="10"/>
      <c r="V625" s="10"/>
      <c r="W625" s="10"/>
      <c r="X625" s="10"/>
    </row>
    <row r="626" spans="3:24" x14ac:dyDescent="0.25">
      <c r="C626" s="10"/>
      <c r="F626" s="10"/>
      <c r="I626" s="10"/>
      <c r="L626" s="10"/>
      <c r="O626" s="10"/>
      <c r="P626" s="10"/>
      <c r="Q626" s="10"/>
      <c r="R626" s="10"/>
      <c r="S626" s="10"/>
      <c r="T626" s="10"/>
      <c r="U626" s="10"/>
      <c r="V626" s="10"/>
      <c r="W626" s="10"/>
      <c r="X626" s="10"/>
    </row>
    <row r="627" spans="3:24" x14ac:dyDescent="0.25">
      <c r="C627" s="10"/>
      <c r="F627" s="10"/>
      <c r="I627" s="10"/>
      <c r="L627" s="10"/>
      <c r="O627" s="10"/>
      <c r="P627" s="10"/>
      <c r="Q627" s="10"/>
      <c r="R627" s="10"/>
      <c r="S627" s="10"/>
      <c r="T627" s="10"/>
      <c r="U627" s="10"/>
      <c r="V627" s="10"/>
      <c r="W627" s="10"/>
      <c r="X627" s="10"/>
    </row>
    <row r="628" spans="3:24" x14ac:dyDescent="0.25">
      <c r="C628" s="10"/>
      <c r="F628" s="10"/>
      <c r="I628" s="10"/>
      <c r="L628" s="10"/>
      <c r="O628" s="10"/>
      <c r="P628" s="10"/>
      <c r="Q628" s="10"/>
      <c r="R628" s="10"/>
      <c r="S628" s="10"/>
      <c r="T628" s="10"/>
      <c r="U628" s="10"/>
      <c r="V628" s="10"/>
      <c r="W628" s="10"/>
      <c r="X628" s="10"/>
    </row>
    <row r="629" spans="3:24" x14ac:dyDescent="0.25">
      <c r="C629" s="10"/>
      <c r="F629" s="10"/>
      <c r="I629" s="10"/>
      <c r="L629" s="10"/>
      <c r="O629" s="10"/>
      <c r="P629" s="10"/>
      <c r="Q629" s="10"/>
      <c r="R629" s="10"/>
      <c r="S629" s="10"/>
      <c r="T629" s="10"/>
      <c r="U629" s="10"/>
      <c r="V629" s="10"/>
      <c r="W629" s="10"/>
      <c r="X629" s="10"/>
    </row>
    <row r="630" spans="3:24" x14ac:dyDescent="0.25">
      <c r="C630" s="10"/>
      <c r="F630" s="10"/>
      <c r="I630" s="10"/>
      <c r="L630" s="10"/>
      <c r="O630" s="10"/>
      <c r="P630" s="10"/>
      <c r="Q630" s="10"/>
      <c r="R630" s="10"/>
      <c r="S630" s="10"/>
      <c r="T630" s="10"/>
      <c r="U630" s="10"/>
      <c r="V630" s="10"/>
      <c r="W630" s="10"/>
      <c r="X630" s="10"/>
    </row>
    <row r="631" spans="3:24" x14ac:dyDescent="0.25">
      <c r="C631" s="10"/>
      <c r="F631" s="10"/>
      <c r="I631" s="10"/>
      <c r="L631" s="10"/>
      <c r="O631" s="10"/>
      <c r="P631" s="10"/>
      <c r="Q631" s="10"/>
      <c r="R631" s="10"/>
      <c r="S631" s="10"/>
      <c r="T631" s="10"/>
      <c r="U631" s="10"/>
      <c r="V631" s="10"/>
      <c r="W631" s="10"/>
      <c r="X631" s="10"/>
    </row>
    <row r="632" spans="3:24" x14ac:dyDescent="0.25">
      <c r="C632" s="10"/>
      <c r="F632" s="10"/>
      <c r="I632" s="10"/>
      <c r="L632" s="10"/>
      <c r="O632" s="10"/>
      <c r="P632" s="10"/>
      <c r="Q632" s="10"/>
      <c r="R632" s="10"/>
      <c r="S632" s="10"/>
      <c r="T632" s="10"/>
      <c r="U632" s="10"/>
      <c r="V632" s="10"/>
      <c r="W632" s="10"/>
      <c r="X632" s="10"/>
    </row>
    <row r="633" spans="3:24" x14ac:dyDescent="0.25">
      <c r="C633" s="10"/>
      <c r="F633" s="10"/>
      <c r="I633" s="10"/>
      <c r="L633" s="10"/>
      <c r="O633" s="10"/>
      <c r="P633" s="10"/>
      <c r="Q633" s="10"/>
      <c r="R633" s="10"/>
      <c r="S633" s="10"/>
      <c r="T633" s="10"/>
      <c r="U633" s="10"/>
      <c r="V633" s="10"/>
      <c r="W633" s="10"/>
      <c r="X633" s="10"/>
    </row>
    <row r="634" spans="3:24" x14ac:dyDescent="0.25">
      <c r="C634" s="10"/>
      <c r="F634" s="10"/>
      <c r="I634" s="10"/>
      <c r="L634" s="10"/>
      <c r="O634" s="10"/>
      <c r="P634" s="10"/>
      <c r="Q634" s="10"/>
      <c r="R634" s="10"/>
      <c r="S634" s="10"/>
      <c r="T634" s="10"/>
      <c r="U634" s="10"/>
      <c r="V634" s="10"/>
      <c r="W634" s="10"/>
      <c r="X634" s="10"/>
    </row>
    <row r="635" spans="3:24" x14ac:dyDescent="0.25">
      <c r="C635" s="10"/>
      <c r="F635" s="10"/>
      <c r="I635" s="10"/>
      <c r="L635" s="10"/>
      <c r="O635" s="10"/>
      <c r="P635" s="10"/>
      <c r="Q635" s="10"/>
      <c r="R635" s="10"/>
      <c r="S635" s="10"/>
      <c r="T635" s="10"/>
      <c r="U635" s="10"/>
      <c r="V635" s="10"/>
      <c r="W635" s="10"/>
      <c r="X635" s="10"/>
    </row>
    <row r="636" spans="3:24" x14ac:dyDescent="0.25">
      <c r="C636" s="10"/>
      <c r="F636" s="10"/>
      <c r="I636" s="10"/>
      <c r="L636" s="10"/>
      <c r="O636" s="10"/>
      <c r="P636" s="10"/>
      <c r="Q636" s="10"/>
      <c r="R636" s="10"/>
      <c r="S636" s="10"/>
      <c r="T636" s="10"/>
      <c r="U636" s="10"/>
      <c r="V636" s="10"/>
      <c r="W636" s="10"/>
      <c r="X636" s="10"/>
    </row>
    <row r="637" spans="3:24" x14ac:dyDescent="0.25">
      <c r="C637" s="10"/>
      <c r="F637" s="10"/>
      <c r="I637" s="10"/>
      <c r="L637" s="10"/>
      <c r="O637" s="10"/>
      <c r="P637" s="10"/>
      <c r="Q637" s="10"/>
      <c r="R637" s="10"/>
      <c r="S637" s="10"/>
      <c r="T637" s="10"/>
      <c r="U637" s="10"/>
      <c r="V637" s="10"/>
      <c r="W637" s="10"/>
      <c r="X637" s="10"/>
    </row>
    <row r="638" spans="3:24" x14ac:dyDescent="0.25">
      <c r="C638" s="10"/>
      <c r="F638" s="10"/>
      <c r="I638" s="10"/>
      <c r="L638" s="10"/>
      <c r="O638" s="10"/>
      <c r="P638" s="10"/>
      <c r="Q638" s="10"/>
      <c r="R638" s="10"/>
      <c r="S638" s="10"/>
      <c r="T638" s="10"/>
      <c r="U638" s="10"/>
      <c r="V638" s="10"/>
      <c r="W638" s="10"/>
      <c r="X638" s="10"/>
    </row>
    <row r="639" spans="3:24" x14ac:dyDescent="0.25">
      <c r="C639" s="10"/>
      <c r="F639" s="10"/>
      <c r="I639" s="10"/>
      <c r="L639" s="10"/>
      <c r="O639" s="10"/>
      <c r="P639" s="10"/>
      <c r="Q639" s="10"/>
      <c r="R639" s="10"/>
      <c r="S639" s="10"/>
      <c r="T639" s="10"/>
      <c r="U639" s="10"/>
      <c r="V639" s="10"/>
      <c r="W639" s="10"/>
      <c r="X639" s="10"/>
    </row>
    <row r="640" spans="3:24" x14ac:dyDescent="0.25">
      <c r="C640" s="10"/>
      <c r="F640" s="10"/>
      <c r="I640" s="10"/>
      <c r="L640" s="10"/>
      <c r="O640" s="10"/>
      <c r="P640" s="10"/>
      <c r="Q640" s="10"/>
      <c r="R640" s="10"/>
      <c r="S640" s="10"/>
      <c r="T640" s="10"/>
      <c r="U640" s="10"/>
      <c r="V640" s="10"/>
      <c r="W640" s="10"/>
      <c r="X640" s="10"/>
    </row>
    <row r="641" spans="3:24" x14ac:dyDescent="0.25">
      <c r="C641" s="10"/>
      <c r="F641" s="10"/>
      <c r="I641" s="10"/>
      <c r="L641" s="10"/>
      <c r="O641" s="10"/>
      <c r="P641" s="10"/>
      <c r="Q641" s="10"/>
      <c r="R641" s="10"/>
      <c r="S641" s="10"/>
      <c r="T641" s="10"/>
      <c r="U641" s="10"/>
      <c r="V641" s="10"/>
      <c r="W641" s="10"/>
      <c r="X641" s="10"/>
    </row>
    <row r="642" spans="3:24" x14ac:dyDescent="0.25">
      <c r="C642" s="10"/>
      <c r="F642" s="10"/>
      <c r="I642" s="10"/>
      <c r="L642" s="10"/>
      <c r="O642" s="10"/>
      <c r="P642" s="10"/>
      <c r="Q642" s="10"/>
      <c r="R642" s="10"/>
      <c r="S642" s="10"/>
      <c r="T642" s="10"/>
      <c r="U642" s="10"/>
      <c r="V642" s="10"/>
      <c r="W642" s="10"/>
      <c r="X642" s="10"/>
    </row>
    <row r="643" spans="3:24" x14ac:dyDescent="0.25">
      <c r="C643" s="10"/>
      <c r="F643" s="10"/>
      <c r="I643" s="10"/>
      <c r="L643" s="10"/>
      <c r="O643" s="10"/>
      <c r="P643" s="10"/>
      <c r="Q643" s="10"/>
      <c r="R643" s="10"/>
      <c r="S643" s="10"/>
      <c r="T643" s="10"/>
      <c r="U643" s="10"/>
      <c r="V643" s="10"/>
      <c r="W643" s="10"/>
      <c r="X643" s="10"/>
    </row>
    <row r="644" spans="3:24" x14ac:dyDescent="0.25">
      <c r="C644" s="10"/>
      <c r="F644" s="10"/>
      <c r="I644" s="10"/>
      <c r="L644" s="10"/>
      <c r="O644" s="10"/>
      <c r="P644" s="10"/>
      <c r="Q644" s="10"/>
      <c r="R644" s="10"/>
      <c r="S644" s="10"/>
      <c r="T644" s="10"/>
      <c r="U644" s="10"/>
      <c r="V644" s="10"/>
      <c r="W644" s="10"/>
      <c r="X644" s="10"/>
    </row>
    <row r="645" spans="3:24" x14ac:dyDescent="0.25">
      <c r="C645" s="10"/>
      <c r="F645" s="10"/>
      <c r="I645" s="10"/>
      <c r="L645" s="10"/>
      <c r="O645" s="10"/>
      <c r="P645" s="10"/>
      <c r="Q645" s="10"/>
      <c r="R645" s="10"/>
      <c r="S645" s="10"/>
      <c r="T645" s="10"/>
      <c r="U645" s="10"/>
      <c r="V645" s="10"/>
      <c r="W645" s="10"/>
      <c r="X645" s="10"/>
    </row>
    <row r="646" spans="3:24" x14ac:dyDescent="0.25">
      <c r="C646" s="10"/>
      <c r="F646" s="10"/>
      <c r="I646" s="10"/>
      <c r="L646" s="10"/>
      <c r="O646" s="10"/>
      <c r="P646" s="10"/>
      <c r="Q646" s="10"/>
      <c r="R646" s="10"/>
      <c r="S646" s="10"/>
      <c r="T646" s="10"/>
      <c r="U646" s="10"/>
      <c r="V646" s="10"/>
      <c r="W646" s="10"/>
      <c r="X646" s="10"/>
    </row>
    <row r="647" spans="3:24" x14ac:dyDescent="0.25">
      <c r="C647" s="10"/>
      <c r="F647" s="10"/>
      <c r="I647" s="10"/>
      <c r="L647" s="10"/>
      <c r="O647" s="10"/>
      <c r="P647" s="10"/>
      <c r="Q647" s="10"/>
      <c r="R647" s="10"/>
      <c r="S647" s="10"/>
      <c r="T647" s="10"/>
      <c r="U647" s="10"/>
      <c r="V647" s="10"/>
      <c r="W647" s="10"/>
      <c r="X647" s="10"/>
    </row>
    <row r="648" spans="3:24" x14ac:dyDescent="0.25">
      <c r="C648" s="10"/>
      <c r="F648" s="10"/>
      <c r="I648" s="10"/>
      <c r="L648" s="10"/>
      <c r="O648" s="10"/>
      <c r="P648" s="10"/>
      <c r="Q648" s="10"/>
      <c r="R648" s="10"/>
      <c r="S648" s="10"/>
      <c r="T648" s="10"/>
      <c r="U648" s="10"/>
      <c r="V648" s="10"/>
      <c r="W648" s="10"/>
      <c r="X648" s="10"/>
    </row>
    <row r="649" spans="3:24" x14ac:dyDescent="0.25">
      <c r="C649" s="10"/>
      <c r="F649" s="10"/>
      <c r="I649" s="10"/>
      <c r="L649" s="10"/>
      <c r="O649" s="10"/>
      <c r="P649" s="10"/>
      <c r="Q649" s="10"/>
      <c r="R649" s="10"/>
      <c r="S649" s="10"/>
      <c r="T649" s="10"/>
      <c r="U649" s="10"/>
      <c r="V649" s="10"/>
      <c r="W649" s="10"/>
      <c r="X649" s="10"/>
    </row>
    <row r="650" spans="3:24" x14ac:dyDescent="0.25">
      <c r="C650" s="10"/>
      <c r="F650" s="10"/>
      <c r="I650" s="10"/>
      <c r="L650" s="10"/>
      <c r="O650" s="10"/>
      <c r="P650" s="10"/>
      <c r="Q650" s="10"/>
      <c r="R650" s="10"/>
      <c r="S650" s="10"/>
      <c r="T650" s="10"/>
      <c r="U650" s="10"/>
      <c r="V650" s="10"/>
      <c r="W650" s="10"/>
      <c r="X650" s="10"/>
    </row>
    <row r="651" spans="3:24" x14ac:dyDescent="0.25">
      <c r="C651" s="10"/>
      <c r="F651" s="10"/>
      <c r="I651" s="10"/>
      <c r="L651" s="10"/>
      <c r="O651" s="10"/>
      <c r="P651" s="10"/>
      <c r="Q651" s="10"/>
      <c r="R651" s="10"/>
      <c r="S651" s="10"/>
      <c r="T651" s="10"/>
      <c r="U651" s="10"/>
      <c r="V651" s="10"/>
      <c r="W651" s="10"/>
      <c r="X651" s="10"/>
    </row>
    <row r="652" spans="3:24" x14ac:dyDescent="0.25">
      <c r="C652" s="10"/>
      <c r="F652" s="10"/>
      <c r="I652" s="10"/>
      <c r="L652" s="10"/>
      <c r="O652" s="10"/>
      <c r="P652" s="10"/>
      <c r="Q652" s="10"/>
      <c r="R652" s="10"/>
      <c r="S652" s="10"/>
      <c r="T652" s="10"/>
      <c r="U652" s="10"/>
      <c r="V652" s="10"/>
      <c r="W652" s="10"/>
      <c r="X652" s="10"/>
    </row>
    <row r="653" spans="3:24" x14ac:dyDescent="0.25">
      <c r="C653" s="10"/>
      <c r="F653" s="10"/>
      <c r="I653" s="10"/>
      <c r="L653" s="10"/>
      <c r="O653" s="10"/>
      <c r="P653" s="10"/>
      <c r="Q653" s="10"/>
      <c r="R653" s="10"/>
      <c r="S653" s="10"/>
      <c r="T653" s="10"/>
      <c r="U653" s="10"/>
      <c r="V653" s="10"/>
      <c r="W653" s="10"/>
      <c r="X653" s="10"/>
    </row>
    <row r="654" spans="3:24" x14ac:dyDescent="0.25">
      <c r="C654" s="10"/>
      <c r="F654" s="10"/>
      <c r="I654" s="10"/>
      <c r="L654" s="10"/>
      <c r="O654" s="10"/>
      <c r="P654" s="10"/>
      <c r="Q654" s="10"/>
      <c r="R654" s="10"/>
      <c r="S654" s="10"/>
      <c r="T654" s="10"/>
      <c r="U654" s="10"/>
      <c r="V654" s="10"/>
      <c r="W654" s="10"/>
      <c r="X654" s="10"/>
    </row>
    <row r="655" spans="3:24" x14ac:dyDescent="0.25">
      <c r="C655" s="10"/>
      <c r="F655" s="10"/>
      <c r="I655" s="10"/>
      <c r="L655" s="10"/>
      <c r="O655" s="10"/>
      <c r="P655" s="10"/>
      <c r="Q655" s="10"/>
      <c r="R655" s="10"/>
      <c r="S655" s="10"/>
      <c r="T655" s="10"/>
      <c r="U655" s="10"/>
      <c r="V655" s="10"/>
      <c r="W655" s="10"/>
      <c r="X655" s="10"/>
    </row>
    <row r="656" spans="3:24" x14ac:dyDescent="0.25">
      <c r="C656" s="10"/>
      <c r="F656" s="10"/>
      <c r="I656" s="10"/>
      <c r="L656" s="10"/>
      <c r="O656" s="10"/>
      <c r="P656" s="10"/>
      <c r="Q656" s="10"/>
      <c r="R656" s="10"/>
      <c r="S656" s="10"/>
      <c r="T656" s="10"/>
      <c r="U656" s="10"/>
      <c r="V656" s="10"/>
      <c r="W656" s="10"/>
      <c r="X656" s="10"/>
    </row>
    <row r="657" spans="3:24" x14ac:dyDescent="0.25">
      <c r="C657" s="10"/>
      <c r="F657" s="10"/>
      <c r="I657" s="10"/>
      <c r="L657" s="10"/>
      <c r="O657" s="10"/>
      <c r="P657" s="10"/>
      <c r="Q657" s="10"/>
      <c r="R657" s="10"/>
      <c r="S657" s="10"/>
      <c r="T657" s="10"/>
      <c r="U657" s="10"/>
      <c r="V657" s="10"/>
      <c r="W657" s="10"/>
      <c r="X657" s="10"/>
    </row>
    <row r="658" spans="3:24" x14ac:dyDescent="0.25">
      <c r="C658" s="10"/>
      <c r="F658" s="10"/>
      <c r="I658" s="10"/>
      <c r="L658" s="10"/>
      <c r="O658" s="10"/>
      <c r="P658" s="10"/>
      <c r="Q658" s="10"/>
      <c r="R658" s="10"/>
      <c r="S658" s="10"/>
      <c r="T658" s="10"/>
      <c r="U658" s="10"/>
      <c r="V658" s="10"/>
      <c r="W658" s="10"/>
      <c r="X658" s="10"/>
    </row>
    <row r="659" spans="3:24" x14ac:dyDescent="0.25">
      <c r="C659" s="10"/>
      <c r="F659" s="10"/>
      <c r="I659" s="10"/>
      <c r="L659" s="10"/>
      <c r="O659" s="10"/>
      <c r="P659" s="10"/>
      <c r="Q659" s="10"/>
      <c r="R659" s="10"/>
      <c r="S659" s="10"/>
      <c r="T659" s="10"/>
      <c r="U659" s="10"/>
      <c r="V659" s="10"/>
      <c r="W659" s="10"/>
      <c r="X659" s="10"/>
    </row>
    <row r="660" spans="3:24" x14ac:dyDescent="0.25">
      <c r="C660" s="10"/>
      <c r="F660" s="10"/>
      <c r="I660" s="10"/>
      <c r="L660" s="10"/>
      <c r="O660" s="10"/>
      <c r="P660" s="10"/>
      <c r="Q660" s="10"/>
      <c r="R660" s="10"/>
      <c r="S660" s="10"/>
      <c r="T660" s="10"/>
      <c r="U660" s="10"/>
      <c r="V660" s="10"/>
      <c r="W660" s="10"/>
      <c r="X660" s="10"/>
    </row>
    <row r="661" spans="3:24" x14ac:dyDescent="0.25">
      <c r="C661" s="10"/>
      <c r="F661" s="10"/>
      <c r="I661" s="10"/>
      <c r="L661" s="10"/>
      <c r="O661" s="10"/>
      <c r="P661" s="10"/>
      <c r="Q661" s="10"/>
      <c r="R661" s="10"/>
      <c r="S661" s="10"/>
      <c r="T661" s="10"/>
      <c r="U661" s="10"/>
      <c r="V661" s="10"/>
      <c r="W661" s="10"/>
      <c r="X661" s="10"/>
    </row>
    <row r="662" spans="3:24" x14ac:dyDescent="0.25">
      <c r="C662" s="10"/>
      <c r="F662" s="10"/>
      <c r="I662" s="10"/>
      <c r="L662" s="10"/>
      <c r="O662" s="10"/>
      <c r="P662" s="10"/>
      <c r="Q662" s="10"/>
      <c r="R662" s="10"/>
      <c r="S662" s="10"/>
      <c r="T662" s="10"/>
      <c r="U662" s="10"/>
      <c r="V662" s="10"/>
      <c r="W662" s="10"/>
      <c r="X662" s="10"/>
    </row>
    <row r="663" spans="3:24" x14ac:dyDescent="0.25">
      <c r="C663" s="10"/>
      <c r="F663" s="10"/>
      <c r="I663" s="10"/>
      <c r="L663" s="10"/>
      <c r="O663" s="10"/>
      <c r="P663" s="10"/>
      <c r="Q663" s="10"/>
      <c r="R663" s="10"/>
      <c r="S663" s="10"/>
      <c r="T663" s="10"/>
      <c r="U663" s="10"/>
      <c r="V663" s="10"/>
      <c r="W663" s="10"/>
      <c r="X663" s="10"/>
    </row>
    <row r="664" spans="3:24" x14ac:dyDescent="0.25">
      <c r="C664" s="10"/>
      <c r="F664" s="10"/>
      <c r="I664" s="10"/>
      <c r="L664" s="10"/>
      <c r="O664" s="10"/>
      <c r="P664" s="10"/>
      <c r="Q664" s="10"/>
      <c r="R664" s="10"/>
      <c r="S664" s="10"/>
      <c r="T664" s="10"/>
      <c r="U664" s="10"/>
      <c r="V664" s="10"/>
      <c r="W664" s="10"/>
      <c r="X664" s="10"/>
    </row>
    <row r="665" spans="3:24" x14ac:dyDescent="0.25">
      <c r="C665" s="10"/>
      <c r="F665" s="10"/>
      <c r="I665" s="10"/>
      <c r="L665" s="10"/>
      <c r="O665" s="10"/>
      <c r="P665" s="10"/>
      <c r="Q665" s="10"/>
      <c r="R665" s="10"/>
      <c r="S665" s="10"/>
      <c r="T665" s="10"/>
      <c r="U665" s="10"/>
      <c r="V665" s="10"/>
      <c r="W665" s="10"/>
      <c r="X665" s="10"/>
    </row>
    <row r="666" spans="3:24" x14ac:dyDescent="0.25">
      <c r="C666" s="10"/>
      <c r="F666" s="10"/>
      <c r="I666" s="10"/>
      <c r="L666" s="10"/>
      <c r="O666" s="10"/>
      <c r="P666" s="10"/>
      <c r="Q666" s="10"/>
      <c r="R666" s="10"/>
      <c r="S666" s="10"/>
      <c r="T666" s="10"/>
      <c r="U666" s="10"/>
      <c r="V666" s="10"/>
      <c r="W666" s="10"/>
      <c r="X666" s="10"/>
    </row>
    <row r="667" spans="3:24" x14ac:dyDescent="0.25">
      <c r="C667" s="10"/>
      <c r="F667" s="10"/>
      <c r="I667" s="10"/>
      <c r="L667" s="10"/>
      <c r="O667" s="10"/>
      <c r="P667" s="10"/>
      <c r="Q667" s="10"/>
      <c r="R667" s="10"/>
      <c r="S667" s="10"/>
      <c r="T667" s="10"/>
      <c r="U667" s="10"/>
      <c r="V667" s="10"/>
      <c r="W667" s="10"/>
      <c r="X667" s="10"/>
    </row>
    <row r="668" spans="3:24" x14ac:dyDescent="0.25">
      <c r="C668" s="10"/>
      <c r="F668" s="10"/>
      <c r="I668" s="10"/>
      <c r="L668" s="10"/>
      <c r="O668" s="10"/>
      <c r="P668" s="10"/>
      <c r="Q668" s="10"/>
      <c r="R668" s="10"/>
      <c r="S668" s="10"/>
      <c r="T668" s="10"/>
      <c r="U668" s="10"/>
      <c r="V668" s="10"/>
      <c r="W668" s="10"/>
      <c r="X668" s="10"/>
    </row>
    <row r="669" spans="3:24" x14ac:dyDescent="0.25">
      <c r="C669" s="10"/>
      <c r="F669" s="10"/>
      <c r="I669" s="10"/>
      <c r="L669" s="10"/>
      <c r="O669" s="10"/>
      <c r="P669" s="10"/>
      <c r="Q669" s="10"/>
      <c r="R669" s="10"/>
      <c r="S669" s="10"/>
      <c r="T669" s="10"/>
      <c r="U669" s="10"/>
      <c r="V669" s="10"/>
      <c r="W669" s="10"/>
      <c r="X669" s="10"/>
    </row>
    <row r="670" spans="3:24" x14ac:dyDescent="0.25">
      <c r="C670" s="10"/>
      <c r="F670" s="10"/>
      <c r="I670" s="10"/>
      <c r="L670" s="10"/>
      <c r="O670" s="10"/>
      <c r="P670" s="10"/>
      <c r="Q670" s="10"/>
      <c r="R670" s="10"/>
      <c r="S670" s="10"/>
      <c r="T670" s="10"/>
      <c r="U670" s="10"/>
      <c r="V670" s="10"/>
      <c r="W670" s="10"/>
      <c r="X670" s="10"/>
    </row>
    <row r="671" spans="3:24" x14ac:dyDescent="0.25">
      <c r="C671" s="10"/>
      <c r="F671" s="10"/>
      <c r="I671" s="10"/>
      <c r="L671" s="10"/>
      <c r="O671" s="10"/>
      <c r="P671" s="10"/>
      <c r="Q671" s="10"/>
      <c r="R671" s="10"/>
      <c r="S671" s="10"/>
      <c r="T671" s="10"/>
      <c r="U671" s="10"/>
      <c r="V671" s="10"/>
      <c r="W671" s="10"/>
      <c r="X671" s="10"/>
    </row>
    <row r="672" spans="3:24" x14ac:dyDescent="0.25">
      <c r="C672" s="10"/>
      <c r="F672" s="10"/>
      <c r="I672" s="10"/>
      <c r="L672" s="10"/>
      <c r="O672" s="10"/>
      <c r="P672" s="10"/>
      <c r="Q672" s="10"/>
      <c r="R672" s="10"/>
      <c r="S672" s="10"/>
      <c r="T672" s="10"/>
      <c r="U672" s="10"/>
      <c r="V672" s="10"/>
      <c r="W672" s="10"/>
      <c r="X672" s="10"/>
    </row>
    <row r="673" spans="3:24" x14ac:dyDescent="0.25">
      <c r="C673" s="10"/>
      <c r="F673" s="10"/>
      <c r="I673" s="10"/>
      <c r="L673" s="10"/>
      <c r="O673" s="10"/>
      <c r="P673" s="10"/>
      <c r="Q673" s="10"/>
      <c r="R673" s="10"/>
      <c r="S673" s="10"/>
      <c r="T673" s="10"/>
      <c r="U673" s="10"/>
      <c r="V673" s="10"/>
      <c r="W673" s="10"/>
      <c r="X673" s="10"/>
    </row>
    <row r="674" spans="3:24" x14ac:dyDescent="0.25">
      <c r="C674" s="10"/>
      <c r="F674" s="10"/>
      <c r="I674" s="10"/>
      <c r="L674" s="10"/>
      <c r="O674" s="10"/>
      <c r="P674" s="10"/>
      <c r="Q674" s="10"/>
      <c r="R674" s="10"/>
      <c r="S674" s="10"/>
      <c r="T674" s="10"/>
      <c r="U674" s="10"/>
      <c r="V674" s="10"/>
      <c r="W674" s="10"/>
      <c r="X674" s="10"/>
    </row>
    <row r="675" spans="3:24" x14ac:dyDescent="0.25">
      <c r="C675" s="10"/>
      <c r="F675" s="10"/>
      <c r="I675" s="10"/>
      <c r="L675" s="10"/>
      <c r="O675" s="10"/>
      <c r="P675" s="10"/>
      <c r="Q675" s="10"/>
      <c r="R675" s="10"/>
      <c r="S675" s="10"/>
      <c r="T675" s="10"/>
      <c r="U675" s="10"/>
      <c r="V675" s="10"/>
      <c r="W675" s="10"/>
      <c r="X675" s="10"/>
    </row>
    <row r="676" spans="3:24" x14ac:dyDescent="0.25">
      <c r="C676" s="10"/>
      <c r="F676" s="10"/>
      <c r="I676" s="10"/>
      <c r="L676" s="10"/>
      <c r="O676" s="10"/>
      <c r="P676" s="10"/>
      <c r="Q676" s="10"/>
      <c r="R676" s="10"/>
      <c r="S676" s="10"/>
      <c r="T676" s="10"/>
      <c r="U676" s="10"/>
      <c r="V676" s="10"/>
      <c r="W676" s="10"/>
      <c r="X676" s="10"/>
    </row>
    <row r="677" spans="3:24" x14ac:dyDescent="0.25">
      <c r="C677" s="10"/>
      <c r="F677" s="10"/>
      <c r="I677" s="10"/>
      <c r="L677" s="10"/>
      <c r="O677" s="10"/>
      <c r="P677" s="10"/>
      <c r="Q677" s="10"/>
      <c r="R677" s="10"/>
      <c r="S677" s="10"/>
      <c r="T677" s="10"/>
      <c r="U677" s="10"/>
      <c r="V677" s="10"/>
      <c r="W677" s="10"/>
      <c r="X677" s="10"/>
    </row>
    <row r="678" spans="3:24" x14ac:dyDescent="0.25">
      <c r="C678" s="10"/>
      <c r="F678" s="10"/>
      <c r="I678" s="10"/>
      <c r="L678" s="10"/>
      <c r="O678" s="10"/>
      <c r="P678" s="10"/>
      <c r="Q678" s="10"/>
      <c r="R678" s="10"/>
      <c r="S678" s="10"/>
      <c r="T678" s="10"/>
      <c r="U678" s="10"/>
      <c r="V678" s="10"/>
      <c r="W678" s="10"/>
      <c r="X678" s="10"/>
    </row>
    <row r="679" spans="3:24" x14ac:dyDescent="0.25">
      <c r="C679" s="10"/>
      <c r="F679" s="10"/>
      <c r="I679" s="10"/>
      <c r="L679" s="10"/>
      <c r="O679" s="10"/>
      <c r="P679" s="10"/>
      <c r="Q679" s="10"/>
      <c r="R679" s="10"/>
      <c r="S679" s="10"/>
      <c r="T679" s="10"/>
      <c r="U679" s="10"/>
      <c r="V679" s="10"/>
      <c r="W679" s="10"/>
      <c r="X679" s="10"/>
    </row>
    <row r="680" spans="3:24" x14ac:dyDescent="0.25">
      <c r="C680" s="10"/>
      <c r="F680" s="10"/>
      <c r="I680" s="10"/>
      <c r="L680" s="10"/>
      <c r="O680" s="10"/>
      <c r="P680" s="10"/>
      <c r="Q680" s="10"/>
      <c r="R680" s="10"/>
      <c r="S680" s="10"/>
      <c r="T680" s="10"/>
      <c r="U680" s="10"/>
      <c r="V680" s="10"/>
      <c r="W680" s="10"/>
      <c r="X680" s="10"/>
    </row>
    <row r="681" spans="3:24" x14ac:dyDescent="0.25">
      <c r="C681" s="10"/>
      <c r="F681" s="10"/>
      <c r="I681" s="10"/>
      <c r="L681" s="10"/>
      <c r="O681" s="10"/>
      <c r="P681" s="10"/>
      <c r="Q681" s="10"/>
      <c r="R681" s="10"/>
      <c r="S681" s="10"/>
      <c r="T681" s="10"/>
      <c r="U681" s="10"/>
      <c r="V681" s="10"/>
      <c r="W681" s="10"/>
      <c r="X681" s="10"/>
    </row>
    <row r="682" spans="3:24" x14ac:dyDescent="0.25">
      <c r="C682" s="10"/>
      <c r="F682" s="10"/>
      <c r="I682" s="10"/>
      <c r="L682" s="10"/>
      <c r="O682" s="10"/>
      <c r="P682" s="10"/>
      <c r="Q682" s="10"/>
      <c r="R682" s="10"/>
      <c r="S682" s="10"/>
      <c r="T682" s="10"/>
      <c r="U682" s="10"/>
      <c r="V682" s="10"/>
      <c r="W682" s="10"/>
      <c r="X682" s="10"/>
    </row>
    <row r="683" spans="3:24" x14ac:dyDescent="0.25">
      <c r="C683" s="10"/>
      <c r="F683" s="10"/>
      <c r="I683" s="10"/>
      <c r="L683" s="10"/>
      <c r="O683" s="10"/>
      <c r="P683" s="10"/>
      <c r="Q683" s="10"/>
      <c r="R683" s="10"/>
      <c r="S683" s="10"/>
      <c r="T683" s="10"/>
      <c r="U683" s="10"/>
      <c r="V683" s="10"/>
      <c r="W683" s="10"/>
      <c r="X683" s="10"/>
    </row>
    <row r="684" spans="3:24" x14ac:dyDescent="0.25">
      <c r="C684" s="10"/>
      <c r="F684" s="10"/>
      <c r="I684" s="10"/>
      <c r="L684" s="10"/>
      <c r="O684" s="10"/>
      <c r="P684" s="10"/>
      <c r="Q684" s="10"/>
      <c r="R684" s="10"/>
      <c r="S684" s="10"/>
      <c r="T684" s="10"/>
      <c r="U684" s="10"/>
      <c r="V684" s="10"/>
      <c r="W684" s="10"/>
      <c r="X684" s="10"/>
    </row>
    <row r="685" spans="3:24" x14ac:dyDescent="0.25">
      <c r="C685" s="10"/>
      <c r="F685" s="10"/>
      <c r="I685" s="10"/>
      <c r="L685" s="10"/>
      <c r="O685" s="10"/>
      <c r="P685" s="10"/>
      <c r="Q685" s="10"/>
      <c r="R685" s="10"/>
      <c r="S685" s="10"/>
      <c r="T685" s="10"/>
      <c r="U685" s="10"/>
      <c r="V685" s="10"/>
      <c r="W685" s="10"/>
      <c r="X685" s="10"/>
    </row>
    <row r="686" spans="3:24" x14ac:dyDescent="0.25">
      <c r="C686" s="10"/>
      <c r="F686" s="10"/>
      <c r="I686" s="10"/>
      <c r="L686" s="10"/>
      <c r="O686" s="10"/>
      <c r="P686" s="10"/>
      <c r="Q686" s="10"/>
      <c r="R686" s="10"/>
      <c r="S686" s="10"/>
      <c r="T686" s="10"/>
      <c r="U686" s="10"/>
      <c r="V686" s="10"/>
      <c r="W686" s="10"/>
      <c r="X686" s="10"/>
    </row>
    <row r="687" spans="3:24" x14ac:dyDescent="0.25">
      <c r="C687" s="10"/>
      <c r="F687" s="10"/>
      <c r="I687" s="10"/>
      <c r="L687" s="10"/>
      <c r="O687" s="10"/>
      <c r="P687" s="10"/>
      <c r="Q687" s="10"/>
      <c r="R687" s="10"/>
      <c r="S687" s="10"/>
      <c r="T687" s="10"/>
      <c r="U687" s="10"/>
      <c r="V687" s="10"/>
      <c r="W687" s="10"/>
      <c r="X687" s="10"/>
    </row>
    <row r="688" spans="3:24" x14ac:dyDescent="0.25">
      <c r="C688" s="10"/>
      <c r="F688" s="10"/>
      <c r="I688" s="10"/>
      <c r="L688" s="10"/>
      <c r="O688" s="10"/>
      <c r="P688" s="10"/>
      <c r="Q688" s="10"/>
      <c r="R688" s="10"/>
      <c r="S688" s="10"/>
      <c r="T688" s="10"/>
      <c r="U688" s="10"/>
      <c r="V688" s="10"/>
      <c r="W688" s="10"/>
      <c r="X688" s="10"/>
    </row>
    <row r="689" spans="3:24" x14ac:dyDescent="0.25">
      <c r="C689" s="10"/>
      <c r="F689" s="10"/>
      <c r="I689" s="10"/>
      <c r="L689" s="10"/>
      <c r="O689" s="10"/>
      <c r="P689" s="10"/>
      <c r="Q689" s="10"/>
      <c r="R689" s="10"/>
      <c r="S689" s="10"/>
      <c r="T689" s="10"/>
      <c r="U689" s="10"/>
      <c r="V689" s="10"/>
      <c r="W689" s="10"/>
      <c r="X689" s="10"/>
    </row>
    <row r="690" spans="3:24" x14ac:dyDescent="0.25">
      <c r="C690" s="10"/>
      <c r="F690" s="10"/>
      <c r="I690" s="10"/>
      <c r="L690" s="10"/>
      <c r="O690" s="10"/>
      <c r="P690" s="10"/>
      <c r="Q690" s="10"/>
      <c r="R690" s="10"/>
      <c r="S690" s="10"/>
      <c r="T690" s="10"/>
      <c r="U690" s="10"/>
      <c r="V690" s="10"/>
      <c r="W690" s="10"/>
      <c r="X690" s="10"/>
    </row>
    <row r="691" spans="3:24" x14ac:dyDescent="0.25">
      <c r="C691" s="10"/>
      <c r="F691" s="10"/>
      <c r="I691" s="10"/>
      <c r="L691" s="10"/>
      <c r="O691" s="10"/>
      <c r="P691" s="10"/>
      <c r="Q691" s="10"/>
      <c r="R691" s="10"/>
      <c r="S691" s="10"/>
      <c r="T691" s="10"/>
      <c r="U691" s="10"/>
      <c r="V691" s="10"/>
      <c r="W691" s="10"/>
      <c r="X691" s="10"/>
    </row>
    <row r="692" spans="3:24" x14ac:dyDescent="0.25">
      <c r="C692" s="10"/>
      <c r="F692" s="10"/>
      <c r="I692" s="10"/>
      <c r="L692" s="10"/>
      <c r="O692" s="10"/>
      <c r="P692" s="10"/>
      <c r="Q692" s="10"/>
      <c r="R692" s="10"/>
      <c r="S692" s="10"/>
      <c r="T692" s="10"/>
      <c r="U692" s="10"/>
      <c r="V692" s="10"/>
      <c r="W692" s="10"/>
      <c r="X692" s="10"/>
    </row>
    <row r="693" spans="3:24" x14ac:dyDescent="0.25">
      <c r="C693" s="10"/>
      <c r="F693" s="10"/>
      <c r="I693" s="10"/>
      <c r="L693" s="10"/>
      <c r="O693" s="10"/>
      <c r="P693" s="10"/>
      <c r="Q693" s="10"/>
      <c r="R693" s="10"/>
      <c r="S693" s="10"/>
      <c r="T693" s="10"/>
      <c r="U693" s="10"/>
      <c r="V693" s="10"/>
      <c r="W693" s="10"/>
      <c r="X693" s="10"/>
    </row>
    <row r="694" spans="3:24" x14ac:dyDescent="0.25">
      <c r="C694" s="10"/>
      <c r="F694" s="10"/>
      <c r="I694" s="10"/>
      <c r="L694" s="10"/>
      <c r="O694" s="10"/>
      <c r="P694" s="10"/>
      <c r="Q694" s="10"/>
      <c r="R694" s="10"/>
      <c r="S694" s="10"/>
      <c r="T694" s="10"/>
      <c r="U694" s="10"/>
      <c r="V694" s="10"/>
      <c r="W694" s="10"/>
      <c r="X694" s="10"/>
    </row>
    <row r="695" spans="3:24" x14ac:dyDescent="0.25">
      <c r="C695" s="10"/>
      <c r="F695" s="10"/>
      <c r="I695" s="10"/>
      <c r="L695" s="10"/>
      <c r="O695" s="10"/>
      <c r="P695" s="10"/>
      <c r="Q695" s="10"/>
      <c r="R695" s="10"/>
      <c r="S695" s="10"/>
      <c r="T695" s="10"/>
      <c r="U695" s="10"/>
      <c r="V695" s="10"/>
      <c r="W695" s="10"/>
      <c r="X695" s="10"/>
    </row>
    <row r="696" spans="3:24" x14ac:dyDescent="0.25">
      <c r="C696" s="10"/>
      <c r="F696" s="10"/>
      <c r="I696" s="10"/>
      <c r="L696" s="10"/>
      <c r="O696" s="10"/>
      <c r="P696" s="10"/>
      <c r="Q696" s="10"/>
      <c r="R696" s="10"/>
      <c r="S696" s="10"/>
      <c r="T696" s="10"/>
      <c r="U696" s="10"/>
      <c r="V696" s="10"/>
      <c r="W696" s="10"/>
      <c r="X696" s="10"/>
    </row>
    <row r="697" spans="3:24" x14ac:dyDescent="0.25">
      <c r="C697" s="10"/>
      <c r="F697" s="10"/>
      <c r="I697" s="10"/>
      <c r="L697" s="10"/>
      <c r="O697" s="10"/>
      <c r="P697" s="10"/>
      <c r="Q697" s="10"/>
      <c r="R697" s="10"/>
      <c r="S697" s="10"/>
      <c r="T697" s="10"/>
      <c r="U697" s="10"/>
      <c r="V697" s="10"/>
      <c r="W697" s="10"/>
      <c r="X697" s="10"/>
    </row>
    <row r="698" spans="3:24" x14ac:dyDescent="0.25">
      <c r="C698" s="10"/>
      <c r="F698" s="10"/>
      <c r="I698" s="10"/>
      <c r="L698" s="10"/>
      <c r="O698" s="10"/>
      <c r="P698" s="10"/>
      <c r="Q698" s="10"/>
      <c r="R698" s="10"/>
      <c r="S698" s="10"/>
      <c r="T698" s="10"/>
      <c r="U698" s="10"/>
      <c r="V698" s="10"/>
      <c r="W698" s="10"/>
      <c r="X698" s="10"/>
    </row>
    <row r="699" spans="3:24" x14ac:dyDescent="0.25">
      <c r="C699" s="10"/>
      <c r="F699" s="10"/>
      <c r="I699" s="10"/>
      <c r="L699" s="10"/>
      <c r="O699" s="10"/>
      <c r="P699" s="10"/>
      <c r="Q699" s="10"/>
      <c r="R699" s="10"/>
      <c r="S699" s="10"/>
      <c r="T699" s="10"/>
      <c r="U699" s="10"/>
      <c r="V699" s="10"/>
      <c r="W699" s="10"/>
      <c r="X699" s="10"/>
    </row>
    <row r="700" spans="3:24" x14ac:dyDescent="0.25">
      <c r="C700" s="10"/>
      <c r="F700" s="10"/>
      <c r="I700" s="10"/>
      <c r="L700" s="10"/>
      <c r="O700" s="10"/>
      <c r="P700" s="10"/>
      <c r="Q700" s="10"/>
      <c r="R700" s="10"/>
      <c r="S700" s="10"/>
      <c r="T700" s="10"/>
      <c r="U700" s="10"/>
      <c r="V700" s="10"/>
      <c r="W700" s="10"/>
      <c r="X700" s="10"/>
    </row>
    <row r="701" spans="3:24" x14ac:dyDescent="0.25">
      <c r="C701" s="10"/>
      <c r="F701" s="10"/>
      <c r="I701" s="10"/>
      <c r="L701" s="10"/>
      <c r="O701" s="10"/>
      <c r="P701" s="10"/>
      <c r="Q701" s="10"/>
      <c r="R701" s="10"/>
      <c r="S701" s="10"/>
      <c r="T701" s="10"/>
      <c r="U701" s="10"/>
      <c r="V701" s="10"/>
      <c r="W701" s="10"/>
      <c r="X701" s="10"/>
    </row>
    <row r="702" spans="3:24" x14ac:dyDescent="0.25">
      <c r="C702" s="10"/>
      <c r="F702" s="10"/>
      <c r="I702" s="10"/>
      <c r="L702" s="10"/>
      <c r="O702" s="10"/>
      <c r="P702" s="10"/>
      <c r="Q702" s="10"/>
      <c r="R702" s="10"/>
      <c r="S702" s="10"/>
      <c r="T702" s="10"/>
      <c r="U702" s="10"/>
      <c r="V702" s="10"/>
      <c r="W702" s="10"/>
      <c r="X702" s="10"/>
    </row>
    <row r="703" spans="3:24" x14ac:dyDescent="0.25">
      <c r="C703" s="10"/>
      <c r="F703" s="10"/>
      <c r="I703" s="10"/>
      <c r="L703" s="10"/>
      <c r="O703" s="10"/>
      <c r="P703" s="10"/>
      <c r="Q703" s="10"/>
      <c r="R703" s="10"/>
      <c r="S703" s="10"/>
      <c r="T703" s="10"/>
      <c r="U703" s="10"/>
      <c r="V703" s="10"/>
      <c r="W703" s="10"/>
      <c r="X703" s="10"/>
    </row>
    <row r="704" spans="3:24" x14ac:dyDescent="0.25">
      <c r="C704" s="10"/>
      <c r="F704" s="10"/>
      <c r="I704" s="10"/>
      <c r="L704" s="10"/>
      <c r="O704" s="10"/>
      <c r="P704" s="10"/>
      <c r="Q704" s="10"/>
      <c r="R704" s="10"/>
      <c r="S704" s="10"/>
      <c r="T704" s="10"/>
      <c r="U704" s="10"/>
      <c r="V704" s="10"/>
      <c r="W704" s="10"/>
      <c r="X704" s="10"/>
    </row>
    <row r="705" spans="3:24" x14ac:dyDescent="0.25">
      <c r="C705" s="10"/>
      <c r="F705" s="10"/>
      <c r="I705" s="10"/>
      <c r="L705" s="10"/>
      <c r="O705" s="10"/>
      <c r="P705" s="10"/>
      <c r="Q705" s="10"/>
      <c r="R705" s="10"/>
      <c r="S705" s="10"/>
      <c r="T705" s="10"/>
      <c r="U705" s="10"/>
      <c r="V705" s="10"/>
      <c r="W705" s="10"/>
      <c r="X705" s="10"/>
    </row>
    <row r="706" spans="3:24" x14ac:dyDescent="0.25">
      <c r="C706" s="10"/>
      <c r="F706" s="10"/>
      <c r="I706" s="10"/>
      <c r="L706" s="10"/>
      <c r="O706" s="10"/>
      <c r="P706" s="10"/>
      <c r="Q706" s="10"/>
      <c r="R706" s="10"/>
      <c r="S706" s="10"/>
      <c r="T706" s="10"/>
      <c r="U706" s="10"/>
      <c r="V706" s="10"/>
      <c r="W706" s="10"/>
      <c r="X706" s="10"/>
    </row>
    <row r="707" spans="3:24" x14ac:dyDescent="0.25">
      <c r="C707" s="10"/>
      <c r="F707" s="10"/>
      <c r="I707" s="10"/>
      <c r="L707" s="10"/>
      <c r="O707" s="10"/>
      <c r="P707" s="10"/>
      <c r="Q707" s="10"/>
      <c r="R707" s="10"/>
      <c r="S707" s="10"/>
      <c r="T707" s="10"/>
      <c r="U707" s="10"/>
      <c r="V707" s="10"/>
      <c r="W707" s="10"/>
      <c r="X707" s="10"/>
    </row>
    <row r="708" spans="3:24" x14ac:dyDescent="0.25">
      <c r="C708" s="10"/>
      <c r="F708" s="10"/>
      <c r="I708" s="10"/>
      <c r="L708" s="10"/>
      <c r="O708" s="10"/>
      <c r="P708" s="10"/>
      <c r="Q708" s="10"/>
      <c r="R708" s="10"/>
      <c r="S708" s="10"/>
      <c r="T708" s="10"/>
      <c r="U708" s="10"/>
      <c r="V708" s="10"/>
      <c r="W708" s="10"/>
      <c r="X708" s="10"/>
    </row>
    <row r="709" spans="3:24" x14ac:dyDescent="0.25">
      <c r="C709" s="10"/>
      <c r="F709" s="10"/>
      <c r="I709" s="10"/>
      <c r="L709" s="10"/>
      <c r="O709" s="10"/>
      <c r="P709" s="10"/>
      <c r="Q709" s="10"/>
      <c r="R709" s="10"/>
      <c r="S709" s="10"/>
      <c r="T709" s="10"/>
      <c r="U709" s="10"/>
      <c r="V709" s="10"/>
      <c r="W709" s="10"/>
      <c r="X709" s="10"/>
    </row>
    <row r="710" spans="3:24" x14ac:dyDescent="0.25">
      <c r="C710" s="10"/>
      <c r="F710" s="10"/>
      <c r="I710" s="10"/>
      <c r="L710" s="10"/>
      <c r="O710" s="10"/>
      <c r="P710" s="10"/>
      <c r="Q710" s="10"/>
      <c r="R710" s="10"/>
      <c r="S710" s="10"/>
      <c r="T710" s="10"/>
      <c r="U710" s="10"/>
      <c r="V710" s="10"/>
      <c r="W710" s="10"/>
      <c r="X710" s="10"/>
    </row>
    <row r="711" spans="3:24" x14ac:dyDescent="0.25">
      <c r="C711" s="10"/>
      <c r="F711" s="10"/>
      <c r="I711" s="10"/>
      <c r="L711" s="10"/>
      <c r="O711" s="10"/>
      <c r="P711" s="10"/>
      <c r="Q711" s="10"/>
      <c r="R711" s="10"/>
      <c r="S711" s="10"/>
      <c r="T711" s="10"/>
      <c r="U711" s="10"/>
      <c r="V711" s="10"/>
      <c r="W711" s="10"/>
      <c r="X711" s="10"/>
    </row>
    <row r="712" spans="3:24" x14ac:dyDescent="0.25">
      <c r="C712" s="10"/>
      <c r="F712" s="10"/>
      <c r="I712" s="10"/>
      <c r="L712" s="10"/>
      <c r="O712" s="10"/>
      <c r="P712" s="10"/>
      <c r="Q712" s="10"/>
      <c r="R712" s="10"/>
      <c r="S712" s="10"/>
      <c r="T712" s="10"/>
      <c r="U712" s="10"/>
      <c r="V712" s="10"/>
      <c r="W712" s="10"/>
      <c r="X712" s="10"/>
    </row>
    <row r="713" spans="3:24" x14ac:dyDescent="0.25">
      <c r="C713" s="10"/>
      <c r="F713" s="10"/>
      <c r="I713" s="10"/>
      <c r="L713" s="10"/>
      <c r="O713" s="10"/>
      <c r="P713" s="10"/>
      <c r="Q713" s="10"/>
      <c r="R713" s="10"/>
      <c r="S713" s="10"/>
      <c r="T713" s="10"/>
      <c r="U713" s="10"/>
      <c r="V713" s="10"/>
      <c r="W713" s="10"/>
      <c r="X713" s="10"/>
    </row>
    <row r="714" spans="3:24" x14ac:dyDescent="0.25">
      <c r="C714" s="10"/>
      <c r="F714" s="10"/>
      <c r="I714" s="10"/>
      <c r="L714" s="10"/>
      <c r="O714" s="10"/>
      <c r="P714" s="10"/>
      <c r="Q714" s="10"/>
      <c r="R714" s="10"/>
      <c r="S714" s="10"/>
      <c r="T714" s="10"/>
      <c r="U714" s="10"/>
      <c r="V714" s="10"/>
      <c r="W714" s="10"/>
      <c r="X714" s="10"/>
    </row>
    <row r="715" spans="3:24" x14ac:dyDescent="0.25">
      <c r="C715" s="10"/>
      <c r="F715" s="10"/>
      <c r="I715" s="10"/>
      <c r="L715" s="10"/>
      <c r="O715" s="10"/>
      <c r="P715" s="10"/>
      <c r="Q715" s="10"/>
      <c r="R715" s="10"/>
      <c r="S715" s="10"/>
      <c r="T715" s="10"/>
      <c r="U715" s="10"/>
      <c r="V715" s="10"/>
      <c r="W715" s="10"/>
      <c r="X715" s="10"/>
    </row>
    <row r="716" spans="3:24" x14ac:dyDescent="0.25">
      <c r="C716" s="10"/>
      <c r="F716" s="10"/>
      <c r="I716" s="10"/>
      <c r="L716" s="10"/>
      <c r="O716" s="10"/>
      <c r="P716" s="10"/>
      <c r="Q716" s="10"/>
      <c r="R716" s="10"/>
      <c r="S716" s="10"/>
      <c r="T716" s="10"/>
      <c r="U716" s="10"/>
      <c r="V716" s="10"/>
      <c r="W716" s="10"/>
      <c r="X716" s="10"/>
    </row>
    <row r="717" spans="3:24" x14ac:dyDescent="0.25">
      <c r="C717" s="10"/>
      <c r="F717" s="10"/>
      <c r="I717" s="10"/>
      <c r="L717" s="10"/>
      <c r="O717" s="10"/>
      <c r="P717" s="10"/>
      <c r="Q717" s="10"/>
      <c r="R717" s="10"/>
      <c r="S717" s="10"/>
      <c r="T717" s="10"/>
      <c r="U717" s="10"/>
      <c r="V717" s="10"/>
      <c r="W717" s="10"/>
      <c r="X717" s="10"/>
    </row>
    <row r="718" spans="3:24" x14ac:dyDescent="0.25">
      <c r="C718" s="10"/>
      <c r="F718" s="10"/>
      <c r="I718" s="10"/>
      <c r="L718" s="10"/>
      <c r="O718" s="10"/>
      <c r="P718" s="10"/>
      <c r="Q718" s="10"/>
      <c r="R718" s="10"/>
      <c r="S718" s="10"/>
      <c r="T718" s="10"/>
      <c r="U718" s="10"/>
      <c r="V718" s="10"/>
      <c r="W718" s="10"/>
      <c r="X718" s="10"/>
    </row>
    <row r="719" spans="3:24" x14ac:dyDescent="0.25">
      <c r="C719" s="10"/>
      <c r="F719" s="10"/>
      <c r="I719" s="10"/>
      <c r="L719" s="10"/>
      <c r="O719" s="10"/>
      <c r="P719" s="10"/>
      <c r="Q719" s="10"/>
      <c r="R719" s="10"/>
      <c r="S719" s="10"/>
      <c r="T719" s="10"/>
      <c r="U719" s="10"/>
      <c r="V719" s="10"/>
      <c r="W719" s="10"/>
      <c r="X719" s="10"/>
    </row>
    <row r="720" spans="3:24" x14ac:dyDescent="0.25">
      <c r="C720" s="10"/>
      <c r="F720" s="10"/>
      <c r="I720" s="10"/>
      <c r="L720" s="10"/>
      <c r="O720" s="10"/>
      <c r="P720" s="10"/>
      <c r="Q720" s="10"/>
      <c r="R720" s="10"/>
      <c r="S720" s="10"/>
      <c r="T720" s="10"/>
      <c r="U720" s="10"/>
      <c r="V720" s="10"/>
      <c r="W720" s="10"/>
      <c r="X720" s="10"/>
    </row>
    <row r="721" spans="3:24" x14ac:dyDescent="0.25">
      <c r="C721" s="10"/>
      <c r="F721" s="10"/>
      <c r="I721" s="10"/>
      <c r="L721" s="10"/>
      <c r="O721" s="10"/>
      <c r="P721" s="10"/>
      <c r="Q721" s="10"/>
      <c r="R721" s="10"/>
      <c r="S721" s="10"/>
      <c r="T721" s="10"/>
      <c r="U721" s="10"/>
      <c r="V721" s="10"/>
      <c r="W721" s="10"/>
      <c r="X721" s="10"/>
    </row>
    <row r="722" spans="3:24" x14ac:dyDescent="0.25">
      <c r="C722" s="10"/>
      <c r="F722" s="10"/>
      <c r="I722" s="10"/>
      <c r="L722" s="10"/>
      <c r="O722" s="10"/>
      <c r="P722" s="10"/>
      <c r="Q722" s="10"/>
      <c r="R722" s="10"/>
      <c r="S722" s="10"/>
      <c r="T722" s="10"/>
      <c r="U722" s="10"/>
      <c r="V722" s="10"/>
      <c r="W722" s="10"/>
      <c r="X722" s="10"/>
    </row>
    <row r="723" spans="3:24" x14ac:dyDescent="0.25">
      <c r="C723" s="10"/>
      <c r="F723" s="10"/>
      <c r="I723" s="10"/>
      <c r="L723" s="10"/>
      <c r="O723" s="10"/>
      <c r="P723" s="10"/>
      <c r="Q723" s="10"/>
      <c r="R723" s="10"/>
      <c r="S723" s="10"/>
      <c r="T723" s="10"/>
      <c r="U723" s="10"/>
      <c r="V723" s="10"/>
      <c r="W723" s="10"/>
      <c r="X723" s="10"/>
    </row>
    <row r="724" spans="3:24" x14ac:dyDescent="0.25">
      <c r="C724" s="10"/>
      <c r="F724" s="10"/>
      <c r="I724" s="10"/>
      <c r="L724" s="10"/>
      <c r="O724" s="10"/>
      <c r="P724" s="10"/>
      <c r="Q724" s="10"/>
      <c r="R724" s="10"/>
      <c r="S724" s="10"/>
      <c r="T724" s="10"/>
      <c r="U724" s="10"/>
      <c r="V724" s="10"/>
      <c r="W724" s="10"/>
      <c r="X724" s="10"/>
    </row>
    <row r="725" spans="3:24" x14ac:dyDescent="0.25">
      <c r="C725" s="10"/>
      <c r="F725" s="10"/>
      <c r="I725" s="10"/>
      <c r="L725" s="10"/>
      <c r="O725" s="10"/>
      <c r="P725" s="10"/>
      <c r="Q725" s="10"/>
      <c r="R725" s="10"/>
      <c r="S725" s="10"/>
      <c r="T725" s="10"/>
      <c r="U725" s="10"/>
      <c r="V725" s="10"/>
      <c r="W725" s="10"/>
      <c r="X725" s="10"/>
    </row>
    <row r="726" spans="3:24" x14ac:dyDescent="0.25">
      <c r="C726" s="10"/>
      <c r="F726" s="10"/>
      <c r="I726" s="10"/>
      <c r="L726" s="10"/>
      <c r="O726" s="10"/>
      <c r="P726" s="10"/>
      <c r="Q726" s="10"/>
      <c r="R726" s="10"/>
      <c r="S726" s="10"/>
      <c r="T726" s="10"/>
      <c r="U726" s="10"/>
      <c r="V726" s="10"/>
      <c r="W726" s="10"/>
      <c r="X726" s="10"/>
    </row>
    <row r="727" spans="3:24" x14ac:dyDescent="0.25">
      <c r="C727" s="10"/>
      <c r="F727" s="10"/>
      <c r="I727" s="10"/>
      <c r="L727" s="10"/>
      <c r="O727" s="10"/>
      <c r="P727" s="10"/>
      <c r="Q727" s="10"/>
      <c r="R727" s="10"/>
      <c r="S727" s="10"/>
      <c r="T727" s="10"/>
      <c r="U727" s="10"/>
      <c r="V727" s="10"/>
      <c r="W727" s="10"/>
      <c r="X727" s="10"/>
    </row>
    <row r="728" spans="3:24" x14ac:dyDescent="0.25">
      <c r="C728" s="10"/>
      <c r="F728" s="10"/>
      <c r="I728" s="10"/>
      <c r="L728" s="10"/>
      <c r="O728" s="10"/>
      <c r="P728" s="10"/>
      <c r="Q728" s="10"/>
      <c r="R728" s="10"/>
      <c r="S728" s="10"/>
      <c r="T728" s="10"/>
      <c r="U728" s="10"/>
      <c r="V728" s="10"/>
      <c r="W728" s="10"/>
      <c r="X728" s="10"/>
    </row>
    <row r="729" spans="3:24" x14ac:dyDescent="0.25">
      <c r="C729" s="10"/>
      <c r="F729" s="10"/>
      <c r="I729" s="10"/>
      <c r="L729" s="10"/>
      <c r="O729" s="10"/>
      <c r="P729" s="10"/>
      <c r="Q729" s="10"/>
      <c r="R729" s="10"/>
      <c r="S729" s="10"/>
      <c r="T729" s="10"/>
      <c r="U729" s="10"/>
      <c r="V729" s="10"/>
      <c r="W729" s="10"/>
      <c r="X729" s="10"/>
    </row>
    <row r="730" spans="3:24" x14ac:dyDescent="0.25">
      <c r="C730" s="10"/>
      <c r="F730" s="10"/>
      <c r="I730" s="10"/>
      <c r="L730" s="10"/>
      <c r="O730" s="10"/>
      <c r="P730" s="10"/>
      <c r="Q730" s="10"/>
      <c r="R730" s="10"/>
      <c r="S730" s="10"/>
      <c r="T730" s="10"/>
      <c r="U730" s="10"/>
      <c r="V730" s="10"/>
      <c r="W730" s="10"/>
      <c r="X730" s="10"/>
    </row>
    <row r="731" spans="3:24" x14ac:dyDescent="0.25">
      <c r="C731" s="10"/>
      <c r="F731" s="10"/>
      <c r="I731" s="10"/>
      <c r="L731" s="10"/>
      <c r="O731" s="10"/>
      <c r="P731" s="10"/>
      <c r="Q731" s="10"/>
      <c r="R731" s="10"/>
      <c r="S731" s="10"/>
      <c r="T731" s="10"/>
      <c r="U731" s="10"/>
      <c r="V731" s="10"/>
      <c r="W731" s="10"/>
      <c r="X731" s="10"/>
    </row>
    <row r="732" spans="3:24" x14ac:dyDescent="0.25">
      <c r="C732" s="10"/>
      <c r="F732" s="10"/>
      <c r="I732" s="10"/>
      <c r="L732" s="10"/>
      <c r="O732" s="10"/>
      <c r="P732" s="10"/>
      <c r="Q732" s="10"/>
      <c r="R732" s="10"/>
      <c r="S732" s="10"/>
      <c r="T732" s="10"/>
      <c r="U732" s="10"/>
      <c r="V732" s="10"/>
      <c r="W732" s="10"/>
      <c r="X732" s="10"/>
    </row>
    <row r="733" spans="3:24" x14ac:dyDescent="0.25">
      <c r="C733" s="10"/>
      <c r="F733" s="10"/>
      <c r="I733" s="10"/>
      <c r="L733" s="10"/>
      <c r="O733" s="10"/>
      <c r="P733" s="10"/>
      <c r="Q733" s="10"/>
      <c r="R733" s="10"/>
      <c r="S733" s="10"/>
      <c r="T733" s="10"/>
      <c r="U733" s="10"/>
      <c r="V733" s="10"/>
      <c r="W733" s="10"/>
      <c r="X733" s="10"/>
    </row>
    <row r="734" spans="3:24" x14ac:dyDescent="0.25">
      <c r="C734" s="10"/>
      <c r="F734" s="10"/>
      <c r="I734" s="10"/>
      <c r="L734" s="10"/>
      <c r="O734" s="10"/>
      <c r="P734" s="10"/>
      <c r="Q734" s="10"/>
      <c r="R734" s="10"/>
      <c r="S734" s="10"/>
      <c r="T734" s="10"/>
      <c r="U734" s="10"/>
      <c r="V734" s="10"/>
      <c r="W734" s="10"/>
      <c r="X734" s="10"/>
    </row>
    <row r="735" spans="3:24" x14ac:dyDescent="0.25">
      <c r="C735" s="10"/>
      <c r="F735" s="10"/>
      <c r="I735" s="10"/>
      <c r="L735" s="10"/>
      <c r="O735" s="10"/>
      <c r="P735" s="10"/>
      <c r="Q735" s="10"/>
      <c r="R735" s="10"/>
      <c r="S735" s="10"/>
      <c r="T735" s="10"/>
      <c r="U735" s="10"/>
      <c r="V735" s="10"/>
      <c r="W735" s="10"/>
      <c r="X735" s="10"/>
    </row>
    <row r="736" spans="3:24" x14ac:dyDescent="0.25">
      <c r="C736" s="10"/>
      <c r="F736" s="10"/>
      <c r="I736" s="10"/>
      <c r="L736" s="10"/>
      <c r="O736" s="10"/>
      <c r="P736" s="10"/>
      <c r="Q736" s="10"/>
      <c r="R736" s="10"/>
      <c r="S736" s="10"/>
      <c r="T736" s="10"/>
      <c r="U736" s="10"/>
      <c r="V736" s="10"/>
      <c r="W736" s="10"/>
      <c r="X736" s="10"/>
    </row>
    <row r="737" spans="3:24" x14ac:dyDescent="0.25">
      <c r="C737" s="10"/>
      <c r="F737" s="10"/>
      <c r="I737" s="10"/>
      <c r="L737" s="10"/>
      <c r="O737" s="10"/>
      <c r="P737" s="10"/>
      <c r="Q737" s="10"/>
      <c r="R737" s="10"/>
      <c r="S737" s="10"/>
      <c r="T737" s="10"/>
      <c r="U737" s="10"/>
      <c r="V737" s="10"/>
      <c r="W737" s="10"/>
      <c r="X737" s="10"/>
    </row>
    <row r="738" spans="3:24" x14ac:dyDescent="0.25">
      <c r="C738" s="10"/>
      <c r="F738" s="10"/>
      <c r="I738" s="10"/>
      <c r="L738" s="10"/>
      <c r="O738" s="10"/>
      <c r="P738" s="10"/>
      <c r="Q738" s="10"/>
      <c r="R738" s="10"/>
      <c r="S738" s="10"/>
      <c r="T738" s="10"/>
      <c r="U738" s="10"/>
      <c r="V738" s="10"/>
      <c r="W738" s="10"/>
      <c r="X738" s="10"/>
    </row>
    <row r="739" spans="3:24" x14ac:dyDescent="0.25">
      <c r="C739" s="10"/>
      <c r="F739" s="10"/>
      <c r="I739" s="10"/>
      <c r="L739" s="10"/>
      <c r="O739" s="10"/>
      <c r="P739" s="10"/>
      <c r="Q739" s="10"/>
      <c r="R739" s="10"/>
      <c r="S739" s="10"/>
      <c r="T739" s="10"/>
      <c r="U739" s="10"/>
      <c r="V739" s="10"/>
      <c r="W739" s="10"/>
      <c r="X739" s="10"/>
    </row>
    <row r="740" spans="3:24" x14ac:dyDescent="0.25">
      <c r="C740" s="10"/>
      <c r="F740" s="10"/>
      <c r="I740" s="10"/>
      <c r="L740" s="10"/>
      <c r="O740" s="10"/>
      <c r="P740" s="10"/>
      <c r="Q740" s="10"/>
      <c r="R740" s="10"/>
      <c r="S740" s="10"/>
      <c r="T740" s="10"/>
      <c r="U740" s="10"/>
      <c r="V740" s="10"/>
      <c r="W740" s="10"/>
      <c r="X740" s="10"/>
    </row>
    <row r="741" spans="3:24" x14ac:dyDescent="0.25">
      <c r="C741" s="10"/>
      <c r="F741" s="10"/>
      <c r="I741" s="10"/>
      <c r="L741" s="10"/>
      <c r="O741" s="10"/>
      <c r="P741" s="10"/>
      <c r="Q741" s="10"/>
      <c r="R741" s="10"/>
      <c r="S741" s="10"/>
      <c r="T741" s="10"/>
      <c r="U741" s="10"/>
      <c r="V741" s="10"/>
      <c r="W741" s="10"/>
      <c r="X741" s="10"/>
    </row>
    <row r="742" spans="3:24" x14ac:dyDescent="0.25">
      <c r="C742" s="10"/>
      <c r="F742" s="10"/>
      <c r="I742" s="10"/>
      <c r="L742" s="10"/>
      <c r="O742" s="10"/>
      <c r="P742" s="10"/>
      <c r="Q742" s="10"/>
      <c r="R742" s="10"/>
      <c r="S742" s="10"/>
      <c r="T742" s="10"/>
      <c r="U742" s="10"/>
      <c r="V742" s="10"/>
      <c r="W742" s="10"/>
      <c r="X742" s="10"/>
    </row>
    <row r="743" spans="3:24" x14ac:dyDescent="0.25">
      <c r="C743" s="10"/>
      <c r="F743" s="10"/>
      <c r="I743" s="10"/>
      <c r="L743" s="10"/>
      <c r="O743" s="10"/>
      <c r="P743" s="10"/>
      <c r="Q743" s="10"/>
      <c r="R743" s="10"/>
      <c r="S743" s="10"/>
      <c r="T743" s="10"/>
      <c r="U743" s="10"/>
      <c r="V743" s="10"/>
      <c r="W743" s="10"/>
      <c r="X743" s="10"/>
    </row>
    <row r="744" spans="3:24" x14ac:dyDescent="0.25">
      <c r="C744" s="10"/>
      <c r="F744" s="10"/>
      <c r="I744" s="10"/>
      <c r="L744" s="10"/>
      <c r="O744" s="10"/>
      <c r="P744" s="10"/>
      <c r="Q744" s="10"/>
      <c r="R744" s="10"/>
      <c r="S744" s="10"/>
      <c r="T744" s="10"/>
      <c r="U744" s="10"/>
      <c r="V744" s="10"/>
      <c r="W744" s="10"/>
      <c r="X744" s="10"/>
    </row>
    <row r="745" spans="3:24" x14ac:dyDescent="0.25">
      <c r="C745" s="10"/>
      <c r="F745" s="10"/>
      <c r="I745" s="10"/>
      <c r="L745" s="10"/>
      <c r="O745" s="10"/>
      <c r="P745" s="10"/>
      <c r="Q745" s="10"/>
      <c r="R745" s="10"/>
      <c r="S745" s="10"/>
      <c r="T745" s="10"/>
      <c r="U745" s="10"/>
      <c r="V745" s="10"/>
      <c r="W745" s="10"/>
      <c r="X745" s="10"/>
    </row>
    <row r="746" spans="3:24" x14ac:dyDescent="0.25">
      <c r="C746" s="10"/>
      <c r="F746" s="10"/>
      <c r="I746" s="10"/>
      <c r="L746" s="10"/>
      <c r="O746" s="10"/>
      <c r="P746" s="10"/>
      <c r="Q746" s="10"/>
      <c r="R746" s="10"/>
      <c r="S746" s="10"/>
      <c r="T746" s="10"/>
      <c r="U746" s="10"/>
      <c r="V746" s="10"/>
      <c r="W746" s="10"/>
      <c r="X746" s="10"/>
    </row>
    <row r="747" spans="3:24" x14ac:dyDescent="0.25">
      <c r="C747" s="10"/>
      <c r="F747" s="10"/>
      <c r="I747" s="10"/>
      <c r="L747" s="10"/>
      <c r="O747" s="10"/>
      <c r="P747" s="10"/>
      <c r="Q747" s="10"/>
      <c r="R747" s="10"/>
      <c r="S747" s="10"/>
      <c r="T747" s="10"/>
      <c r="U747" s="10"/>
      <c r="V747" s="10"/>
      <c r="W747" s="10"/>
      <c r="X747" s="10"/>
    </row>
    <row r="748" spans="3:24" x14ac:dyDescent="0.25">
      <c r="C748" s="10"/>
      <c r="F748" s="10"/>
      <c r="I748" s="10"/>
      <c r="L748" s="10"/>
      <c r="O748" s="10"/>
      <c r="P748" s="10"/>
      <c r="Q748" s="10"/>
      <c r="R748" s="10"/>
      <c r="S748" s="10"/>
      <c r="T748" s="10"/>
      <c r="U748" s="10"/>
      <c r="V748" s="10"/>
      <c r="W748" s="10"/>
      <c r="X748" s="10"/>
    </row>
    <row r="749" spans="3:24" x14ac:dyDescent="0.25">
      <c r="C749" s="10"/>
      <c r="F749" s="10"/>
      <c r="I749" s="10"/>
      <c r="L749" s="10"/>
      <c r="O749" s="10"/>
      <c r="P749" s="10"/>
      <c r="Q749" s="10"/>
      <c r="R749" s="10"/>
      <c r="S749" s="10"/>
      <c r="T749" s="10"/>
      <c r="U749" s="10"/>
      <c r="V749" s="10"/>
      <c r="W749" s="10"/>
      <c r="X749" s="10"/>
    </row>
    <row r="750" spans="3:24" x14ac:dyDescent="0.25">
      <c r="C750" s="10"/>
      <c r="F750" s="10"/>
      <c r="I750" s="10"/>
      <c r="L750" s="10"/>
      <c r="O750" s="10"/>
      <c r="P750" s="10"/>
      <c r="Q750" s="10"/>
      <c r="R750" s="10"/>
      <c r="S750" s="10"/>
      <c r="T750" s="10"/>
      <c r="U750" s="10"/>
      <c r="V750" s="10"/>
      <c r="W750" s="10"/>
      <c r="X750" s="10"/>
    </row>
    <row r="751" spans="3:24" x14ac:dyDescent="0.25">
      <c r="C751" s="10"/>
      <c r="F751" s="10"/>
      <c r="I751" s="10"/>
      <c r="L751" s="10"/>
      <c r="O751" s="10"/>
      <c r="P751" s="10"/>
      <c r="Q751" s="10"/>
      <c r="R751" s="10"/>
      <c r="S751" s="10"/>
      <c r="T751" s="10"/>
      <c r="U751" s="10"/>
      <c r="V751" s="10"/>
      <c r="W751" s="10"/>
      <c r="X751" s="10"/>
    </row>
    <row r="752" spans="3:24" x14ac:dyDescent="0.25">
      <c r="C752" s="10"/>
      <c r="F752" s="10"/>
      <c r="I752" s="10"/>
      <c r="L752" s="10"/>
      <c r="O752" s="10"/>
      <c r="P752" s="10"/>
      <c r="Q752" s="10"/>
      <c r="R752" s="10"/>
      <c r="S752" s="10"/>
      <c r="T752" s="10"/>
      <c r="U752" s="10"/>
      <c r="V752" s="10"/>
      <c r="W752" s="10"/>
      <c r="X752" s="10"/>
    </row>
    <row r="753" spans="3:24" x14ac:dyDescent="0.25">
      <c r="C753" s="10"/>
      <c r="F753" s="10"/>
      <c r="I753" s="10"/>
      <c r="L753" s="10"/>
      <c r="O753" s="10"/>
      <c r="P753" s="10"/>
      <c r="Q753" s="10"/>
      <c r="R753" s="10"/>
      <c r="S753" s="10"/>
      <c r="T753" s="10"/>
      <c r="U753" s="10"/>
      <c r="V753" s="10"/>
      <c r="W753" s="10"/>
      <c r="X753" s="10"/>
    </row>
    <row r="754" spans="3:24" x14ac:dyDescent="0.25">
      <c r="C754" s="10"/>
      <c r="F754" s="10"/>
      <c r="I754" s="10"/>
      <c r="L754" s="10"/>
      <c r="O754" s="10"/>
      <c r="P754" s="10"/>
      <c r="Q754" s="10"/>
      <c r="R754" s="10"/>
      <c r="S754" s="10"/>
      <c r="T754" s="10"/>
      <c r="U754" s="10"/>
      <c r="V754" s="10"/>
      <c r="W754" s="10"/>
      <c r="X754" s="10"/>
    </row>
    <row r="755" spans="3:24" x14ac:dyDescent="0.25">
      <c r="C755" s="10"/>
      <c r="F755" s="10"/>
      <c r="I755" s="10"/>
      <c r="L755" s="10"/>
      <c r="O755" s="10"/>
      <c r="P755" s="10"/>
      <c r="Q755" s="10"/>
      <c r="R755" s="10"/>
      <c r="S755" s="10"/>
      <c r="T755" s="10"/>
      <c r="U755" s="10"/>
      <c r="V755" s="10"/>
      <c r="W755" s="10"/>
      <c r="X755" s="10"/>
    </row>
    <row r="756" spans="3:24" x14ac:dyDescent="0.25">
      <c r="C756" s="10"/>
      <c r="F756" s="10"/>
      <c r="I756" s="10"/>
      <c r="L756" s="10"/>
      <c r="O756" s="10"/>
      <c r="P756" s="10"/>
      <c r="Q756" s="10"/>
      <c r="R756" s="10"/>
      <c r="S756" s="10"/>
      <c r="T756" s="10"/>
      <c r="U756" s="10"/>
      <c r="V756" s="10"/>
      <c r="W756" s="10"/>
      <c r="X756" s="10"/>
    </row>
    <row r="757" spans="3:24" x14ac:dyDescent="0.25">
      <c r="C757" s="10"/>
      <c r="F757" s="10"/>
      <c r="I757" s="10"/>
      <c r="L757" s="10"/>
      <c r="O757" s="10"/>
      <c r="P757" s="10"/>
      <c r="Q757" s="10"/>
      <c r="R757" s="10"/>
      <c r="S757" s="10"/>
      <c r="T757" s="10"/>
      <c r="U757" s="10"/>
      <c r="V757" s="10"/>
      <c r="W757" s="10"/>
      <c r="X757" s="10"/>
    </row>
    <row r="758" spans="3:24" x14ac:dyDescent="0.25">
      <c r="C758" s="10"/>
      <c r="F758" s="10"/>
      <c r="I758" s="10"/>
      <c r="L758" s="10"/>
      <c r="O758" s="10"/>
      <c r="P758" s="10"/>
      <c r="Q758" s="10"/>
      <c r="R758" s="10"/>
      <c r="S758" s="10"/>
      <c r="T758" s="10"/>
      <c r="U758" s="10"/>
      <c r="V758" s="10"/>
      <c r="W758" s="10"/>
      <c r="X758" s="10"/>
    </row>
    <row r="759" spans="3:24" x14ac:dyDescent="0.25">
      <c r="C759" s="10"/>
      <c r="F759" s="10"/>
      <c r="I759" s="10"/>
      <c r="L759" s="10"/>
      <c r="O759" s="10"/>
      <c r="P759" s="10"/>
      <c r="Q759" s="10"/>
      <c r="R759" s="10"/>
      <c r="S759" s="10"/>
      <c r="T759" s="10"/>
      <c r="U759" s="10"/>
      <c r="V759" s="10"/>
      <c r="W759" s="10"/>
      <c r="X759" s="10"/>
    </row>
    <row r="760" spans="3:24" x14ac:dyDescent="0.25">
      <c r="C760" s="10"/>
      <c r="F760" s="10"/>
      <c r="I760" s="10"/>
      <c r="L760" s="10"/>
      <c r="O760" s="10"/>
      <c r="P760" s="10"/>
      <c r="Q760" s="10"/>
      <c r="R760" s="10"/>
      <c r="S760" s="10"/>
      <c r="T760" s="10"/>
      <c r="U760" s="10"/>
      <c r="V760" s="10"/>
      <c r="W760" s="10"/>
      <c r="X760" s="10"/>
    </row>
    <row r="761" spans="3:24" x14ac:dyDescent="0.25">
      <c r="C761" s="10"/>
      <c r="F761" s="10"/>
      <c r="I761" s="10"/>
      <c r="L761" s="10"/>
      <c r="O761" s="10"/>
      <c r="P761" s="10"/>
      <c r="Q761" s="10"/>
      <c r="R761" s="10"/>
      <c r="S761" s="10"/>
      <c r="T761" s="10"/>
      <c r="U761" s="10"/>
      <c r="V761" s="10"/>
      <c r="W761" s="10"/>
      <c r="X761" s="10"/>
    </row>
    <row r="762" spans="3:24" x14ac:dyDescent="0.25">
      <c r="C762" s="10"/>
      <c r="F762" s="10"/>
      <c r="I762" s="10"/>
      <c r="L762" s="10"/>
      <c r="O762" s="10"/>
      <c r="P762" s="10"/>
      <c r="Q762" s="10"/>
      <c r="R762" s="10"/>
      <c r="S762" s="10"/>
      <c r="T762" s="10"/>
      <c r="U762" s="10"/>
      <c r="V762" s="10"/>
      <c r="W762" s="10"/>
      <c r="X762" s="10"/>
    </row>
    <row r="763" spans="3:24" x14ac:dyDescent="0.25">
      <c r="C763" s="10"/>
      <c r="F763" s="10"/>
      <c r="I763" s="10"/>
      <c r="L763" s="10"/>
      <c r="O763" s="10"/>
      <c r="P763" s="10"/>
      <c r="Q763" s="10"/>
      <c r="R763" s="10"/>
      <c r="S763" s="10"/>
      <c r="T763" s="10"/>
      <c r="U763" s="10"/>
      <c r="V763" s="10"/>
      <c r="W763" s="10"/>
      <c r="X763" s="10"/>
    </row>
    <row r="764" spans="3:24" x14ac:dyDescent="0.25">
      <c r="C764" s="10"/>
      <c r="F764" s="10"/>
      <c r="I764" s="10"/>
      <c r="L764" s="10"/>
      <c r="O764" s="10"/>
      <c r="P764" s="10"/>
      <c r="Q764" s="10"/>
      <c r="R764" s="10"/>
      <c r="S764" s="10"/>
      <c r="T764" s="10"/>
      <c r="U764" s="10"/>
      <c r="V764" s="10"/>
      <c r="W764" s="10"/>
      <c r="X764" s="10"/>
    </row>
    <row r="765" spans="3:24" x14ac:dyDescent="0.25">
      <c r="C765" s="10"/>
      <c r="F765" s="10"/>
      <c r="I765" s="10"/>
      <c r="L765" s="10"/>
      <c r="O765" s="10"/>
      <c r="P765" s="10"/>
      <c r="Q765" s="10"/>
      <c r="R765" s="10"/>
      <c r="S765" s="10"/>
      <c r="T765" s="10"/>
      <c r="U765" s="10"/>
      <c r="V765" s="10"/>
      <c r="W765" s="10"/>
      <c r="X765" s="10"/>
    </row>
    <row r="766" spans="3:24" x14ac:dyDescent="0.25">
      <c r="C766" s="10"/>
      <c r="F766" s="10"/>
      <c r="I766" s="10"/>
      <c r="L766" s="10"/>
      <c r="O766" s="10"/>
      <c r="P766" s="10"/>
      <c r="Q766" s="10"/>
      <c r="R766" s="10"/>
      <c r="S766" s="10"/>
      <c r="T766" s="10"/>
      <c r="U766" s="10"/>
      <c r="V766" s="10"/>
      <c r="W766" s="10"/>
      <c r="X766" s="10"/>
    </row>
    <row r="767" spans="3:24" x14ac:dyDescent="0.25">
      <c r="C767" s="10"/>
      <c r="F767" s="10"/>
      <c r="I767" s="10"/>
      <c r="L767" s="10"/>
      <c r="O767" s="10"/>
      <c r="P767" s="10"/>
      <c r="Q767" s="10"/>
      <c r="R767" s="10"/>
      <c r="S767" s="10"/>
      <c r="T767" s="10"/>
      <c r="U767" s="10"/>
      <c r="V767" s="10"/>
      <c r="W767" s="10"/>
      <c r="X767" s="10"/>
    </row>
    <row r="768" spans="3:24" x14ac:dyDescent="0.25">
      <c r="C768" s="10"/>
      <c r="F768" s="10"/>
      <c r="I768" s="10"/>
      <c r="L768" s="10"/>
      <c r="O768" s="10"/>
      <c r="P768" s="10"/>
      <c r="Q768" s="10"/>
      <c r="R768" s="10"/>
      <c r="S768" s="10"/>
      <c r="T768" s="10"/>
      <c r="U768" s="10"/>
      <c r="V768" s="10"/>
      <c r="W768" s="10"/>
      <c r="X768" s="10"/>
    </row>
    <row r="769" spans="3:24" x14ac:dyDescent="0.25">
      <c r="C769" s="10"/>
      <c r="F769" s="10"/>
      <c r="I769" s="10"/>
      <c r="L769" s="10"/>
      <c r="O769" s="10"/>
      <c r="P769" s="10"/>
      <c r="Q769" s="10"/>
      <c r="R769" s="10"/>
      <c r="S769" s="10"/>
      <c r="T769" s="10"/>
      <c r="U769" s="10"/>
      <c r="V769" s="10"/>
      <c r="W769" s="10"/>
      <c r="X769" s="10"/>
    </row>
    <row r="770" spans="3:24" x14ac:dyDescent="0.25">
      <c r="C770" s="10"/>
      <c r="F770" s="10"/>
      <c r="I770" s="10"/>
      <c r="L770" s="10"/>
      <c r="O770" s="10"/>
      <c r="P770" s="10"/>
      <c r="Q770" s="10"/>
      <c r="R770" s="10"/>
      <c r="S770" s="10"/>
      <c r="T770" s="10"/>
      <c r="U770" s="10"/>
      <c r="V770" s="10"/>
      <c r="W770" s="10"/>
      <c r="X770" s="10"/>
    </row>
    <row r="771" spans="3:24" x14ac:dyDescent="0.25">
      <c r="C771" s="10"/>
      <c r="F771" s="10"/>
      <c r="I771" s="10"/>
      <c r="L771" s="10"/>
      <c r="O771" s="10"/>
      <c r="P771" s="10"/>
      <c r="Q771" s="10"/>
      <c r="R771" s="10"/>
      <c r="S771" s="10"/>
      <c r="T771" s="10"/>
      <c r="U771" s="10"/>
      <c r="V771" s="10"/>
      <c r="W771" s="10"/>
      <c r="X771" s="10"/>
    </row>
    <row r="772" spans="3:24" x14ac:dyDescent="0.25">
      <c r="C772" s="10"/>
      <c r="F772" s="10"/>
      <c r="I772" s="10"/>
      <c r="L772" s="10"/>
      <c r="O772" s="10"/>
      <c r="P772" s="10"/>
      <c r="Q772" s="10"/>
      <c r="R772" s="10"/>
      <c r="S772" s="10"/>
      <c r="T772" s="10"/>
      <c r="U772" s="10"/>
      <c r="V772" s="10"/>
      <c r="W772" s="10"/>
      <c r="X772" s="10"/>
    </row>
    <row r="773" spans="3:24" x14ac:dyDescent="0.25">
      <c r="C773" s="10"/>
      <c r="F773" s="10"/>
      <c r="I773" s="10"/>
      <c r="L773" s="10"/>
      <c r="O773" s="10"/>
      <c r="P773" s="10"/>
      <c r="Q773" s="10"/>
      <c r="R773" s="10"/>
      <c r="S773" s="10"/>
      <c r="T773" s="10"/>
      <c r="U773" s="10"/>
      <c r="V773" s="10"/>
      <c r="W773" s="10"/>
      <c r="X773" s="10"/>
    </row>
    <row r="774" spans="3:24" x14ac:dyDescent="0.25">
      <c r="C774" s="10"/>
      <c r="F774" s="10"/>
      <c r="I774" s="10"/>
      <c r="L774" s="10"/>
      <c r="O774" s="10"/>
      <c r="P774" s="10"/>
      <c r="Q774" s="10"/>
      <c r="R774" s="10"/>
      <c r="S774" s="10"/>
      <c r="T774" s="10"/>
      <c r="U774" s="10"/>
      <c r="V774" s="10"/>
      <c r="W774" s="10"/>
      <c r="X774" s="10"/>
    </row>
    <row r="775" spans="3:24" x14ac:dyDescent="0.25">
      <c r="C775" s="10"/>
      <c r="F775" s="10"/>
      <c r="I775" s="10"/>
      <c r="L775" s="10"/>
      <c r="O775" s="10"/>
      <c r="P775" s="10"/>
      <c r="Q775" s="10"/>
      <c r="R775" s="10"/>
      <c r="S775" s="10"/>
      <c r="T775" s="10"/>
      <c r="U775" s="10"/>
      <c r="V775" s="10"/>
      <c r="W775" s="10"/>
      <c r="X775" s="10"/>
    </row>
    <row r="776" spans="3:24" x14ac:dyDescent="0.25">
      <c r="C776" s="10"/>
      <c r="F776" s="10"/>
      <c r="I776" s="10"/>
      <c r="L776" s="10"/>
      <c r="O776" s="10"/>
      <c r="P776" s="10"/>
      <c r="Q776" s="10"/>
      <c r="R776" s="10"/>
      <c r="S776" s="10"/>
      <c r="T776" s="10"/>
      <c r="U776" s="10"/>
      <c r="V776" s="10"/>
      <c r="W776" s="10"/>
      <c r="X776" s="10"/>
    </row>
    <row r="777" spans="3:24" x14ac:dyDescent="0.25">
      <c r="C777" s="10"/>
      <c r="F777" s="10"/>
      <c r="I777" s="10"/>
      <c r="L777" s="10"/>
      <c r="O777" s="10"/>
      <c r="P777" s="10"/>
      <c r="Q777" s="10"/>
      <c r="R777" s="10"/>
      <c r="S777" s="10"/>
      <c r="T777" s="10"/>
      <c r="U777" s="10"/>
      <c r="V777" s="10"/>
      <c r="W777" s="10"/>
      <c r="X777" s="10"/>
    </row>
    <row r="778" spans="3:24" x14ac:dyDescent="0.25">
      <c r="C778" s="10"/>
      <c r="F778" s="10"/>
      <c r="I778" s="10"/>
      <c r="L778" s="10"/>
      <c r="O778" s="10"/>
      <c r="P778" s="10"/>
      <c r="Q778" s="10"/>
      <c r="R778" s="10"/>
      <c r="S778" s="10"/>
      <c r="T778" s="10"/>
      <c r="U778" s="10"/>
      <c r="V778" s="10"/>
      <c r="W778" s="10"/>
      <c r="X778" s="10"/>
    </row>
    <row r="779" spans="3:24" x14ac:dyDescent="0.25">
      <c r="C779" s="10"/>
      <c r="F779" s="10"/>
      <c r="I779" s="10"/>
      <c r="L779" s="10"/>
      <c r="O779" s="10"/>
      <c r="P779" s="10"/>
      <c r="Q779" s="10"/>
      <c r="R779" s="10"/>
      <c r="S779" s="10"/>
      <c r="T779" s="10"/>
      <c r="U779" s="10"/>
      <c r="V779" s="10"/>
      <c r="W779" s="10"/>
      <c r="X779" s="10"/>
    </row>
    <row r="780" spans="3:24" x14ac:dyDescent="0.25">
      <c r="C780" s="10"/>
      <c r="F780" s="10"/>
      <c r="I780" s="10"/>
      <c r="L780" s="10"/>
      <c r="O780" s="10"/>
      <c r="P780" s="10"/>
      <c r="Q780" s="10"/>
      <c r="R780" s="10"/>
      <c r="S780" s="10"/>
      <c r="T780" s="10"/>
      <c r="U780" s="10"/>
      <c r="V780" s="10"/>
      <c r="W780" s="10"/>
      <c r="X780" s="10"/>
    </row>
    <row r="781" spans="3:24" x14ac:dyDescent="0.25">
      <c r="C781" s="10"/>
      <c r="F781" s="10"/>
      <c r="I781" s="10"/>
      <c r="L781" s="10"/>
      <c r="O781" s="10"/>
      <c r="P781" s="10"/>
      <c r="Q781" s="10"/>
      <c r="R781" s="10"/>
      <c r="S781" s="10"/>
      <c r="T781" s="10"/>
      <c r="U781" s="10"/>
      <c r="V781" s="10"/>
      <c r="W781" s="10"/>
      <c r="X781" s="10"/>
    </row>
    <row r="782" spans="3:24" x14ac:dyDescent="0.25">
      <c r="C782" s="10"/>
      <c r="F782" s="10"/>
      <c r="I782" s="10"/>
      <c r="L782" s="10"/>
      <c r="O782" s="10"/>
      <c r="P782" s="10"/>
      <c r="Q782" s="10"/>
      <c r="R782" s="10"/>
      <c r="S782" s="10"/>
      <c r="T782" s="10"/>
      <c r="U782" s="10"/>
      <c r="V782" s="10"/>
      <c r="W782" s="10"/>
      <c r="X782" s="10"/>
    </row>
    <row r="783" spans="3:24" x14ac:dyDescent="0.25">
      <c r="C783" s="10"/>
      <c r="F783" s="10"/>
      <c r="I783" s="10"/>
      <c r="L783" s="10"/>
      <c r="O783" s="10"/>
      <c r="P783" s="10"/>
      <c r="Q783" s="10"/>
      <c r="R783" s="10"/>
      <c r="S783" s="10"/>
      <c r="T783" s="10"/>
      <c r="U783" s="10"/>
      <c r="V783" s="10"/>
      <c r="W783" s="10"/>
      <c r="X783" s="10"/>
    </row>
    <row r="784" spans="3:24" x14ac:dyDescent="0.25">
      <c r="C784" s="10"/>
      <c r="F784" s="10"/>
      <c r="I784" s="10"/>
      <c r="L784" s="10"/>
      <c r="O784" s="10"/>
      <c r="P784" s="10"/>
      <c r="Q784" s="10"/>
      <c r="R784" s="10"/>
      <c r="S784" s="10"/>
      <c r="T784" s="10"/>
      <c r="U784" s="10"/>
      <c r="V784" s="10"/>
      <c r="W784" s="10"/>
      <c r="X784" s="10"/>
    </row>
    <row r="785" spans="3:24" x14ac:dyDescent="0.25">
      <c r="C785" s="10"/>
      <c r="F785" s="10"/>
      <c r="I785" s="10"/>
      <c r="L785" s="10"/>
      <c r="O785" s="10"/>
      <c r="P785" s="10"/>
      <c r="Q785" s="10"/>
      <c r="R785" s="10"/>
      <c r="S785" s="10"/>
      <c r="T785" s="10"/>
      <c r="U785" s="10"/>
      <c r="V785" s="10"/>
      <c r="W785" s="10"/>
      <c r="X785" s="10"/>
    </row>
    <row r="786" spans="3:24" x14ac:dyDescent="0.25">
      <c r="C786" s="10"/>
      <c r="F786" s="10"/>
      <c r="I786" s="10"/>
      <c r="L786" s="10"/>
      <c r="O786" s="10"/>
      <c r="P786" s="10"/>
      <c r="Q786" s="10"/>
      <c r="R786" s="10"/>
      <c r="S786" s="10"/>
      <c r="T786" s="10"/>
      <c r="U786" s="10"/>
      <c r="V786" s="10"/>
      <c r="W786" s="10"/>
      <c r="X786" s="10"/>
    </row>
    <row r="787" spans="3:24" x14ac:dyDescent="0.25">
      <c r="C787" s="10"/>
      <c r="F787" s="10"/>
      <c r="I787" s="10"/>
      <c r="L787" s="10"/>
      <c r="O787" s="10"/>
      <c r="P787" s="10"/>
      <c r="Q787" s="10"/>
      <c r="R787" s="10"/>
      <c r="S787" s="10"/>
      <c r="T787" s="10"/>
      <c r="U787" s="10"/>
      <c r="V787" s="10"/>
      <c r="W787" s="10"/>
      <c r="X787" s="10"/>
    </row>
    <row r="788" spans="3:24" x14ac:dyDescent="0.25">
      <c r="C788" s="10"/>
      <c r="F788" s="10"/>
      <c r="I788" s="10"/>
      <c r="L788" s="10"/>
      <c r="O788" s="10"/>
      <c r="P788" s="10"/>
      <c r="Q788" s="10"/>
      <c r="R788" s="10"/>
      <c r="S788" s="10"/>
      <c r="T788" s="10"/>
      <c r="U788" s="10"/>
      <c r="V788" s="10"/>
      <c r="W788" s="10"/>
      <c r="X788" s="10"/>
    </row>
    <row r="789" spans="3:24" x14ac:dyDescent="0.25">
      <c r="C789" s="10"/>
      <c r="F789" s="10"/>
      <c r="I789" s="10"/>
      <c r="L789" s="10"/>
      <c r="O789" s="10"/>
      <c r="P789" s="10"/>
      <c r="Q789" s="10"/>
      <c r="R789" s="10"/>
      <c r="S789" s="10"/>
      <c r="T789" s="10"/>
      <c r="U789" s="10"/>
      <c r="V789" s="10"/>
      <c r="W789" s="10"/>
      <c r="X789" s="10"/>
    </row>
    <row r="790" spans="3:24" x14ac:dyDescent="0.25">
      <c r="C790" s="10"/>
      <c r="F790" s="10"/>
      <c r="I790" s="10"/>
      <c r="L790" s="10"/>
      <c r="O790" s="10"/>
      <c r="P790" s="10"/>
      <c r="Q790" s="10"/>
      <c r="R790" s="10"/>
      <c r="S790" s="10"/>
      <c r="T790" s="10"/>
      <c r="U790" s="10"/>
      <c r="V790" s="10"/>
      <c r="W790" s="10"/>
      <c r="X790" s="10"/>
    </row>
    <row r="791" spans="3:24" x14ac:dyDescent="0.25">
      <c r="C791" s="10"/>
      <c r="F791" s="10"/>
      <c r="I791" s="10"/>
      <c r="L791" s="10"/>
      <c r="O791" s="10"/>
      <c r="P791" s="10"/>
      <c r="Q791" s="10"/>
      <c r="R791" s="10"/>
      <c r="S791" s="10"/>
      <c r="T791" s="10"/>
      <c r="U791" s="10"/>
      <c r="V791" s="10"/>
      <c r="W791" s="10"/>
      <c r="X791" s="10"/>
    </row>
    <row r="792" spans="3:24" x14ac:dyDescent="0.25">
      <c r="C792" s="10"/>
      <c r="F792" s="10"/>
      <c r="I792" s="10"/>
      <c r="L792" s="10"/>
      <c r="O792" s="10"/>
      <c r="P792" s="10"/>
      <c r="Q792" s="10"/>
      <c r="R792" s="10"/>
      <c r="S792" s="10"/>
      <c r="T792" s="10"/>
      <c r="U792" s="10"/>
      <c r="V792" s="10"/>
      <c r="W792" s="10"/>
      <c r="X792" s="10"/>
    </row>
    <row r="793" spans="3:24" x14ac:dyDescent="0.25">
      <c r="C793" s="10"/>
      <c r="F793" s="10"/>
      <c r="I793" s="10"/>
      <c r="L793" s="10"/>
      <c r="O793" s="10"/>
      <c r="P793" s="10"/>
      <c r="Q793" s="10"/>
      <c r="R793" s="10"/>
      <c r="S793" s="10"/>
      <c r="T793" s="10"/>
      <c r="U793" s="10"/>
      <c r="V793" s="10"/>
      <c r="W793" s="10"/>
      <c r="X793" s="10"/>
    </row>
    <row r="794" spans="3:24" x14ac:dyDescent="0.25">
      <c r="C794" s="10"/>
      <c r="F794" s="10"/>
      <c r="I794" s="10"/>
      <c r="L794" s="10"/>
      <c r="O794" s="10"/>
      <c r="P794" s="10"/>
      <c r="Q794" s="10"/>
      <c r="R794" s="10"/>
      <c r="S794" s="10"/>
      <c r="T794" s="10"/>
      <c r="U794" s="10"/>
      <c r="V794" s="10"/>
      <c r="W794" s="10"/>
      <c r="X794" s="10"/>
    </row>
    <row r="795" spans="3:24" x14ac:dyDescent="0.25">
      <c r="C795" s="10"/>
      <c r="F795" s="10"/>
      <c r="I795" s="10"/>
      <c r="L795" s="10"/>
      <c r="O795" s="10"/>
      <c r="P795" s="10"/>
      <c r="Q795" s="10"/>
      <c r="R795" s="10"/>
      <c r="S795" s="10"/>
      <c r="T795" s="10"/>
      <c r="U795" s="10"/>
      <c r="V795" s="10"/>
      <c r="W795" s="10"/>
      <c r="X795" s="10"/>
    </row>
    <row r="796" spans="3:24" x14ac:dyDescent="0.25">
      <c r="C796" s="10"/>
      <c r="F796" s="10"/>
      <c r="I796" s="10"/>
      <c r="L796" s="10"/>
      <c r="O796" s="10"/>
      <c r="P796" s="10"/>
      <c r="Q796" s="10"/>
      <c r="R796" s="10"/>
      <c r="S796" s="10"/>
      <c r="T796" s="10"/>
      <c r="U796" s="10"/>
      <c r="V796" s="10"/>
      <c r="W796" s="10"/>
      <c r="X796" s="10"/>
    </row>
    <row r="797" spans="3:24" x14ac:dyDescent="0.25">
      <c r="C797" s="10"/>
      <c r="F797" s="10"/>
      <c r="I797" s="10"/>
      <c r="L797" s="10"/>
      <c r="O797" s="10"/>
      <c r="P797" s="10"/>
      <c r="Q797" s="10"/>
      <c r="R797" s="10"/>
      <c r="S797" s="10"/>
      <c r="T797" s="10"/>
      <c r="U797" s="10"/>
      <c r="V797" s="10"/>
      <c r="W797" s="10"/>
      <c r="X797" s="10"/>
    </row>
    <row r="798" spans="3:24" x14ac:dyDescent="0.25">
      <c r="C798" s="10"/>
      <c r="F798" s="10"/>
      <c r="I798" s="10"/>
      <c r="L798" s="10"/>
      <c r="O798" s="10"/>
      <c r="P798" s="10"/>
      <c r="Q798" s="10"/>
      <c r="R798" s="10"/>
      <c r="S798" s="10"/>
      <c r="T798" s="10"/>
      <c r="U798" s="10"/>
      <c r="V798" s="10"/>
      <c r="W798" s="10"/>
      <c r="X798" s="10"/>
    </row>
    <row r="799" spans="3:24" x14ac:dyDescent="0.25">
      <c r="C799" s="10"/>
      <c r="F799" s="10"/>
      <c r="I799" s="10"/>
      <c r="L799" s="10"/>
      <c r="O799" s="10"/>
      <c r="P799" s="10"/>
      <c r="Q799" s="10"/>
      <c r="R799" s="10"/>
      <c r="S799" s="10"/>
      <c r="T799" s="10"/>
      <c r="U799" s="10"/>
      <c r="V799" s="10"/>
      <c r="W799" s="10"/>
      <c r="X799" s="10"/>
    </row>
    <row r="800" spans="3:24" x14ac:dyDescent="0.25">
      <c r="C800" s="10"/>
      <c r="F800" s="10"/>
      <c r="I800" s="10"/>
      <c r="L800" s="10"/>
      <c r="O800" s="10"/>
      <c r="P800" s="10"/>
      <c r="Q800" s="10"/>
      <c r="R800" s="10"/>
      <c r="S800" s="10"/>
      <c r="T800" s="10"/>
      <c r="U800" s="10"/>
      <c r="V800" s="10"/>
      <c r="W800" s="10"/>
      <c r="X800" s="10"/>
    </row>
    <row r="801" spans="3:24" x14ac:dyDescent="0.25">
      <c r="C801" s="10"/>
      <c r="F801" s="10"/>
      <c r="I801" s="10"/>
      <c r="L801" s="10"/>
      <c r="O801" s="10"/>
      <c r="P801" s="10"/>
      <c r="Q801" s="10"/>
      <c r="R801" s="10"/>
      <c r="S801" s="10"/>
      <c r="T801" s="10"/>
      <c r="U801" s="10"/>
      <c r="V801" s="10"/>
      <c r="W801" s="10"/>
      <c r="X801" s="10"/>
    </row>
    <row r="802" spans="3:24" x14ac:dyDescent="0.25">
      <c r="C802" s="10"/>
      <c r="F802" s="10"/>
      <c r="I802" s="10"/>
      <c r="L802" s="10"/>
      <c r="O802" s="10"/>
      <c r="P802" s="10"/>
      <c r="Q802" s="10"/>
      <c r="R802" s="10"/>
      <c r="S802" s="10"/>
      <c r="T802" s="10"/>
      <c r="U802" s="10"/>
      <c r="V802" s="10"/>
      <c r="W802" s="10"/>
      <c r="X802" s="10"/>
    </row>
    <row r="803" spans="3:24" x14ac:dyDescent="0.25">
      <c r="C803" s="10"/>
      <c r="F803" s="10"/>
      <c r="I803" s="10"/>
      <c r="L803" s="10"/>
      <c r="O803" s="10"/>
      <c r="P803" s="10"/>
      <c r="Q803" s="10"/>
      <c r="R803" s="10"/>
      <c r="S803" s="10"/>
      <c r="T803" s="10"/>
      <c r="U803" s="10"/>
      <c r="V803" s="10"/>
      <c r="W803" s="10"/>
      <c r="X803" s="10"/>
    </row>
    <row r="804" spans="3:24" x14ac:dyDescent="0.25">
      <c r="C804" s="10"/>
      <c r="F804" s="10"/>
      <c r="I804" s="10"/>
      <c r="L804" s="10"/>
      <c r="O804" s="10"/>
      <c r="P804" s="10"/>
      <c r="Q804" s="10"/>
      <c r="R804" s="10"/>
      <c r="S804" s="10"/>
      <c r="T804" s="10"/>
      <c r="U804" s="10"/>
      <c r="V804" s="10"/>
      <c r="W804" s="10"/>
      <c r="X804" s="10"/>
    </row>
    <row r="805" spans="3:24" x14ac:dyDescent="0.25">
      <c r="C805" s="10"/>
      <c r="F805" s="10"/>
      <c r="I805" s="10"/>
      <c r="L805" s="10"/>
      <c r="O805" s="10"/>
      <c r="P805" s="10"/>
      <c r="Q805" s="10"/>
      <c r="R805" s="10"/>
      <c r="S805" s="10"/>
      <c r="T805" s="10"/>
      <c r="U805" s="10"/>
      <c r="V805" s="10"/>
      <c r="W805" s="10"/>
      <c r="X805" s="10"/>
    </row>
    <row r="806" spans="3:24" x14ac:dyDescent="0.25">
      <c r="C806" s="10"/>
      <c r="F806" s="10"/>
      <c r="I806" s="10"/>
      <c r="L806" s="10"/>
      <c r="O806" s="10"/>
      <c r="P806" s="10"/>
      <c r="Q806" s="10"/>
      <c r="R806" s="10"/>
      <c r="S806" s="10"/>
      <c r="T806" s="10"/>
      <c r="U806" s="10"/>
      <c r="V806" s="10"/>
      <c r="W806" s="10"/>
      <c r="X806" s="10"/>
    </row>
    <row r="807" spans="3:24" x14ac:dyDescent="0.25">
      <c r="C807" s="10"/>
      <c r="F807" s="10"/>
      <c r="I807" s="10"/>
      <c r="L807" s="10"/>
      <c r="O807" s="10"/>
      <c r="P807" s="10"/>
      <c r="Q807" s="10"/>
      <c r="R807" s="10"/>
      <c r="S807" s="10"/>
      <c r="T807" s="10"/>
      <c r="U807" s="10"/>
      <c r="V807" s="10"/>
      <c r="W807" s="10"/>
      <c r="X807" s="10"/>
    </row>
    <row r="808" spans="3:24" x14ac:dyDescent="0.25">
      <c r="C808" s="10"/>
      <c r="F808" s="10"/>
      <c r="I808" s="10"/>
      <c r="L808" s="10"/>
      <c r="O808" s="10"/>
      <c r="P808" s="10"/>
      <c r="Q808" s="10"/>
      <c r="R808" s="10"/>
      <c r="S808" s="10"/>
      <c r="T808" s="10"/>
      <c r="U808" s="10"/>
      <c r="V808" s="10"/>
      <c r="W808" s="10"/>
      <c r="X808" s="10"/>
    </row>
    <row r="809" spans="3:24" x14ac:dyDescent="0.25">
      <c r="C809" s="10"/>
      <c r="F809" s="10"/>
      <c r="I809" s="10"/>
      <c r="L809" s="10"/>
      <c r="O809" s="10"/>
      <c r="P809" s="10"/>
      <c r="Q809" s="10"/>
      <c r="R809" s="10"/>
      <c r="S809" s="10"/>
      <c r="T809" s="10"/>
      <c r="U809" s="10"/>
      <c r="V809" s="10"/>
      <c r="W809" s="10"/>
      <c r="X809" s="10"/>
    </row>
    <row r="810" spans="3:24" x14ac:dyDescent="0.25">
      <c r="C810" s="10"/>
      <c r="F810" s="10"/>
      <c r="I810" s="10"/>
      <c r="L810" s="10"/>
      <c r="O810" s="10"/>
      <c r="P810" s="10"/>
      <c r="Q810" s="10"/>
      <c r="R810" s="10"/>
      <c r="S810" s="10"/>
      <c r="T810" s="10"/>
      <c r="U810" s="10"/>
      <c r="V810" s="10"/>
      <c r="W810" s="10"/>
      <c r="X810" s="10"/>
    </row>
    <row r="811" spans="3:24" x14ac:dyDescent="0.25">
      <c r="C811" s="10"/>
      <c r="F811" s="10"/>
      <c r="I811" s="10"/>
      <c r="L811" s="10"/>
      <c r="O811" s="10"/>
      <c r="P811" s="10"/>
      <c r="Q811" s="10"/>
      <c r="R811" s="10"/>
      <c r="S811" s="10"/>
      <c r="T811" s="10"/>
      <c r="U811" s="10"/>
      <c r="V811" s="10"/>
      <c r="W811" s="10"/>
      <c r="X811" s="10"/>
    </row>
    <row r="812" spans="3:24" x14ac:dyDescent="0.25">
      <c r="C812" s="10"/>
      <c r="F812" s="10"/>
      <c r="I812" s="10"/>
      <c r="L812" s="10"/>
      <c r="O812" s="10"/>
      <c r="P812" s="10"/>
      <c r="Q812" s="10"/>
      <c r="R812" s="10"/>
      <c r="S812" s="10"/>
      <c r="T812" s="10"/>
      <c r="U812" s="10"/>
      <c r="V812" s="10"/>
      <c r="W812" s="10"/>
      <c r="X812" s="10"/>
    </row>
    <row r="813" spans="3:24" x14ac:dyDescent="0.25">
      <c r="C813" s="10"/>
      <c r="F813" s="10"/>
      <c r="I813" s="10"/>
      <c r="L813" s="10"/>
      <c r="O813" s="10"/>
      <c r="P813" s="10"/>
      <c r="Q813" s="10"/>
      <c r="R813" s="10"/>
      <c r="S813" s="10"/>
      <c r="T813" s="10"/>
      <c r="U813" s="10"/>
      <c r="V813" s="10"/>
      <c r="W813" s="10"/>
      <c r="X813" s="10"/>
    </row>
    <row r="814" spans="3:24" x14ac:dyDescent="0.25">
      <c r="C814" s="10"/>
      <c r="F814" s="10"/>
      <c r="I814" s="10"/>
      <c r="L814" s="10"/>
      <c r="O814" s="10"/>
      <c r="P814" s="10"/>
      <c r="Q814" s="10"/>
      <c r="R814" s="10"/>
      <c r="S814" s="10"/>
      <c r="T814" s="10"/>
      <c r="U814" s="10"/>
      <c r="V814" s="10"/>
      <c r="W814" s="10"/>
      <c r="X814" s="10"/>
    </row>
    <row r="815" spans="3:24" x14ac:dyDescent="0.25">
      <c r="C815" s="10"/>
      <c r="F815" s="10"/>
      <c r="I815" s="10"/>
      <c r="L815" s="10"/>
      <c r="O815" s="10"/>
      <c r="P815" s="10"/>
      <c r="Q815" s="10"/>
      <c r="R815" s="10"/>
      <c r="S815" s="10"/>
      <c r="T815" s="10"/>
      <c r="U815" s="10"/>
      <c r="V815" s="10"/>
      <c r="W815" s="10"/>
      <c r="X815" s="10"/>
    </row>
    <row r="816" spans="3:24" x14ac:dyDescent="0.25">
      <c r="C816" s="10"/>
      <c r="F816" s="10"/>
      <c r="I816" s="10"/>
      <c r="L816" s="10"/>
      <c r="O816" s="10"/>
      <c r="P816" s="10"/>
      <c r="Q816" s="10"/>
      <c r="R816" s="10"/>
      <c r="S816" s="10"/>
      <c r="T816" s="10"/>
      <c r="U816" s="10"/>
      <c r="V816" s="10"/>
      <c r="W816" s="10"/>
      <c r="X816" s="10"/>
    </row>
    <row r="817" spans="3:24" x14ac:dyDescent="0.25">
      <c r="C817" s="10"/>
      <c r="F817" s="10"/>
      <c r="I817" s="10"/>
      <c r="L817" s="10"/>
      <c r="O817" s="10"/>
      <c r="P817" s="10"/>
      <c r="Q817" s="10"/>
      <c r="R817" s="10"/>
      <c r="S817" s="10"/>
      <c r="T817" s="10"/>
      <c r="U817" s="10"/>
      <c r="V817" s="10"/>
      <c r="W817" s="10"/>
      <c r="X817" s="10"/>
    </row>
    <row r="818" spans="3:24" x14ac:dyDescent="0.25">
      <c r="C818" s="10"/>
      <c r="F818" s="10"/>
      <c r="I818" s="10"/>
      <c r="L818" s="10"/>
      <c r="O818" s="10"/>
      <c r="P818" s="10"/>
      <c r="Q818" s="10"/>
      <c r="R818" s="10"/>
      <c r="S818" s="10"/>
      <c r="T818" s="10"/>
      <c r="U818" s="10"/>
      <c r="V818" s="10"/>
      <c r="W818" s="10"/>
      <c r="X818" s="10"/>
    </row>
    <row r="819" spans="3:24" x14ac:dyDescent="0.25">
      <c r="C819" s="10"/>
      <c r="F819" s="10"/>
      <c r="I819" s="10"/>
      <c r="L819" s="10"/>
      <c r="O819" s="10"/>
      <c r="P819" s="10"/>
      <c r="Q819" s="10"/>
      <c r="R819" s="10"/>
      <c r="S819" s="10"/>
      <c r="T819" s="10"/>
      <c r="U819" s="10"/>
      <c r="V819" s="10"/>
      <c r="W819" s="10"/>
      <c r="X819" s="10"/>
    </row>
    <row r="820" spans="3:24" x14ac:dyDescent="0.25">
      <c r="C820" s="10"/>
      <c r="F820" s="10"/>
      <c r="I820" s="10"/>
      <c r="L820" s="10"/>
      <c r="O820" s="10"/>
      <c r="P820" s="10"/>
      <c r="Q820" s="10"/>
      <c r="R820" s="10"/>
      <c r="S820" s="10"/>
      <c r="T820" s="10"/>
      <c r="U820" s="10"/>
      <c r="V820" s="10"/>
      <c r="W820" s="10"/>
      <c r="X820" s="10"/>
    </row>
    <row r="821" spans="3:24" x14ac:dyDescent="0.25">
      <c r="C821" s="10"/>
      <c r="F821" s="10"/>
      <c r="I821" s="10"/>
      <c r="L821" s="10"/>
      <c r="O821" s="10"/>
      <c r="P821" s="10"/>
      <c r="Q821" s="10"/>
      <c r="R821" s="10"/>
      <c r="S821" s="10"/>
      <c r="T821" s="10"/>
      <c r="U821" s="10"/>
      <c r="V821" s="10"/>
      <c r="W821" s="10"/>
      <c r="X821" s="10"/>
    </row>
    <row r="822" spans="3:24" x14ac:dyDescent="0.25">
      <c r="C822" s="10"/>
      <c r="F822" s="10"/>
      <c r="I822" s="10"/>
      <c r="L822" s="10"/>
      <c r="O822" s="10"/>
      <c r="P822" s="10"/>
      <c r="Q822" s="10"/>
      <c r="R822" s="10"/>
      <c r="S822" s="10"/>
      <c r="T822" s="10"/>
      <c r="U822" s="10"/>
      <c r="V822" s="10"/>
      <c r="W822" s="10"/>
      <c r="X822" s="10"/>
    </row>
    <row r="823" spans="3:24" x14ac:dyDescent="0.25">
      <c r="C823" s="10"/>
      <c r="F823" s="10"/>
      <c r="I823" s="10"/>
      <c r="L823" s="10"/>
      <c r="O823" s="10"/>
      <c r="P823" s="10"/>
      <c r="Q823" s="10"/>
      <c r="R823" s="10"/>
      <c r="S823" s="10"/>
      <c r="T823" s="10"/>
      <c r="U823" s="10"/>
      <c r="V823" s="10"/>
      <c r="W823" s="10"/>
      <c r="X823" s="10"/>
    </row>
    <row r="824" spans="3:24" x14ac:dyDescent="0.25">
      <c r="C824" s="10"/>
      <c r="F824" s="10"/>
      <c r="I824" s="10"/>
      <c r="L824" s="10"/>
      <c r="O824" s="10"/>
      <c r="P824" s="10"/>
      <c r="Q824" s="10"/>
      <c r="R824" s="10"/>
      <c r="S824" s="10"/>
      <c r="T824" s="10"/>
      <c r="U824" s="10"/>
      <c r="V824" s="10"/>
      <c r="W824" s="10"/>
      <c r="X824" s="10"/>
    </row>
    <row r="825" spans="3:24" x14ac:dyDescent="0.25">
      <c r="C825" s="10"/>
      <c r="F825" s="10"/>
      <c r="I825" s="10"/>
      <c r="L825" s="10"/>
      <c r="O825" s="10"/>
      <c r="P825" s="10"/>
      <c r="Q825" s="10"/>
      <c r="R825" s="10"/>
      <c r="S825" s="10"/>
      <c r="T825" s="10"/>
      <c r="U825" s="10"/>
      <c r="V825" s="10"/>
      <c r="W825" s="10"/>
      <c r="X825" s="10"/>
    </row>
    <row r="826" spans="3:24" x14ac:dyDescent="0.25">
      <c r="C826" s="10"/>
      <c r="F826" s="10"/>
      <c r="I826" s="10"/>
      <c r="L826" s="10"/>
      <c r="O826" s="10"/>
      <c r="P826" s="10"/>
      <c r="Q826" s="10"/>
      <c r="R826" s="10"/>
      <c r="S826" s="10"/>
      <c r="T826" s="10"/>
      <c r="U826" s="10"/>
      <c r="V826" s="10"/>
      <c r="W826" s="10"/>
      <c r="X826" s="10"/>
    </row>
    <row r="827" spans="3:24" x14ac:dyDescent="0.25">
      <c r="C827" s="10"/>
      <c r="F827" s="10"/>
      <c r="I827" s="10"/>
      <c r="L827" s="10"/>
      <c r="O827" s="10"/>
      <c r="P827" s="10"/>
      <c r="Q827" s="10"/>
      <c r="R827" s="10"/>
      <c r="S827" s="10"/>
      <c r="T827" s="10"/>
      <c r="U827" s="10"/>
      <c r="V827" s="10"/>
      <c r="W827" s="10"/>
      <c r="X827" s="10"/>
    </row>
    <row r="828" spans="3:24" x14ac:dyDescent="0.25">
      <c r="C828" s="10"/>
      <c r="F828" s="10"/>
      <c r="I828" s="10"/>
      <c r="L828" s="10"/>
      <c r="O828" s="10"/>
      <c r="P828" s="10"/>
      <c r="Q828" s="10"/>
      <c r="R828" s="10"/>
      <c r="S828" s="10"/>
      <c r="T828" s="10"/>
      <c r="U828" s="10"/>
      <c r="V828" s="10"/>
      <c r="W828" s="10"/>
      <c r="X828" s="10"/>
    </row>
    <row r="829" spans="3:24" x14ac:dyDescent="0.25">
      <c r="C829" s="10"/>
      <c r="F829" s="10"/>
      <c r="I829" s="10"/>
      <c r="L829" s="10"/>
      <c r="O829" s="10"/>
      <c r="P829" s="10"/>
      <c r="Q829" s="10"/>
      <c r="R829" s="10"/>
      <c r="S829" s="10"/>
      <c r="T829" s="10"/>
      <c r="U829" s="10"/>
      <c r="V829" s="10"/>
      <c r="W829" s="10"/>
      <c r="X829" s="10"/>
    </row>
    <row r="830" spans="3:24" x14ac:dyDescent="0.25">
      <c r="C830" s="10"/>
      <c r="F830" s="10"/>
      <c r="I830" s="10"/>
      <c r="L830" s="10"/>
      <c r="O830" s="10"/>
      <c r="P830" s="10"/>
      <c r="Q830" s="10"/>
      <c r="R830" s="10"/>
      <c r="S830" s="10"/>
      <c r="T830" s="10"/>
      <c r="U830" s="10"/>
      <c r="V830" s="10"/>
      <c r="W830" s="10"/>
      <c r="X830" s="10"/>
    </row>
    <row r="831" spans="3:24" x14ac:dyDescent="0.25">
      <c r="C831" s="10"/>
      <c r="F831" s="10"/>
      <c r="I831" s="10"/>
      <c r="L831" s="10"/>
      <c r="O831" s="10"/>
      <c r="P831" s="10"/>
      <c r="Q831" s="10"/>
      <c r="R831" s="10"/>
      <c r="S831" s="10"/>
      <c r="T831" s="10"/>
      <c r="U831" s="10"/>
      <c r="V831" s="10"/>
      <c r="W831" s="10"/>
      <c r="X831" s="10"/>
    </row>
    <row r="832" spans="3:24" x14ac:dyDescent="0.25">
      <c r="C832" s="10"/>
      <c r="F832" s="10"/>
      <c r="I832" s="10"/>
      <c r="L832" s="10"/>
      <c r="O832" s="10"/>
      <c r="P832" s="10"/>
      <c r="Q832" s="10"/>
      <c r="R832" s="10"/>
      <c r="S832" s="10"/>
      <c r="T832" s="10"/>
      <c r="U832" s="10"/>
      <c r="V832" s="10"/>
      <c r="W832" s="10"/>
      <c r="X832" s="10"/>
    </row>
    <row r="833" spans="3:24" x14ac:dyDescent="0.25">
      <c r="C833" s="10"/>
      <c r="F833" s="10"/>
      <c r="I833" s="10"/>
      <c r="L833" s="10"/>
      <c r="O833" s="10"/>
      <c r="P833" s="10"/>
      <c r="Q833" s="10"/>
      <c r="R833" s="10"/>
      <c r="S833" s="10"/>
      <c r="T833" s="10"/>
      <c r="U833" s="10"/>
      <c r="V833" s="10"/>
      <c r="W833" s="10"/>
      <c r="X833" s="10"/>
    </row>
    <row r="834" spans="3:24" x14ac:dyDescent="0.25">
      <c r="C834" s="10"/>
      <c r="F834" s="10"/>
      <c r="I834" s="10"/>
      <c r="L834" s="10"/>
      <c r="O834" s="10"/>
      <c r="P834" s="10"/>
      <c r="Q834" s="10"/>
      <c r="R834" s="10"/>
      <c r="S834" s="10"/>
      <c r="T834" s="10"/>
      <c r="U834" s="10"/>
      <c r="V834" s="10"/>
      <c r="W834" s="10"/>
      <c r="X834" s="10"/>
    </row>
    <row r="835" spans="3:24" x14ac:dyDescent="0.25">
      <c r="C835" s="10"/>
      <c r="F835" s="10"/>
      <c r="I835" s="10"/>
      <c r="L835" s="10"/>
      <c r="O835" s="10"/>
      <c r="P835" s="10"/>
      <c r="Q835" s="10"/>
      <c r="R835" s="10"/>
      <c r="S835" s="10"/>
      <c r="T835" s="10"/>
      <c r="U835" s="10"/>
      <c r="V835" s="10"/>
      <c r="W835" s="10"/>
      <c r="X835" s="10"/>
    </row>
    <row r="836" spans="3:24" x14ac:dyDescent="0.25">
      <c r="C836" s="10"/>
      <c r="F836" s="10"/>
      <c r="I836" s="10"/>
      <c r="L836" s="10"/>
      <c r="O836" s="10"/>
      <c r="P836" s="10"/>
      <c r="Q836" s="10"/>
      <c r="R836" s="10"/>
      <c r="S836" s="10"/>
      <c r="T836" s="10"/>
      <c r="U836" s="10"/>
      <c r="V836" s="10"/>
      <c r="W836" s="10"/>
      <c r="X836" s="10"/>
    </row>
    <row r="837" spans="3:24" x14ac:dyDescent="0.25">
      <c r="C837" s="10"/>
      <c r="F837" s="10"/>
      <c r="I837" s="10"/>
      <c r="L837" s="10"/>
      <c r="O837" s="10"/>
      <c r="P837" s="10"/>
      <c r="Q837" s="10"/>
      <c r="R837" s="10"/>
      <c r="S837" s="10"/>
      <c r="T837" s="10"/>
      <c r="U837" s="10"/>
      <c r="V837" s="10"/>
      <c r="W837" s="10"/>
      <c r="X837" s="10"/>
    </row>
    <row r="838" spans="3:24" x14ac:dyDescent="0.25">
      <c r="C838" s="10"/>
      <c r="F838" s="10"/>
      <c r="I838" s="10"/>
      <c r="L838" s="10"/>
      <c r="O838" s="10"/>
      <c r="P838" s="10"/>
      <c r="Q838" s="10"/>
      <c r="R838" s="10"/>
      <c r="S838" s="10"/>
      <c r="T838" s="10"/>
      <c r="U838" s="10"/>
      <c r="V838" s="10"/>
      <c r="W838" s="10"/>
      <c r="X838" s="10"/>
    </row>
    <row r="839" spans="3:24" x14ac:dyDescent="0.25">
      <c r="C839" s="10"/>
      <c r="F839" s="10"/>
      <c r="I839" s="10"/>
      <c r="L839" s="10"/>
      <c r="O839" s="10"/>
      <c r="P839" s="10"/>
      <c r="Q839" s="10"/>
      <c r="R839" s="10"/>
      <c r="S839" s="10"/>
      <c r="T839" s="10"/>
      <c r="U839" s="10"/>
      <c r="V839" s="10"/>
      <c r="W839" s="10"/>
      <c r="X839" s="10"/>
    </row>
    <row r="840" spans="3:24" x14ac:dyDescent="0.25">
      <c r="C840" s="10"/>
      <c r="F840" s="10"/>
      <c r="I840" s="10"/>
      <c r="L840" s="10"/>
      <c r="O840" s="10"/>
      <c r="P840" s="10"/>
      <c r="Q840" s="10"/>
      <c r="R840" s="10"/>
      <c r="S840" s="10"/>
      <c r="T840" s="10"/>
      <c r="U840" s="10"/>
      <c r="V840" s="10"/>
      <c r="W840" s="10"/>
      <c r="X840" s="10"/>
    </row>
    <row r="841" spans="3:24" x14ac:dyDescent="0.25">
      <c r="C841" s="10"/>
      <c r="F841" s="10"/>
      <c r="I841" s="10"/>
      <c r="L841" s="10"/>
      <c r="O841" s="10"/>
      <c r="P841" s="10"/>
      <c r="Q841" s="10"/>
      <c r="R841" s="10"/>
      <c r="S841" s="10"/>
      <c r="T841" s="10"/>
      <c r="U841" s="10"/>
      <c r="V841" s="10"/>
      <c r="W841" s="10"/>
      <c r="X841" s="10"/>
    </row>
    <row r="842" spans="3:24" x14ac:dyDescent="0.25">
      <c r="C842" s="10"/>
      <c r="F842" s="10"/>
      <c r="I842" s="10"/>
      <c r="L842" s="10"/>
      <c r="O842" s="10"/>
      <c r="P842" s="10"/>
      <c r="Q842" s="10"/>
      <c r="R842" s="10"/>
      <c r="S842" s="10"/>
      <c r="T842" s="10"/>
      <c r="U842" s="10"/>
      <c r="V842" s="10"/>
      <c r="W842" s="10"/>
      <c r="X842" s="10"/>
    </row>
    <row r="843" spans="3:24" x14ac:dyDescent="0.25">
      <c r="C843" s="10"/>
      <c r="F843" s="10"/>
      <c r="I843" s="10"/>
      <c r="L843" s="10"/>
      <c r="O843" s="10"/>
      <c r="P843" s="10"/>
      <c r="Q843" s="10"/>
      <c r="R843" s="10"/>
      <c r="S843" s="10"/>
      <c r="T843" s="10"/>
      <c r="U843" s="10"/>
      <c r="V843" s="10"/>
      <c r="W843" s="10"/>
      <c r="X843" s="10"/>
    </row>
    <row r="844" spans="3:24" x14ac:dyDescent="0.25">
      <c r="C844" s="10"/>
      <c r="F844" s="10"/>
      <c r="I844" s="10"/>
      <c r="L844" s="10"/>
      <c r="O844" s="10"/>
      <c r="P844" s="10"/>
      <c r="Q844" s="10"/>
      <c r="R844" s="10"/>
      <c r="S844" s="10"/>
      <c r="T844" s="10"/>
      <c r="U844" s="10"/>
      <c r="V844" s="10"/>
      <c r="W844" s="10"/>
      <c r="X844" s="10"/>
    </row>
    <row r="845" spans="3:24" x14ac:dyDescent="0.25">
      <c r="C845" s="10"/>
      <c r="F845" s="10"/>
      <c r="I845" s="10"/>
      <c r="L845" s="10"/>
      <c r="O845" s="10"/>
      <c r="P845" s="10"/>
      <c r="Q845" s="10"/>
      <c r="R845" s="10"/>
      <c r="S845" s="10"/>
      <c r="T845" s="10"/>
      <c r="U845" s="10"/>
      <c r="V845" s="10"/>
      <c r="W845" s="10"/>
      <c r="X845" s="10"/>
    </row>
    <row r="846" spans="3:24" x14ac:dyDescent="0.25">
      <c r="C846" s="10"/>
      <c r="F846" s="10"/>
      <c r="I846" s="10"/>
      <c r="L846" s="10"/>
      <c r="O846" s="10"/>
      <c r="P846" s="10"/>
      <c r="Q846" s="10"/>
      <c r="R846" s="10"/>
      <c r="S846" s="10"/>
      <c r="T846" s="10"/>
      <c r="U846" s="10"/>
      <c r="V846" s="10"/>
      <c r="W846" s="10"/>
      <c r="X846" s="10"/>
    </row>
    <row r="847" spans="3:24" x14ac:dyDescent="0.25">
      <c r="C847" s="10"/>
      <c r="F847" s="10"/>
      <c r="I847" s="10"/>
      <c r="L847" s="10"/>
      <c r="O847" s="10"/>
      <c r="P847" s="10"/>
      <c r="Q847" s="10"/>
      <c r="R847" s="10"/>
      <c r="S847" s="10"/>
      <c r="T847" s="10"/>
      <c r="U847" s="10"/>
      <c r="V847" s="10"/>
      <c r="W847" s="10"/>
      <c r="X847" s="10"/>
    </row>
    <row r="848" spans="3:24" x14ac:dyDescent="0.25">
      <c r="C848" s="10"/>
      <c r="F848" s="10"/>
      <c r="I848" s="10"/>
      <c r="L848" s="10"/>
      <c r="O848" s="10"/>
      <c r="P848" s="10"/>
      <c r="Q848" s="10"/>
      <c r="R848" s="10"/>
      <c r="S848" s="10"/>
      <c r="T848" s="10"/>
      <c r="U848" s="10"/>
      <c r="V848" s="10"/>
      <c r="W848" s="10"/>
      <c r="X848" s="10"/>
    </row>
    <row r="849" spans="3:24" x14ac:dyDescent="0.25">
      <c r="C849" s="10"/>
      <c r="F849" s="10"/>
      <c r="I849" s="10"/>
      <c r="L849" s="10"/>
      <c r="O849" s="10"/>
      <c r="P849" s="10"/>
      <c r="Q849" s="10"/>
      <c r="R849" s="10"/>
      <c r="S849" s="10"/>
      <c r="T849" s="10"/>
      <c r="U849" s="10"/>
      <c r="V849" s="10"/>
      <c r="W849" s="10"/>
      <c r="X849" s="10"/>
    </row>
    <row r="850" spans="3:24" x14ac:dyDescent="0.25">
      <c r="C850" s="10"/>
      <c r="F850" s="10"/>
      <c r="I850" s="10"/>
      <c r="L850" s="10"/>
      <c r="O850" s="10"/>
      <c r="P850" s="10"/>
      <c r="Q850" s="10"/>
      <c r="R850" s="10"/>
      <c r="S850" s="10"/>
      <c r="T850" s="10"/>
      <c r="U850" s="10"/>
      <c r="V850" s="10"/>
      <c r="W850" s="10"/>
      <c r="X850" s="10"/>
    </row>
    <row r="851" spans="3:24" x14ac:dyDescent="0.25">
      <c r="C851" s="10"/>
      <c r="F851" s="10"/>
      <c r="I851" s="10"/>
      <c r="L851" s="10"/>
      <c r="O851" s="10"/>
      <c r="P851" s="10"/>
      <c r="Q851" s="10"/>
      <c r="R851" s="10"/>
      <c r="S851" s="10"/>
      <c r="T851" s="10"/>
      <c r="U851" s="10"/>
      <c r="V851" s="10"/>
      <c r="W851" s="10"/>
      <c r="X851" s="10"/>
    </row>
    <row r="852" spans="3:24" x14ac:dyDescent="0.25">
      <c r="C852" s="10"/>
      <c r="F852" s="10"/>
      <c r="I852" s="10"/>
      <c r="L852" s="10"/>
      <c r="O852" s="10"/>
      <c r="P852" s="10"/>
      <c r="Q852" s="10"/>
      <c r="R852" s="10"/>
      <c r="S852" s="10"/>
      <c r="T852" s="10"/>
      <c r="U852" s="10"/>
      <c r="V852" s="10"/>
      <c r="W852" s="10"/>
      <c r="X852" s="10"/>
    </row>
    <row r="853" spans="3:24" x14ac:dyDescent="0.25">
      <c r="C853" s="10"/>
      <c r="F853" s="10"/>
      <c r="I853" s="10"/>
      <c r="L853" s="10"/>
      <c r="O853" s="10"/>
      <c r="P853" s="10"/>
      <c r="Q853" s="10"/>
      <c r="R853" s="10"/>
      <c r="S853" s="10"/>
      <c r="T853" s="10"/>
      <c r="U853" s="10"/>
      <c r="V853" s="10"/>
      <c r="W853" s="10"/>
      <c r="X853" s="10"/>
    </row>
    <row r="854" spans="3:24" x14ac:dyDescent="0.25">
      <c r="C854" s="10"/>
      <c r="F854" s="10"/>
      <c r="I854" s="10"/>
      <c r="L854" s="10"/>
      <c r="O854" s="10"/>
      <c r="P854" s="10"/>
      <c r="Q854" s="10"/>
      <c r="R854" s="10"/>
      <c r="S854" s="10"/>
      <c r="T854" s="10"/>
      <c r="U854" s="10"/>
      <c r="V854" s="10"/>
      <c r="W854" s="10"/>
      <c r="X854" s="10"/>
    </row>
    <row r="855" spans="3:24" x14ac:dyDescent="0.25">
      <c r="C855" s="10"/>
      <c r="F855" s="10"/>
      <c r="I855" s="10"/>
      <c r="L855" s="10"/>
      <c r="O855" s="10"/>
      <c r="P855" s="10"/>
      <c r="Q855" s="10"/>
      <c r="R855" s="10"/>
      <c r="S855" s="10"/>
      <c r="T855" s="10"/>
      <c r="U855" s="10"/>
      <c r="V855" s="10"/>
      <c r="W855" s="10"/>
      <c r="X855" s="10"/>
    </row>
    <row r="856" spans="3:24" x14ac:dyDescent="0.25">
      <c r="C856" s="10"/>
      <c r="F856" s="10"/>
      <c r="I856" s="10"/>
      <c r="L856" s="10"/>
      <c r="O856" s="10"/>
      <c r="P856" s="10"/>
      <c r="Q856" s="10"/>
      <c r="R856" s="10"/>
      <c r="S856" s="10"/>
      <c r="T856" s="10"/>
      <c r="U856" s="10"/>
      <c r="V856" s="10"/>
      <c r="W856" s="10"/>
      <c r="X856" s="10"/>
    </row>
    <row r="857" spans="3:24" x14ac:dyDescent="0.25">
      <c r="C857" s="10"/>
      <c r="F857" s="10"/>
      <c r="I857" s="10"/>
      <c r="L857" s="10"/>
      <c r="O857" s="10"/>
      <c r="P857" s="10"/>
      <c r="Q857" s="10"/>
      <c r="R857" s="10"/>
      <c r="S857" s="10"/>
      <c r="T857" s="10"/>
      <c r="U857" s="10"/>
      <c r="V857" s="10"/>
      <c r="W857" s="10"/>
      <c r="X857" s="10"/>
    </row>
    <row r="858" spans="3:24" x14ac:dyDescent="0.25">
      <c r="C858" s="10"/>
      <c r="F858" s="10"/>
      <c r="I858" s="10"/>
      <c r="L858" s="10"/>
      <c r="O858" s="10"/>
      <c r="P858" s="10"/>
      <c r="Q858" s="10"/>
      <c r="R858" s="10"/>
      <c r="S858" s="10"/>
      <c r="T858" s="10"/>
      <c r="U858" s="10"/>
      <c r="V858" s="10"/>
      <c r="W858" s="10"/>
      <c r="X858" s="10"/>
    </row>
    <row r="859" spans="3:24" x14ac:dyDescent="0.25">
      <c r="C859" s="10"/>
      <c r="F859" s="10"/>
      <c r="I859" s="10"/>
      <c r="L859" s="10"/>
      <c r="O859" s="10"/>
      <c r="P859" s="10"/>
      <c r="Q859" s="10"/>
      <c r="R859" s="10"/>
      <c r="S859" s="10"/>
      <c r="T859" s="10"/>
      <c r="U859" s="10"/>
      <c r="V859" s="10"/>
      <c r="W859" s="10"/>
      <c r="X859" s="10"/>
    </row>
    <row r="860" spans="3:24" x14ac:dyDescent="0.25">
      <c r="C860" s="10"/>
      <c r="F860" s="10"/>
      <c r="I860" s="10"/>
      <c r="L860" s="10"/>
      <c r="O860" s="10"/>
      <c r="P860" s="10"/>
      <c r="Q860" s="10"/>
      <c r="R860" s="10"/>
      <c r="S860" s="10"/>
      <c r="T860" s="10"/>
      <c r="U860" s="10"/>
      <c r="V860" s="10"/>
      <c r="W860" s="10"/>
      <c r="X860" s="10"/>
    </row>
    <row r="861" spans="3:24" x14ac:dyDescent="0.25">
      <c r="C861" s="10"/>
      <c r="F861" s="10"/>
      <c r="I861" s="10"/>
      <c r="L861" s="10"/>
      <c r="O861" s="10"/>
      <c r="P861" s="10"/>
      <c r="Q861" s="10"/>
      <c r="R861" s="10"/>
      <c r="S861" s="10"/>
      <c r="T861" s="10"/>
      <c r="U861" s="10"/>
      <c r="V861" s="10"/>
      <c r="W861" s="10"/>
      <c r="X861" s="10"/>
    </row>
    <row r="862" spans="3:24" x14ac:dyDescent="0.25">
      <c r="C862" s="10"/>
      <c r="F862" s="10"/>
      <c r="I862" s="10"/>
      <c r="L862" s="10"/>
      <c r="O862" s="10"/>
      <c r="P862" s="10"/>
      <c r="Q862" s="10"/>
      <c r="R862" s="10"/>
      <c r="S862" s="10"/>
      <c r="T862" s="10"/>
      <c r="U862" s="10"/>
      <c r="V862" s="10"/>
      <c r="W862" s="10"/>
      <c r="X862" s="10"/>
    </row>
    <row r="863" spans="3:24" x14ac:dyDescent="0.25">
      <c r="C863" s="10"/>
      <c r="F863" s="10"/>
      <c r="I863" s="10"/>
      <c r="L863" s="10"/>
      <c r="O863" s="10"/>
      <c r="P863" s="10"/>
      <c r="Q863" s="10"/>
      <c r="R863" s="10"/>
      <c r="S863" s="10"/>
      <c r="T863" s="10"/>
      <c r="U863" s="10"/>
      <c r="V863" s="10"/>
      <c r="W863" s="10"/>
      <c r="X863" s="10"/>
    </row>
    <row r="864" spans="3:24" x14ac:dyDescent="0.25">
      <c r="C864" s="10"/>
      <c r="F864" s="10"/>
      <c r="I864" s="10"/>
      <c r="L864" s="10"/>
      <c r="O864" s="10"/>
      <c r="P864" s="10"/>
      <c r="Q864" s="10"/>
      <c r="R864" s="10"/>
      <c r="S864" s="10"/>
      <c r="T864" s="10"/>
      <c r="U864" s="10"/>
      <c r="V864" s="10"/>
      <c r="W864" s="10"/>
      <c r="X864" s="10"/>
    </row>
    <row r="865" spans="3:24" x14ac:dyDescent="0.25">
      <c r="C865" s="10"/>
      <c r="F865" s="10"/>
      <c r="I865" s="10"/>
      <c r="L865" s="10"/>
      <c r="O865" s="10"/>
      <c r="P865" s="10"/>
      <c r="Q865" s="10"/>
      <c r="R865" s="10"/>
      <c r="S865" s="10"/>
      <c r="T865" s="10"/>
      <c r="U865" s="10"/>
      <c r="V865" s="10"/>
      <c r="W865" s="10"/>
      <c r="X865" s="10"/>
    </row>
    <row r="866" spans="3:24" x14ac:dyDescent="0.25">
      <c r="C866" s="10"/>
      <c r="F866" s="10"/>
      <c r="I866" s="10"/>
      <c r="L866" s="10"/>
      <c r="O866" s="10"/>
      <c r="P866" s="10"/>
      <c r="Q866" s="10"/>
      <c r="R866" s="10"/>
      <c r="S866" s="10"/>
      <c r="T866" s="10"/>
      <c r="U866" s="10"/>
      <c r="V866" s="10"/>
      <c r="W866" s="10"/>
      <c r="X866" s="10"/>
    </row>
    <row r="867" spans="3:24" x14ac:dyDescent="0.25">
      <c r="C867" s="10"/>
      <c r="F867" s="10"/>
      <c r="I867" s="10"/>
      <c r="L867" s="10"/>
      <c r="O867" s="10"/>
      <c r="P867" s="10"/>
      <c r="Q867" s="10"/>
      <c r="R867" s="10"/>
      <c r="S867" s="10"/>
      <c r="T867" s="10"/>
      <c r="U867" s="10"/>
      <c r="V867" s="10"/>
      <c r="W867" s="10"/>
      <c r="X867" s="10"/>
    </row>
    <row r="868" spans="3:24" x14ac:dyDescent="0.25">
      <c r="C868" s="10"/>
      <c r="F868" s="10"/>
      <c r="I868" s="10"/>
      <c r="L868" s="10"/>
      <c r="O868" s="10"/>
      <c r="P868" s="10"/>
      <c r="Q868" s="10"/>
      <c r="R868" s="10"/>
      <c r="S868" s="10"/>
      <c r="T868" s="10"/>
      <c r="U868" s="10"/>
      <c r="V868" s="10"/>
      <c r="W868" s="10"/>
      <c r="X868" s="10"/>
    </row>
    <row r="869" spans="3:24" x14ac:dyDescent="0.25">
      <c r="C869" s="10"/>
      <c r="F869" s="10"/>
      <c r="I869" s="10"/>
      <c r="L869" s="10"/>
      <c r="O869" s="10"/>
      <c r="P869" s="10"/>
      <c r="Q869" s="10"/>
      <c r="R869" s="10"/>
      <c r="S869" s="10"/>
      <c r="T869" s="10"/>
      <c r="U869" s="10"/>
      <c r="V869" s="10"/>
      <c r="W869" s="10"/>
      <c r="X869" s="10"/>
    </row>
    <row r="870" spans="3:24" x14ac:dyDescent="0.25">
      <c r="C870" s="10"/>
      <c r="F870" s="10"/>
      <c r="I870" s="10"/>
      <c r="L870" s="10"/>
      <c r="O870" s="10"/>
      <c r="P870" s="10"/>
      <c r="Q870" s="10"/>
      <c r="R870" s="10"/>
      <c r="S870" s="10"/>
      <c r="T870" s="10"/>
      <c r="U870" s="10"/>
      <c r="V870" s="10"/>
      <c r="W870" s="10"/>
      <c r="X870" s="10"/>
    </row>
    <row r="871" spans="3:24" x14ac:dyDescent="0.25">
      <c r="C871" s="10"/>
      <c r="F871" s="10"/>
      <c r="I871" s="10"/>
      <c r="L871" s="10"/>
      <c r="O871" s="10"/>
      <c r="P871" s="10"/>
      <c r="Q871" s="10"/>
      <c r="R871" s="10"/>
      <c r="S871" s="10"/>
      <c r="T871" s="10"/>
      <c r="U871" s="10"/>
      <c r="V871" s="10"/>
      <c r="W871" s="10"/>
      <c r="X871" s="10"/>
    </row>
    <row r="872" spans="3:24" x14ac:dyDescent="0.25">
      <c r="C872" s="10"/>
      <c r="F872" s="10"/>
      <c r="I872" s="10"/>
      <c r="L872" s="10"/>
      <c r="O872" s="10"/>
      <c r="P872" s="10"/>
      <c r="Q872" s="10"/>
      <c r="R872" s="10"/>
      <c r="S872" s="10"/>
      <c r="T872" s="10"/>
      <c r="U872" s="10"/>
      <c r="V872" s="10"/>
      <c r="W872" s="10"/>
      <c r="X872" s="10"/>
    </row>
    <row r="873" spans="3:24" x14ac:dyDescent="0.25">
      <c r="C873" s="10"/>
      <c r="F873" s="10"/>
      <c r="I873" s="10"/>
      <c r="L873" s="10"/>
      <c r="O873" s="10"/>
      <c r="P873" s="10"/>
      <c r="Q873" s="10"/>
      <c r="R873" s="10"/>
      <c r="S873" s="10"/>
      <c r="T873" s="10"/>
      <c r="U873" s="10"/>
      <c r="V873" s="10"/>
      <c r="W873" s="10"/>
      <c r="X873" s="10"/>
    </row>
    <row r="874" spans="3:24" x14ac:dyDescent="0.25">
      <c r="C874" s="10"/>
      <c r="F874" s="10"/>
      <c r="I874" s="10"/>
      <c r="L874" s="10"/>
      <c r="O874" s="10"/>
      <c r="P874" s="10"/>
      <c r="Q874" s="10"/>
      <c r="R874" s="10"/>
      <c r="S874" s="10"/>
      <c r="T874" s="10"/>
      <c r="U874" s="10"/>
      <c r="V874" s="10"/>
      <c r="W874" s="10"/>
      <c r="X874" s="10"/>
    </row>
    <row r="875" spans="3:24" x14ac:dyDescent="0.25">
      <c r="C875" s="10"/>
      <c r="F875" s="10"/>
      <c r="I875" s="10"/>
      <c r="L875" s="10"/>
      <c r="O875" s="10"/>
      <c r="P875" s="10"/>
      <c r="Q875" s="10"/>
      <c r="R875" s="10"/>
      <c r="S875" s="10"/>
      <c r="T875" s="10"/>
      <c r="U875" s="10"/>
      <c r="V875" s="10"/>
      <c r="W875" s="10"/>
      <c r="X875" s="10"/>
    </row>
    <row r="876" spans="3:24" x14ac:dyDescent="0.25">
      <c r="C876" s="10"/>
      <c r="F876" s="10"/>
      <c r="I876" s="10"/>
      <c r="L876" s="10"/>
      <c r="O876" s="10"/>
      <c r="P876" s="10"/>
      <c r="Q876" s="10"/>
      <c r="R876" s="10"/>
      <c r="S876" s="10"/>
      <c r="T876" s="10"/>
      <c r="U876" s="10"/>
      <c r="V876" s="10"/>
      <c r="W876" s="10"/>
      <c r="X876" s="10"/>
    </row>
    <row r="877" spans="3:24" x14ac:dyDescent="0.25">
      <c r="C877" s="10"/>
      <c r="F877" s="10"/>
      <c r="I877" s="10"/>
      <c r="L877" s="10"/>
      <c r="O877" s="10"/>
      <c r="P877" s="10"/>
      <c r="Q877" s="10"/>
      <c r="R877" s="10"/>
      <c r="S877" s="10"/>
      <c r="T877" s="10"/>
      <c r="U877" s="10"/>
      <c r="V877" s="10"/>
      <c r="W877" s="10"/>
      <c r="X877" s="10"/>
    </row>
    <row r="878" spans="3:24" x14ac:dyDescent="0.25">
      <c r="C878" s="10"/>
      <c r="F878" s="10"/>
      <c r="I878" s="10"/>
      <c r="L878" s="10"/>
      <c r="O878" s="10"/>
      <c r="P878" s="10"/>
      <c r="Q878" s="10"/>
      <c r="R878" s="10"/>
      <c r="S878" s="10"/>
      <c r="T878" s="10"/>
      <c r="U878" s="10"/>
      <c r="V878" s="10"/>
      <c r="W878" s="10"/>
      <c r="X878" s="10"/>
    </row>
    <row r="879" spans="3:24" x14ac:dyDescent="0.25">
      <c r="C879" s="10"/>
      <c r="F879" s="10"/>
      <c r="I879" s="10"/>
      <c r="L879" s="10"/>
      <c r="O879" s="10"/>
      <c r="P879" s="10"/>
      <c r="Q879" s="10"/>
      <c r="R879" s="10"/>
      <c r="S879" s="10"/>
      <c r="T879" s="10"/>
      <c r="U879" s="10"/>
      <c r="V879" s="10"/>
      <c r="W879" s="10"/>
      <c r="X879" s="10"/>
    </row>
    <row r="880" spans="3:24" x14ac:dyDescent="0.25">
      <c r="C880" s="10"/>
      <c r="F880" s="10"/>
      <c r="I880" s="10"/>
      <c r="L880" s="10"/>
      <c r="O880" s="10"/>
      <c r="P880" s="10"/>
      <c r="Q880" s="10"/>
      <c r="R880" s="10"/>
      <c r="S880" s="10"/>
      <c r="T880" s="10"/>
      <c r="U880" s="10"/>
      <c r="V880" s="10"/>
      <c r="W880" s="10"/>
      <c r="X880" s="10"/>
    </row>
    <row r="881" spans="3:24" x14ac:dyDescent="0.25">
      <c r="C881" s="10"/>
      <c r="F881" s="10"/>
      <c r="I881" s="10"/>
      <c r="L881" s="10"/>
      <c r="O881" s="10"/>
      <c r="P881" s="10"/>
      <c r="Q881" s="10"/>
      <c r="R881" s="10"/>
      <c r="S881" s="10"/>
      <c r="T881" s="10"/>
      <c r="U881" s="10"/>
      <c r="V881" s="10"/>
      <c r="W881" s="10"/>
      <c r="X881" s="10"/>
    </row>
    <row r="882" spans="3:24" x14ac:dyDescent="0.25">
      <c r="C882" s="10"/>
      <c r="F882" s="10"/>
      <c r="I882" s="10"/>
      <c r="L882" s="10"/>
      <c r="O882" s="10"/>
      <c r="P882" s="10"/>
      <c r="Q882" s="10"/>
      <c r="R882" s="10"/>
      <c r="S882" s="10"/>
      <c r="T882" s="10"/>
      <c r="U882" s="10"/>
      <c r="V882" s="10"/>
      <c r="W882" s="10"/>
      <c r="X882" s="10"/>
    </row>
    <row r="883" spans="3:24" x14ac:dyDescent="0.25">
      <c r="C883" s="10"/>
      <c r="F883" s="10"/>
      <c r="I883" s="10"/>
      <c r="L883" s="10"/>
      <c r="O883" s="10"/>
      <c r="P883" s="10"/>
      <c r="Q883" s="10"/>
      <c r="R883" s="10"/>
      <c r="S883" s="10"/>
      <c r="T883" s="10"/>
      <c r="U883" s="10"/>
      <c r="V883" s="10"/>
      <c r="W883" s="10"/>
      <c r="X883" s="10"/>
    </row>
    <row r="884" spans="3:24" x14ac:dyDescent="0.25">
      <c r="C884" s="10"/>
      <c r="F884" s="10"/>
      <c r="I884" s="10"/>
      <c r="L884" s="10"/>
      <c r="O884" s="10"/>
      <c r="P884" s="10"/>
      <c r="Q884" s="10"/>
      <c r="R884" s="10"/>
      <c r="S884" s="10"/>
      <c r="T884" s="10"/>
      <c r="U884" s="10"/>
      <c r="V884" s="10"/>
      <c r="W884" s="10"/>
      <c r="X884" s="10"/>
    </row>
    <row r="885" spans="3:24" x14ac:dyDescent="0.25">
      <c r="C885" s="10"/>
      <c r="F885" s="10"/>
      <c r="I885" s="10"/>
      <c r="L885" s="10"/>
      <c r="O885" s="10"/>
      <c r="P885" s="10"/>
      <c r="Q885" s="10"/>
      <c r="R885" s="10"/>
      <c r="S885" s="10"/>
      <c r="T885" s="10"/>
      <c r="U885" s="10"/>
      <c r="V885" s="10"/>
      <c r="W885" s="10"/>
      <c r="X885" s="10"/>
    </row>
    <row r="886" spans="3:24" x14ac:dyDescent="0.25">
      <c r="F886" s="10"/>
      <c r="I886" s="10"/>
      <c r="L886" s="10"/>
      <c r="O886" s="10"/>
      <c r="P886" s="10"/>
      <c r="Q886" s="10"/>
      <c r="R886" s="10"/>
      <c r="S886" s="10"/>
      <c r="T886" s="10"/>
      <c r="U886" s="10"/>
      <c r="V886" s="10"/>
      <c r="W886" s="10"/>
      <c r="X886" s="10"/>
    </row>
    <row r="887" spans="3:24" x14ac:dyDescent="0.25">
      <c r="F887" s="10"/>
      <c r="I887" s="10"/>
      <c r="L887" s="10"/>
      <c r="O887" s="10"/>
      <c r="P887" s="10"/>
      <c r="Q887" s="10"/>
      <c r="R887" s="10"/>
      <c r="S887" s="10"/>
      <c r="T887" s="10"/>
      <c r="U887" s="10"/>
      <c r="V887" s="10"/>
      <c r="W887" s="10"/>
      <c r="X887" s="10"/>
    </row>
    <row r="888" spans="3:24" x14ac:dyDescent="0.25">
      <c r="F888" s="10"/>
      <c r="I888" s="10"/>
      <c r="L888" s="10"/>
      <c r="O888" s="10"/>
      <c r="P888" s="10"/>
      <c r="Q888" s="10"/>
      <c r="R888" s="10"/>
      <c r="S888" s="10"/>
      <c r="T888" s="10"/>
      <c r="U888" s="10"/>
      <c r="V888" s="10"/>
      <c r="W888" s="10"/>
      <c r="X888" s="10"/>
    </row>
    <row r="889" spans="3:24" x14ac:dyDescent="0.25">
      <c r="F889" s="10"/>
      <c r="I889" s="10"/>
      <c r="L889" s="10"/>
      <c r="O889" s="10"/>
      <c r="P889" s="10"/>
      <c r="Q889" s="10"/>
      <c r="R889" s="10"/>
      <c r="S889" s="10"/>
      <c r="T889" s="10"/>
      <c r="U889" s="10"/>
      <c r="V889" s="10"/>
      <c r="W889" s="10"/>
      <c r="X889" s="10"/>
    </row>
    <row r="890" spans="3:24" x14ac:dyDescent="0.25">
      <c r="F890" s="10"/>
      <c r="I890" s="10"/>
      <c r="L890" s="10"/>
      <c r="O890" s="10"/>
      <c r="P890" s="10"/>
      <c r="Q890" s="10"/>
      <c r="R890" s="10"/>
      <c r="S890" s="10"/>
      <c r="T890" s="10"/>
      <c r="U890" s="10"/>
      <c r="V890" s="10"/>
      <c r="W890" s="10"/>
      <c r="X890" s="10"/>
    </row>
    <row r="891" spans="3:24" x14ac:dyDescent="0.25">
      <c r="F891" s="10"/>
      <c r="I891" s="10"/>
      <c r="L891" s="10"/>
      <c r="O891" s="10"/>
      <c r="P891" s="10"/>
      <c r="Q891" s="10"/>
      <c r="R891" s="10"/>
      <c r="S891" s="10"/>
      <c r="T891" s="10"/>
      <c r="U891" s="10"/>
      <c r="V891" s="10"/>
      <c r="W891" s="10"/>
      <c r="X891" s="10"/>
    </row>
    <row r="892" spans="3:24" x14ac:dyDescent="0.25">
      <c r="F892" s="10"/>
      <c r="I892" s="10"/>
      <c r="L892" s="10"/>
      <c r="O892" s="10"/>
      <c r="P892" s="10"/>
      <c r="Q892" s="10"/>
      <c r="R892" s="10"/>
      <c r="S892" s="10"/>
      <c r="T892" s="10"/>
      <c r="U892" s="10"/>
      <c r="V892" s="10"/>
      <c r="W892" s="10"/>
      <c r="X892" s="10"/>
    </row>
    <row r="893" spans="3:24" x14ac:dyDescent="0.25">
      <c r="F893" s="10"/>
      <c r="I893" s="10"/>
      <c r="L893" s="10"/>
      <c r="O893" s="10"/>
      <c r="P893" s="10"/>
      <c r="Q893" s="10"/>
      <c r="R893" s="10"/>
      <c r="S893" s="10"/>
      <c r="T893" s="10"/>
      <c r="U893" s="10"/>
      <c r="V893" s="10"/>
      <c r="W893" s="10"/>
      <c r="X893" s="10"/>
    </row>
    <row r="894" spans="3:24" x14ac:dyDescent="0.25">
      <c r="F894" s="10"/>
      <c r="I894" s="10"/>
      <c r="L894" s="10"/>
      <c r="O894" s="10"/>
      <c r="P894" s="10"/>
      <c r="Q894" s="10"/>
      <c r="R894" s="10"/>
      <c r="S894" s="10"/>
      <c r="T894" s="10"/>
      <c r="U894" s="10"/>
      <c r="V894" s="10"/>
      <c r="W894" s="10"/>
      <c r="X894" s="10"/>
    </row>
    <row r="895" spans="3:24" x14ac:dyDescent="0.25">
      <c r="F895" s="10"/>
      <c r="I895" s="10"/>
      <c r="L895" s="10"/>
      <c r="O895" s="10"/>
      <c r="P895" s="10"/>
      <c r="Q895" s="10"/>
      <c r="R895" s="10"/>
      <c r="S895" s="10"/>
      <c r="T895" s="10"/>
      <c r="U895" s="10"/>
      <c r="V895" s="10"/>
      <c r="W895" s="10"/>
      <c r="X895" s="10"/>
    </row>
    <row r="896" spans="3:24" x14ac:dyDescent="0.25">
      <c r="F896" s="10"/>
      <c r="I896" s="10"/>
      <c r="L896" s="10"/>
      <c r="O896" s="10"/>
      <c r="P896" s="10"/>
      <c r="Q896" s="10"/>
      <c r="R896" s="10"/>
      <c r="S896" s="10"/>
      <c r="T896" s="10"/>
      <c r="U896" s="10"/>
      <c r="V896" s="10"/>
      <c r="W896" s="10"/>
      <c r="X896" s="10"/>
    </row>
    <row r="897" spans="6:24" x14ac:dyDescent="0.25">
      <c r="F897" s="10"/>
      <c r="I897" s="10"/>
      <c r="L897" s="10"/>
      <c r="O897" s="10"/>
      <c r="P897" s="10"/>
      <c r="Q897" s="10"/>
      <c r="R897" s="10"/>
      <c r="S897" s="10"/>
      <c r="T897" s="10"/>
      <c r="U897" s="10"/>
      <c r="V897" s="10"/>
      <c r="W897" s="10"/>
      <c r="X897" s="10"/>
    </row>
    <row r="898" spans="6:24" x14ac:dyDescent="0.25">
      <c r="F898" s="10"/>
      <c r="I898" s="10"/>
      <c r="L898" s="10"/>
      <c r="O898" s="10"/>
      <c r="P898" s="10"/>
      <c r="Q898" s="10"/>
      <c r="R898" s="10"/>
      <c r="S898" s="10"/>
      <c r="T898" s="10"/>
      <c r="U898" s="10"/>
      <c r="V898" s="10"/>
      <c r="W898" s="10"/>
      <c r="X898" s="10"/>
    </row>
    <row r="899" spans="6:24" x14ac:dyDescent="0.25">
      <c r="I899" s="10"/>
      <c r="L899" s="10"/>
      <c r="O899" s="10"/>
      <c r="P899" s="10"/>
      <c r="Q899" s="10"/>
      <c r="R899" s="10"/>
      <c r="S899" s="10"/>
      <c r="T899" s="10"/>
      <c r="U899" s="10"/>
      <c r="V899" s="10"/>
      <c r="W899" s="10"/>
      <c r="X899" s="10"/>
    </row>
    <row r="900" spans="6:24" x14ac:dyDescent="0.25">
      <c r="I900" s="10"/>
      <c r="L900" s="10"/>
      <c r="O900" s="10"/>
      <c r="P900" s="10"/>
      <c r="Q900" s="10"/>
      <c r="R900" s="10"/>
      <c r="S900" s="10"/>
      <c r="T900" s="10"/>
      <c r="U900" s="10"/>
      <c r="V900" s="10"/>
      <c r="W900" s="10"/>
      <c r="X900" s="10"/>
    </row>
    <row r="901" spans="6:24" x14ac:dyDescent="0.25">
      <c r="I901" s="10"/>
      <c r="L901" s="10"/>
      <c r="O901" s="10"/>
      <c r="P901" s="10"/>
      <c r="Q901" s="10"/>
      <c r="R901" s="10"/>
      <c r="S901" s="10"/>
      <c r="T901" s="10"/>
      <c r="U901" s="10"/>
      <c r="V901" s="10"/>
      <c r="W901" s="10"/>
      <c r="X901" s="10"/>
    </row>
    <row r="902" spans="6:24" x14ac:dyDescent="0.25">
      <c r="I902" s="10"/>
      <c r="L902" s="10"/>
      <c r="O902" s="10"/>
      <c r="P902" s="10"/>
      <c r="Q902" s="10"/>
      <c r="R902" s="10"/>
      <c r="S902" s="10"/>
      <c r="T902" s="10"/>
      <c r="U902" s="10"/>
      <c r="V902" s="10"/>
      <c r="W902" s="10"/>
      <c r="X902" s="10"/>
    </row>
    <row r="903" spans="6:24" x14ac:dyDescent="0.25">
      <c r="I903" s="10"/>
      <c r="L903" s="10"/>
      <c r="O903" s="10"/>
      <c r="P903" s="10"/>
      <c r="Q903" s="10"/>
      <c r="R903" s="10"/>
      <c r="S903" s="10"/>
      <c r="T903" s="10"/>
      <c r="U903" s="10"/>
      <c r="V903" s="10"/>
      <c r="W903" s="10"/>
      <c r="X903" s="10"/>
    </row>
    <row r="904" spans="6:24" x14ac:dyDescent="0.25">
      <c r="I904" s="10"/>
      <c r="L904" s="10"/>
      <c r="O904" s="10"/>
      <c r="P904" s="10"/>
      <c r="Q904" s="10"/>
      <c r="R904" s="10"/>
      <c r="S904" s="10"/>
      <c r="T904" s="10"/>
      <c r="U904" s="10"/>
      <c r="V904" s="10"/>
      <c r="W904" s="10"/>
      <c r="X904" s="10"/>
    </row>
    <row r="905" spans="6:24" x14ac:dyDescent="0.25">
      <c r="I905" s="10"/>
      <c r="L905" s="10"/>
      <c r="O905" s="10"/>
      <c r="P905" s="10"/>
      <c r="Q905" s="10"/>
      <c r="R905" s="10"/>
      <c r="S905" s="10"/>
      <c r="T905" s="10"/>
      <c r="U905" s="10"/>
      <c r="V905" s="10"/>
      <c r="W905" s="10"/>
      <c r="X905" s="10"/>
    </row>
    <row r="906" spans="6:24" x14ac:dyDescent="0.25">
      <c r="I906" s="10"/>
      <c r="L906" s="10"/>
      <c r="O906" s="10"/>
      <c r="P906" s="10"/>
      <c r="Q906" s="10"/>
      <c r="R906" s="10"/>
      <c r="S906" s="10"/>
      <c r="T906" s="10"/>
      <c r="U906" s="10"/>
      <c r="V906" s="10"/>
      <c r="W906" s="10"/>
      <c r="X906" s="10"/>
    </row>
    <row r="907" spans="6:24" x14ac:dyDescent="0.25">
      <c r="I907" s="10"/>
      <c r="L907" s="10"/>
      <c r="O907" s="10"/>
      <c r="P907" s="10"/>
      <c r="Q907" s="10"/>
      <c r="R907" s="10"/>
      <c r="S907" s="10"/>
      <c r="T907" s="10"/>
      <c r="U907" s="10"/>
      <c r="V907" s="10"/>
      <c r="W907" s="10"/>
      <c r="X907" s="10"/>
    </row>
    <row r="908" spans="6:24" x14ac:dyDescent="0.25">
      <c r="I908" s="10"/>
      <c r="L908" s="10"/>
      <c r="O908" s="10"/>
      <c r="P908" s="10"/>
      <c r="Q908" s="10"/>
      <c r="R908" s="10"/>
      <c r="S908" s="10"/>
      <c r="T908" s="10"/>
      <c r="U908" s="10"/>
      <c r="V908" s="10"/>
      <c r="W908" s="10"/>
      <c r="X908" s="10"/>
    </row>
    <row r="909" spans="6:24" x14ac:dyDescent="0.25">
      <c r="I909" s="10"/>
      <c r="L909" s="10"/>
      <c r="O909" s="10"/>
      <c r="P909" s="10"/>
      <c r="Q909" s="10"/>
      <c r="R909" s="10"/>
      <c r="S909" s="10"/>
      <c r="T909" s="10"/>
      <c r="U909" s="10"/>
      <c r="V909" s="10"/>
      <c r="W909" s="10"/>
      <c r="X909" s="10"/>
    </row>
    <row r="910" spans="6:24" x14ac:dyDescent="0.25">
      <c r="I910" s="10"/>
      <c r="L910" s="10"/>
      <c r="O910" s="10"/>
      <c r="P910" s="10"/>
      <c r="Q910" s="10"/>
      <c r="R910" s="10"/>
      <c r="S910" s="10"/>
      <c r="T910" s="10"/>
      <c r="U910" s="10"/>
      <c r="V910" s="10"/>
      <c r="W910" s="10"/>
      <c r="X910" s="10"/>
    </row>
    <row r="911" spans="6:24" x14ac:dyDescent="0.25">
      <c r="I911" s="10"/>
      <c r="L911" s="10"/>
      <c r="O911" s="10"/>
      <c r="P911" s="10"/>
      <c r="Q911" s="10"/>
      <c r="R911" s="10"/>
      <c r="S911" s="10"/>
      <c r="T911" s="10"/>
      <c r="U911" s="10"/>
      <c r="V911" s="10"/>
      <c r="W911" s="10"/>
      <c r="X911" s="10"/>
    </row>
    <row r="912" spans="6:24" x14ac:dyDescent="0.25">
      <c r="I912" s="10"/>
      <c r="L912" s="10"/>
      <c r="O912" s="10"/>
      <c r="P912" s="10"/>
      <c r="Q912" s="10"/>
      <c r="R912" s="10"/>
      <c r="S912" s="10"/>
      <c r="T912" s="10"/>
      <c r="U912" s="10"/>
      <c r="V912" s="10"/>
      <c r="W912" s="10"/>
      <c r="X912" s="10"/>
    </row>
    <row r="913" spans="9:24" x14ac:dyDescent="0.25">
      <c r="I913" s="10"/>
      <c r="L913" s="10"/>
      <c r="O913" s="10"/>
      <c r="P913" s="10"/>
      <c r="Q913" s="10"/>
      <c r="R913" s="10"/>
      <c r="S913" s="10"/>
      <c r="T913" s="10"/>
      <c r="U913" s="10"/>
      <c r="V913" s="10"/>
      <c r="W913" s="10"/>
      <c r="X913" s="10"/>
    </row>
    <row r="914" spans="9:24" x14ac:dyDescent="0.25">
      <c r="I914" s="10"/>
      <c r="L914" s="10"/>
      <c r="O914" s="10"/>
      <c r="P914" s="10"/>
      <c r="Q914" s="10"/>
      <c r="R914" s="10"/>
      <c r="S914" s="10"/>
      <c r="T914" s="10"/>
      <c r="U914" s="10"/>
      <c r="V914" s="10"/>
      <c r="W914" s="10"/>
      <c r="X914" s="10"/>
    </row>
    <row r="915" spans="9:24" x14ac:dyDescent="0.25">
      <c r="I915" s="10"/>
      <c r="L915" s="10"/>
      <c r="O915" s="10"/>
      <c r="P915" s="10"/>
      <c r="Q915" s="10"/>
      <c r="R915" s="10"/>
      <c r="S915" s="10"/>
      <c r="T915" s="10"/>
      <c r="U915" s="10"/>
      <c r="V915" s="10"/>
      <c r="W915" s="10"/>
      <c r="X915" s="10"/>
    </row>
    <row r="916" spans="9:24" x14ac:dyDescent="0.25">
      <c r="I916" s="10"/>
      <c r="L916" s="10"/>
      <c r="O916" s="10"/>
      <c r="P916" s="10"/>
      <c r="Q916" s="10"/>
      <c r="R916" s="10"/>
      <c r="S916" s="10"/>
      <c r="T916" s="10"/>
      <c r="U916" s="10"/>
      <c r="V916" s="10"/>
      <c r="W916" s="10"/>
      <c r="X916" s="10"/>
    </row>
    <row r="917" spans="9:24" x14ac:dyDescent="0.25">
      <c r="I917" s="10"/>
      <c r="L917" s="10"/>
      <c r="O917" s="10"/>
      <c r="P917" s="10"/>
      <c r="Q917" s="10"/>
      <c r="R917" s="10"/>
      <c r="S917" s="10"/>
      <c r="T917" s="10"/>
      <c r="U917" s="10"/>
      <c r="V917" s="10"/>
      <c r="W917" s="10"/>
      <c r="X917" s="10"/>
    </row>
    <row r="918" spans="9:24" x14ac:dyDescent="0.25">
      <c r="I918" s="10"/>
      <c r="L918" s="10"/>
      <c r="O918" s="10"/>
      <c r="P918" s="10"/>
      <c r="Q918" s="10"/>
      <c r="R918" s="10"/>
      <c r="S918" s="10"/>
      <c r="T918" s="10"/>
      <c r="U918" s="10"/>
      <c r="V918" s="10"/>
      <c r="W918" s="10"/>
      <c r="X918" s="10"/>
    </row>
    <row r="919" spans="9:24" x14ac:dyDescent="0.25">
      <c r="I919" s="10"/>
      <c r="L919" s="10"/>
      <c r="O919" s="10"/>
      <c r="P919" s="10"/>
      <c r="Q919" s="10"/>
      <c r="R919" s="10"/>
      <c r="S919" s="10"/>
      <c r="T919" s="10"/>
      <c r="U919" s="10"/>
      <c r="V919" s="10"/>
      <c r="W919" s="10"/>
      <c r="X919" s="10"/>
    </row>
    <row r="920" spans="9:24" x14ac:dyDescent="0.25">
      <c r="I920" s="10"/>
      <c r="L920" s="10"/>
      <c r="O920" s="10"/>
      <c r="P920" s="10"/>
      <c r="Q920" s="10"/>
      <c r="R920" s="10"/>
      <c r="S920" s="10"/>
      <c r="T920" s="10"/>
      <c r="U920" s="10"/>
      <c r="V920" s="10"/>
      <c r="W920" s="10"/>
      <c r="X920" s="10"/>
    </row>
    <row r="921" spans="9:24" x14ac:dyDescent="0.25">
      <c r="I921" s="10"/>
      <c r="L921" s="10"/>
      <c r="O921" s="10"/>
      <c r="P921" s="10"/>
      <c r="Q921" s="10"/>
      <c r="R921" s="10"/>
      <c r="S921" s="10"/>
      <c r="T921" s="10"/>
      <c r="U921" s="10"/>
      <c r="V921" s="10"/>
      <c r="W921" s="10"/>
      <c r="X921" s="10"/>
    </row>
    <row r="922" spans="9:24" x14ac:dyDescent="0.25">
      <c r="I922" s="10"/>
      <c r="L922" s="10"/>
      <c r="O922" s="10"/>
      <c r="P922" s="10"/>
      <c r="Q922" s="10"/>
      <c r="R922" s="10"/>
      <c r="S922" s="10"/>
      <c r="T922" s="10"/>
      <c r="U922" s="10"/>
      <c r="V922" s="10"/>
      <c r="W922" s="10"/>
      <c r="X922" s="10"/>
    </row>
    <row r="923" spans="9:24" x14ac:dyDescent="0.25">
      <c r="I923" s="10"/>
      <c r="L923" s="10"/>
      <c r="O923" s="10"/>
      <c r="P923" s="10"/>
      <c r="Q923" s="10"/>
      <c r="R923" s="10"/>
      <c r="S923" s="10"/>
      <c r="T923" s="10"/>
      <c r="U923" s="10"/>
      <c r="V923" s="10"/>
      <c r="W923" s="10"/>
      <c r="X923" s="10"/>
    </row>
    <row r="924" spans="9:24" x14ac:dyDescent="0.25">
      <c r="I924" s="10"/>
      <c r="L924" s="10"/>
      <c r="O924" s="10"/>
      <c r="P924" s="10"/>
      <c r="Q924" s="10"/>
      <c r="R924" s="10"/>
      <c r="S924" s="10"/>
      <c r="T924" s="10"/>
      <c r="U924" s="10"/>
      <c r="V924" s="10"/>
      <c r="W924" s="10"/>
      <c r="X924" s="10"/>
    </row>
    <row r="925" spans="9:24" x14ac:dyDescent="0.25">
      <c r="I925" s="10"/>
      <c r="L925" s="10"/>
      <c r="O925" s="10"/>
      <c r="P925" s="10"/>
      <c r="Q925" s="10"/>
      <c r="R925" s="10"/>
      <c r="S925" s="10"/>
      <c r="T925" s="10"/>
      <c r="U925" s="10"/>
      <c r="V925" s="10"/>
      <c r="W925" s="10"/>
      <c r="X925" s="10"/>
    </row>
    <row r="926" spans="9:24" x14ac:dyDescent="0.25">
      <c r="I926" s="10"/>
      <c r="L926" s="10"/>
      <c r="O926" s="10"/>
      <c r="P926" s="10"/>
      <c r="Q926" s="10"/>
      <c r="R926" s="10"/>
      <c r="S926" s="10"/>
      <c r="T926" s="10"/>
      <c r="U926" s="10"/>
      <c r="V926" s="10"/>
      <c r="W926" s="10"/>
      <c r="X926" s="10"/>
    </row>
    <row r="927" spans="9:24" x14ac:dyDescent="0.25">
      <c r="I927" s="10"/>
      <c r="L927" s="10"/>
      <c r="O927" s="10"/>
      <c r="P927" s="10"/>
      <c r="Q927" s="10"/>
      <c r="R927" s="10"/>
      <c r="S927" s="10"/>
      <c r="T927" s="10"/>
      <c r="U927" s="10"/>
      <c r="V927" s="10"/>
      <c r="W927" s="10"/>
      <c r="X927" s="10"/>
    </row>
    <row r="928" spans="9:24" x14ac:dyDescent="0.25">
      <c r="I928" s="10"/>
      <c r="L928" s="10"/>
      <c r="O928" s="10"/>
      <c r="P928" s="10"/>
      <c r="Q928" s="10"/>
      <c r="R928" s="10"/>
      <c r="S928" s="10"/>
      <c r="T928" s="10"/>
      <c r="U928" s="10"/>
      <c r="V928" s="10"/>
      <c r="W928" s="10"/>
      <c r="X928" s="10"/>
    </row>
    <row r="929" spans="9:24" x14ac:dyDescent="0.25">
      <c r="I929" s="10"/>
      <c r="L929" s="10"/>
      <c r="O929" s="10"/>
      <c r="P929" s="10"/>
      <c r="Q929" s="10"/>
      <c r="R929" s="10"/>
      <c r="S929" s="10"/>
      <c r="T929" s="10"/>
      <c r="U929" s="10"/>
      <c r="V929" s="10"/>
      <c r="W929" s="10"/>
      <c r="X929" s="10"/>
    </row>
    <row r="930" spans="9:24" x14ac:dyDescent="0.25">
      <c r="I930" s="10"/>
      <c r="L930" s="10"/>
      <c r="O930" s="10"/>
      <c r="P930" s="10"/>
      <c r="Q930" s="10"/>
      <c r="R930" s="10"/>
      <c r="S930" s="10"/>
      <c r="T930" s="10"/>
      <c r="U930" s="10"/>
      <c r="V930" s="10"/>
      <c r="W930" s="10"/>
      <c r="X930" s="10"/>
    </row>
    <row r="931" spans="9:24" x14ac:dyDescent="0.25">
      <c r="I931" s="10"/>
      <c r="L931" s="10"/>
      <c r="O931" s="10"/>
      <c r="P931" s="10"/>
      <c r="Q931" s="10"/>
      <c r="R931" s="10"/>
      <c r="S931" s="10"/>
      <c r="T931" s="10"/>
      <c r="U931" s="10"/>
      <c r="V931" s="10"/>
      <c r="W931" s="10"/>
      <c r="X931" s="10"/>
    </row>
    <row r="932" spans="9:24" x14ac:dyDescent="0.25">
      <c r="I932" s="10"/>
      <c r="L932" s="10"/>
      <c r="O932" s="10"/>
      <c r="P932" s="10"/>
      <c r="Q932" s="10"/>
      <c r="R932" s="10"/>
      <c r="S932" s="10"/>
      <c r="T932" s="10"/>
      <c r="U932" s="10"/>
      <c r="V932" s="10"/>
      <c r="W932" s="10"/>
      <c r="X932" s="10"/>
    </row>
    <row r="933" spans="9:24" x14ac:dyDescent="0.25">
      <c r="I933" s="10"/>
      <c r="L933" s="10"/>
      <c r="O933" s="10"/>
      <c r="P933" s="10"/>
      <c r="Q933" s="10"/>
      <c r="R933" s="10"/>
      <c r="S933" s="10"/>
      <c r="T933" s="10"/>
      <c r="U933" s="10"/>
      <c r="V933" s="10"/>
      <c r="W933" s="10"/>
      <c r="X933" s="10"/>
    </row>
    <row r="934" spans="9:24" x14ac:dyDescent="0.25">
      <c r="I934" s="10"/>
      <c r="L934" s="10"/>
      <c r="O934" s="10"/>
      <c r="P934" s="10"/>
      <c r="Q934" s="10"/>
      <c r="R934" s="10"/>
      <c r="S934" s="10"/>
      <c r="T934" s="10"/>
      <c r="U934" s="10"/>
      <c r="V934" s="10"/>
      <c r="W934" s="10"/>
      <c r="X934" s="10"/>
    </row>
    <row r="935" spans="9:24" x14ac:dyDescent="0.25">
      <c r="I935" s="10"/>
      <c r="L935" s="10"/>
      <c r="O935" s="10"/>
      <c r="P935" s="10"/>
      <c r="Q935" s="10"/>
      <c r="R935" s="10"/>
      <c r="S935" s="10"/>
      <c r="T935" s="10"/>
      <c r="U935" s="10"/>
      <c r="V935" s="10"/>
      <c r="W935" s="10"/>
      <c r="X935" s="10"/>
    </row>
    <row r="936" spans="9:24" x14ac:dyDescent="0.25">
      <c r="I936" s="10"/>
      <c r="L936" s="10"/>
      <c r="O936" s="10"/>
      <c r="P936" s="10"/>
      <c r="Q936" s="10"/>
      <c r="R936" s="10"/>
      <c r="S936" s="10"/>
      <c r="T936" s="10"/>
      <c r="U936" s="10"/>
      <c r="V936" s="10"/>
      <c r="W936" s="10"/>
      <c r="X936" s="10"/>
    </row>
    <row r="937" spans="9:24" x14ac:dyDescent="0.25">
      <c r="I937" s="10"/>
      <c r="L937" s="10"/>
      <c r="O937" s="10"/>
      <c r="P937" s="10"/>
      <c r="Q937" s="10"/>
      <c r="R937" s="10"/>
      <c r="S937" s="10"/>
      <c r="T937" s="10"/>
      <c r="U937" s="10"/>
      <c r="V937" s="10"/>
      <c r="W937" s="10"/>
      <c r="X937" s="10"/>
    </row>
    <row r="938" spans="9:24" x14ac:dyDescent="0.25">
      <c r="I938" s="10"/>
      <c r="L938" s="10"/>
      <c r="O938" s="10"/>
      <c r="P938" s="10"/>
      <c r="Q938" s="10"/>
      <c r="R938" s="10"/>
      <c r="S938" s="10"/>
      <c r="T938" s="10"/>
      <c r="U938" s="10"/>
      <c r="V938" s="10"/>
      <c r="W938" s="10"/>
      <c r="X938" s="10"/>
    </row>
    <row r="939" spans="9:24" x14ac:dyDescent="0.25">
      <c r="I939" s="10"/>
      <c r="L939" s="10"/>
      <c r="O939" s="10"/>
      <c r="P939" s="10"/>
      <c r="Q939" s="10"/>
      <c r="R939" s="10"/>
      <c r="S939" s="10"/>
      <c r="T939" s="10"/>
      <c r="U939" s="10"/>
      <c r="V939" s="10"/>
      <c r="W939" s="10"/>
      <c r="X939" s="10"/>
    </row>
    <row r="940" spans="9:24" x14ac:dyDescent="0.25">
      <c r="I940" s="10"/>
      <c r="L940" s="10"/>
      <c r="O940" s="10"/>
      <c r="P940" s="10"/>
      <c r="Q940" s="10"/>
      <c r="R940" s="10"/>
      <c r="S940" s="10"/>
      <c r="T940" s="10"/>
      <c r="U940" s="10"/>
      <c r="V940" s="10"/>
      <c r="W940" s="10"/>
      <c r="X940" s="10"/>
    </row>
    <row r="941" spans="9:24" x14ac:dyDescent="0.25">
      <c r="I941" s="10"/>
      <c r="L941" s="10"/>
      <c r="O941" s="10"/>
      <c r="P941" s="10"/>
      <c r="Q941" s="10"/>
      <c r="R941" s="10"/>
      <c r="S941" s="10"/>
      <c r="T941" s="10"/>
      <c r="U941" s="10"/>
      <c r="V941" s="10"/>
      <c r="W941" s="10"/>
      <c r="X941" s="10"/>
    </row>
    <row r="942" spans="9:24" x14ac:dyDescent="0.25">
      <c r="I942" s="10"/>
      <c r="L942" s="10"/>
      <c r="O942" s="10"/>
      <c r="P942" s="10"/>
      <c r="Q942" s="10"/>
      <c r="R942" s="10"/>
      <c r="S942" s="10"/>
      <c r="T942" s="10"/>
      <c r="U942" s="10"/>
      <c r="V942" s="10"/>
      <c r="W942" s="10"/>
      <c r="X942" s="10"/>
    </row>
    <row r="943" spans="9:24" x14ac:dyDescent="0.25">
      <c r="I943" s="10"/>
      <c r="L943" s="10"/>
      <c r="O943" s="10"/>
      <c r="P943" s="10"/>
      <c r="Q943" s="10"/>
      <c r="R943" s="10"/>
      <c r="S943" s="10"/>
      <c r="T943" s="10"/>
      <c r="U943" s="10"/>
      <c r="V943" s="10"/>
      <c r="W943" s="10"/>
      <c r="X943" s="10"/>
    </row>
    <row r="944" spans="9:24" x14ac:dyDescent="0.25">
      <c r="I944" s="10"/>
      <c r="L944" s="10"/>
      <c r="O944" s="10"/>
      <c r="P944" s="10"/>
      <c r="Q944" s="10"/>
      <c r="R944" s="10"/>
      <c r="S944" s="10"/>
      <c r="T944" s="10"/>
      <c r="U944" s="10"/>
      <c r="V944" s="10"/>
      <c r="W944" s="10"/>
      <c r="X944" s="10"/>
    </row>
    <row r="945" spans="9:24" x14ac:dyDescent="0.25">
      <c r="I945" s="10"/>
      <c r="L945" s="10"/>
      <c r="O945" s="10"/>
      <c r="P945" s="10"/>
      <c r="Q945" s="10"/>
      <c r="R945" s="10"/>
      <c r="S945" s="10"/>
      <c r="T945" s="10"/>
      <c r="U945" s="10"/>
      <c r="V945" s="10"/>
      <c r="W945" s="10"/>
      <c r="X945" s="10"/>
    </row>
    <row r="946" spans="9:24" x14ac:dyDescent="0.25">
      <c r="I946" s="10"/>
      <c r="L946" s="10"/>
      <c r="O946" s="10"/>
      <c r="P946" s="10"/>
      <c r="Q946" s="10"/>
      <c r="R946" s="10"/>
      <c r="S946" s="10"/>
      <c r="T946" s="10"/>
      <c r="U946" s="10"/>
      <c r="V946" s="10"/>
      <c r="W946" s="10"/>
      <c r="X946" s="10"/>
    </row>
    <row r="947" spans="9:24" x14ac:dyDescent="0.25">
      <c r="I947" s="10"/>
      <c r="L947" s="10"/>
      <c r="O947" s="10"/>
      <c r="P947" s="10"/>
      <c r="Q947" s="10"/>
      <c r="R947" s="10"/>
      <c r="S947" s="10"/>
      <c r="T947" s="10"/>
      <c r="U947" s="10"/>
      <c r="V947" s="10"/>
      <c r="W947" s="10"/>
      <c r="X947" s="10"/>
    </row>
    <row r="948" spans="9:24" x14ac:dyDescent="0.25">
      <c r="I948" s="10"/>
      <c r="L948" s="10"/>
      <c r="O948" s="10"/>
      <c r="P948" s="10"/>
      <c r="Q948" s="10"/>
      <c r="R948" s="10"/>
      <c r="S948" s="10"/>
      <c r="T948" s="10"/>
      <c r="U948" s="10"/>
      <c r="V948" s="10"/>
      <c r="W948" s="10"/>
      <c r="X948" s="10"/>
    </row>
    <row r="949" spans="9:24" x14ac:dyDescent="0.25">
      <c r="I949" s="10"/>
      <c r="L949" s="10"/>
      <c r="O949" s="10"/>
      <c r="P949" s="10"/>
      <c r="Q949" s="10"/>
      <c r="R949" s="10"/>
      <c r="S949" s="10"/>
      <c r="T949" s="10"/>
      <c r="U949" s="10"/>
      <c r="V949" s="10"/>
      <c r="W949" s="10"/>
      <c r="X949" s="10"/>
    </row>
    <row r="950" spans="9:24" x14ac:dyDescent="0.25">
      <c r="I950" s="10"/>
      <c r="L950" s="10"/>
      <c r="O950" s="10"/>
      <c r="P950" s="10"/>
      <c r="Q950" s="10"/>
      <c r="R950" s="10"/>
      <c r="S950" s="10"/>
      <c r="T950" s="10"/>
      <c r="U950" s="10"/>
      <c r="V950" s="10"/>
      <c r="W950" s="10"/>
      <c r="X950" s="10"/>
    </row>
    <row r="951" spans="9:24" x14ac:dyDescent="0.25">
      <c r="I951" s="10"/>
      <c r="L951" s="10"/>
      <c r="O951" s="10"/>
      <c r="P951" s="10"/>
      <c r="Q951" s="10"/>
      <c r="R951" s="10"/>
      <c r="S951" s="10"/>
      <c r="T951" s="10"/>
      <c r="U951" s="10"/>
      <c r="V951" s="10"/>
      <c r="W951" s="10"/>
      <c r="X951" s="10"/>
    </row>
    <row r="952" spans="9:24" x14ac:dyDescent="0.25">
      <c r="I952" s="10"/>
      <c r="L952" s="10"/>
      <c r="O952" s="10"/>
      <c r="P952" s="10"/>
      <c r="Q952" s="10"/>
      <c r="R952" s="10"/>
      <c r="S952" s="10"/>
      <c r="T952" s="10"/>
      <c r="U952" s="10"/>
      <c r="V952" s="10"/>
      <c r="W952" s="10"/>
      <c r="X952" s="10"/>
    </row>
    <row r="953" spans="9:24" x14ac:dyDescent="0.25">
      <c r="I953" s="10"/>
      <c r="L953" s="10"/>
      <c r="O953" s="10"/>
      <c r="P953" s="10"/>
      <c r="Q953" s="10"/>
      <c r="R953" s="10"/>
      <c r="S953" s="10"/>
      <c r="T953" s="10"/>
      <c r="U953" s="10"/>
      <c r="V953" s="10"/>
      <c r="W953" s="10"/>
      <c r="X953" s="10"/>
    </row>
    <row r="954" spans="9:24" x14ac:dyDescent="0.25">
      <c r="I954" s="10"/>
      <c r="L954" s="10"/>
      <c r="O954" s="10"/>
      <c r="P954" s="10"/>
      <c r="Q954" s="10"/>
      <c r="R954" s="10"/>
      <c r="S954" s="10"/>
      <c r="T954" s="10"/>
      <c r="U954" s="10"/>
      <c r="V954" s="10"/>
      <c r="W954" s="10"/>
      <c r="X954" s="10"/>
    </row>
    <row r="955" spans="9:24" x14ac:dyDescent="0.25">
      <c r="I955" s="10"/>
      <c r="L955" s="10"/>
      <c r="O955" s="10"/>
      <c r="P955" s="10"/>
      <c r="Q955" s="10"/>
      <c r="R955" s="10"/>
      <c r="S955" s="10"/>
      <c r="T955" s="10"/>
      <c r="U955" s="10"/>
      <c r="V955" s="10"/>
      <c r="W955" s="10"/>
      <c r="X955" s="10"/>
    </row>
    <row r="956" spans="9:24" x14ac:dyDescent="0.25">
      <c r="I956" s="10"/>
      <c r="L956" s="10"/>
      <c r="O956" s="10"/>
      <c r="P956" s="10"/>
      <c r="Q956" s="10"/>
      <c r="R956" s="10"/>
      <c r="S956" s="10"/>
      <c r="T956" s="10"/>
      <c r="U956" s="10"/>
      <c r="V956" s="10"/>
      <c r="W956" s="10"/>
      <c r="X956" s="10"/>
    </row>
    <row r="957" spans="9:24" x14ac:dyDescent="0.25">
      <c r="I957" s="10"/>
      <c r="L957" s="10"/>
      <c r="O957" s="10"/>
      <c r="P957" s="10"/>
      <c r="Q957" s="10"/>
      <c r="R957" s="10"/>
      <c r="S957" s="10"/>
      <c r="T957" s="10"/>
      <c r="U957" s="10"/>
      <c r="V957" s="10"/>
      <c r="W957" s="10"/>
      <c r="X957" s="10"/>
    </row>
    <row r="958" spans="9:24" x14ac:dyDescent="0.25">
      <c r="I958" s="10"/>
      <c r="L958" s="10"/>
      <c r="O958" s="10"/>
      <c r="P958" s="10"/>
      <c r="Q958" s="10"/>
      <c r="R958" s="10"/>
      <c r="S958" s="10"/>
      <c r="T958" s="10"/>
      <c r="U958" s="10"/>
      <c r="V958" s="10"/>
      <c r="W958" s="10"/>
      <c r="X958" s="10"/>
    </row>
    <row r="959" spans="9:24" x14ac:dyDescent="0.25">
      <c r="I959" s="10"/>
      <c r="L959" s="10"/>
      <c r="O959" s="10"/>
      <c r="P959" s="10"/>
      <c r="Q959" s="10"/>
      <c r="R959" s="10"/>
      <c r="S959" s="10"/>
      <c r="T959" s="10"/>
      <c r="U959" s="10"/>
      <c r="V959" s="10"/>
      <c r="W959" s="10"/>
      <c r="X959" s="10"/>
    </row>
    <row r="960" spans="9:24" x14ac:dyDescent="0.25">
      <c r="I960" s="10"/>
      <c r="L960" s="10"/>
      <c r="O960" s="10"/>
      <c r="P960" s="10"/>
      <c r="Q960" s="10"/>
      <c r="R960" s="10"/>
      <c r="S960" s="10"/>
      <c r="T960" s="10"/>
      <c r="U960" s="10"/>
      <c r="V960" s="10"/>
      <c r="W960" s="10"/>
      <c r="X960" s="10"/>
    </row>
    <row r="961" spans="9:24" x14ac:dyDescent="0.25">
      <c r="I961" s="10"/>
      <c r="L961" s="10"/>
      <c r="O961" s="10"/>
      <c r="P961" s="10"/>
      <c r="Q961" s="10"/>
      <c r="R961" s="10"/>
      <c r="S961" s="10"/>
      <c r="T961" s="10"/>
      <c r="U961" s="10"/>
      <c r="V961" s="10"/>
      <c r="W961" s="10"/>
      <c r="X961" s="10"/>
    </row>
    <row r="962" spans="9:24" x14ac:dyDescent="0.25">
      <c r="I962" s="10"/>
      <c r="L962" s="10"/>
      <c r="O962" s="10"/>
      <c r="P962" s="10"/>
      <c r="Q962" s="10"/>
      <c r="R962" s="10"/>
      <c r="S962" s="10"/>
      <c r="T962" s="10"/>
      <c r="U962" s="10"/>
      <c r="V962" s="10"/>
      <c r="W962" s="10"/>
      <c r="X962" s="10"/>
    </row>
    <row r="963" spans="9:24" x14ac:dyDescent="0.25">
      <c r="I963" s="10"/>
      <c r="L963" s="10"/>
      <c r="O963" s="10"/>
      <c r="P963" s="10"/>
      <c r="Q963" s="10"/>
      <c r="R963" s="10"/>
      <c r="S963" s="10"/>
      <c r="T963" s="10"/>
      <c r="U963" s="10"/>
      <c r="V963" s="10"/>
      <c r="W963" s="10"/>
      <c r="X963" s="10"/>
    </row>
    <row r="964" spans="9:24" x14ac:dyDescent="0.25">
      <c r="I964" s="10"/>
      <c r="L964" s="10"/>
      <c r="O964" s="10"/>
      <c r="P964" s="10"/>
      <c r="Q964" s="10"/>
      <c r="R964" s="10"/>
      <c r="S964" s="10"/>
      <c r="T964" s="10"/>
      <c r="U964" s="10"/>
      <c r="V964" s="10"/>
      <c r="W964" s="10"/>
      <c r="X964" s="10"/>
    </row>
    <row r="965" spans="9:24" x14ac:dyDescent="0.25">
      <c r="I965" s="10"/>
      <c r="L965" s="10"/>
      <c r="O965" s="10"/>
      <c r="P965" s="10"/>
      <c r="Q965" s="10"/>
      <c r="R965" s="10"/>
      <c r="S965" s="10"/>
      <c r="T965" s="10"/>
      <c r="U965" s="10"/>
      <c r="V965" s="10"/>
      <c r="W965" s="10"/>
      <c r="X965" s="10"/>
    </row>
    <row r="966" spans="9:24" x14ac:dyDescent="0.25">
      <c r="I966" s="10"/>
      <c r="L966" s="10"/>
      <c r="O966" s="10"/>
      <c r="P966" s="10"/>
      <c r="Q966" s="10"/>
      <c r="R966" s="10"/>
      <c r="S966" s="10"/>
      <c r="T966" s="10"/>
      <c r="U966" s="10"/>
      <c r="V966" s="10"/>
      <c r="W966" s="10"/>
      <c r="X966" s="10"/>
    </row>
    <row r="967" spans="9:24" x14ac:dyDescent="0.25">
      <c r="I967" s="10"/>
      <c r="L967" s="10"/>
      <c r="O967" s="10"/>
      <c r="P967" s="10"/>
      <c r="Q967" s="10"/>
      <c r="R967" s="10"/>
      <c r="S967" s="10"/>
      <c r="T967" s="10"/>
      <c r="U967" s="10"/>
      <c r="V967" s="10"/>
      <c r="W967" s="10"/>
      <c r="X967" s="10"/>
    </row>
    <row r="968" spans="9:24" x14ac:dyDescent="0.25">
      <c r="I968" s="10"/>
      <c r="L968" s="10"/>
      <c r="O968" s="10"/>
      <c r="P968" s="10"/>
      <c r="Q968" s="10"/>
      <c r="R968" s="10"/>
      <c r="S968" s="10"/>
      <c r="T968" s="10"/>
      <c r="U968" s="10"/>
      <c r="V968" s="10"/>
      <c r="W968" s="10"/>
      <c r="X968" s="10"/>
    </row>
    <row r="969" spans="9:24" x14ac:dyDescent="0.25">
      <c r="I969" s="10"/>
      <c r="L969" s="10"/>
      <c r="O969" s="10"/>
      <c r="P969" s="10"/>
      <c r="Q969" s="10"/>
      <c r="R969" s="10"/>
      <c r="S969" s="10"/>
      <c r="T969" s="10"/>
      <c r="U969" s="10"/>
      <c r="V969" s="10"/>
      <c r="W969" s="10"/>
      <c r="X969" s="10"/>
    </row>
    <row r="970" spans="9:24" x14ac:dyDescent="0.25">
      <c r="I970" s="10"/>
      <c r="L970" s="10"/>
      <c r="O970" s="10"/>
      <c r="P970" s="10"/>
      <c r="Q970" s="10"/>
      <c r="R970" s="10"/>
      <c r="S970" s="10"/>
      <c r="T970" s="10"/>
      <c r="U970" s="10"/>
      <c r="V970" s="10"/>
      <c r="W970" s="10"/>
      <c r="X970" s="10"/>
    </row>
    <row r="971" spans="9:24" x14ac:dyDescent="0.25">
      <c r="I971" s="10"/>
      <c r="L971" s="10"/>
      <c r="O971" s="10"/>
      <c r="P971" s="10"/>
      <c r="Q971" s="10"/>
      <c r="R971" s="10"/>
      <c r="S971" s="10"/>
      <c r="T971" s="10"/>
      <c r="U971" s="10"/>
      <c r="V971" s="10"/>
      <c r="W971" s="10"/>
      <c r="X971" s="10"/>
    </row>
    <row r="972" spans="9:24" x14ac:dyDescent="0.25">
      <c r="I972" s="10"/>
      <c r="L972" s="10"/>
      <c r="O972" s="10"/>
      <c r="P972" s="10"/>
      <c r="Q972" s="10"/>
      <c r="R972" s="10"/>
      <c r="S972" s="10"/>
      <c r="T972" s="10"/>
      <c r="U972" s="10"/>
      <c r="V972" s="10"/>
      <c r="W972" s="10"/>
      <c r="X972" s="10"/>
    </row>
    <row r="973" spans="9:24" x14ac:dyDescent="0.25">
      <c r="I973" s="10"/>
      <c r="L973" s="10"/>
      <c r="O973" s="10"/>
      <c r="P973" s="10"/>
      <c r="Q973" s="10"/>
      <c r="R973" s="10"/>
      <c r="S973" s="10"/>
      <c r="T973" s="10"/>
      <c r="U973" s="10"/>
      <c r="V973" s="10"/>
      <c r="W973" s="10"/>
      <c r="X973" s="10"/>
    </row>
    <row r="974" spans="9:24" x14ac:dyDescent="0.25">
      <c r="I974" s="10"/>
      <c r="L974" s="10"/>
      <c r="O974" s="10"/>
      <c r="P974" s="10"/>
      <c r="Q974" s="10"/>
      <c r="R974" s="10"/>
      <c r="S974" s="10"/>
      <c r="T974" s="10"/>
      <c r="U974" s="10"/>
      <c r="V974" s="10"/>
      <c r="W974" s="10"/>
      <c r="X974" s="10"/>
    </row>
    <row r="975" spans="9:24" x14ac:dyDescent="0.25">
      <c r="I975" s="10"/>
      <c r="L975" s="10"/>
      <c r="O975" s="10"/>
      <c r="P975" s="10"/>
      <c r="Q975" s="10"/>
      <c r="R975" s="10"/>
      <c r="S975" s="10"/>
      <c r="T975" s="10"/>
      <c r="U975" s="10"/>
      <c r="V975" s="10"/>
      <c r="W975" s="10"/>
      <c r="X975" s="10"/>
    </row>
    <row r="976" spans="9:24" x14ac:dyDescent="0.25">
      <c r="I976" s="10"/>
      <c r="L976" s="10"/>
      <c r="O976" s="10"/>
      <c r="P976" s="10"/>
      <c r="Q976" s="10"/>
      <c r="R976" s="10"/>
      <c r="S976" s="10"/>
      <c r="T976" s="10"/>
      <c r="U976" s="10"/>
      <c r="V976" s="10"/>
      <c r="W976" s="10"/>
      <c r="X976" s="10"/>
    </row>
    <row r="977" spans="9:24" x14ac:dyDescent="0.25">
      <c r="I977" s="10"/>
      <c r="L977" s="10"/>
      <c r="O977" s="10"/>
      <c r="P977" s="10"/>
      <c r="Q977" s="10"/>
      <c r="R977" s="10"/>
      <c r="S977" s="10"/>
      <c r="T977" s="10"/>
      <c r="U977" s="10"/>
      <c r="V977" s="10"/>
      <c r="W977" s="10"/>
      <c r="X977" s="10"/>
    </row>
    <row r="978" spans="9:24" x14ac:dyDescent="0.25">
      <c r="I978" s="10"/>
      <c r="L978" s="10"/>
      <c r="O978" s="10"/>
      <c r="P978" s="10"/>
      <c r="Q978" s="10"/>
      <c r="R978" s="10"/>
      <c r="S978" s="10"/>
      <c r="T978" s="10"/>
      <c r="U978" s="10"/>
      <c r="V978" s="10"/>
      <c r="W978" s="10"/>
      <c r="X978" s="10"/>
    </row>
    <row r="979" spans="9:24" x14ac:dyDescent="0.25">
      <c r="I979" s="10"/>
      <c r="L979" s="10"/>
      <c r="O979" s="10"/>
      <c r="P979" s="10"/>
      <c r="Q979" s="10"/>
      <c r="R979" s="10"/>
      <c r="S979" s="10"/>
      <c r="T979" s="10"/>
      <c r="U979" s="10"/>
      <c r="V979" s="10"/>
      <c r="W979" s="10"/>
      <c r="X979" s="10"/>
    </row>
    <row r="980" spans="9:24" x14ac:dyDescent="0.25">
      <c r="I980" s="10"/>
      <c r="L980" s="10"/>
      <c r="O980" s="10"/>
      <c r="P980" s="10"/>
      <c r="Q980" s="10"/>
      <c r="R980" s="10"/>
      <c r="S980" s="10"/>
      <c r="T980" s="10"/>
      <c r="U980" s="10"/>
      <c r="V980" s="10"/>
      <c r="W980" s="10"/>
      <c r="X980" s="10"/>
    </row>
    <row r="981" spans="9:24" x14ac:dyDescent="0.25">
      <c r="I981" s="10"/>
      <c r="L981" s="10"/>
      <c r="O981" s="10"/>
      <c r="P981" s="10"/>
      <c r="Q981" s="10"/>
      <c r="R981" s="10"/>
      <c r="S981" s="10"/>
      <c r="T981" s="10"/>
      <c r="U981" s="10"/>
      <c r="V981" s="10"/>
      <c r="W981" s="10"/>
      <c r="X981" s="10"/>
    </row>
    <row r="982" spans="9:24" x14ac:dyDescent="0.25">
      <c r="I982" s="10"/>
      <c r="L982" s="10"/>
      <c r="O982" s="10"/>
      <c r="P982" s="10"/>
      <c r="Q982" s="10"/>
      <c r="R982" s="10"/>
      <c r="S982" s="10"/>
      <c r="T982" s="10"/>
      <c r="U982" s="10"/>
      <c r="V982" s="10"/>
      <c r="W982" s="10"/>
      <c r="X982" s="10"/>
    </row>
    <row r="983" spans="9:24" x14ac:dyDescent="0.25">
      <c r="I983" s="10"/>
      <c r="L983" s="10"/>
      <c r="O983" s="10"/>
      <c r="P983" s="10"/>
      <c r="Q983" s="10"/>
      <c r="R983" s="10"/>
      <c r="S983" s="10"/>
      <c r="T983" s="10"/>
      <c r="U983" s="10"/>
      <c r="V983" s="10"/>
      <c r="W983" s="10"/>
      <c r="X983" s="10"/>
    </row>
    <row r="984" spans="9:24" x14ac:dyDescent="0.25">
      <c r="I984" s="10"/>
      <c r="L984" s="10"/>
      <c r="O984" s="10"/>
      <c r="P984" s="10"/>
      <c r="Q984" s="10"/>
      <c r="R984" s="10"/>
      <c r="S984" s="10"/>
      <c r="T984" s="10"/>
      <c r="U984" s="10"/>
      <c r="V984" s="10"/>
      <c r="W984" s="10"/>
      <c r="X984" s="10"/>
    </row>
    <row r="985" spans="9:24" x14ac:dyDescent="0.25">
      <c r="I985" s="10"/>
      <c r="L985" s="10"/>
      <c r="O985" s="10"/>
      <c r="P985" s="10"/>
      <c r="Q985" s="10"/>
      <c r="R985" s="10"/>
      <c r="S985" s="10"/>
      <c r="T985" s="10"/>
      <c r="U985" s="10"/>
      <c r="V985" s="10"/>
      <c r="W985" s="10"/>
      <c r="X985" s="10"/>
    </row>
    <row r="986" spans="9:24" x14ac:dyDescent="0.25">
      <c r="I986" s="10"/>
      <c r="L986" s="10"/>
      <c r="O986" s="10"/>
      <c r="P986" s="10"/>
      <c r="Q986" s="10"/>
      <c r="R986" s="10"/>
      <c r="S986" s="10"/>
      <c r="T986" s="10"/>
      <c r="U986" s="10"/>
      <c r="V986" s="10"/>
      <c r="W986" s="10"/>
      <c r="X986" s="10"/>
    </row>
    <row r="987" spans="9:24" x14ac:dyDescent="0.25">
      <c r="I987" s="10"/>
      <c r="L987" s="10"/>
      <c r="O987" s="10"/>
      <c r="P987" s="10"/>
      <c r="Q987" s="10"/>
      <c r="R987" s="10"/>
      <c r="S987" s="10"/>
      <c r="T987" s="10"/>
      <c r="U987" s="10"/>
      <c r="V987" s="10"/>
      <c r="W987" s="10"/>
      <c r="X987" s="10"/>
    </row>
    <row r="988" spans="9:24" x14ac:dyDescent="0.25">
      <c r="I988" s="10"/>
      <c r="L988" s="10"/>
      <c r="O988" s="10"/>
      <c r="P988" s="10"/>
      <c r="Q988" s="10"/>
      <c r="R988" s="10"/>
      <c r="S988" s="10"/>
      <c r="T988" s="10"/>
      <c r="U988" s="10"/>
      <c r="V988" s="10"/>
      <c r="W988" s="10"/>
      <c r="X988" s="10"/>
    </row>
    <row r="989" spans="9:24" x14ac:dyDescent="0.25">
      <c r="I989" s="10"/>
      <c r="L989" s="10"/>
      <c r="O989" s="10"/>
      <c r="P989" s="10"/>
      <c r="Q989" s="10"/>
      <c r="R989" s="10"/>
      <c r="S989" s="10"/>
      <c r="T989" s="10"/>
      <c r="U989" s="10"/>
      <c r="V989" s="10"/>
      <c r="W989" s="10"/>
      <c r="X989" s="10"/>
    </row>
    <row r="990" spans="9:24" x14ac:dyDescent="0.25">
      <c r="I990" s="10"/>
      <c r="L990" s="10"/>
      <c r="O990" s="10"/>
      <c r="P990" s="10"/>
      <c r="Q990" s="10"/>
      <c r="R990" s="10"/>
      <c r="S990" s="10"/>
      <c r="T990" s="10"/>
      <c r="U990" s="10"/>
      <c r="V990" s="10"/>
      <c r="W990" s="10"/>
      <c r="X990" s="10"/>
    </row>
    <row r="991" spans="9:24" x14ac:dyDescent="0.25">
      <c r="I991" s="10"/>
      <c r="L991" s="10"/>
      <c r="O991" s="10"/>
      <c r="P991" s="10"/>
      <c r="Q991" s="10"/>
      <c r="R991" s="10"/>
      <c r="S991" s="10"/>
      <c r="T991" s="10"/>
      <c r="U991" s="10"/>
      <c r="V991" s="10"/>
      <c r="W991" s="10"/>
      <c r="X991" s="10"/>
    </row>
    <row r="992" spans="9:24" x14ac:dyDescent="0.25">
      <c r="I992" s="10"/>
      <c r="L992" s="10"/>
      <c r="O992" s="10"/>
      <c r="P992" s="10"/>
      <c r="Q992" s="10"/>
      <c r="R992" s="10"/>
      <c r="S992" s="10"/>
      <c r="T992" s="10"/>
      <c r="U992" s="10"/>
      <c r="V992" s="10"/>
      <c r="W992" s="10"/>
      <c r="X992" s="10"/>
    </row>
    <row r="993" spans="9:24" x14ac:dyDescent="0.25">
      <c r="I993" s="10"/>
      <c r="L993" s="10"/>
      <c r="O993" s="10"/>
      <c r="P993" s="10"/>
      <c r="Q993" s="10"/>
      <c r="R993" s="10"/>
      <c r="S993" s="10"/>
      <c r="T993" s="10"/>
      <c r="U993" s="10"/>
      <c r="V993" s="10"/>
      <c r="W993" s="10"/>
      <c r="X993" s="10"/>
    </row>
    <row r="994" spans="9:24" x14ac:dyDescent="0.25">
      <c r="I994" s="10"/>
      <c r="L994" s="10"/>
      <c r="O994" s="10"/>
      <c r="P994" s="10"/>
      <c r="Q994" s="10"/>
      <c r="R994" s="10"/>
      <c r="S994" s="10"/>
      <c r="T994" s="10"/>
      <c r="U994" s="10"/>
      <c r="V994" s="10"/>
      <c r="W994" s="10"/>
      <c r="X994" s="10"/>
    </row>
    <row r="995" spans="9:24" x14ac:dyDescent="0.25">
      <c r="I995" s="10"/>
      <c r="L995" s="10"/>
      <c r="O995" s="10"/>
      <c r="P995" s="10"/>
      <c r="Q995" s="10"/>
      <c r="R995" s="10"/>
      <c r="S995" s="10"/>
      <c r="T995" s="10"/>
      <c r="U995" s="10"/>
      <c r="V995" s="10"/>
      <c r="W995" s="10"/>
      <c r="X995" s="10"/>
    </row>
    <row r="996" spans="9:24" x14ac:dyDescent="0.25">
      <c r="I996" s="10"/>
      <c r="L996" s="10"/>
      <c r="O996" s="10"/>
      <c r="P996" s="10"/>
      <c r="Q996" s="10"/>
      <c r="R996" s="10"/>
      <c r="S996" s="10"/>
      <c r="T996" s="10"/>
      <c r="U996" s="10"/>
      <c r="V996" s="10"/>
      <c r="W996" s="10"/>
      <c r="X996" s="10"/>
    </row>
    <row r="997" spans="9:24" x14ac:dyDescent="0.25">
      <c r="I997" s="10"/>
      <c r="L997" s="10"/>
      <c r="O997" s="10"/>
      <c r="P997" s="10"/>
      <c r="Q997" s="10"/>
      <c r="R997" s="10"/>
      <c r="S997" s="10"/>
      <c r="T997" s="10"/>
      <c r="U997" s="10"/>
      <c r="V997" s="10"/>
      <c r="W997" s="10"/>
      <c r="X997" s="10"/>
    </row>
    <row r="998" spans="9:24" x14ac:dyDescent="0.25">
      <c r="I998" s="10"/>
      <c r="L998" s="10"/>
      <c r="O998" s="10"/>
      <c r="P998" s="10"/>
      <c r="Q998" s="10"/>
      <c r="R998" s="10"/>
      <c r="S998" s="10"/>
      <c r="T998" s="10"/>
      <c r="U998" s="10"/>
      <c r="V998" s="10"/>
      <c r="W998" s="10"/>
      <c r="X998" s="10"/>
    </row>
    <row r="999" spans="9:24" x14ac:dyDescent="0.25">
      <c r="I999" s="10"/>
      <c r="L999" s="10"/>
      <c r="O999" s="10"/>
      <c r="P999" s="10"/>
      <c r="Q999" s="10"/>
      <c r="R999" s="10"/>
      <c r="S999" s="10"/>
      <c r="T999" s="10"/>
      <c r="U999" s="10"/>
      <c r="V999" s="10"/>
      <c r="W999" s="10"/>
      <c r="X999" s="10"/>
    </row>
    <row r="1000" spans="9:24" x14ac:dyDescent="0.25">
      <c r="I1000" s="10"/>
      <c r="L1000" s="10"/>
      <c r="O1000" s="10"/>
      <c r="P1000" s="10"/>
      <c r="Q1000" s="10"/>
      <c r="R1000" s="10"/>
      <c r="S1000" s="10"/>
      <c r="T1000" s="10"/>
      <c r="U1000" s="10"/>
      <c r="V1000" s="10"/>
      <c r="W1000" s="10"/>
      <c r="X1000" s="10"/>
    </row>
    <row r="1001" spans="9:24" x14ac:dyDescent="0.25">
      <c r="I1001" s="10"/>
      <c r="L1001" s="10"/>
      <c r="O1001" s="10"/>
      <c r="P1001" s="10"/>
      <c r="Q1001" s="10"/>
      <c r="R1001" s="10"/>
      <c r="S1001" s="10"/>
      <c r="T1001" s="10"/>
      <c r="U1001" s="10"/>
      <c r="V1001" s="10"/>
      <c r="W1001" s="10"/>
      <c r="X1001" s="10"/>
    </row>
    <row r="1002" spans="9:24" x14ac:dyDescent="0.25">
      <c r="I1002" s="10"/>
      <c r="L1002" s="10"/>
      <c r="O1002" s="10"/>
      <c r="P1002" s="10"/>
      <c r="Q1002" s="10"/>
      <c r="R1002" s="10"/>
      <c r="S1002" s="10"/>
      <c r="T1002" s="10"/>
      <c r="U1002" s="10"/>
      <c r="V1002" s="10"/>
      <c r="W1002" s="10"/>
      <c r="X1002" s="10"/>
    </row>
    <row r="1003" spans="9:24" x14ac:dyDescent="0.25">
      <c r="I1003" s="10"/>
      <c r="L1003" s="10"/>
      <c r="O1003" s="10"/>
      <c r="P1003" s="10"/>
      <c r="Q1003" s="10"/>
      <c r="R1003" s="10"/>
      <c r="S1003" s="10"/>
      <c r="T1003" s="10"/>
      <c r="U1003" s="10"/>
      <c r="V1003" s="10"/>
      <c r="W1003" s="10"/>
      <c r="X1003" s="10"/>
    </row>
    <row r="1004" spans="9:24" x14ac:dyDescent="0.25">
      <c r="I1004" s="10"/>
      <c r="L1004" s="10"/>
      <c r="O1004" s="10"/>
      <c r="P1004" s="10"/>
      <c r="Q1004" s="10"/>
      <c r="R1004" s="10"/>
      <c r="S1004" s="10"/>
      <c r="T1004" s="10"/>
      <c r="U1004" s="10"/>
      <c r="V1004" s="10"/>
      <c r="W1004" s="10"/>
      <c r="X1004" s="10"/>
    </row>
    <row r="1005" spans="9:24" x14ac:dyDescent="0.25">
      <c r="I1005" s="10"/>
      <c r="L1005" s="10"/>
      <c r="O1005" s="10"/>
      <c r="P1005" s="10"/>
      <c r="Q1005" s="10"/>
      <c r="R1005" s="10"/>
      <c r="S1005" s="10"/>
      <c r="T1005" s="10"/>
      <c r="U1005" s="10"/>
      <c r="V1005" s="10"/>
      <c r="W1005" s="10"/>
      <c r="X1005" s="10"/>
    </row>
    <row r="1006" spans="9:24" x14ac:dyDescent="0.25">
      <c r="I1006" s="10"/>
      <c r="L1006" s="10"/>
      <c r="O1006" s="10"/>
      <c r="P1006" s="10"/>
      <c r="Q1006" s="10"/>
      <c r="R1006" s="10"/>
      <c r="S1006" s="10"/>
      <c r="T1006" s="10"/>
      <c r="U1006" s="10"/>
      <c r="V1006" s="10"/>
      <c r="W1006" s="10"/>
      <c r="X1006" s="10"/>
    </row>
    <row r="1007" spans="9:24" x14ac:dyDescent="0.25">
      <c r="I1007" s="10"/>
      <c r="L1007" s="10"/>
      <c r="O1007" s="10"/>
      <c r="P1007" s="10"/>
      <c r="Q1007" s="10"/>
      <c r="R1007" s="10"/>
      <c r="S1007" s="10"/>
      <c r="T1007" s="10"/>
      <c r="U1007" s="10"/>
      <c r="V1007" s="10"/>
      <c r="W1007" s="10"/>
      <c r="X1007" s="10"/>
    </row>
    <row r="1008" spans="9:24" x14ac:dyDescent="0.25">
      <c r="I1008" s="10"/>
      <c r="L1008" s="10"/>
      <c r="O1008" s="10"/>
      <c r="P1008" s="10"/>
      <c r="Q1008" s="10"/>
      <c r="R1008" s="10"/>
      <c r="S1008" s="10"/>
      <c r="T1008" s="10"/>
      <c r="U1008" s="10"/>
      <c r="V1008" s="10"/>
      <c r="W1008" s="10"/>
      <c r="X1008" s="10"/>
    </row>
    <row r="1009" spans="9:24" x14ac:dyDescent="0.25">
      <c r="I1009" s="10"/>
      <c r="L1009" s="10"/>
      <c r="O1009" s="10"/>
      <c r="P1009" s="10"/>
      <c r="Q1009" s="10"/>
      <c r="R1009" s="10"/>
      <c r="S1009" s="10"/>
      <c r="T1009" s="10"/>
      <c r="U1009" s="10"/>
      <c r="V1009" s="10"/>
      <c r="W1009" s="10"/>
      <c r="X1009" s="10"/>
    </row>
    <row r="1010" spans="9:24" x14ac:dyDescent="0.25">
      <c r="I1010" s="10"/>
      <c r="L1010" s="10"/>
      <c r="O1010" s="10"/>
      <c r="P1010" s="10"/>
      <c r="Q1010" s="10"/>
      <c r="R1010" s="10"/>
      <c r="S1010" s="10"/>
      <c r="T1010" s="10"/>
      <c r="U1010" s="10"/>
      <c r="V1010" s="10"/>
      <c r="W1010" s="10"/>
      <c r="X1010" s="10"/>
    </row>
    <row r="1011" spans="9:24" x14ac:dyDescent="0.25">
      <c r="I1011" s="10"/>
      <c r="L1011" s="10"/>
      <c r="O1011" s="10"/>
      <c r="P1011" s="10"/>
      <c r="Q1011" s="10"/>
      <c r="R1011" s="10"/>
      <c r="S1011" s="10"/>
      <c r="T1011" s="10"/>
      <c r="U1011" s="10"/>
      <c r="V1011" s="10"/>
      <c r="W1011" s="10"/>
      <c r="X1011" s="10"/>
    </row>
    <row r="1012" spans="9:24" x14ac:dyDescent="0.25">
      <c r="I1012" s="10"/>
      <c r="L1012" s="10"/>
      <c r="O1012" s="10"/>
      <c r="P1012" s="10"/>
      <c r="Q1012" s="10"/>
      <c r="R1012" s="10"/>
      <c r="S1012" s="10"/>
      <c r="T1012" s="10"/>
      <c r="U1012" s="10"/>
      <c r="V1012" s="10"/>
      <c r="W1012" s="10"/>
      <c r="X1012" s="10"/>
    </row>
    <row r="1013" spans="9:24" x14ac:dyDescent="0.25">
      <c r="I1013" s="10"/>
      <c r="L1013" s="10"/>
      <c r="O1013" s="10"/>
      <c r="P1013" s="10"/>
      <c r="Q1013" s="10"/>
      <c r="R1013" s="10"/>
      <c r="S1013" s="10"/>
      <c r="T1013" s="10"/>
      <c r="U1013" s="10"/>
      <c r="V1013" s="10"/>
      <c r="W1013" s="10"/>
      <c r="X1013" s="10"/>
    </row>
    <row r="1014" spans="9:24" x14ac:dyDescent="0.25">
      <c r="I1014" s="10"/>
      <c r="L1014" s="10"/>
      <c r="O1014" s="10"/>
      <c r="P1014" s="10"/>
      <c r="Q1014" s="10"/>
      <c r="R1014" s="10"/>
      <c r="S1014" s="10"/>
      <c r="T1014" s="10"/>
      <c r="U1014" s="10"/>
      <c r="V1014" s="10"/>
      <c r="W1014" s="10"/>
      <c r="X1014" s="10"/>
    </row>
    <row r="1015" spans="9:24" x14ac:dyDescent="0.25">
      <c r="I1015" s="10"/>
      <c r="L1015" s="10"/>
      <c r="O1015" s="10"/>
      <c r="P1015" s="10"/>
      <c r="Q1015" s="10"/>
      <c r="R1015" s="10"/>
      <c r="S1015" s="10"/>
      <c r="T1015" s="10"/>
      <c r="U1015" s="10"/>
      <c r="V1015" s="10"/>
      <c r="W1015" s="10"/>
      <c r="X1015" s="10"/>
    </row>
    <row r="1016" spans="9:24" x14ac:dyDescent="0.25">
      <c r="I1016" s="10"/>
      <c r="L1016" s="10"/>
      <c r="O1016" s="10"/>
      <c r="P1016" s="10"/>
      <c r="Q1016" s="10"/>
      <c r="R1016" s="10"/>
      <c r="S1016" s="10"/>
      <c r="T1016" s="10"/>
      <c r="U1016" s="10"/>
      <c r="V1016" s="10"/>
      <c r="W1016" s="10"/>
      <c r="X1016" s="10"/>
    </row>
    <row r="1017" spans="9:24" x14ac:dyDescent="0.25">
      <c r="I1017" s="10"/>
      <c r="L1017" s="10"/>
      <c r="O1017" s="10"/>
      <c r="P1017" s="10"/>
      <c r="Q1017" s="10"/>
      <c r="R1017" s="10"/>
      <c r="S1017" s="10"/>
      <c r="T1017" s="10"/>
      <c r="U1017" s="10"/>
      <c r="V1017" s="10"/>
      <c r="W1017" s="10"/>
      <c r="X1017" s="10"/>
    </row>
    <row r="1018" spans="9:24" x14ac:dyDescent="0.25">
      <c r="I1018" s="10"/>
      <c r="L1018" s="10"/>
      <c r="O1018" s="10"/>
      <c r="P1018" s="10"/>
      <c r="Q1018" s="10"/>
      <c r="R1018" s="10"/>
      <c r="S1018" s="10"/>
      <c r="T1018" s="10"/>
      <c r="U1018" s="10"/>
      <c r="V1018" s="10"/>
      <c r="W1018" s="10"/>
      <c r="X1018" s="10"/>
    </row>
    <row r="1019" spans="9:24" x14ac:dyDescent="0.25">
      <c r="I1019" s="10"/>
      <c r="L1019" s="10"/>
      <c r="O1019" s="10"/>
      <c r="P1019" s="10"/>
      <c r="Q1019" s="10"/>
      <c r="R1019" s="10"/>
      <c r="S1019" s="10"/>
      <c r="T1019" s="10"/>
      <c r="U1019" s="10"/>
      <c r="V1019" s="10"/>
      <c r="W1019" s="10"/>
      <c r="X1019" s="10"/>
    </row>
    <row r="1020" spans="9:24" x14ac:dyDescent="0.25">
      <c r="I1020" s="10"/>
      <c r="L1020" s="10"/>
      <c r="O1020" s="10"/>
      <c r="P1020" s="10"/>
      <c r="Q1020" s="10"/>
      <c r="R1020" s="10"/>
      <c r="S1020" s="10"/>
      <c r="T1020" s="10"/>
      <c r="U1020" s="10"/>
      <c r="V1020" s="10"/>
      <c r="W1020" s="10"/>
      <c r="X1020" s="10"/>
    </row>
    <row r="1021" spans="9:24" x14ac:dyDescent="0.25">
      <c r="I1021" s="10"/>
      <c r="L1021" s="10"/>
      <c r="O1021" s="10"/>
      <c r="P1021" s="10"/>
      <c r="Q1021" s="10"/>
      <c r="R1021" s="10"/>
      <c r="S1021" s="10"/>
      <c r="T1021" s="10"/>
      <c r="U1021" s="10"/>
      <c r="V1021" s="10"/>
      <c r="W1021" s="10"/>
      <c r="X1021" s="10"/>
    </row>
    <row r="1022" spans="9:24" x14ac:dyDescent="0.25">
      <c r="I1022" s="10"/>
      <c r="L1022" s="10"/>
      <c r="O1022" s="10"/>
      <c r="P1022" s="10"/>
      <c r="Q1022" s="10"/>
      <c r="R1022" s="10"/>
      <c r="S1022" s="10"/>
      <c r="T1022" s="10"/>
      <c r="U1022" s="10"/>
      <c r="V1022" s="10"/>
      <c r="W1022" s="10"/>
      <c r="X1022" s="10"/>
    </row>
    <row r="1023" spans="9:24" x14ac:dyDescent="0.25">
      <c r="I1023" s="10"/>
      <c r="L1023" s="10"/>
      <c r="O1023" s="10"/>
      <c r="P1023" s="10"/>
      <c r="Q1023" s="10"/>
      <c r="R1023" s="10"/>
      <c r="S1023" s="10"/>
      <c r="T1023" s="10"/>
      <c r="U1023" s="10"/>
      <c r="V1023" s="10"/>
      <c r="W1023" s="10"/>
      <c r="X1023" s="10"/>
    </row>
    <row r="1024" spans="9:24" x14ac:dyDescent="0.25">
      <c r="I1024" s="10"/>
      <c r="L1024" s="10"/>
      <c r="O1024" s="10"/>
      <c r="P1024" s="10"/>
      <c r="Q1024" s="10"/>
      <c r="R1024" s="10"/>
      <c r="S1024" s="10"/>
      <c r="T1024" s="10"/>
      <c r="U1024" s="10"/>
      <c r="V1024" s="10"/>
      <c r="W1024" s="10"/>
      <c r="X1024" s="10"/>
    </row>
    <row r="1025" spans="9:24" x14ac:dyDescent="0.25">
      <c r="I1025" s="10"/>
      <c r="L1025" s="10"/>
      <c r="O1025" s="10"/>
      <c r="P1025" s="10"/>
      <c r="Q1025" s="10"/>
      <c r="R1025" s="10"/>
      <c r="S1025" s="10"/>
      <c r="T1025" s="10"/>
      <c r="U1025" s="10"/>
      <c r="V1025" s="10"/>
      <c r="W1025" s="10"/>
      <c r="X1025" s="10"/>
    </row>
    <row r="1026" spans="9:24" x14ac:dyDescent="0.25">
      <c r="I1026" s="10"/>
      <c r="L1026" s="10"/>
      <c r="O1026" s="10"/>
      <c r="P1026" s="10"/>
      <c r="Q1026" s="10"/>
      <c r="R1026" s="10"/>
      <c r="S1026" s="10"/>
      <c r="T1026" s="10"/>
      <c r="U1026" s="10"/>
      <c r="V1026" s="10"/>
      <c r="W1026" s="10"/>
      <c r="X1026" s="10"/>
    </row>
    <row r="1027" spans="9:24" x14ac:dyDescent="0.25">
      <c r="I1027" s="10"/>
      <c r="L1027" s="10"/>
      <c r="O1027" s="10"/>
      <c r="P1027" s="10"/>
      <c r="Q1027" s="10"/>
      <c r="R1027" s="10"/>
      <c r="S1027" s="10"/>
      <c r="T1027" s="10"/>
      <c r="U1027" s="10"/>
      <c r="V1027" s="10"/>
      <c r="W1027" s="10"/>
      <c r="X1027" s="10"/>
    </row>
    <row r="1028" spans="9:24" x14ac:dyDescent="0.25">
      <c r="I1028" s="10"/>
      <c r="L1028" s="10"/>
      <c r="O1028" s="10"/>
      <c r="P1028" s="10"/>
      <c r="Q1028" s="10"/>
      <c r="R1028" s="10"/>
      <c r="S1028" s="10"/>
      <c r="T1028" s="10"/>
      <c r="U1028" s="10"/>
      <c r="V1028" s="10"/>
      <c r="W1028" s="10"/>
      <c r="X1028" s="10"/>
    </row>
    <row r="1029" spans="9:24" x14ac:dyDescent="0.25">
      <c r="I1029" s="10"/>
      <c r="L1029" s="10"/>
      <c r="O1029" s="10"/>
      <c r="P1029" s="10"/>
      <c r="Q1029" s="10"/>
      <c r="R1029" s="10"/>
      <c r="S1029" s="10"/>
      <c r="T1029" s="10"/>
      <c r="U1029" s="10"/>
      <c r="V1029" s="10"/>
      <c r="W1029" s="10"/>
      <c r="X1029" s="10"/>
    </row>
    <row r="1030" spans="9:24" x14ac:dyDescent="0.25">
      <c r="I1030" s="10"/>
      <c r="L1030" s="10"/>
      <c r="O1030" s="10"/>
      <c r="P1030" s="10"/>
      <c r="Q1030" s="10"/>
      <c r="R1030" s="10"/>
      <c r="S1030" s="10"/>
      <c r="T1030" s="10"/>
      <c r="U1030" s="10"/>
      <c r="V1030" s="10"/>
      <c r="W1030" s="10"/>
      <c r="X1030" s="10"/>
    </row>
    <row r="1031" spans="9:24" x14ac:dyDescent="0.25">
      <c r="I1031" s="10"/>
      <c r="L1031" s="10"/>
      <c r="O1031" s="10"/>
      <c r="P1031" s="10"/>
      <c r="Q1031" s="10"/>
      <c r="R1031" s="10"/>
      <c r="S1031" s="10"/>
      <c r="T1031" s="10"/>
      <c r="U1031" s="10"/>
      <c r="V1031" s="10"/>
      <c r="W1031" s="10"/>
      <c r="X1031" s="10"/>
    </row>
    <row r="1032" spans="9:24" x14ac:dyDescent="0.25">
      <c r="I1032" s="10"/>
      <c r="L1032" s="10"/>
      <c r="O1032" s="10"/>
      <c r="P1032" s="10"/>
      <c r="Q1032" s="10"/>
      <c r="R1032" s="10"/>
      <c r="S1032" s="10"/>
      <c r="T1032" s="10"/>
      <c r="U1032" s="10"/>
      <c r="V1032" s="10"/>
      <c r="W1032" s="10"/>
      <c r="X1032" s="10"/>
    </row>
    <row r="1033" spans="9:24" x14ac:dyDescent="0.25">
      <c r="I1033" s="10"/>
      <c r="L1033" s="10"/>
      <c r="O1033" s="10"/>
      <c r="P1033" s="10"/>
      <c r="Q1033" s="10"/>
      <c r="R1033" s="10"/>
      <c r="S1033" s="10"/>
      <c r="T1033" s="10"/>
      <c r="U1033" s="10"/>
      <c r="V1033" s="10"/>
      <c r="W1033" s="10"/>
      <c r="X1033" s="10"/>
    </row>
    <row r="1034" spans="9:24" x14ac:dyDescent="0.25">
      <c r="I1034" s="10"/>
      <c r="L1034" s="10"/>
      <c r="O1034" s="10"/>
      <c r="P1034" s="10"/>
      <c r="Q1034" s="10"/>
      <c r="R1034" s="10"/>
      <c r="S1034" s="10"/>
      <c r="T1034" s="10"/>
      <c r="U1034" s="10"/>
      <c r="V1034" s="10"/>
      <c r="W1034" s="10"/>
      <c r="X1034" s="10"/>
    </row>
    <row r="1035" spans="9:24" x14ac:dyDescent="0.25">
      <c r="I1035" s="10"/>
      <c r="L1035" s="10"/>
      <c r="O1035" s="10"/>
      <c r="P1035" s="10"/>
      <c r="Q1035" s="10"/>
      <c r="R1035" s="10"/>
      <c r="S1035" s="10"/>
      <c r="T1035" s="10"/>
      <c r="U1035" s="10"/>
      <c r="V1035" s="10"/>
      <c r="W1035" s="10"/>
      <c r="X1035" s="10"/>
    </row>
    <row r="1036" spans="9:24" x14ac:dyDescent="0.25">
      <c r="I1036" s="10"/>
      <c r="L1036" s="10"/>
      <c r="O1036" s="10"/>
      <c r="P1036" s="10"/>
      <c r="Q1036" s="10"/>
      <c r="R1036" s="10"/>
      <c r="S1036" s="10"/>
      <c r="T1036" s="10"/>
      <c r="U1036" s="10"/>
      <c r="V1036" s="10"/>
      <c r="W1036" s="10"/>
      <c r="X1036" s="10"/>
    </row>
    <row r="1037" spans="9:24" x14ac:dyDescent="0.25">
      <c r="I1037" s="10"/>
      <c r="L1037" s="10"/>
      <c r="O1037" s="10"/>
      <c r="P1037" s="10"/>
      <c r="Q1037" s="10"/>
      <c r="R1037" s="10"/>
      <c r="S1037" s="10"/>
      <c r="T1037" s="10"/>
      <c r="U1037" s="10"/>
      <c r="V1037" s="10"/>
      <c r="W1037" s="10"/>
      <c r="X1037" s="10"/>
    </row>
    <row r="1038" spans="9:24" x14ac:dyDescent="0.25">
      <c r="I1038" s="10"/>
      <c r="L1038" s="10"/>
      <c r="O1038" s="10"/>
      <c r="P1038" s="10"/>
      <c r="Q1038" s="10"/>
      <c r="R1038" s="10"/>
      <c r="S1038" s="10"/>
      <c r="T1038" s="10"/>
      <c r="U1038" s="10"/>
      <c r="V1038" s="10"/>
      <c r="W1038" s="10"/>
      <c r="X1038" s="10"/>
    </row>
    <row r="1039" spans="9:24" x14ac:dyDescent="0.25">
      <c r="I1039" s="10"/>
      <c r="L1039" s="10"/>
      <c r="O1039" s="10"/>
      <c r="P1039" s="10"/>
      <c r="Q1039" s="10"/>
      <c r="R1039" s="10"/>
      <c r="S1039" s="10"/>
      <c r="T1039" s="10"/>
      <c r="U1039" s="10"/>
      <c r="V1039" s="10"/>
      <c r="W1039" s="10"/>
      <c r="X1039" s="10"/>
    </row>
    <row r="1040" spans="9:24" x14ac:dyDescent="0.25">
      <c r="I1040" s="10"/>
      <c r="L1040" s="10"/>
      <c r="O1040" s="10"/>
      <c r="P1040" s="10"/>
      <c r="Q1040" s="10"/>
      <c r="R1040" s="10"/>
      <c r="S1040" s="10"/>
      <c r="T1040" s="10"/>
      <c r="U1040" s="10"/>
      <c r="V1040" s="10"/>
      <c r="W1040" s="10"/>
      <c r="X1040" s="10"/>
    </row>
    <row r="1041" spans="9:24" x14ac:dyDescent="0.25">
      <c r="I1041" s="10"/>
      <c r="L1041" s="10"/>
      <c r="O1041" s="10"/>
      <c r="P1041" s="10"/>
      <c r="Q1041" s="10"/>
      <c r="R1041" s="10"/>
      <c r="S1041" s="10"/>
      <c r="T1041" s="10"/>
      <c r="U1041" s="10"/>
      <c r="V1041" s="10"/>
      <c r="W1041" s="10"/>
      <c r="X1041" s="10"/>
    </row>
    <row r="1042" spans="9:24" x14ac:dyDescent="0.25">
      <c r="I1042" s="10"/>
      <c r="L1042" s="10"/>
      <c r="O1042" s="10"/>
      <c r="P1042" s="10"/>
      <c r="Q1042" s="10"/>
      <c r="R1042" s="10"/>
      <c r="S1042" s="10"/>
      <c r="T1042" s="10"/>
      <c r="U1042" s="10"/>
      <c r="V1042" s="10"/>
      <c r="W1042" s="10"/>
      <c r="X1042" s="10"/>
    </row>
    <row r="1043" spans="9:24" x14ac:dyDescent="0.25">
      <c r="I1043" s="10"/>
      <c r="L1043" s="10"/>
      <c r="O1043" s="10"/>
      <c r="P1043" s="10"/>
      <c r="Q1043" s="10"/>
      <c r="R1043" s="10"/>
      <c r="S1043" s="10"/>
      <c r="T1043" s="10"/>
      <c r="U1043" s="10"/>
      <c r="V1043" s="10"/>
      <c r="W1043" s="10"/>
      <c r="X1043" s="10"/>
    </row>
    <row r="1044" spans="9:24" x14ac:dyDescent="0.25">
      <c r="I1044" s="10"/>
      <c r="L1044" s="10"/>
      <c r="O1044" s="10"/>
      <c r="P1044" s="10"/>
      <c r="Q1044" s="10"/>
      <c r="R1044" s="10"/>
      <c r="S1044" s="10"/>
      <c r="T1044" s="10"/>
      <c r="U1044" s="10"/>
      <c r="V1044" s="10"/>
      <c r="W1044" s="10"/>
      <c r="X1044" s="10"/>
    </row>
    <row r="1045" spans="9:24" x14ac:dyDescent="0.25">
      <c r="I1045" s="10"/>
      <c r="L1045" s="10"/>
      <c r="O1045" s="10"/>
      <c r="P1045" s="10"/>
      <c r="Q1045" s="10"/>
      <c r="R1045" s="10"/>
      <c r="S1045" s="10"/>
      <c r="T1045" s="10"/>
      <c r="U1045" s="10"/>
      <c r="V1045" s="10"/>
      <c r="W1045" s="10"/>
      <c r="X1045" s="10"/>
    </row>
    <row r="1046" spans="9:24" x14ac:dyDescent="0.25">
      <c r="I1046" s="10"/>
      <c r="L1046" s="10"/>
      <c r="O1046" s="10"/>
      <c r="P1046" s="10"/>
      <c r="Q1046" s="10"/>
      <c r="R1046" s="10"/>
      <c r="S1046" s="10"/>
      <c r="T1046" s="10"/>
      <c r="U1046" s="10"/>
      <c r="V1046" s="10"/>
      <c r="W1046" s="10"/>
      <c r="X1046" s="10"/>
    </row>
    <row r="1047" spans="9:24" x14ac:dyDescent="0.25">
      <c r="I1047" s="10"/>
      <c r="L1047" s="10"/>
      <c r="O1047" s="10"/>
      <c r="P1047" s="10"/>
      <c r="Q1047" s="10"/>
      <c r="R1047" s="10"/>
      <c r="S1047" s="10"/>
      <c r="T1047" s="10"/>
      <c r="U1047" s="10"/>
      <c r="V1047" s="10"/>
      <c r="W1047" s="10"/>
      <c r="X1047" s="10"/>
    </row>
    <row r="1048" spans="9:24" x14ac:dyDescent="0.25">
      <c r="I1048" s="10"/>
      <c r="L1048" s="10"/>
      <c r="O1048" s="10"/>
      <c r="P1048" s="10"/>
      <c r="Q1048" s="10"/>
      <c r="R1048" s="10"/>
      <c r="S1048" s="10"/>
      <c r="T1048" s="10"/>
      <c r="U1048" s="10"/>
      <c r="V1048" s="10"/>
      <c r="W1048" s="10"/>
      <c r="X1048" s="10"/>
    </row>
    <row r="1049" spans="9:24" x14ac:dyDescent="0.25">
      <c r="I1049" s="10"/>
      <c r="L1049" s="10"/>
      <c r="O1049" s="10"/>
      <c r="P1049" s="10"/>
      <c r="Q1049" s="10"/>
      <c r="R1049" s="10"/>
      <c r="S1049" s="10"/>
      <c r="T1049" s="10"/>
      <c r="U1049" s="10"/>
      <c r="V1049" s="10"/>
      <c r="W1049" s="10"/>
      <c r="X1049" s="10"/>
    </row>
    <row r="1050" spans="9:24" x14ac:dyDescent="0.25">
      <c r="I1050" s="10"/>
      <c r="L1050" s="10"/>
      <c r="O1050" s="10"/>
      <c r="P1050" s="10"/>
      <c r="Q1050" s="10"/>
      <c r="R1050" s="10"/>
      <c r="S1050" s="10"/>
      <c r="T1050" s="10"/>
      <c r="U1050" s="10"/>
      <c r="V1050" s="10"/>
      <c r="W1050" s="10"/>
      <c r="X1050" s="10"/>
    </row>
    <row r="1051" spans="9:24" x14ac:dyDescent="0.25">
      <c r="I1051" s="10"/>
      <c r="L1051" s="10"/>
      <c r="O1051" s="10"/>
      <c r="P1051" s="10"/>
      <c r="Q1051" s="10"/>
      <c r="R1051" s="10"/>
      <c r="S1051" s="10"/>
      <c r="T1051" s="10"/>
      <c r="U1051" s="10"/>
      <c r="V1051" s="10"/>
      <c r="W1051" s="10"/>
      <c r="X1051" s="10"/>
    </row>
    <row r="1052" spans="9:24" x14ac:dyDescent="0.25">
      <c r="I1052" s="10"/>
      <c r="L1052" s="10"/>
      <c r="O1052" s="10"/>
      <c r="P1052" s="10"/>
      <c r="Q1052" s="10"/>
      <c r="R1052" s="10"/>
      <c r="S1052" s="10"/>
      <c r="T1052" s="10"/>
      <c r="U1052" s="10"/>
      <c r="V1052" s="10"/>
      <c r="W1052" s="10"/>
      <c r="X1052" s="10"/>
    </row>
    <row r="1053" spans="9:24" x14ac:dyDescent="0.25">
      <c r="I1053" s="10"/>
      <c r="L1053" s="10"/>
      <c r="O1053" s="10"/>
      <c r="P1053" s="10"/>
      <c r="Q1053" s="10"/>
      <c r="R1053" s="10"/>
      <c r="S1053" s="10"/>
      <c r="T1053" s="10"/>
      <c r="U1053" s="10"/>
      <c r="V1053" s="10"/>
      <c r="W1053" s="10"/>
      <c r="X1053" s="10"/>
    </row>
    <row r="1054" spans="9:24" x14ac:dyDescent="0.25">
      <c r="I1054" s="10"/>
      <c r="L1054" s="10"/>
      <c r="O1054" s="10"/>
      <c r="P1054" s="10"/>
      <c r="Q1054" s="10"/>
      <c r="R1054" s="10"/>
      <c r="S1054" s="10"/>
      <c r="T1054" s="10"/>
      <c r="U1054" s="10"/>
      <c r="V1054" s="10"/>
      <c r="W1054" s="10"/>
      <c r="X1054" s="10"/>
    </row>
    <row r="1055" spans="9:24" x14ac:dyDescent="0.25">
      <c r="I1055" s="10"/>
      <c r="L1055" s="10"/>
      <c r="O1055" s="10"/>
      <c r="P1055" s="10"/>
      <c r="Q1055" s="10"/>
      <c r="R1055" s="10"/>
      <c r="S1055" s="10"/>
      <c r="T1055" s="10"/>
      <c r="U1055" s="10"/>
      <c r="V1055" s="10"/>
      <c r="W1055" s="10"/>
      <c r="X1055" s="10"/>
    </row>
    <row r="1056" spans="9:24" x14ac:dyDescent="0.25">
      <c r="I1056" s="10"/>
      <c r="L1056" s="10"/>
      <c r="O1056" s="10"/>
      <c r="P1056" s="10"/>
      <c r="Q1056" s="10"/>
      <c r="R1056" s="10"/>
      <c r="S1056" s="10"/>
      <c r="T1056" s="10"/>
      <c r="U1056" s="10"/>
      <c r="V1056" s="10"/>
      <c r="W1056" s="10"/>
      <c r="X1056" s="10"/>
    </row>
    <row r="1057" spans="9:24" x14ac:dyDescent="0.25">
      <c r="I1057" s="10"/>
      <c r="L1057" s="10"/>
      <c r="O1057" s="10"/>
      <c r="P1057" s="10"/>
      <c r="Q1057" s="10"/>
      <c r="R1057" s="10"/>
      <c r="S1057" s="10"/>
      <c r="T1057" s="10"/>
      <c r="U1057" s="10"/>
      <c r="V1057" s="10"/>
      <c r="W1057" s="10"/>
      <c r="X1057" s="10"/>
    </row>
    <row r="1058" spans="9:24" x14ac:dyDescent="0.25">
      <c r="I1058" s="10"/>
      <c r="L1058" s="10"/>
      <c r="O1058" s="10"/>
      <c r="P1058" s="10"/>
      <c r="Q1058" s="10"/>
      <c r="R1058" s="10"/>
      <c r="S1058" s="10"/>
      <c r="T1058" s="10"/>
      <c r="U1058" s="10"/>
      <c r="V1058" s="10"/>
      <c r="W1058" s="10"/>
      <c r="X1058" s="10"/>
    </row>
    <row r="1059" spans="9:24" x14ac:dyDescent="0.25">
      <c r="I1059" s="10"/>
      <c r="L1059" s="10"/>
      <c r="O1059" s="10"/>
      <c r="P1059" s="10"/>
      <c r="Q1059" s="10"/>
      <c r="R1059" s="10"/>
      <c r="S1059" s="10"/>
      <c r="T1059" s="10"/>
      <c r="U1059" s="10"/>
      <c r="V1059" s="10"/>
      <c r="W1059" s="10"/>
      <c r="X1059" s="10"/>
    </row>
    <row r="1060" spans="9:24" x14ac:dyDescent="0.25">
      <c r="I1060" s="10"/>
      <c r="L1060" s="10"/>
      <c r="O1060" s="10"/>
      <c r="P1060" s="10"/>
      <c r="Q1060" s="10"/>
      <c r="R1060" s="10"/>
      <c r="S1060" s="10"/>
      <c r="T1060" s="10"/>
      <c r="U1060" s="10"/>
      <c r="V1060" s="10"/>
      <c r="W1060" s="10"/>
      <c r="X1060" s="10"/>
    </row>
    <row r="1061" spans="9:24" x14ac:dyDescent="0.25">
      <c r="I1061" s="10"/>
      <c r="L1061" s="10"/>
      <c r="O1061" s="10"/>
      <c r="P1061" s="10"/>
      <c r="Q1061" s="10"/>
      <c r="R1061" s="10"/>
      <c r="S1061" s="10"/>
      <c r="T1061" s="10"/>
      <c r="U1061" s="10"/>
      <c r="V1061" s="10"/>
      <c r="W1061" s="10"/>
      <c r="X1061" s="10"/>
    </row>
    <row r="1062" spans="9:24" x14ac:dyDescent="0.25">
      <c r="I1062" s="10"/>
      <c r="L1062" s="10"/>
      <c r="O1062" s="10"/>
      <c r="P1062" s="10"/>
      <c r="Q1062" s="10"/>
      <c r="R1062" s="10"/>
      <c r="S1062" s="10"/>
      <c r="T1062" s="10"/>
      <c r="U1062" s="10"/>
      <c r="V1062" s="10"/>
      <c r="W1062" s="10"/>
      <c r="X1062" s="10"/>
    </row>
    <row r="1063" spans="9:24" x14ac:dyDescent="0.25">
      <c r="I1063" s="10"/>
      <c r="L1063" s="10"/>
      <c r="O1063" s="10"/>
      <c r="P1063" s="10"/>
      <c r="Q1063" s="10"/>
      <c r="R1063" s="10"/>
      <c r="S1063" s="10"/>
      <c r="T1063" s="10"/>
      <c r="U1063" s="10"/>
      <c r="V1063" s="10"/>
      <c r="W1063" s="10"/>
      <c r="X1063" s="10"/>
    </row>
    <row r="1064" spans="9:24" x14ac:dyDescent="0.25">
      <c r="I1064" s="10"/>
      <c r="L1064" s="10"/>
      <c r="O1064" s="10"/>
      <c r="P1064" s="10"/>
      <c r="Q1064" s="10"/>
      <c r="R1064" s="10"/>
      <c r="S1064" s="10"/>
      <c r="T1064" s="10"/>
      <c r="U1064" s="10"/>
      <c r="V1064" s="10"/>
      <c r="W1064" s="10"/>
      <c r="X1064" s="10"/>
    </row>
    <row r="1065" spans="9:24" x14ac:dyDescent="0.25">
      <c r="I1065" s="10"/>
      <c r="L1065" s="10"/>
      <c r="O1065" s="10"/>
      <c r="P1065" s="10"/>
      <c r="Q1065" s="10"/>
      <c r="R1065" s="10"/>
      <c r="S1065" s="10"/>
      <c r="T1065" s="10"/>
      <c r="U1065" s="10"/>
      <c r="V1065" s="10"/>
      <c r="W1065" s="10"/>
      <c r="X1065" s="10"/>
    </row>
    <row r="1066" spans="9:24" x14ac:dyDescent="0.25">
      <c r="I1066" s="10"/>
      <c r="L1066" s="10"/>
      <c r="O1066" s="10"/>
      <c r="P1066" s="10"/>
      <c r="Q1066" s="10"/>
      <c r="R1066" s="10"/>
      <c r="S1066" s="10"/>
      <c r="T1066" s="10"/>
      <c r="U1066" s="10"/>
      <c r="V1066" s="10"/>
      <c r="W1066" s="10"/>
      <c r="X1066" s="10"/>
    </row>
    <row r="1067" spans="9:24" x14ac:dyDescent="0.25">
      <c r="I1067" s="10"/>
      <c r="L1067" s="10"/>
      <c r="O1067" s="10"/>
      <c r="P1067" s="10"/>
      <c r="Q1067" s="10"/>
      <c r="R1067" s="10"/>
      <c r="S1067" s="10"/>
      <c r="T1067" s="10"/>
      <c r="U1067" s="10"/>
      <c r="V1067" s="10"/>
      <c r="W1067" s="10"/>
      <c r="X1067" s="10"/>
    </row>
    <row r="1068" spans="9:24" x14ac:dyDescent="0.25">
      <c r="L1068" s="10"/>
      <c r="O1068" s="10"/>
      <c r="P1068" s="10"/>
      <c r="Q1068" s="10"/>
      <c r="R1068" s="10"/>
      <c r="S1068" s="10"/>
      <c r="T1068" s="10"/>
      <c r="U1068" s="10"/>
      <c r="V1068" s="10"/>
      <c r="W1068" s="10"/>
      <c r="X1068" s="10"/>
    </row>
    <row r="1069" spans="9:24" x14ac:dyDescent="0.25">
      <c r="L1069" s="10"/>
      <c r="O1069" s="10"/>
      <c r="P1069" s="10"/>
      <c r="Q1069" s="10"/>
      <c r="R1069" s="10"/>
      <c r="S1069" s="10"/>
      <c r="T1069" s="10"/>
      <c r="U1069" s="10"/>
      <c r="V1069" s="10"/>
      <c r="W1069" s="10"/>
      <c r="X1069" s="10"/>
    </row>
    <row r="1070" spans="9:24" x14ac:dyDescent="0.25">
      <c r="L1070" s="10"/>
      <c r="O1070" s="10"/>
      <c r="P1070" s="10"/>
      <c r="Q1070" s="10"/>
      <c r="R1070" s="10"/>
      <c r="S1070" s="10"/>
      <c r="T1070" s="10"/>
      <c r="U1070" s="10"/>
      <c r="V1070" s="10"/>
      <c r="W1070" s="10"/>
      <c r="X1070" s="10"/>
    </row>
    <row r="1071" spans="9:24" x14ac:dyDescent="0.25">
      <c r="L1071" s="10"/>
      <c r="O1071" s="10"/>
      <c r="P1071" s="10"/>
      <c r="Q1071" s="10"/>
      <c r="R1071" s="10"/>
      <c r="S1071" s="10"/>
      <c r="T1071" s="10"/>
      <c r="U1071" s="10"/>
      <c r="V1071" s="10"/>
      <c r="W1071" s="10"/>
      <c r="X1071" s="10"/>
    </row>
    <row r="1072" spans="9:24" x14ac:dyDescent="0.25">
      <c r="L1072" s="10"/>
      <c r="O1072" s="10"/>
      <c r="P1072" s="10"/>
      <c r="Q1072" s="10"/>
      <c r="R1072" s="10"/>
      <c r="S1072" s="10"/>
      <c r="T1072" s="10"/>
      <c r="U1072" s="10"/>
      <c r="V1072" s="10"/>
      <c r="W1072" s="10"/>
      <c r="X1072" s="10"/>
    </row>
    <row r="1073" spans="12:24" x14ac:dyDescent="0.25">
      <c r="L1073" s="10"/>
      <c r="O1073" s="10"/>
      <c r="P1073" s="10"/>
      <c r="Q1073" s="10"/>
      <c r="R1073" s="10"/>
      <c r="S1073" s="10"/>
      <c r="T1073" s="10"/>
      <c r="U1073" s="10"/>
      <c r="V1073" s="10"/>
      <c r="W1073" s="10"/>
      <c r="X1073" s="10"/>
    </row>
    <row r="1074" spans="12:24" x14ac:dyDescent="0.25">
      <c r="L1074" s="10"/>
      <c r="O1074" s="10"/>
      <c r="P1074" s="10"/>
      <c r="Q1074" s="10"/>
      <c r="R1074" s="10"/>
      <c r="S1074" s="10"/>
      <c r="T1074" s="10"/>
      <c r="U1074" s="10"/>
      <c r="V1074" s="10"/>
      <c r="W1074" s="10"/>
      <c r="X1074" s="10"/>
    </row>
    <row r="1075" spans="12:24" x14ac:dyDescent="0.25">
      <c r="L1075" s="10"/>
      <c r="O1075" s="10"/>
      <c r="P1075" s="10"/>
      <c r="Q1075" s="10"/>
      <c r="R1075" s="10"/>
      <c r="S1075" s="10"/>
      <c r="T1075" s="10"/>
      <c r="U1075" s="10"/>
      <c r="V1075" s="10"/>
      <c r="W1075" s="10"/>
      <c r="X1075" s="10"/>
    </row>
    <row r="1076" spans="12:24" x14ac:dyDescent="0.25">
      <c r="L1076" s="10"/>
      <c r="O1076" s="10"/>
      <c r="P1076" s="10"/>
      <c r="Q1076" s="10"/>
      <c r="R1076" s="10"/>
      <c r="S1076" s="10"/>
      <c r="T1076" s="10"/>
      <c r="U1076" s="10"/>
      <c r="V1076" s="10"/>
      <c r="W1076" s="10"/>
      <c r="X1076" s="10"/>
    </row>
    <row r="1077" spans="12:24" x14ac:dyDescent="0.25">
      <c r="L1077" s="10"/>
      <c r="O1077" s="10"/>
      <c r="P1077" s="10"/>
      <c r="Q1077" s="10"/>
      <c r="R1077" s="10"/>
      <c r="S1077" s="10"/>
      <c r="T1077" s="10"/>
      <c r="U1077" s="10"/>
      <c r="V1077" s="10"/>
      <c r="W1077" s="10"/>
      <c r="X1077" s="10"/>
    </row>
    <row r="1078" spans="12:24" x14ac:dyDescent="0.25">
      <c r="L1078" s="10"/>
      <c r="O1078" s="10"/>
      <c r="P1078" s="10"/>
      <c r="Q1078" s="10"/>
      <c r="R1078" s="10"/>
      <c r="S1078" s="10"/>
      <c r="T1078" s="10"/>
      <c r="U1078" s="10"/>
      <c r="V1078" s="10"/>
      <c r="W1078" s="10"/>
      <c r="X1078" s="10"/>
    </row>
    <row r="1079" spans="12:24" x14ac:dyDescent="0.25">
      <c r="L1079" s="10"/>
      <c r="O1079" s="10"/>
      <c r="P1079" s="10"/>
      <c r="Q1079" s="10"/>
      <c r="R1079" s="10"/>
      <c r="S1079" s="10"/>
      <c r="T1079" s="10"/>
      <c r="U1079" s="10"/>
      <c r="V1079" s="10"/>
      <c r="W1079" s="10"/>
      <c r="X1079" s="10"/>
    </row>
    <row r="1080" spans="12:24" x14ac:dyDescent="0.25">
      <c r="L1080" s="10"/>
      <c r="O1080" s="10"/>
      <c r="P1080" s="10"/>
      <c r="Q1080" s="10"/>
      <c r="R1080" s="10"/>
      <c r="S1080" s="10"/>
      <c r="T1080" s="10"/>
      <c r="U1080" s="10"/>
      <c r="V1080" s="10"/>
      <c r="W1080" s="10"/>
      <c r="X1080" s="10"/>
    </row>
    <row r="1081" spans="12:24" x14ac:dyDescent="0.25">
      <c r="L1081" s="10"/>
      <c r="O1081" s="10"/>
      <c r="P1081" s="10"/>
      <c r="Q1081" s="10"/>
      <c r="R1081" s="10"/>
      <c r="S1081" s="10"/>
      <c r="T1081" s="10"/>
      <c r="U1081" s="10"/>
      <c r="V1081" s="10"/>
      <c r="W1081" s="10"/>
      <c r="X1081" s="10"/>
    </row>
    <row r="1082" spans="12:24" x14ac:dyDescent="0.25">
      <c r="L1082" s="10"/>
      <c r="O1082" s="10"/>
      <c r="P1082" s="10"/>
      <c r="Q1082" s="10"/>
      <c r="R1082" s="10"/>
      <c r="S1082" s="10"/>
      <c r="T1082" s="10"/>
      <c r="U1082" s="10"/>
      <c r="V1082" s="10"/>
      <c r="W1082" s="10"/>
      <c r="X1082" s="10"/>
    </row>
    <row r="1083" spans="12:24" x14ac:dyDescent="0.25">
      <c r="L1083" s="10"/>
      <c r="O1083" s="10"/>
      <c r="P1083" s="10"/>
      <c r="Q1083" s="10"/>
      <c r="R1083" s="10"/>
      <c r="S1083" s="10"/>
      <c r="T1083" s="10"/>
      <c r="U1083" s="10"/>
      <c r="V1083" s="10"/>
      <c r="W1083" s="10"/>
      <c r="X1083" s="10"/>
    </row>
    <row r="1084" spans="12:24" x14ac:dyDescent="0.25">
      <c r="L1084" s="10"/>
      <c r="O1084" s="10"/>
      <c r="P1084" s="10"/>
      <c r="Q1084" s="10"/>
      <c r="R1084" s="10"/>
      <c r="S1084" s="10"/>
      <c r="T1084" s="10"/>
      <c r="U1084" s="10"/>
      <c r="V1084" s="10"/>
      <c r="W1084" s="10"/>
      <c r="X1084" s="10"/>
    </row>
    <row r="1085" spans="12:24" x14ac:dyDescent="0.25">
      <c r="L1085" s="10"/>
      <c r="O1085" s="10"/>
      <c r="P1085" s="10"/>
      <c r="Q1085" s="10"/>
      <c r="R1085" s="10"/>
      <c r="S1085" s="10"/>
      <c r="T1085" s="10"/>
      <c r="U1085" s="10"/>
      <c r="V1085" s="10"/>
      <c r="W1085" s="10"/>
      <c r="X1085" s="10"/>
    </row>
    <row r="1086" spans="12:24" x14ac:dyDescent="0.25">
      <c r="L1086" s="10"/>
      <c r="O1086" s="10"/>
      <c r="P1086" s="10"/>
      <c r="Q1086" s="10"/>
      <c r="R1086" s="10"/>
      <c r="S1086" s="10"/>
      <c r="T1086" s="10"/>
      <c r="U1086" s="10"/>
      <c r="V1086" s="10"/>
      <c r="W1086" s="10"/>
      <c r="X1086" s="10"/>
    </row>
    <row r="1087" spans="12:24" x14ac:dyDescent="0.25">
      <c r="L1087" s="10"/>
      <c r="O1087" s="10"/>
      <c r="P1087" s="10"/>
      <c r="Q1087" s="10"/>
      <c r="R1087" s="10"/>
      <c r="S1087" s="10"/>
      <c r="T1087" s="10"/>
      <c r="U1087" s="10"/>
      <c r="V1087" s="10"/>
      <c r="W1087" s="10"/>
      <c r="X1087" s="10"/>
    </row>
    <row r="1088" spans="12:24" x14ac:dyDescent="0.25">
      <c r="L1088" s="10"/>
      <c r="O1088" s="10"/>
      <c r="P1088" s="10"/>
      <c r="Q1088" s="10"/>
      <c r="R1088" s="10"/>
      <c r="S1088" s="10"/>
      <c r="T1088" s="10"/>
      <c r="U1088" s="10"/>
      <c r="V1088" s="10"/>
      <c r="W1088" s="10"/>
      <c r="X1088" s="10"/>
    </row>
    <row r="1089" spans="12:24" x14ac:dyDescent="0.25">
      <c r="L1089" s="10"/>
      <c r="O1089" s="10"/>
      <c r="P1089" s="10"/>
      <c r="Q1089" s="10"/>
      <c r="R1089" s="10"/>
      <c r="S1089" s="10"/>
      <c r="T1089" s="10"/>
      <c r="U1089" s="10"/>
      <c r="V1089" s="10"/>
      <c r="W1089" s="10"/>
      <c r="X1089" s="10"/>
    </row>
    <row r="1090" spans="12:24" x14ac:dyDescent="0.25">
      <c r="L1090" s="10"/>
      <c r="O1090" s="10"/>
      <c r="P1090" s="10"/>
      <c r="Q1090" s="10"/>
      <c r="R1090" s="10"/>
      <c r="S1090" s="10"/>
      <c r="T1090" s="10"/>
      <c r="U1090" s="10"/>
      <c r="V1090" s="10"/>
      <c r="W1090" s="10"/>
      <c r="X1090" s="10"/>
    </row>
    <row r="1091" spans="12:24" x14ac:dyDescent="0.25">
      <c r="L1091" s="10"/>
      <c r="O1091" s="10"/>
      <c r="P1091" s="10"/>
      <c r="Q1091" s="10"/>
      <c r="R1091" s="10"/>
      <c r="S1091" s="10"/>
      <c r="T1091" s="10"/>
      <c r="U1091" s="10"/>
      <c r="V1091" s="10"/>
      <c r="W1091" s="10"/>
      <c r="X1091" s="10"/>
    </row>
    <row r="1092" spans="12:24" x14ac:dyDescent="0.25">
      <c r="L1092" s="10"/>
      <c r="O1092" s="10"/>
      <c r="P1092" s="10"/>
      <c r="Q1092" s="10"/>
      <c r="R1092" s="10"/>
      <c r="S1092" s="10"/>
      <c r="T1092" s="10"/>
      <c r="U1092" s="10"/>
      <c r="V1092" s="10"/>
      <c r="W1092" s="10"/>
      <c r="X1092" s="10"/>
    </row>
    <row r="1093" spans="12:24" x14ac:dyDescent="0.25">
      <c r="L1093" s="10"/>
      <c r="O1093" s="10"/>
      <c r="P1093" s="10"/>
      <c r="Q1093" s="10"/>
      <c r="R1093" s="10"/>
      <c r="S1093" s="10"/>
      <c r="T1093" s="10"/>
      <c r="U1093" s="10"/>
      <c r="V1093" s="10"/>
      <c r="W1093" s="10"/>
      <c r="X1093" s="10"/>
    </row>
    <row r="1094" spans="12:24" x14ac:dyDescent="0.25">
      <c r="L1094" s="10"/>
      <c r="O1094" s="10"/>
      <c r="P1094" s="10"/>
      <c r="Q1094" s="10"/>
      <c r="R1094" s="10"/>
      <c r="S1094" s="10"/>
      <c r="T1094" s="10"/>
      <c r="U1094" s="10"/>
      <c r="V1094" s="10"/>
      <c r="W1094" s="10"/>
      <c r="X1094" s="10"/>
    </row>
    <row r="1095" spans="12:24" x14ac:dyDescent="0.25">
      <c r="L1095" s="10"/>
      <c r="O1095" s="10"/>
      <c r="P1095" s="10"/>
      <c r="Q1095" s="10"/>
      <c r="R1095" s="10"/>
      <c r="S1095" s="10"/>
      <c r="T1095" s="10"/>
      <c r="U1095" s="10"/>
      <c r="V1095" s="10"/>
      <c r="W1095" s="10"/>
      <c r="X1095" s="10"/>
    </row>
    <row r="1096" spans="12:24" x14ac:dyDescent="0.25">
      <c r="L1096" s="10"/>
      <c r="O1096" s="10"/>
      <c r="P1096" s="10"/>
      <c r="Q1096" s="10"/>
      <c r="R1096" s="10"/>
      <c r="S1096" s="10"/>
      <c r="T1096" s="10"/>
      <c r="U1096" s="10"/>
      <c r="V1096" s="10"/>
      <c r="W1096" s="10"/>
      <c r="X1096" s="10"/>
    </row>
    <row r="1097" spans="12:24" x14ac:dyDescent="0.25">
      <c r="L1097" s="10"/>
      <c r="O1097" s="10"/>
      <c r="P1097" s="10"/>
      <c r="Q1097" s="10"/>
      <c r="R1097" s="10"/>
      <c r="S1097" s="10"/>
      <c r="T1097" s="10"/>
      <c r="U1097" s="10"/>
      <c r="V1097" s="10"/>
      <c r="W1097" s="10"/>
      <c r="X1097" s="10"/>
    </row>
    <row r="1098" spans="12:24" x14ac:dyDescent="0.25">
      <c r="L1098" s="10"/>
      <c r="O1098" s="10"/>
      <c r="P1098" s="10"/>
      <c r="Q1098" s="10"/>
      <c r="R1098" s="10"/>
      <c r="S1098" s="10"/>
      <c r="T1098" s="10"/>
      <c r="U1098" s="10"/>
      <c r="V1098" s="10"/>
      <c r="W1098" s="10"/>
      <c r="X1098" s="10"/>
    </row>
    <row r="1099" spans="12:24" x14ac:dyDescent="0.25">
      <c r="L1099" s="10"/>
      <c r="O1099" s="10"/>
      <c r="P1099" s="10"/>
      <c r="Q1099" s="10"/>
      <c r="R1099" s="10"/>
      <c r="S1099" s="10"/>
      <c r="T1099" s="10"/>
      <c r="U1099" s="10"/>
      <c r="V1099" s="10"/>
      <c r="W1099" s="10"/>
      <c r="X1099" s="10"/>
    </row>
    <row r="1100" spans="12:24" x14ac:dyDescent="0.25">
      <c r="L1100" s="10"/>
      <c r="O1100" s="10"/>
      <c r="P1100" s="10"/>
      <c r="Q1100" s="10"/>
      <c r="R1100" s="10"/>
      <c r="S1100" s="10"/>
      <c r="T1100" s="10"/>
      <c r="U1100" s="10"/>
      <c r="V1100" s="10"/>
      <c r="W1100" s="10"/>
      <c r="X1100" s="10"/>
    </row>
    <row r="1101" spans="12:24" x14ac:dyDescent="0.25">
      <c r="L1101" s="10"/>
      <c r="O1101" s="10"/>
      <c r="P1101" s="10"/>
      <c r="Q1101" s="10"/>
      <c r="R1101" s="10"/>
      <c r="S1101" s="10"/>
      <c r="T1101" s="10"/>
      <c r="U1101" s="10"/>
      <c r="V1101" s="10"/>
      <c r="W1101" s="10"/>
      <c r="X1101" s="10"/>
    </row>
    <row r="1102" spans="12:24" x14ac:dyDescent="0.25">
      <c r="L1102" s="10"/>
      <c r="O1102" s="10"/>
      <c r="P1102" s="10"/>
      <c r="Q1102" s="10"/>
      <c r="R1102" s="10"/>
      <c r="S1102" s="10"/>
      <c r="T1102" s="10"/>
      <c r="U1102" s="10"/>
      <c r="V1102" s="10"/>
      <c r="W1102" s="10"/>
      <c r="X1102" s="10"/>
    </row>
    <row r="1103" spans="12:24" x14ac:dyDescent="0.25">
      <c r="L1103" s="10"/>
      <c r="O1103" s="10"/>
      <c r="P1103" s="10"/>
      <c r="Q1103" s="10"/>
      <c r="R1103" s="10"/>
      <c r="S1103" s="10"/>
      <c r="T1103" s="10"/>
      <c r="U1103" s="10"/>
      <c r="V1103" s="10"/>
      <c r="W1103" s="10"/>
      <c r="X1103" s="10"/>
    </row>
    <row r="1104" spans="12:24" x14ac:dyDescent="0.25">
      <c r="L1104" s="10"/>
      <c r="O1104" s="10"/>
      <c r="P1104" s="10"/>
      <c r="Q1104" s="10"/>
      <c r="R1104" s="10"/>
      <c r="S1104" s="10"/>
      <c r="T1104" s="10"/>
      <c r="U1104" s="10"/>
      <c r="V1104" s="10"/>
      <c r="W1104" s="10"/>
      <c r="X1104" s="10"/>
    </row>
    <row r="1105" spans="12:24" x14ac:dyDescent="0.25">
      <c r="L1105" s="10"/>
      <c r="O1105" s="10"/>
      <c r="P1105" s="10"/>
      <c r="Q1105" s="10"/>
      <c r="R1105" s="10"/>
      <c r="S1105" s="10"/>
      <c r="T1105" s="10"/>
      <c r="U1105" s="10"/>
      <c r="V1105" s="10"/>
      <c r="W1105" s="10"/>
      <c r="X1105" s="10"/>
    </row>
    <row r="1106" spans="12:24" x14ac:dyDescent="0.25">
      <c r="L1106" s="10"/>
      <c r="O1106" s="10"/>
      <c r="P1106" s="10"/>
      <c r="Q1106" s="10"/>
      <c r="R1106" s="10"/>
      <c r="S1106" s="10"/>
      <c r="T1106" s="10"/>
      <c r="U1106" s="10"/>
      <c r="V1106" s="10"/>
      <c r="W1106" s="10"/>
      <c r="X1106" s="10"/>
    </row>
    <row r="1107" spans="12:24" x14ac:dyDescent="0.25">
      <c r="L1107" s="10"/>
      <c r="O1107" s="10"/>
      <c r="P1107" s="10"/>
      <c r="Q1107" s="10"/>
      <c r="R1107" s="10"/>
      <c r="S1107" s="10"/>
      <c r="T1107" s="10"/>
      <c r="U1107" s="10"/>
      <c r="V1107" s="10"/>
      <c r="W1107" s="10"/>
      <c r="X1107" s="10"/>
    </row>
    <row r="1108" spans="12:24" x14ac:dyDescent="0.25">
      <c r="L1108" s="10"/>
      <c r="O1108" s="10"/>
      <c r="P1108" s="10"/>
      <c r="Q1108" s="10"/>
      <c r="R1108" s="10"/>
      <c r="S1108" s="10"/>
      <c r="T1108" s="10"/>
      <c r="U1108" s="10"/>
      <c r="V1108" s="10"/>
      <c r="W1108" s="10"/>
      <c r="X1108" s="10"/>
    </row>
    <row r="1109" spans="12:24" x14ac:dyDescent="0.25">
      <c r="L1109" s="10"/>
      <c r="O1109" s="10"/>
      <c r="P1109" s="10"/>
      <c r="Q1109" s="10"/>
      <c r="R1109" s="10"/>
      <c r="S1109" s="10"/>
      <c r="T1109" s="10"/>
      <c r="U1109" s="10"/>
      <c r="V1109" s="10"/>
      <c r="W1109" s="10"/>
      <c r="X1109" s="10"/>
    </row>
    <row r="1110" spans="12:24" x14ac:dyDescent="0.25">
      <c r="L1110" s="10"/>
      <c r="O1110" s="10"/>
      <c r="P1110" s="10"/>
      <c r="Q1110" s="10"/>
      <c r="R1110" s="10"/>
      <c r="S1110" s="10"/>
      <c r="T1110" s="10"/>
      <c r="U1110" s="10"/>
      <c r="V1110" s="10"/>
      <c r="W1110" s="10"/>
      <c r="X1110" s="10"/>
    </row>
    <row r="1111" spans="12:24" x14ac:dyDescent="0.25">
      <c r="L1111" s="10"/>
      <c r="O1111" s="10"/>
      <c r="P1111" s="10"/>
      <c r="Q1111" s="10"/>
      <c r="R1111" s="10"/>
      <c r="S1111" s="10"/>
      <c r="T1111" s="10"/>
      <c r="U1111" s="10"/>
      <c r="V1111" s="10"/>
      <c r="W1111" s="10"/>
      <c r="X1111" s="10"/>
    </row>
    <row r="1112" spans="12:24" x14ac:dyDescent="0.25">
      <c r="L1112" s="10"/>
      <c r="O1112" s="10"/>
      <c r="P1112" s="10"/>
      <c r="Q1112" s="10"/>
      <c r="R1112" s="10"/>
      <c r="S1112" s="10"/>
      <c r="T1112" s="10"/>
      <c r="U1112" s="10"/>
      <c r="V1112" s="10"/>
      <c r="W1112" s="10"/>
      <c r="X1112" s="10"/>
    </row>
    <row r="1113" spans="12:24" x14ac:dyDescent="0.25">
      <c r="L1113" s="10"/>
      <c r="O1113" s="10"/>
      <c r="P1113" s="10"/>
      <c r="Q1113" s="10"/>
      <c r="R1113" s="10"/>
      <c r="S1113" s="10"/>
      <c r="T1113" s="10"/>
      <c r="U1113" s="10"/>
      <c r="V1113" s="10"/>
      <c r="W1113" s="10"/>
      <c r="X1113" s="10"/>
    </row>
    <row r="1114" spans="12:24" x14ac:dyDescent="0.25">
      <c r="L1114" s="10"/>
      <c r="O1114" s="10"/>
      <c r="P1114" s="10"/>
      <c r="Q1114" s="10"/>
      <c r="R1114" s="10"/>
      <c r="S1114" s="10"/>
      <c r="T1114" s="10"/>
      <c r="U1114" s="10"/>
      <c r="V1114" s="10"/>
      <c r="W1114" s="10"/>
      <c r="X1114" s="10"/>
    </row>
    <row r="1115" spans="12:24" x14ac:dyDescent="0.25">
      <c r="L1115" s="10"/>
      <c r="O1115" s="10"/>
      <c r="P1115" s="10"/>
      <c r="Q1115" s="10"/>
      <c r="R1115" s="10"/>
      <c r="S1115" s="10"/>
      <c r="T1115" s="10"/>
      <c r="U1115" s="10"/>
      <c r="V1115" s="10"/>
      <c r="W1115" s="10"/>
      <c r="X1115" s="10"/>
    </row>
    <row r="1116" spans="12:24" x14ac:dyDescent="0.25">
      <c r="L1116" s="10"/>
      <c r="O1116" s="10"/>
      <c r="P1116" s="10"/>
      <c r="Q1116" s="10"/>
      <c r="R1116" s="10"/>
      <c r="S1116" s="10"/>
      <c r="T1116" s="10"/>
      <c r="U1116" s="10"/>
      <c r="V1116" s="10"/>
      <c r="W1116" s="10"/>
      <c r="X1116" s="10"/>
    </row>
    <row r="1117" spans="12:24" x14ac:dyDescent="0.25">
      <c r="L1117" s="10"/>
      <c r="O1117" s="10"/>
      <c r="P1117" s="10"/>
      <c r="Q1117" s="10"/>
      <c r="R1117" s="10"/>
      <c r="S1117" s="10"/>
      <c r="T1117" s="10"/>
      <c r="U1117" s="10"/>
      <c r="V1117" s="10"/>
      <c r="W1117" s="10"/>
      <c r="X1117" s="10"/>
    </row>
    <row r="1118" spans="12:24" x14ac:dyDescent="0.25">
      <c r="L1118" s="10"/>
      <c r="O1118" s="10"/>
      <c r="P1118" s="10"/>
      <c r="Q1118" s="10"/>
      <c r="R1118" s="10"/>
      <c r="S1118" s="10"/>
      <c r="T1118" s="10"/>
      <c r="U1118" s="10"/>
      <c r="V1118" s="10"/>
      <c r="W1118" s="10"/>
      <c r="X1118" s="10"/>
    </row>
    <row r="1119" spans="12:24" x14ac:dyDescent="0.25">
      <c r="L1119" s="10"/>
      <c r="O1119" s="10"/>
      <c r="P1119" s="10"/>
      <c r="Q1119" s="10"/>
      <c r="R1119" s="10"/>
      <c r="S1119" s="10"/>
      <c r="T1119" s="10"/>
      <c r="U1119" s="10"/>
      <c r="V1119" s="10"/>
      <c r="W1119" s="10"/>
      <c r="X1119" s="10"/>
    </row>
    <row r="1120" spans="12:24" x14ac:dyDescent="0.25">
      <c r="L1120" s="10"/>
      <c r="O1120" s="10"/>
      <c r="P1120" s="10"/>
      <c r="Q1120" s="10"/>
      <c r="R1120" s="10"/>
      <c r="S1120" s="10"/>
      <c r="T1120" s="10"/>
      <c r="U1120" s="10"/>
      <c r="V1120" s="10"/>
      <c r="W1120" s="10"/>
      <c r="X1120" s="10"/>
    </row>
    <row r="1121" spans="12:24" x14ac:dyDescent="0.25">
      <c r="L1121" s="10"/>
      <c r="O1121" s="10"/>
      <c r="P1121" s="10"/>
      <c r="Q1121" s="10"/>
      <c r="R1121" s="10"/>
      <c r="S1121" s="10"/>
      <c r="T1121" s="10"/>
      <c r="U1121" s="10"/>
      <c r="V1121" s="10"/>
      <c r="W1121" s="10"/>
      <c r="X1121" s="10"/>
    </row>
    <row r="1122" spans="12:24" x14ac:dyDescent="0.25">
      <c r="L1122" s="10"/>
      <c r="O1122" s="10"/>
      <c r="P1122" s="10"/>
      <c r="Q1122" s="10"/>
      <c r="R1122" s="10"/>
      <c r="S1122" s="10"/>
      <c r="T1122" s="10"/>
      <c r="U1122" s="10"/>
      <c r="V1122" s="10"/>
      <c r="W1122" s="10"/>
      <c r="X1122" s="10"/>
    </row>
    <row r="1123" spans="12:24" x14ac:dyDescent="0.25">
      <c r="L1123" s="10"/>
      <c r="O1123" s="10"/>
      <c r="P1123" s="10"/>
      <c r="Q1123" s="10"/>
      <c r="R1123" s="10"/>
      <c r="S1123" s="10"/>
      <c r="T1123" s="10"/>
      <c r="U1123" s="10"/>
      <c r="V1123" s="10"/>
      <c r="W1123" s="10"/>
      <c r="X1123" s="10"/>
    </row>
    <row r="1124" spans="12:24" x14ac:dyDescent="0.25">
      <c r="L1124" s="10"/>
      <c r="O1124" s="10"/>
      <c r="P1124" s="10"/>
      <c r="Q1124" s="10"/>
      <c r="R1124" s="10"/>
      <c r="S1124" s="10"/>
      <c r="T1124" s="10"/>
      <c r="U1124" s="10"/>
      <c r="V1124" s="10"/>
      <c r="W1124" s="10"/>
      <c r="X1124" s="10"/>
    </row>
    <row r="1125" spans="12:24" x14ac:dyDescent="0.25">
      <c r="L1125" s="10"/>
      <c r="O1125" s="10"/>
      <c r="P1125" s="10"/>
      <c r="Q1125" s="10"/>
      <c r="R1125" s="10"/>
      <c r="S1125" s="10"/>
      <c r="T1125" s="10"/>
      <c r="U1125" s="10"/>
      <c r="V1125" s="10"/>
      <c r="W1125" s="10"/>
      <c r="X1125" s="10"/>
    </row>
    <row r="1126" spans="12:24" x14ac:dyDescent="0.25">
      <c r="L1126" s="10"/>
      <c r="O1126" s="10"/>
      <c r="P1126" s="10"/>
      <c r="Q1126" s="10"/>
      <c r="R1126" s="10"/>
      <c r="S1126" s="10"/>
      <c r="T1126" s="10"/>
      <c r="U1126" s="10"/>
      <c r="V1126" s="10"/>
      <c r="W1126" s="10"/>
      <c r="X1126" s="10"/>
    </row>
    <row r="1127" spans="12:24" x14ac:dyDescent="0.25">
      <c r="L1127" s="10"/>
      <c r="O1127" s="10"/>
      <c r="P1127" s="10"/>
      <c r="Q1127" s="10"/>
      <c r="R1127" s="10"/>
      <c r="S1127" s="10"/>
      <c r="T1127" s="10"/>
      <c r="U1127" s="10"/>
      <c r="V1127" s="10"/>
      <c r="W1127" s="10"/>
      <c r="X1127" s="10"/>
    </row>
    <row r="1128" spans="12:24" x14ac:dyDescent="0.25">
      <c r="L1128" s="10"/>
      <c r="O1128" s="10"/>
      <c r="P1128" s="10"/>
      <c r="Q1128" s="10"/>
      <c r="R1128" s="10"/>
      <c r="S1128" s="10"/>
      <c r="T1128" s="10"/>
      <c r="U1128" s="10"/>
      <c r="V1128" s="10"/>
      <c r="W1128" s="10"/>
      <c r="X1128" s="10"/>
    </row>
    <row r="1129" spans="12:24" x14ac:dyDescent="0.25">
      <c r="L1129" s="10"/>
      <c r="O1129" s="10"/>
      <c r="P1129" s="10"/>
      <c r="Q1129" s="10"/>
      <c r="R1129" s="10"/>
      <c r="S1129" s="10"/>
      <c r="T1129" s="10"/>
      <c r="U1129" s="10"/>
      <c r="V1129" s="10"/>
      <c r="W1129" s="10"/>
      <c r="X1129" s="10"/>
    </row>
    <row r="1130" spans="12:24" x14ac:dyDescent="0.25">
      <c r="L1130" s="10"/>
      <c r="O1130" s="10"/>
      <c r="P1130" s="10"/>
      <c r="Q1130" s="10"/>
      <c r="R1130" s="10"/>
      <c r="S1130" s="10"/>
      <c r="T1130" s="10"/>
      <c r="U1130" s="10"/>
      <c r="V1130" s="10"/>
      <c r="W1130" s="10"/>
      <c r="X1130" s="10"/>
    </row>
    <row r="1131" spans="12:24" x14ac:dyDescent="0.25">
      <c r="L1131" s="10"/>
      <c r="O1131" s="10"/>
      <c r="P1131" s="10"/>
      <c r="Q1131" s="10"/>
      <c r="R1131" s="10"/>
      <c r="S1131" s="10"/>
      <c r="T1131" s="10"/>
      <c r="U1131" s="10"/>
      <c r="V1131" s="10"/>
      <c r="W1131" s="10"/>
      <c r="X1131" s="10"/>
    </row>
    <row r="1132" spans="12:24" x14ac:dyDescent="0.25">
      <c r="L1132" s="10"/>
      <c r="O1132" s="10"/>
      <c r="P1132" s="10"/>
      <c r="Q1132" s="10"/>
      <c r="R1132" s="10"/>
      <c r="S1132" s="10"/>
      <c r="T1132" s="10"/>
      <c r="U1132" s="10"/>
      <c r="V1132" s="10"/>
      <c r="W1132" s="10"/>
      <c r="X1132" s="10"/>
    </row>
    <row r="1133" spans="12:24" x14ac:dyDescent="0.25">
      <c r="L1133" s="10"/>
      <c r="O1133" s="10"/>
      <c r="P1133" s="10"/>
      <c r="Q1133" s="10"/>
      <c r="R1133" s="10"/>
      <c r="S1133" s="10"/>
      <c r="T1133" s="10"/>
      <c r="U1133" s="10"/>
      <c r="V1133" s="10"/>
      <c r="W1133" s="10"/>
      <c r="X1133" s="10"/>
    </row>
    <row r="1134" spans="12:24" x14ac:dyDescent="0.25">
      <c r="L1134" s="10"/>
      <c r="O1134" s="10"/>
      <c r="P1134" s="10"/>
      <c r="Q1134" s="10"/>
      <c r="R1134" s="10"/>
      <c r="S1134" s="10"/>
      <c r="T1134" s="10"/>
      <c r="U1134" s="10"/>
      <c r="V1134" s="10"/>
      <c r="W1134" s="10"/>
      <c r="X1134" s="10"/>
    </row>
    <row r="1135" spans="12:24" x14ac:dyDescent="0.25">
      <c r="L1135" s="10"/>
      <c r="O1135" s="10"/>
      <c r="P1135" s="10"/>
      <c r="Q1135" s="10"/>
      <c r="R1135" s="10"/>
      <c r="S1135" s="10"/>
      <c r="T1135" s="10"/>
      <c r="U1135" s="10"/>
      <c r="V1135" s="10"/>
      <c r="W1135" s="10"/>
      <c r="X1135" s="10"/>
    </row>
    <row r="1136" spans="12:24" x14ac:dyDescent="0.25">
      <c r="L1136" s="10"/>
      <c r="O1136" s="10"/>
      <c r="P1136" s="10"/>
      <c r="Q1136" s="10"/>
      <c r="R1136" s="10"/>
      <c r="S1136" s="10"/>
      <c r="T1136" s="10"/>
      <c r="U1136" s="10"/>
      <c r="V1136" s="10"/>
      <c r="W1136" s="10"/>
      <c r="X1136" s="10"/>
    </row>
    <row r="1137" spans="12:24" x14ac:dyDescent="0.25">
      <c r="L1137" s="10"/>
      <c r="O1137" s="10"/>
      <c r="P1137" s="10"/>
      <c r="Q1137" s="10"/>
      <c r="R1137" s="10"/>
      <c r="S1137" s="10"/>
      <c r="T1137" s="10"/>
      <c r="U1137" s="10"/>
      <c r="V1137" s="10"/>
      <c r="W1137" s="10"/>
      <c r="X1137" s="10"/>
    </row>
    <row r="1138" spans="12:24" x14ac:dyDescent="0.25">
      <c r="L1138" s="10"/>
      <c r="O1138" s="10"/>
      <c r="P1138" s="10"/>
      <c r="Q1138" s="10"/>
      <c r="R1138" s="10"/>
      <c r="S1138" s="10"/>
      <c r="T1138" s="10"/>
      <c r="U1138" s="10"/>
      <c r="V1138" s="10"/>
      <c r="W1138" s="10"/>
      <c r="X1138" s="10"/>
    </row>
    <row r="1139" spans="12:24" x14ac:dyDescent="0.25">
      <c r="L1139" s="10"/>
      <c r="O1139" s="10"/>
      <c r="P1139" s="10"/>
      <c r="Q1139" s="10"/>
      <c r="R1139" s="10"/>
      <c r="S1139" s="10"/>
      <c r="T1139" s="10"/>
      <c r="U1139" s="10"/>
      <c r="V1139" s="10"/>
      <c r="W1139" s="10"/>
      <c r="X1139" s="10"/>
    </row>
    <row r="1140" spans="12:24" x14ac:dyDescent="0.25">
      <c r="L1140" s="10"/>
      <c r="O1140" s="10"/>
      <c r="P1140" s="10"/>
      <c r="Q1140" s="10"/>
      <c r="R1140" s="10"/>
      <c r="S1140" s="10"/>
      <c r="T1140" s="10"/>
      <c r="U1140" s="10"/>
      <c r="V1140" s="10"/>
      <c r="W1140" s="10"/>
      <c r="X1140" s="10"/>
    </row>
    <row r="1141" spans="12:24" x14ac:dyDescent="0.25">
      <c r="L1141" s="10"/>
      <c r="O1141" s="10"/>
      <c r="P1141" s="10"/>
      <c r="Q1141" s="10"/>
      <c r="R1141" s="10"/>
      <c r="S1141" s="10"/>
      <c r="T1141" s="10"/>
      <c r="U1141" s="10"/>
      <c r="V1141" s="10"/>
      <c r="W1141" s="10"/>
      <c r="X1141" s="10"/>
    </row>
    <row r="1142" spans="12:24" x14ac:dyDescent="0.25">
      <c r="L1142" s="10"/>
      <c r="O1142" s="10"/>
      <c r="P1142" s="10"/>
      <c r="Q1142" s="10"/>
      <c r="R1142" s="10"/>
      <c r="S1142" s="10"/>
      <c r="T1142" s="10"/>
      <c r="U1142" s="10"/>
      <c r="V1142" s="10"/>
      <c r="W1142" s="10"/>
      <c r="X1142" s="10"/>
    </row>
    <row r="1143" spans="12:24" x14ac:dyDescent="0.25">
      <c r="L1143" s="10"/>
      <c r="O1143" s="10"/>
      <c r="P1143" s="10"/>
      <c r="Q1143" s="10"/>
      <c r="R1143" s="10"/>
      <c r="S1143" s="10"/>
      <c r="T1143" s="10"/>
      <c r="U1143" s="10"/>
      <c r="V1143" s="10"/>
      <c r="W1143" s="10"/>
      <c r="X1143" s="10"/>
    </row>
    <row r="1144" spans="12:24" x14ac:dyDescent="0.25">
      <c r="L1144" s="10"/>
      <c r="O1144" s="10"/>
      <c r="P1144" s="10"/>
      <c r="Q1144" s="10"/>
      <c r="R1144" s="10"/>
      <c r="S1144" s="10"/>
      <c r="T1144" s="10"/>
      <c r="U1144" s="10"/>
      <c r="V1144" s="10"/>
      <c r="W1144" s="10"/>
      <c r="X1144" s="10"/>
    </row>
    <row r="1145" spans="12:24" x14ac:dyDescent="0.25">
      <c r="L1145" s="10"/>
      <c r="O1145" s="10"/>
      <c r="P1145" s="10"/>
      <c r="Q1145" s="10"/>
      <c r="R1145" s="10"/>
      <c r="S1145" s="10"/>
      <c r="T1145" s="10"/>
      <c r="U1145" s="10"/>
      <c r="V1145" s="10"/>
      <c r="W1145" s="10"/>
      <c r="X1145" s="10"/>
    </row>
    <row r="1146" spans="12:24" x14ac:dyDescent="0.25">
      <c r="L1146" s="10"/>
      <c r="O1146" s="10"/>
      <c r="P1146" s="10"/>
      <c r="Q1146" s="10"/>
      <c r="R1146" s="10"/>
      <c r="S1146" s="10"/>
      <c r="T1146" s="10"/>
      <c r="U1146" s="10"/>
      <c r="V1146" s="10"/>
      <c r="W1146" s="10"/>
      <c r="X1146" s="10"/>
    </row>
    <row r="1147" spans="12:24" x14ac:dyDescent="0.25">
      <c r="L1147" s="10"/>
      <c r="O1147" s="10"/>
      <c r="P1147" s="10"/>
      <c r="Q1147" s="10"/>
      <c r="R1147" s="10"/>
      <c r="S1147" s="10"/>
      <c r="T1147" s="10"/>
      <c r="U1147" s="10"/>
      <c r="V1147" s="10"/>
      <c r="W1147" s="10"/>
      <c r="X1147" s="10"/>
    </row>
    <row r="1148" spans="12:24" x14ac:dyDescent="0.25">
      <c r="L1148" s="10"/>
      <c r="O1148" s="10"/>
      <c r="P1148" s="10"/>
      <c r="Q1148" s="10"/>
      <c r="R1148" s="10"/>
      <c r="S1148" s="10"/>
      <c r="T1148" s="10"/>
      <c r="U1148" s="10"/>
      <c r="V1148" s="10"/>
      <c r="W1148" s="10"/>
      <c r="X1148" s="10"/>
    </row>
    <row r="1149" spans="12:24" x14ac:dyDescent="0.25">
      <c r="L1149" s="10"/>
      <c r="O1149" s="10"/>
      <c r="P1149" s="10"/>
      <c r="Q1149" s="10"/>
      <c r="R1149" s="10"/>
      <c r="S1149" s="10"/>
      <c r="T1149" s="10"/>
      <c r="U1149" s="10"/>
      <c r="V1149" s="10"/>
      <c r="W1149" s="10"/>
      <c r="X1149" s="10"/>
    </row>
    <row r="1150" spans="12:24" x14ac:dyDescent="0.25">
      <c r="L1150" s="10"/>
      <c r="O1150" s="10"/>
      <c r="P1150" s="10"/>
      <c r="Q1150" s="10"/>
      <c r="R1150" s="10"/>
      <c r="S1150" s="10"/>
      <c r="T1150" s="10"/>
      <c r="U1150" s="10"/>
      <c r="V1150" s="10"/>
      <c r="W1150" s="10"/>
      <c r="X1150" s="10"/>
    </row>
    <row r="1151" spans="12:24" x14ac:dyDescent="0.25">
      <c r="L1151" s="10"/>
      <c r="O1151" s="10"/>
      <c r="P1151" s="10"/>
      <c r="Q1151" s="10"/>
      <c r="R1151" s="10"/>
      <c r="S1151" s="10"/>
      <c r="T1151" s="10"/>
      <c r="U1151" s="10"/>
      <c r="V1151" s="10"/>
      <c r="W1151" s="10"/>
      <c r="X1151" s="10"/>
    </row>
    <row r="1152" spans="12:24" x14ac:dyDescent="0.25">
      <c r="L1152" s="10"/>
      <c r="O1152" s="10"/>
      <c r="P1152" s="10"/>
      <c r="Q1152" s="10"/>
      <c r="R1152" s="10"/>
      <c r="S1152" s="10"/>
      <c r="T1152" s="10"/>
      <c r="U1152" s="10"/>
      <c r="V1152" s="10"/>
      <c r="W1152" s="10"/>
      <c r="X1152" s="10"/>
    </row>
    <row r="1153" spans="15:24" x14ac:dyDescent="0.25">
      <c r="O1153" s="10"/>
      <c r="P1153" s="10"/>
      <c r="Q1153" s="10"/>
      <c r="R1153" s="10"/>
      <c r="S1153" s="10"/>
      <c r="T1153" s="10"/>
      <c r="U1153" s="10"/>
      <c r="V1153" s="10"/>
      <c r="W1153" s="10"/>
      <c r="X1153" s="10"/>
    </row>
    <row r="1154" spans="15:24" x14ac:dyDescent="0.25">
      <c r="O1154" s="10"/>
      <c r="P1154" s="10"/>
      <c r="Q1154" s="10"/>
      <c r="R1154" s="10"/>
      <c r="S1154" s="10"/>
      <c r="T1154" s="10"/>
      <c r="U1154" s="10"/>
      <c r="V1154" s="10"/>
      <c r="W1154" s="10"/>
      <c r="X1154" s="10"/>
    </row>
    <row r="1155" spans="15:24" x14ac:dyDescent="0.25">
      <c r="O1155" s="10"/>
      <c r="P1155" s="10"/>
      <c r="Q1155" s="10"/>
      <c r="R1155" s="10"/>
      <c r="S1155" s="10"/>
      <c r="T1155" s="10"/>
      <c r="U1155" s="10"/>
      <c r="V1155" s="10"/>
      <c r="W1155" s="10"/>
      <c r="X1155" s="10"/>
    </row>
    <row r="1156" spans="15:24" x14ac:dyDescent="0.25">
      <c r="O1156" s="10"/>
      <c r="P1156" s="10"/>
      <c r="Q1156" s="10"/>
      <c r="R1156" s="10"/>
      <c r="S1156" s="10"/>
      <c r="T1156" s="10"/>
      <c r="U1156" s="10"/>
      <c r="V1156" s="10"/>
      <c r="W1156" s="10"/>
      <c r="X1156" s="10"/>
    </row>
    <row r="1157" spans="15:24" x14ac:dyDescent="0.25">
      <c r="O1157" s="10"/>
      <c r="P1157" s="10"/>
      <c r="Q1157" s="10"/>
      <c r="R1157" s="10"/>
      <c r="S1157" s="10"/>
      <c r="T1157" s="10"/>
      <c r="U1157" s="10"/>
      <c r="V1157" s="10"/>
      <c r="W1157" s="10"/>
      <c r="X1157" s="10"/>
    </row>
    <row r="1158" spans="15:24" x14ac:dyDescent="0.25">
      <c r="O1158" s="10"/>
      <c r="P1158" s="10"/>
      <c r="Q1158" s="10"/>
      <c r="R1158" s="10"/>
      <c r="S1158" s="10"/>
      <c r="T1158" s="10"/>
      <c r="U1158" s="10"/>
      <c r="V1158" s="10"/>
      <c r="W1158" s="10"/>
      <c r="X1158" s="10"/>
    </row>
    <row r="1159" spans="15:24" x14ac:dyDescent="0.25">
      <c r="O1159" s="10"/>
      <c r="P1159" s="10"/>
      <c r="Q1159" s="10"/>
      <c r="R1159" s="10"/>
      <c r="S1159" s="10"/>
      <c r="T1159" s="10"/>
      <c r="U1159" s="10"/>
      <c r="V1159" s="10"/>
      <c r="W1159" s="10"/>
      <c r="X1159" s="10"/>
    </row>
    <row r="1160" spans="15:24" x14ac:dyDescent="0.25">
      <c r="O1160" s="10"/>
      <c r="P1160" s="10"/>
      <c r="Q1160" s="10"/>
      <c r="R1160" s="10"/>
      <c r="S1160" s="10"/>
      <c r="T1160" s="10"/>
      <c r="U1160" s="10"/>
      <c r="V1160" s="10"/>
      <c r="W1160" s="10"/>
      <c r="X1160" s="10"/>
    </row>
    <row r="1161" spans="15:24" x14ac:dyDescent="0.25">
      <c r="O1161" s="10"/>
      <c r="P1161" s="10"/>
      <c r="Q1161" s="10"/>
      <c r="R1161" s="10"/>
      <c r="S1161" s="10"/>
      <c r="T1161" s="10"/>
      <c r="U1161" s="10"/>
      <c r="V1161" s="10"/>
      <c r="W1161" s="10"/>
      <c r="X1161" s="10"/>
    </row>
    <row r="1162" spans="15:24" x14ac:dyDescent="0.25">
      <c r="O1162" s="10"/>
      <c r="P1162" s="10"/>
      <c r="Q1162" s="10"/>
      <c r="R1162" s="10"/>
      <c r="S1162" s="10"/>
      <c r="T1162" s="10"/>
      <c r="U1162" s="10"/>
      <c r="V1162" s="10"/>
      <c r="W1162" s="10"/>
      <c r="X1162" s="10"/>
    </row>
    <row r="1163" spans="15:24" x14ac:dyDescent="0.25">
      <c r="O1163" s="10"/>
      <c r="P1163" s="10"/>
      <c r="Q1163" s="10"/>
      <c r="R1163" s="10"/>
      <c r="S1163" s="10"/>
      <c r="T1163" s="10"/>
      <c r="U1163" s="10"/>
      <c r="V1163" s="10"/>
      <c r="W1163" s="10"/>
      <c r="X1163" s="10"/>
    </row>
    <row r="1164" spans="15:24" x14ac:dyDescent="0.25">
      <c r="O1164" s="10"/>
      <c r="P1164" s="10"/>
      <c r="Q1164" s="10"/>
      <c r="R1164" s="10"/>
      <c r="S1164" s="10"/>
      <c r="T1164" s="10"/>
      <c r="U1164" s="10"/>
      <c r="V1164" s="10"/>
      <c r="W1164" s="10"/>
      <c r="X1164" s="10"/>
    </row>
    <row r="1165" spans="15:24" x14ac:dyDescent="0.25">
      <c r="O1165" s="10"/>
      <c r="P1165" s="10"/>
      <c r="Q1165" s="10"/>
      <c r="R1165" s="10"/>
      <c r="S1165" s="10"/>
      <c r="T1165" s="10"/>
      <c r="U1165" s="10"/>
      <c r="V1165" s="10"/>
      <c r="W1165" s="10"/>
      <c r="X1165" s="10"/>
    </row>
    <row r="1166" spans="15:24" x14ac:dyDescent="0.25">
      <c r="O1166" s="10"/>
      <c r="P1166" s="10"/>
      <c r="Q1166" s="10"/>
      <c r="R1166" s="10"/>
      <c r="S1166" s="10"/>
      <c r="T1166" s="10"/>
      <c r="U1166" s="10"/>
      <c r="V1166" s="10"/>
      <c r="W1166" s="10"/>
      <c r="X1166" s="10"/>
    </row>
    <row r="1167" spans="15:24" x14ac:dyDescent="0.25">
      <c r="O1167" s="10"/>
      <c r="P1167" s="10"/>
      <c r="Q1167" s="10"/>
      <c r="R1167" s="10"/>
      <c r="S1167" s="10"/>
      <c r="T1167" s="10"/>
      <c r="U1167" s="10"/>
      <c r="V1167" s="10"/>
      <c r="W1167" s="10"/>
      <c r="X1167" s="10"/>
    </row>
    <row r="1168" spans="15:24" x14ac:dyDescent="0.25">
      <c r="O1168" s="10"/>
      <c r="P1168" s="10"/>
      <c r="Q1168" s="10"/>
      <c r="R1168" s="10"/>
      <c r="S1168" s="10"/>
      <c r="T1168" s="10"/>
      <c r="U1168" s="10"/>
      <c r="V1168" s="10"/>
      <c r="W1168" s="10"/>
      <c r="X1168" s="10"/>
    </row>
    <row r="1169" spans="15:24" x14ac:dyDescent="0.25">
      <c r="O1169" s="10"/>
      <c r="P1169" s="10"/>
      <c r="Q1169" s="10"/>
      <c r="R1169" s="10"/>
      <c r="S1169" s="10"/>
      <c r="T1169" s="10"/>
      <c r="U1169" s="10"/>
      <c r="V1169" s="10"/>
      <c r="W1169" s="10"/>
      <c r="X1169" s="10"/>
    </row>
    <row r="1170" spans="15:24" x14ac:dyDescent="0.25">
      <c r="O1170" s="10"/>
      <c r="P1170" s="10"/>
      <c r="Q1170" s="10"/>
      <c r="R1170" s="10"/>
      <c r="S1170" s="10"/>
      <c r="T1170" s="10"/>
      <c r="U1170" s="10"/>
      <c r="V1170" s="10"/>
      <c r="W1170" s="10"/>
      <c r="X1170" s="10"/>
    </row>
    <row r="1171" spans="15:24" x14ac:dyDescent="0.25">
      <c r="O1171" s="10"/>
      <c r="P1171" s="10"/>
      <c r="Q1171" s="10"/>
      <c r="R1171" s="10"/>
      <c r="S1171" s="10"/>
      <c r="T1171" s="10"/>
      <c r="U1171" s="10"/>
      <c r="V1171" s="10"/>
      <c r="W1171" s="10"/>
      <c r="X1171" s="10"/>
    </row>
    <row r="1172" spans="15:24" x14ac:dyDescent="0.25">
      <c r="O1172" s="10"/>
      <c r="P1172" s="10"/>
      <c r="Q1172" s="10"/>
      <c r="R1172" s="10"/>
      <c r="S1172" s="10"/>
      <c r="T1172" s="10"/>
      <c r="U1172" s="10"/>
      <c r="V1172" s="10"/>
      <c r="W1172" s="10"/>
      <c r="X1172" s="10"/>
    </row>
    <row r="1173" spans="15:24" x14ac:dyDescent="0.25">
      <c r="O1173" s="10"/>
      <c r="P1173" s="10"/>
      <c r="Q1173" s="10"/>
      <c r="R1173" s="10"/>
      <c r="S1173" s="10"/>
      <c r="T1173" s="10"/>
      <c r="U1173" s="10"/>
      <c r="V1173" s="10"/>
      <c r="W1173" s="10"/>
      <c r="X1173" s="10"/>
    </row>
    <row r="1174" spans="15:24" x14ac:dyDescent="0.25">
      <c r="O1174" s="10"/>
      <c r="P1174" s="10"/>
      <c r="Q1174" s="10"/>
      <c r="R1174" s="10"/>
      <c r="S1174" s="10"/>
      <c r="T1174" s="10"/>
      <c r="U1174" s="10"/>
      <c r="V1174" s="10"/>
      <c r="W1174" s="10"/>
      <c r="X1174" s="10"/>
    </row>
    <row r="1175" spans="15:24" x14ac:dyDescent="0.25">
      <c r="O1175" s="10"/>
      <c r="P1175" s="10"/>
      <c r="Q1175" s="10"/>
      <c r="R1175" s="10"/>
      <c r="S1175" s="10"/>
      <c r="T1175" s="10"/>
      <c r="U1175" s="10"/>
      <c r="V1175" s="10"/>
      <c r="W1175" s="10"/>
      <c r="X1175" s="10"/>
    </row>
    <row r="1176" spans="15:24" x14ac:dyDescent="0.25">
      <c r="O1176" s="10"/>
      <c r="P1176" s="10"/>
      <c r="Q1176" s="10"/>
      <c r="R1176" s="10"/>
      <c r="S1176" s="10"/>
      <c r="T1176" s="10"/>
      <c r="U1176" s="10"/>
      <c r="V1176" s="10"/>
      <c r="W1176" s="10"/>
      <c r="X1176" s="10"/>
    </row>
    <row r="1177" spans="15:24" x14ac:dyDescent="0.25">
      <c r="O1177" s="10"/>
      <c r="P1177" s="10"/>
      <c r="Q1177" s="10"/>
      <c r="R1177" s="10"/>
      <c r="S1177" s="10"/>
      <c r="T1177" s="10"/>
      <c r="U1177" s="10"/>
      <c r="V1177" s="10"/>
      <c r="W1177" s="10"/>
      <c r="X1177" s="10"/>
    </row>
    <row r="1178" spans="15:24" x14ac:dyDescent="0.25">
      <c r="O1178" s="10"/>
      <c r="P1178" s="10"/>
      <c r="Q1178" s="10"/>
      <c r="R1178" s="10"/>
      <c r="S1178" s="10"/>
      <c r="T1178" s="10"/>
      <c r="U1178" s="10"/>
      <c r="V1178" s="10"/>
      <c r="W1178" s="10"/>
      <c r="X1178" s="10"/>
    </row>
    <row r="1179" spans="15:24" x14ac:dyDescent="0.25">
      <c r="O1179" s="10"/>
      <c r="P1179" s="10"/>
      <c r="Q1179" s="10"/>
      <c r="R1179" s="10"/>
      <c r="S1179" s="10"/>
      <c r="T1179" s="10"/>
      <c r="U1179" s="10"/>
      <c r="V1179" s="10"/>
      <c r="W1179" s="10"/>
      <c r="X1179" s="10"/>
    </row>
    <row r="1180" spans="15:24" x14ac:dyDescent="0.25">
      <c r="O1180" s="10"/>
      <c r="P1180" s="10"/>
      <c r="Q1180" s="10"/>
      <c r="R1180" s="10"/>
      <c r="S1180" s="10"/>
      <c r="T1180" s="10"/>
      <c r="U1180" s="10"/>
      <c r="V1180" s="10"/>
      <c r="W1180" s="10"/>
      <c r="X1180" s="10"/>
    </row>
    <row r="1181" spans="15:24" x14ac:dyDescent="0.25">
      <c r="O1181" s="10"/>
      <c r="P1181" s="10"/>
      <c r="Q1181" s="10"/>
      <c r="R1181" s="10"/>
      <c r="S1181" s="10"/>
      <c r="T1181" s="10"/>
      <c r="U1181" s="10"/>
      <c r="V1181" s="10"/>
      <c r="W1181" s="10"/>
      <c r="X1181" s="10"/>
    </row>
    <row r="1182" spans="15:24" x14ac:dyDescent="0.25">
      <c r="O1182" s="10"/>
      <c r="P1182" s="10"/>
      <c r="Q1182" s="10"/>
      <c r="R1182" s="10"/>
      <c r="S1182" s="10"/>
      <c r="T1182" s="10"/>
      <c r="U1182" s="10"/>
      <c r="V1182" s="10"/>
      <c r="W1182" s="10"/>
      <c r="X1182" s="10"/>
    </row>
    <row r="1183" spans="15:24" x14ac:dyDescent="0.25">
      <c r="O1183" s="10"/>
      <c r="P1183" s="10"/>
      <c r="Q1183" s="10"/>
      <c r="R1183" s="10"/>
      <c r="S1183" s="10"/>
      <c r="T1183" s="10"/>
      <c r="U1183" s="10"/>
      <c r="V1183" s="10"/>
      <c r="W1183" s="10"/>
      <c r="X1183" s="10"/>
    </row>
    <row r="1184" spans="15:24" x14ac:dyDescent="0.25">
      <c r="O1184" s="10"/>
      <c r="P1184" s="10"/>
      <c r="Q1184" s="10"/>
      <c r="R1184" s="10"/>
      <c r="S1184" s="10"/>
      <c r="T1184" s="10"/>
      <c r="U1184" s="10"/>
      <c r="V1184" s="10"/>
      <c r="W1184" s="10"/>
      <c r="X1184" s="10"/>
    </row>
    <row r="1185" spans="15:24" x14ac:dyDescent="0.25">
      <c r="O1185" s="10"/>
      <c r="P1185" s="10"/>
      <c r="Q1185" s="10"/>
      <c r="R1185" s="10"/>
      <c r="S1185" s="10"/>
      <c r="T1185" s="10"/>
      <c r="U1185" s="10"/>
      <c r="V1185" s="10"/>
      <c r="W1185" s="10"/>
      <c r="X1185" s="10"/>
    </row>
    <row r="1186" spans="15:24" x14ac:dyDescent="0.25">
      <c r="O1186" s="10"/>
      <c r="P1186" s="10"/>
      <c r="Q1186" s="10"/>
      <c r="R1186" s="10"/>
      <c r="S1186" s="10"/>
      <c r="T1186" s="10"/>
      <c r="U1186" s="10"/>
      <c r="V1186" s="10"/>
      <c r="W1186" s="10"/>
      <c r="X1186" s="10"/>
    </row>
    <row r="1187" spans="15:24" x14ac:dyDescent="0.25">
      <c r="O1187" s="10"/>
      <c r="P1187" s="10"/>
      <c r="Q1187" s="10"/>
      <c r="R1187" s="10"/>
      <c r="S1187" s="10"/>
      <c r="T1187" s="10"/>
      <c r="U1187" s="10"/>
      <c r="V1187" s="10"/>
      <c r="W1187" s="10"/>
      <c r="X1187" s="10"/>
    </row>
    <row r="1188" spans="15:24" x14ac:dyDescent="0.25">
      <c r="O1188" s="10"/>
      <c r="P1188" s="10"/>
      <c r="Q1188" s="10"/>
      <c r="R1188" s="10"/>
      <c r="S1188" s="10"/>
      <c r="T1188" s="10"/>
      <c r="U1188" s="10"/>
      <c r="V1188" s="10"/>
      <c r="W1188" s="10"/>
      <c r="X1188" s="10"/>
    </row>
    <row r="1189" spans="15:24" x14ac:dyDescent="0.25">
      <c r="O1189" s="10"/>
      <c r="P1189" s="10"/>
      <c r="Q1189" s="10"/>
      <c r="R1189" s="10"/>
      <c r="S1189" s="10"/>
      <c r="T1189" s="10"/>
      <c r="U1189" s="10"/>
      <c r="V1189" s="10"/>
      <c r="W1189" s="10"/>
      <c r="X1189" s="10"/>
    </row>
    <row r="1190" spans="15:24" x14ac:dyDescent="0.25">
      <c r="O1190" s="10"/>
      <c r="P1190" s="10"/>
      <c r="Q1190" s="10"/>
      <c r="R1190" s="10"/>
      <c r="S1190" s="10"/>
      <c r="T1190" s="10"/>
      <c r="U1190" s="10"/>
      <c r="V1190" s="10"/>
      <c r="W1190" s="10"/>
      <c r="X1190" s="10"/>
    </row>
    <row r="1191" spans="15:24" x14ac:dyDescent="0.25">
      <c r="O1191" s="10"/>
      <c r="P1191" s="10"/>
      <c r="Q1191" s="10"/>
      <c r="R1191" s="10"/>
      <c r="S1191" s="10"/>
      <c r="T1191" s="10"/>
      <c r="U1191" s="10"/>
      <c r="V1191" s="10"/>
      <c r="W1191" s="10"/>
      <c r="X1191" s="10"/>
    </row>
    <row r="1192" spans="15:24" x14ac:dyDescent="0.25">
      <c r="O1192" s="10"/>
      <c r="P1192" s="10"/>
      <c r="Q1192" s="10"/>
      <c r="R1192" s="10"/>
      <c r="S1192" s="10"/>
      <c r="T1192" s="10"/>
      <c r="U1192" s="10"/>
      <c r="V1192" s="10"/>
      <c r="W1192" s="10"/>
      <c r="X1192" s="10"/>
    </row>
    <row r="1193" spans="15:24" x14ac:dyDescent="0.25">
      <c r="O1193" s="10"/>
      <c r="P1193" s="10"/>
      <c r="Q1193" s="10"/>
      <c r="R1193" s="10"/>
      <c r="S1193" s="10"/>
      <c r="T1193" s="10"/>
      <c r="U1193" s="10"/>
      <c r="V1193" s="10"/>
      <c r="W1193" s="10"/>
      <c r="X1193" s="10"/>
    </row>
    <row r="1194" spans="15:24" x14ac:dyDescent="0.25">
      <c r="O1194" s="10"/>
      <c r="P1194" s="10"/>
      <c r="Q1194" s="10"/>
      <c r="R1194" s="10"/>
      <c r="S1194" s="10"/>
      <c r="T1194" s="10"/>
      <c r="U1194" s="10"/>
      <c r="V1194" s="10"/>
      <c r="W1194" s="10"/>
      <c r="X1194" s="10"/>
    </row>
    <row r="1195" spans="15:24" x14ac:dyDescent="0.25">
      <c r="P1195" s="10"/>
      <c r="Q1195" s="10"/>
      <c r="R1195" s="10"/>
      <c r="S1195" s="10"/>
      <c r="T1195" s="10"/>
      <c r="U1195" s="10"/>
      <c r="V1195" s="10"/>
      <c r="W1195" s="10"/>
      <c r="X1195" s="10"/>
    </row>
    <row r="1196" spans="15:24" x14ac:dyDescent="0.25">
      <c r="P1196" s="10"/>
      <c r="Q1196" s="10"/>
      <c r="R1196" s="10"/>
      <c r="S1196" s="10"/>
      <c r="T1196" s="10"/>
      <c r="U1196" s="10"/>
      <c r="V1196" s="10"/>
      <c r="W1196" s="10"/>
      <c r="X1196" s="10"/>
    </row>
    <row r="1197" spans="15:24" x14ac:dyDescent="0.25">
      <c r="P1197" s="10"/>
      <c r="Q1197" s="10"/>
      <c r="R1197" s="10"/>
      <c r="S1197" s="10"/>
      <c r="T1197" s="10"/>
      <c r="U1197" s="10"/>
      <c r="V1197" s="10"/>
      <c r="W1197" s="10"/>
      <c r="X1197" s="10"/>
    </row>
    <row r="1198" spans="15:24" x14ac:dyDescent="0.25">
      <c r="P1198" s="10"/>
      <c r="Q1198" s="10"/>
      <c r="R1198" s="10"/>
      <c r="S1198" s="10"/>
      <c r="T1198" s="10"/>
      <c r="U1198" s="10"/>
      <c r="V1198" s="10"/>
      <c r="W1198" s="10"/>
      <c r="X1198" s="10"/>
    </row>
    <row r="1199" spans="15:24" x14ac:dyDescent="0.25">
      <c r="P1199" s="10"/>
      <c r="Q1199" s="10"/>
      <c r="R1199" s="10"/>
      <c r="S1199" s="10"/>
      <c r="T1199" s="10"/>
      <c r="U1199" s="10"/>
      <c r="V1199" s="10"/>
      <c r="W1199" s="10"/>
      <c r="X1199" s="10"/>
    </row>
    <row r="1200" spans="15:24" x14ac:dyDescent="0.25">
      <c r="P1200" s="10"/>
      <c r="Q1200" s="10"/>
      <c r="R1200" s="10"/>
      <c r="S1200" s="10"/>
      <c r="T1200" s="10"/>
      <c r="U1200" s="10"/>
      <c r="V1200" s="10"/>
      <c r="W1200" s="10"/>
      <c r="X1200" s="10"/>
    </row>
    <row r="1201" spans="16:24" x14ac:dyDescent="0.25">
      <c r="P1201" s="10"/>
      <c r="Q1201" s="10"/>
      <c r="R1201" s="10"/>
      <c r="S1201" s="10"/>
      <c r="T1201" s="10"/>
      <c r="U1201" s="10"/>
      <c r="V1201" s="10"/>
      <c r="W1201" s="10"/>
      <c r="X1201" s="10"/>
    </row>
    <row r="1202" spans="16:24" x14ac:dyDescent="0.25">
      <c r="P1202" s="10"/>
      <c r="Q1202" s="10"/>
      <c r="R1202" s="10"/>
      <c r="S1202" s="10"/>
      <c r="T1202" s="10"/>
      <c r="U1202" s="10"/>
      <c r="V1202" s="10"/>
      <c r="W1202" s="10"/>
      <c r="X1202" s="10"/>
    </row>
    <row r="1203" spans="16:24" x14ac:dyDescent="0.25">
      <c r="P1203" s="10"/>
      <c r="Q1203" s="10"/>
      <c r="R1203" s="10"/>
      <c r="S1203" s="10"/>
      <c r="T1203" s="10"/>
      <c r="U1203" s="10"/>
      <c r="V1203" s="10"/>
      <c r="W1203" s="10"/>
      <c r="X1203" s="10"/>
    </row>
    <row r="1204" spans="16:24" x14ac:dyDescent="0.25">
      <c r="P1204" s="10"/>
      <c r="Q1204" s="10"/>
      <c r="R1204" s="10"/>
      <c r="S1204" s="10"/>
      <c r="T1204" s="10"/>
      <c r="U1204" s="10"/>
      <c r="V1204" s="10"/>
      <c r="W1204" s="10"/>
      <c r="X1204" s="10"/>
    </row>
    <row r="1205" spans="16:24" x14ac:dyDescent="0.25">
      <c r="P1205" s="10"/>
      <c r="Q1205" s="10"/>
      <c r="R1205" s="10"/>
      <c r="S1205" s="10"/>
      <c r="T1205" s="10"/>
      <c r="U1205" s="10"/>
      <c r="V1205" s="10"/>
      <c r="W1205" s="10"/>
      <c r="X1205" s="10"/>
    </row>
    <row r="1206" spans="16:24" x14ac:dyDescent="0.25">
      <c r="P1206" s="10"/>
      <c r="Q1206" s="10"/>
      <c r="R1206" s="10"/>
      <c r="S1206" s="10"/>
      <c r="T1206" s="10"/>
      <c r="U1206" s="10"/>
      <c r="V1206" s="10"/>
      <c r="W1206" s="10"/>
      <c r="X1206" s="10"/>
    </row>
    <row r="1207" spans="16:24" x14ac:dyDescent="0.25">
      <c r="P1207" s="10"/>
      <c r="Q1207" s="10"/>
      <c r="R1207" s="10"/>
      <c r="S1207" s="10"/>
      <c r="T1207" s="10"/>
      <c r="U1207" s="10"/>
      <c r="V1207" s="10"/>
      <c r="W1207" s="10"/>
      <c r="X1207" s="10"/>
    </row>
    <row r="1208" spans="16:24" x14ac:dyDescent="0.25">
      <c r="P1208" s="10"/>
      <c r="Q1208" s="10"/>
      <c r="R1208" s="10"/>
      <c r="S1208" s="10"/>
      <c r="T1208" s="10"/>
      <c r="U1208" s="10"/>
      <c r="V1208" s="10"/>
      <c r="W1208" s="10"/>
      <c r="X1208" s="10"/>
    </row>
    <row r="1209" spans="16:24" x14ac:dyDescent="0.25">
      <c r="P1209" s="10"/>
      <c r="Q1209" s="10"/>
      <c r="R1209" s="10"/>
      <c r="S1209" s="10"/>
      <c r="T1209" s="10"/>
      <c r="U1209" s="10"/>
      <c r="V1209" s="10"/>
      <c r="W1209" s="10"/>
      <c r="X1209" s="10"/>
    </row>
    <row r="1210" spans="16:24" x14ac:dyDescent="0.25">
      <c r="P1210" s="10"/>
      <c r="Q1210" s="10"/>
      <c r="R1210" s="10"/>
      <c r="S1210" s="10"/>
      <c r="T1210" s="10"/>
      <c r="U1210" s="10"/>
      <c r="V1210" s="10"/>
      <c r="W1210" s="10"/>
      <c r="X1210" s="10"/>
    </row>
  </sheetData>
  <pageMargins left="0.7" right="0.7" top="0.75" bottom="0.75" header="0.3" footer="0.3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Prism7.Document" shapeId="5122" r:id="rId4">
          <objectPr defaultSize="0" r:id="rId5">
            <anchor moveWithCells="1">
              <from>
                <xdr:col>13</xdr:col>
                <xdr:colOff>38100</xdr:colOff>
                <xdr:row>12</xdr:row>
                <xdr:rowOff>66675</xdr:rowOff>
              </from>
              <to>
                <xdr:col>17</xdr:col>
                <xdr:colOff>104775</xdr:colOff>
                <xdr:row>30</xdr:row>
                <xdr:rowOff>9525</xdr:rowOff>
              </to>
            </anchor>
          </objectPr>
        </oleObject>
      </mc:Choice>
      <mc:Fallback>
        <oleObject progId="Prism7.Document" shapeId="5122" r:id="rId4"/>
      </mc:Fallback>
    </mc:AlternateContent>
  </oleObjects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Q101"/>
  <sheetViews>
    <sheetView workbookViewId="0">
      <selection activeCell="B4" sqref="B4"/>
    </sheetView>
  </sheetViews>
  <sheetFormatPr defaultRowHeight="15" x14ac:dyDescent="0.25"/>
  <cols>
    <col min="17" max="17" width="12" bestFit="1" customWidth="1"/>
  </cols>
  <sheetData>
    <row r="1" spans="1:17" x14ac:dyDescent="0.25">
      <c r="A1" s="1" t="s">
        <v>58</v>
      </c>
    </row>
    <row r="2" spans="1:17" x14ac:dyDescent="0.25">
      <c r="A2" s="1" t="s">
        <v>46</v>
      </c>
    </row>
    <row r="5" spans="1:17" x14ac:dyDescent="0.25">
      <c r="B5" t="s">
        <v>47</v>
      </c>
      <c r="C5" t="s">
        <v>47</v>
      </c>
      <c r="E5" t="s">
        <v>48</v>
      </c>
      <c r="F5" t="s">
        <v>48</v>
      </c>
      <c r="H5" t="s">
        <v>49</v>
      </c>
      <c r="I5" t="s">
        <v>49</v>
      </c>
      <c r="K5" t="s">
        <v>50</v>
      </c>
      <c r="L5" t="s">
        <v>50</v>
      </c>
      <c r="N5" t="s">
        <v>26</v>
      </c>
    </row>
    <row r="6" spans="1:17" x14ac:dyDescent="0.25">
      <c r="B6" t="s">
        <v>14</v>
      </c>
      <c r="C6" t="s">
        <v>51</v>
      </c>
      <c r="E6" t="s">
        <v>14</v>
      </c>
      <c r="F6" t="s">
        <v>51</v>
      </c>
      <c r="H6" t="s">
        <v>14</v>
      </c>
      <c r="I6" t="s">
        <v>51</v>
      </c>
      <c r="K6" t="s">
        <v>14</v>
      </c>
      <c r="L6" t="s">
        <v>51</v>
      </c>
      <c r="N6" t="s">
        <v>52</v>
      </c>
      <c r="O6" t="s">
        <v>53</v>
      </c>
      <c r="Q6">
        <f>TTEST(B12:B101,C12:C101,2,3)</f>
        <v>0.90586533736712171</v>
      </c>
    </row>
    <row r="7" spans="1:17" x14ac:dyDescent="0.25">
      <c r="A7" t="s">
        <v>9</v>
      </c>
      <c r="B7">
        <f>AVERAGEA(B12:B1048576)</f>
        <v>3.0777777777777779</v>
      </c>
      <c r="C7">
        <f>AVERAGEA(C12:C1048576)</f>
        <v>3.0444444444444443</v>
      </c>
      <c r="E7">
        <f>AVERAGEA(E12:E1048576)</f>
        <v>4.0666666666666664</v>
      </c>
      <c r="F7">
        <f>AVERAGEA(F12:F1048576)</f>
        <v>5.166666666666667</v>
      </c>
      <c r="H7">
        <f>AVERAGEA(H12:H1048576)</f>
        <v>4.0333333333333332</v>
      </c>
      <c r="I7">
        <f>AVERAGEA(I12:I1048576)</f>
        <v>6.1444444444444448</v>
      </c>
      <c r="K7">
        <f>AVERAGEA(K12:K1048576)</f>
        <v>6.2333333333333334</v>
      </c>
      <c r="L7">
        <f>AVERAGEA(L12:L1048576)</f>
        <v>12.555555555555555</v>
      </c>
      <c r="N7" t="s">
        <v>54</v>
      </c>
      <c r="O7" t="s">
        <v>53</v>
      </c>
      <c r="Q7">
        <f>TTEST(E12:E101,F12:F101,2,3)</f>
        <v>9.6830934647307521E-2</v>
      </c>
    </row>
    <row r="8" spans="1:17" x14ac:dyDescent="0.25">
      <c r="A8" t="s">
        <v>10</v>
      </c>
      <c r="B8">
        <f>STDEVA(B12:B1048576)</f>
        <v>2.259699581195127</v>
      </c>
      <c r="C8">
        <f>STDEVA(C12:C1048576)</f>
        <v>1.4214339263543911</v>
      </c>
      <c r="E8">
        <f>STDEVA(E12:E1048576)</f>
        <v>4.1914841435752441</v>
      </c>
      <c r="F8">
        <f>STDEVA(F12:F1048576)</f>
        <v>4.6380206936856352</v>
      </c>
      <c r="H8">
        <f>STDEVA(H12:H1048576)</f>
        <v>2.9847929181175945</v>
      </c>
      <c r="I8">
        <f>STDEVA(I12:I1048576)</f>
        <v>6.4364850326502419</v>
      </c>
      <c r="K8">
        <f>STDEVA(K12:K1048576)</f>
        <v>4.7594967159106272</v>
      </c>
      <c r="L8">
        <f>STDEVA(L12:L1048576)</f>
        <v>12.797569213634977</v>
      </c>
      <c r="N8" t="s">
        <v>55</v>
      </c>
      <c r="O8" t="s">
        <v>53</v>
      </c>
      <c r="Q8">
        <f>TTEST(H12:H101,I12:I101,2,3)</f>
        <v>5.5363840161344532E-3</v>
      </c>
    </row>
    <row r="9" spans="1:17" x14ac:dyDescent="0.25">
      <c r="A9" t="s">
        <v>13</v>
      </c>
      <c r="B9">
        <f>B8/SQRT(B10)</f>
        <v>0.23819325014350642</v>
      </c>
      <c r="C9">
        <f>C8/SQRT(C10)</f>
        <v>0.14983229169053056</v>
      </c>
      <c r="E9">
        <f>E8/SQRT(E10)</f>
        <v>0.44182122233926618</v>
      </c>
      <c r="F9">
        <f>F8/SQRT(F10)</f>
        <v>0.48889030756802448</v>
      </c>
      <c r="H9">
        <f>H8/SQRT(H10)</f>
        <v>0.31462479883973521</v>
      </c>
      <c r="I9">
        <f>I8/SQRT(I10)</f>
        <v>0.67846509429193336</v>
      </c>
      <c r="K9">
        <f>K8/SQRT(K10)</f>
        <v>0.5016950046122981</v>
      </c>
      <c r="L9">
        <f>L8/SQRT(L10)</f>
        <v>1.3489822409578833</v>
      </c>
      <c r="N9" t="s">
        <v>56</v>
      </c>
      <c r="O9" t="s">
        <v>53</v>
      </c>
      <c r="Q9">
        <f>TTEST(K12:K101,L12:L101,2,3)</f>
        <v>2.533578963389801E-5</v>
      </c>
    </row>
    <row r="10" spans="1:17" x14ac:dyDescent="0.25">
      <c r="A10" t="s">
        <v>12</v>
      </c>
      <c r="B10">
        <f>COUNTA(B12:B1048576)</f>
        <v>90</v>
      </c>
      <c r="C10">
        <f>COUNTA(C12:C1048576)</f>
        <v>90</v>
      </c>
      <c r="E10">
        <f>COUNTA(E12:E1048576)</f>
        <v>90</v>
      </c>
      <c r="F10">
        <f>COUNTA(F12:F1048576)</f>
        <v>90</v>
      </c>
      <c r="H10">
        <f>COUNTA(H12:H1048576)</f>
        <v>90</v>
      </c>
      <c r="I10">
        <f>COUNTA(I12:I1048576)</f>
        <v>90</v>
      </c>
      <c r="K10">
        <f>COUNTA(K12:K1048576)</f>
        <v>90</v>
      </c>
      <c r="L10">
        <f>COUNTA(L12:L1048576)</f>
        <v>90</v>
      </c>
    </row>
    <row r="12" spans="1:17" x14ac:dyDescent="0.25">
      <c r="B12" s="10">
        <v>5</v>
      </c>
      <c r="C12" s="10">
        <v>3</v>
      </c>
      <c r="E12" s="10">
        <v>1</v>
      </c>
      <c r="F12" s="10">
        <v>7</v>
      </c>
      <c r="H12" s="10">
        <v>5</v>
      </c>
      <c r="I12" s="10">
        <v>2</v>
      </c>
      <c r="K12" s="10">
        <v>13</v>
      </c>
      <c r="L12" s="10">
        <v>5</v>
      </c>
    </row>
    <row r="13" spans="1:17" x14ac:dyDescent="0.25">
      <c r="B13" s="10">
        <v>1</v>
      </c>
      <c r="C13" s="10">
        <v>4</v>
      </c>
      <c r="E13" s="10">
        <v>8</v>
      </c>
      <c r="F13" s="10">
        <v>2</v>
      </c>
      <c r="H13" s="10">
        <v>1</v>
      </c>
      <c r="I13" s="10">
        <v>10</v>
      </c>
      <c r="K13" s="10">
        <v>8</v>
      </c>
      <c r="L13" s="10">
        <v>3</v>
      </c>
    </row>
    <row r="14" spans="1:17" x14ac:dyDescent="0.25">
      <c r="B14" s="10">
        <v>2</v>
      </c>
      <c r="C14" s="10">
        <v>3</v>
      </c>
      <c r="E14" s="10">
        <v>4</v>
      </c>
      <c r="F14" s="10">
        <v>2</v>
      </c>
      <c r="H14" s="10">
        <v>3</v>
      </c>
      <c r="I14" s="10">
        <v>2</v>
      </c>
      <c r="K14" s="10">
        <v>14</v>
      </c>
      <c r="L14" s="10">
        <v>12</v>
      </c>
      <c r="N14" t="s">
        <v>32</v>
      </c>
    </row>
    <row r="15" spans="1:17" x14ac:dyDescent="0.25">
      <c r="B15" s="10">
        <v>1</v>
      </c>
      <c r="C15" s="10">
        <v>4</v>
      </c>
      <c r="E15" s="10">
        <v>9</v>
      </c>
      <c r="F15" s="10">
        <v>8</v>
      </c>
      <c r="H15" s="10">
        <v>1</v>
      </c>
      <c r="I15" s="10">
        <v>4</v>
      </c>
      <c r="K15" s="10">
        <v>3</v>
      </c>
      <c r="L15" s="10">
        <v>1</v>
      </c>
      <c r="N15" t="s">
        <v>57</v>
      </c>
    </row>
    <row r="16" spans="1:17" x14ac:dyDescent="0.25">
      <c r="B16" s="10">
        <v>1</v>
      </c>
      <c r="C16" s="10">
        <v>3</v>
      </c>
      <c r="E16" s="10">
        <v>12</v>
      </c>
      <c r="F16" s="10">
        <v>13</v>
      </c>
      <c r="H16" s="10">
        <v>1</v>
      </c>
      <c r="I16" s="10">
        <v>2</v>
      </c>
      <c r="K16" s="10">
        <v>11</v>
      </c>
      <c r="L16" s="10">
        <v>2</v>
      </c>
    </row>
    <row r="17" spans="2:12" x14ac:dyDescent="0.25">
      <c r="B17" s="10">
        <v>7</v>
      </c>
      <c r="C17" s="10">
        <v>1</v>
      </c>
      <c r="E17" s="10">
        <v>4</v>
      </c>
      <c r="F17" s="10">
        <v>13</v>
      </c>
      <c r="H17" s="10">
        <v>5</v>
      </c>
      <c r="I17" s="10">
        <v>2</v>
      </c>
      <c r="K17" s="10">
        <v>5</v>
      </c>
      <c r="L17" s="10">
        <v>32</v>
      </c>
    </row>
    <row r="18" spans="2:12" x14ac:dyDescent="0.25">
      <c r="B18" s="10">
        <v>4</v>
      </c>
      <c r="C18" s="10">
        <v>1</v>
      </c>
      <c r="E18" s="10">
        <v>4</v>
      </c>
      <c r="F18" s="10">
        <v>9</v>
      </c>
      <c r="H18" s="10">
        <v>1</v>
      </c>
      <c r="I18" s="10">
        <v>7</v>
      </c>
      <c r="K18" s="10">
        <v>9</v>
      </c>
      <c r="L18" s="10">
        <v>9</v>
      </c>
    </row>
    <row r="19" spans="2:12" x14ac:dyDescent="0.25">
      <c r="B19" s="10">
        <v>1</v>
      </c>
      <c r="C19" s="10">
        <v>3</v>
      </c>
      <c r="E19" s="10">
        <v>4</v>
      </c>
      <c r="F19" s="10">
        <v>6</v>
      </c>
      <c r="H19" s="10">
        <v>1</v>
      </c>
      <c r="I19" s="10">
        <v>2</v>
      </c>
      <c r="K19" s="10">
        <v>15</v>
      </c>
      <c r="L19" s="10">
        <v>2</v>
      </c>
    </row>
    <row r="20" spans="2:12" x14ac:dyDescent="0.25">
      <c r="B20" s="10">
        <v>3</v>
      </c>
      <c r="C20" s="10">
        <v>2</v>
      </c>
      <c r="E20" s="10">
        <v>4</v>
      </c>
      <c r="F20" s="10">
        <v>4</v>
      </c>
      <c r="H20" s="10">
        <v>3</v>
      </c>
      <c r="I20" s="10">
        <v>1</v>
      </c>
      <c r="K20" s="10">
        <v>2</v>
      </c>
      <c r="L20" s="10">
        <v>16</v>
      </c>
    </row>
    <row r="21" spans="2:12" x14ac:dyDescent="0.25">
      <c r="B21" s="10">
        <v>2</v>
      </c>
      <c r="C21" s="10">
        <v>1</v>
      </c>
      <c r="E21" s="10">
        <v>1</v>
      </c>
      <c r="F21" s="10">
        <v>6</v>
      </c>
      <c r="H21" s="10">
        <v>2</v>
      </c>
      <c r="I21" s="10">
        <v>1</v>
      </c>
      <c r="K21" s="10">
        <v>12</v>
      </c>
      <c r="L21" s="10">
        <v>2</v>
      </c>
    </row>
    <row r="22" spans="2:12" x14ac:dyDescent="0.25">
      <c r="B22" s="10">
        <v>1</v>
      </c>
      <c r="C22" s="10">
        <v>2</v>
      </c>
      <c r="E22" s="10">
        <v>3</v>
      </c>
      <c r="F22" s="10">
        <v>8</v>
      </c>
      <c r="H22" s="10">
        <v>2</v>
      </c>
      <c r="I22" s="10">
        <v>1</v>
      </c>
      <c r="K22" s="10">
        <v>21</v>
      </c>
      <c r="L22" s="10">
        <v>19</v>
      </c>
    </row>
    <row r="23" spans="2:12" x14ac:dyDescent="0.25">
      <c r="B23" s="10">
        <v>1</v>
      </c>
      <c r="C23" s="10">
        <v>3</v>
      </c>
      <c r="E23" s="10">
        <v>1</v>
      </c>
      <c r="F23" s="10">
        <v>5</v>
      </c>
      <c r="H23" s="10">
        <v>3</v>
      </c>
      <c r="I23" s="10">
        <v>1</v>
      </c>
      <c r="K23" s="10">
        <v>1</v>
      </c>
      <c r="L23" s="10">
        <v>7</v>
      </c>
    </row>
    <row r="24" spans="2:12" x14ac:dyDescent="0.25">
      <c r="B24" s="10">
        <v>1</v>
      </c>
      <c r="C24" s="10">
        <v>6</v>
      </c>
      <c r="E24" s="10">
        <v>1</v>
      </c>
      <c r="F24" s="10">
        <v>1</v>
      </c>
      <c r="H24" s="10">
        <v>2</v>
      </c>
      <c r="I24" s="10">
        <v>2</v>
      </c>
      <c r="K24" s="10">
        <v>1</v>
      </c>
      <c r="L24" s="10">
        <v>7</v>
      </c>
    </row>
    <row r="25" spans="2:12" x14ac:dyDescent="0.25">
      <c r="B25" s="10">
        <v>1</v>
      </c>
      <c r="C25" s="10">
        <v>5</v>
      </c>
      <c r="E25" s="10">
        <v>2</v>
      </c>
      <c r="F25" s="10">
        <v>10</v>
      </c>
      <c r="H25" s="10">
        <v>3</v>
      </c>
      <c r="I25" s="10">
        <v>4</v>
      </c>
      <c r="K25" s="10">
        <v>4</v>
      </c>
      <c r="L25" s="10">
        <v>4</v>
      </c>
    </row>
    <row r="26" spans="2:12" x14ac:dyDescent="0.25">
      <c r="B26" s="10">
        <v>1</v>
      </c>
      <c r="C26" s="10">
        <v>2</v>
      </c>
      <c r="E26" s="10">
        <v>1</v>
      </c>
      <c r="F26" s="10">
        <v>2</v>
      </c>
      <c r="H26" s="10">
        <v>1</v>
      </c>
      <c r="I26" s="10">
        <v>5</v>
      </c>
      <c r="K26" s="10">
        <v>1</v>
      </c>
      <c r="L26" s="10">
        <v>15</v>
      </c>
    </row>
    <row r="27" spans="2:12" x14ac:dyDescent="0.25">
      <c r="B27" s="10">
        <v>5</v>
      </c>
      <c r="C27" s="10">
        <v>5</v>
      </c>
      <c r="E27" s="10">
        <v>12</v>
      </c>
      <c r="F27" s="10">
        <v>4</v>
      </c>
      <c r="H27" s="10">
        <v>1</v>
      </c>
      <c r="I27" s="10">
        <v>1</v>
      </c>
      <c r="K27" s="10">
        <v>1</v>
      </c>
      <c r="L27" s="10">
        <v>10</v>
      </c>
    </row>
    <row r="28" spans="2:12" x14ac:dyDescent="0.25">
      <c r="B28" s="10">
        <v>2</v>
      </c>
      <c r="C28" s="10">
        <v>3</v>
      </c>
      <c r="E28" s="10">
        <v>29</v>
      </c>
      <c r="F28" s="10">
        <v>2</v>
      </c>
      <c r="H28" s="10">
        <v>2</v>
      </c>
      <c r="I28" s="10">
        <v>2</v>
      </c>
      <c r="K28" s="10">
        <v>2</v>
      </c>
      <c r="L28" s="10">
        <v>1</v>
      </c>
    </row>
    <row r="29" spans="2:12" x14ac:dyDescent="0.25">
      <c r="B29" s="10">
        <v>1</v>
      </c>
      <c r="C29" s="10">
        <v>7</v>
      </c>
      <c r="E29" s="10">
        <v>13</v>
      </c>
      <c r="F29" s="10">
        <v>2</v>
      </c>
      <c r="H29" s="10">
        <v>4</v>
      </c>
      <c r="I29" s="10">
        <v>5</v>
      </c>
      <c r="K29" s="10">
        <v>9</v>
      </c>
      <c r="L29" s="10">
        <v>3</v>
      </c>
    </row>
    <row r="30" spans="2:12" x14ac:dyDescent="0.25">
      <c r="B30" s="10">
        <v>5</v>
      </c>
      <c r="C30" s="10">
        <v>3</v>
      </c>
      <c r="E30" s="10">
        <v>7</v>
      </c>
      <c r="F30" s="10">
        <v>1</v>
      </c>
      <c r="H30" s="10">
        <v>2</v>
      </c>
      <c r="I30" s="10">
        <v>5</v>
      </c>
      <c r="K30" s="10">
        <v>2</v>
      </c>
      <c r="L30" s="10">
        <v>5</v>
      </c>
    </row>
    <row r="31" spans="2:12" x14ac:dyDescent="0.25">
      <c r="B31" s="10">
        <v>2</v>
      </c>
      <c r="C31" s="10">
        <v>2</v>
      </c>
      <c r="E31" s="10">
        <v>4</v>
      </c>
      <c r="F31" s="10">
        <v>8</v>
      </c>
      <c r="H31" s="10">
        <v>2</v>
      </c>
      <c r="I31" s="10">
        <v>2</v>
      </c>
      <c r="K31" s="10">
        <v>2</v>
      </c>
      <c r="L31" s="10">
        <v>3</v>
      </c>
    </row>
    <row r="32" spans="2:12" x14ac:dyDescent="0.25">
      <c r="B32" s="10">
        <v>2</v>
      </c>
      <c r="C32" s="10">
        <v>2</v>
      </c>
      <c r="E32" s="10">
        <v>1</v>
      </c>
      <c r="F32" s="10">
        <v>1</v>
      </c>
      <c r="H32" s="10">
        <v>2</v>
      </c>
      <c r="I32" s="10">
        <v>4</v>
      </c>
      <c r="K32" s="10">
        <v>2</v>
      </c>
      <c r="L32" s="10">
        <v>12</v>
      </c>
    </row>
    <row r="33" spans="2:12" x14ac:dyDescent="0.25">
      <c r="B33" s="10">
        <v>7</v>
      </c>
      <c r="C33" s="10">
        <v>4</v>
      </c>
      <c r="E33" s="10">
        <v>1</v>
      </c>
      <c r="F33" s="10">
        <v>2</v>
      </c>
      <c r="H33" s="10">
        <v>4</v>
      </c>
      <c r="I33" s="10">
        <v>12</v>
      </c>
      <c r="K33" s="10">
        <v>2</v>
      </c>
      <c r="L33" s="10">
        <v>8</v>
      </c>
    </row>
    <row r="34" spans="2:12" x14ac:dyDescent="0.25">
      <c r="B34" s="10">
        <v>4</v>
      </c>
      <c r="C34" s="10">
        <v>1</v>
      </c>
      <c r="E34" s="10">
        <v>1</v>
      </c>
      <c r="F34" s="10">
        <v>2</v>
      </c>
      <c r="H34" s="10">
        <v>2</v>
      </c>
      <c r="I34" s="10">
        <v>3</v>
      </c>
      <c r="K34" s="10">
        <v>1</v>
      </c>
      <c r="L34" s="10">
        <v>6</v>
      </c>
    </row>
    <row r="35" spans="2:12" x14ac:dyDescent="0.25">
      <c r="B35" s="10">
        <v>3</v>
      </c>
      <c r="C35" s="10">
        <v>5</v>
      </c>
      <c r="E35" s="10">
        <v>1</v>
      </c>
      <c r="F35" s="10">
        <v>6</v>
      </c>
      <c r="H35" s="10">
        <v>2</v>
      </c>
      <c r="I35" s="10">
        <v>4</v>
      </c>
      <c r="K35" s="10">
        <v>2</v>
      </c>
      <c r="L35" s="10">
        <v>9</v>
      </c>
    </row>
    <row r="36" spans="2:12" x14ac:dyDescent="0.25">
      <c r="B36" s="10">
        <v>4</v>
      </c>
      <c r="C36" s="10">
        <v>2</v>
      </c>
      <c r="E36" s="10">
        <v>17</v>
      </c>
      <c r="F36" s="10">
        <v>15</v>
      </c>
      <c r="H36" s="10">
        <v>2</v>
      </c>
      <c r="I36" s="10">
        <v>5</v>
      </c>
      <c r="K36" s="10">
        <v>5</v>
      </c>
      <c r="L36" s="10">
        <v>4</v>
      </c>
    </row>
    <row r="37" spans="2:12" x14ac:dyDescent="0.25">
      <c r="B37" s="10">
        <v>3</v>
      </c>
      <c r="C37" s="10">
        <v>6</v>
      </c>
      <c r="E37" s="10">
        <v>8</v>
      </c>
      <c r="F37" s="10">
        <v>5</v>
      </c>
      <c r="H37" s="10">
        <v>3</v>
      </c>
      <c r="I37" s="10">
        <v>4</v>
      </c>
      <c r="K37" s="10">
        <v>2</v>
      </c>
      <c r="L37" s="10">
        <v>18</v>
      </c>
    </row>
    <row r="38" spans="2:12" x14ac:dyDescent="0.25">
      <c r="B38" s="10">
        <v>6</v>
      </c>
      <c r="C38" s="10">
        <v>3</v>
      </c>
      <c r="E38" s="10">
        <v>3</v>
      </c>
      <c r="F38" s="10">
        <v>1</v>
      </c>
      <c r="H38" s="10">
        <v>7</v>
      </c>
      <c r="I38" s="10">
        <v>7</v>
      </c>
      <c r="K38" s="10">
        <v>2</v>
      </c>
      <c r="L38" s="10">
        <v>1</v>
      </c>
    </row>
    <row r="39" spans="2:12" x14ac:dyDescent="0.25">
      <c r="B39" s="10">
        <v>2</v>
      </c>
      <c r="C39" s="10">
        <v>2</v>
      </c>
      <c r="E39" s="10">
        <v>2</v>
      </c>
      <c r="F39" s="10">
        <v>1</v>
      </c>
      <c r="H39" s="10">
        <v>3</v>
      </c>
      <c r="I39" s="10">
        <v>2</v>
      </c>
      <c r="K39" s="10">
        <v>1</v>
      </c>
      <c r="L39" s="10">
        <v>1</v>
      </c>
    </row>
    <row r="40" spans="2:12" x14ac:dyDescent="0.25">
      <c r="B40" s="10">
        <v>2</v>
      </c>
      <c r="C40" s="10">
        <v>4</v>
      </c>
      <c r="E40" s="10">
        <v>5</v>
      </c>
      <c r="F40" s="10">
        <v>1</v>
      </c>
      <c r="H40" s="10">
        <v>2</v>
      </c>
      <c r="I40" s="10">
        <v>1</v>
      </c>
      <c r="K40" s="10">
        <v>5</v>
      </c>
      <c r="L40" s="10">
        <v>9</v>
      </c>
    </row>
    <row r="41" spans="2:12" x14ac:dyDescent="0.25">
      <c r="B41" s="10">
        <v>4</v>
      </c>
      <c r="C41" s="10">
        <v>2</v>
      </c>
      <c r="E41" s="10">
        <v>1</v>
      </c>
      <c r="F41" s="10">
        <v>9</v>
      </c>
      <c r="H41" s="10">
        <v>3</v>
      </c>
      <c r="I41" s="10">
        <v>5</v>
      </c>
      <c r="K41" s="10">
        <v>10</v>
      </c>
      <c r="L41" s="10">
        <v>33</v>
      </c>
    </row>
    <row r="42" spans="2:12" x14ac:dyDescent="0.25">
      <c r="B42" s="10">
        <v>1</v>
      </c>
      <c r="C42" s="10">
        <v>4</v>
      </c>
      <c r="E42" s="10">
        <v>1</v>
      </c>
      <c r="F42" s="10">
        <v>3</v>
      </c>
      <c r="H42" s="10">
        <v>4</v>
      </c>
      <c r="I42" s="10">
        <v>3</v>
      </c>
      <c r="K42" s="10">
        <v>2</v>
      </c>
      <c r="L42" s="10">
        <v>65</v>
      </c>
    </row>
    <row r="43" spans="2:12" x14ac:dyDescent="0.25">
      <c r="B43" s="10">
        <v>3</v>
      </c>
      <c r="C43" s="10">
        <v>2</v>
      </c>
      <c r="E43" s="10">
        <v>1</v>
      </c>
      <c r="F43" s="10">
        <v>4</v>
      </c>
      <c r="H43" s="10">
        <v>7</v>
      </c>
      <c r="I43" s="10">
        <v>6</v>
      </c>
      <c r="K43" s="10">
        <v>2</v>
      </c>
      <c r="L43" s="10">
        <v>18</v>
      </c>
    </row>
    <row r="44" spans="2:12" x14ac:dyDescent="0.25">
      <c r="B44" s="10">
        <v>2</v>
      </c>
      <c r="C44" s="10">
        <v>1</v>
      </c>
      <c r="E44" s="10">
        <v>2</v>
      </c>
      <c r="F44" s="10">
        <v>8</v>
      </c>
      <c r="H44" s="10">
        <v>5</v>
      </c>
      <c r="I44" s="10">
        <v>4</v>
      </c>
      <c r="K44" s="10">
        <v>1</v>
      </c>
      <c r="L44" s="10">
        <v>17</v>
      </c>
    </row>
    <row r="45" spans="2:12" x14ac:dyDescent="0.25">
      <c r="B45" s="10">
        <v>3</v>
      </c>
      <c r="C45" s="10">
        <v>5</v>
      </c>
      <c r="E45" s="10">
        <v>2</v>
      </c>
      <c r="F45" s="10">
        <v>10</v>
      </c>
      <c r="H45" s="10">
        <v>5</v>
      </c>
      <c r="I45" s="10">
        <v>16</v>
      </c>
      <c r="K45" s="10">
        <v>4</v>
      </c>
      <c r="L45" s="10">
        <v>15</v>
      </c>
    </row>
    <row r="46" spans="2:12" x14ac:dyDescent="0.25">
      <c r="B46" s="10">
        <v>1</v>
      </c>
      <c r="C46" s="10">
        <v>4</v>
      </c>
      <c r="E46" s="10">
        <v>3</v>
      </c>
      <c r="F46" s="10">
        <v>15</v>
      </c>
      <c r="H46" s="10">
        <v>5</v>
      </c>
      <c r="I46" s="10">
        <v>10</v>
      </c>
      <c r="K46" s="10">
        <v>17</v>
      </c>
      <c r="L46" s="10">
        <v>65</v>
      </c>
    </row>
    <row r="47" spans="2:12" x14ac:dyDescent="0.25">
      <c r="B47" s="10">
        <v>4</v>
      </c>
      <c r="C47" s="10">
        <v>2</v>
      </c>
      <c r="E47" s="10">
        <v>2</v>
      </c>
      <c r="F47" s="10">
        <v>8</v>
      </c>
      <c r="H47" s="10">
        <v>3</v>
      </c>
      <c r="I47" s="10">
        <v>4</v>
      </c>
      <c r="K47" s="10">
        <v>7</v>
      </c>
      <c r="L47" s="10">
        <v>43</v>
      </c>
    </row>
    <row r="48" spans="2:12" x14ac:dyDescent="0.25">
      <c r="B48" s="10">
        <v>2</v>
      </c>
      <c r="C48" s="10">
        <v>1</v>
      </c>
      <c r="E48" s="10">
        <v>1</v>
      </c>
      <c r="F48" s="10">
        <v>5</v>
      </c>
      <c r="H48" s="10">
        <v>5</v>
      </c>
      <c r="I48" s="10">
        <v>1</v>
      </c>
      <c r="K48" s="10">
        <v>1</v>
      </c>
      <c r="L48" s="10">
        <v>52</v>
      </c>
    </row>
    <row r="49" spans="2:12" x14ac:dyDescent="0.25">
      <c r="B49" s="10">
        <v>10</v>
      </c>
      <c r="C49" s="10">
        <v>3</v>
      </c>
      <c r="E49" s="10">
        <v>2</v>
      </c>
      <c r="F49" s="10">
        <v>7</v>
      </c>
      <c r="H49" s="10">
        <v>1</v>
      </c>
      <c r="I49" s="10">
        <v>1</v>
      </c>
      <c r="K49" s="10">
        <v>1</v>
      </c>
      <c r="L49" s="10">
        <v>17</v>
      </c>
    </row>
    <row r="50" spans="2:12" x14ac:dyDescent="0.25">
      <c r="B50" s="10">
        <v>5</v>
      </c>
      <c r="C50" s="10">
        <v>2</v>
      </c>
      <c r="E50" s="10">
        <v>5</v>
      </c>
      <c r="F50" s="10">
        <v>5</v>
      </c>
      <c r="H50" s="10">
        <v>2</v>
      </c>
      <c r="I50" s="10">
        <v>35</v>
      </c>
      <c r="K50" s="10">
        <v>12</v>
      </c>
      <c r="L50" s="10">
        <v>34</v>
      </c>
    </row>
    <row r="51" spans="2:12" x14ac:dyDescent="0.25">
      <c r="B51" s="10">
        <v>3</v>
      </c>
      <c r="C51" s="10">
        <v>6</v>
      </c>
      <c r="E51" s="10">
        <v>3</v>
      </c>
      <c r="F51" s="10">
        <v>7</v>
      </c>
      <c r="H51" s="10">
        <v>13</v>
      </c>
      <c r="I51" s="10">
        <v>34</v>
      </c>
      <c r="K51" s="10">
        <v>7</v>
      </c>
      <c r="L51" s="10">
        <v>5</v>
      </c>
    </row>
    <row r="52" spans="2:12" x14ac:dyDescent="0.25">
      <c r="B52" s="10">
        <v>2</v>
      </c>
      <c r="C52" s="10">
        <v>5</v>
      </c>
      <c r="E52" s="10">
        <v>2</v>
      </c>
      <c r="F52" s="10">
        <v>3</v>
      </c>
      <c r="H52" s="10">
        <v>4</v>
      </c>
      <c r="I52" s="10">
        <v>29</v>
      </c>
      <c r="K52" s="10">
        <v>8</v>
      </c>
      <c r="L52" s="10">
        <v>9</v>
      </c>
    </row>
    <row r="53" spans="2:12" x14ac:dyDescent="0.25">
      <c r="B53" s="10">
        <v>2</v>
      </c>
      <c r="C53" s="10">
        <v>4</v>
      </c>
      <c r="E53" s="10">
        <v>1</v>
      </c>
      <c r="F53" s="10">
        <v>16</v>
      </c>
      <c r="H53" s="10">
        <v>4</v>
      </c>
      <c r="I53" s="10">
        <v>12</v>
      </c>
      <c r="K53" s="10">
        <v>1</v>
      </c>
      <c r="L53" s="10">
        <v>14</v>
      </c>
    </row>
    <row r="54" spans="2:12" x14ac:dyDescent="0.25">
      <c r="B54" s="10">
        <v>9</v>
      </c>
      <c r="C54" s="10">
        <v>5</v>
      </c>
      <c r="E54" s="10">
        <v>1</v>
      </c>
      <c r="F54" s="10">
        <v>3</v>
      </c>
      <c r="H54" s="10">
        <v>1</v>
      </c>
      <c r="I54" s="10">
        <v>2</v>
      </c>
      <c r="K54" s="10">
        <v>6</v>
      </c>
      <c r="L54" s="10">
        <v>5</v>
      </c>
    </row>
    <row r="55" spans="2:12" x14ac:dyDescent="0.25">
      <c r="B55" s="10">
        <v>1</v>
      </c>
      <c r="C55" s="10">
        <v>3</v>
      </c>
      <c r="E55" s="10">
        <v>9</v>
      </c>
      <c r="F55" s="10">
        <v>1</v>
      </c>
      <c r="H55" s="10">
        <v>5</v>
      </c>
      <c r="I55" s="10">
        <v>5</v>
      </c>
      <c r="K55" s="10">
        <v>10</v>
      </c>
      <c r="L55" s="10">
        <v>33</v>
      </c>
    </row>
    <row r="56" spans="2:12" x14ac:dyDescent="0.25">
      <c r="B56" s="10">
        <v>8</v>
      </c>
      <c r="C56" s="10">
        <v>5</v>
      </c>
      <c r="E56" s="10">
        <v>13</v>
      </c>
      <c r="F56" s="10">
        <v>1</v>
      </c>
      <c r="H56" s="10">
        <v>13</v>
      </c>
      <c r="I56" s="10">
        <v>2</v>
      </c>
      <c r="K56" s="10">
        <v>12</v>
      </c>
      <c r="L56" s="10">
        <v>18</v>
      </c>
    </row>
    <row r="57" spans="2:12" x14ac:dyDescent="0.25">
      <c r="B57" s="10">
        <v>7</v>
      </c>
      <c r="C57" s="10">
        <v>3</v>
      </c>
      <c r="E57" s="10">
        <v>1</v>
      </c>
      <c r="F57" s="10">
        <v>5</v>
      </c>
      <c r="H57" s="10">
        <v>7</v>
      </c>
      <c r="I57" s="10">
        <v>5</v>
      </c>
      <c r="K57" s="10">
        <v>7</v>
      </c>
      <c r="L57" s="10">
        <v>5</v>
      </c>
    </row>
    <row r="58" spans="2:12" x14ac:dyDescent="0.25">
      <c r="B58" s="10">
        <v>6</v>
      </c>
      <c r="C58" s="10">
        <v>4</v>
      </c>
      <c r="E58" s="10">
        <v>1</v>
      </c>
      <c r="F58" s="10">
        <v>3</v>
      </c>
      <c r="H58" s="10">
        <v>6</v>
      </c>
      <c r="I58" s="10">
        <v>2</v>
      </c>
      <c r="K58" s="10">
        <v>10</v>
      </c>
      <c r="L58" s="10">
        <v>8</v>
      </c>
    </row>
    <row r="59" spans="2:12" x14ac:dyDescent="0.25">
      <c r="B59" s="10">
        <v>5</v>
      </c>
      <c r="C59" s="10">
        <v>3</v>
      </c>
      <c r="E59" s="10">
        <v>6</v>
      </c>
      <c r="F59" s="10">
        <v>6</v>
      </c>
      <c r="H59" s="10">
        <v>9</v>
      </c>
      <c r="I59" s="10">
        <v>1</v>
      </c>
      <c r="K59" s="10">
        <v>5</v>
      </c>
      <c r="L59" s="10">
        <v>35</v>
      </c>
    </row>
    <row r="60" spans="2:12" x14ac:dyDescent="0.25">
      <c r="B60" s="10">
        <v>1</v>
      </c>
      <c r="C60" s="10">
        <v>3</v>
      </c>
      <c r="E60" s="10">
        <v>1</v>
      </c>
      <c r="F60" s="10">
        <v>2</v>
      </c>
      <c r="H60" s="10">
        <v>7</v>
      </c>
      <c r="I60" s="10">
        <v>5</v>
      </c>
      <c r="K60" s="10">
        <v>10</v>
      </c>
      <c r="L60" s="10">
        <v>8</v>
      </c>
    </row>
    <row r="61" spans="2:12" x14ac:dyDescent="0.25">
      <c r="B61" s="10">
        <v>1</v>
      </c>
      <c r="C61" s="10">
        <v>3</v>
      </c>
      <c r="E61" s="10">
        <v>2</v>
      </c>
      <c r="F61" s="10">
        <v>8</v>
      </c>
      <c r="H61" s="10">
        <v>4</v>
      </c>
      <c r="I61" s="10">
        <v>8</v>
      </c>
      <c r="K61" s="10">
        <v>4</v>
      </c>
      <c r="L61" s="10">
        <v>40</v>
      </c>
    </row>
    <row r="62" spans="2:12" x14ac:dyDescent="0.25">
      <c r="B62" s="10">
        <v>8</v>
      </c>
      <c r="C62" s="10">
        <v>4</v>
      </c>
      <c r="E62" s="10">
        <v>3</v>
      </c>
      <c r="F62" s="10">
        <v>9</v>
      </c>
      <c r="H62" s="10">
        <v>4</v>
      </c>
      <c r="I62" s="10">
        <v>14</v>
      </c>
      <c r="K62" s="10">
        <v>6</v>
      </c>
      <c r="L62" s="10">
        <v>3</v>
      </c>
    </row>
    <row r="63" spans="2:12" x14ac:dyDescent="0.25">
      <c r="B63" s="10">
        <v>1</v>
      </c>
      <c r="C63" s="10">
        <v>5</v>
      </c>
      <c r="E63" s="10">
        <v>2</v>
      </c>
      <c r="F63" s="10">
        <v>7</v>
      </c>
      <c r="H63" s="10">
        <v>7</v>
      </c>
      <c r="I63" s="10">
        <v>12</v>
      </c>
      <c r="K63" s="10">
        <v>12</v>
      </c>
      <c r="L63" s="10">
        <v>7</v>
      </c>
    </row>
    <row r="64" spans="2:12" x14ac:dyDescent="0.25">
      <c r="B64" s="10">
        <v>2</v>
      </c>
      <c r="C64" s="10">
        <v>2</v>
      </c>
      <c r="E64" s="10">
        <v>5</v>
      </c>
      <c r="F64" s="10">
        <v>2</v>
      </c>
      <c r="H64" s="10">
        <v>5</v>
      </c>
      <c r="I64" s="10">
        <v>10</v>
      </c>
      <c r="K64" s="10">
        <v>14</v>
      </c>
      <c r="L64" s="10">
        <v>16</v>
      </c>
    </row>
    <row r="65" spans="2:12" x14ac:dyDescent="0.25">
      <c r="B65" s="10">
        <v>1</v>
      </c>
      <c r="C65" s="10">
        <v>1</v>
      </c>
      <c r="E65" s="10">
        <v>4</v>
      </c>
      <c r="F65" s="10">
        <v>3</v>
      </c>
      <c r="H65" s="10">
        <v>4</v>
      </c>
      <c r="I65" s="10">
        <v>1</v>
      </c>
      <c r="K65" s="10">
        <v>15</v>
      </c>
      <c r="L65" s="10">
        <v>4</v>
      </c>
    </row>
    <row r="66" spans="2:12" x14ac:dyDescent="0.25">
      <c r="B66" s="10">
        <v>2</v>
      </c>
      <c r="C66" s="10">
        <v>2</v>
      </c>
      <c r="E66" s="10">
        <v>4</v>
      </c>
      <c r="F66" s="10">
        <v>2</v>
      </c>
      <c r="H66" s="10">
        <v>10</v>
      </c>
      <c r="I66" s="10">
        <v>6</v>
      </c>
      <c r="K66" s="10">
        <v>15</v>
      </c>
      <c r="L66" s="10">
        <v>8</v>
      </c>
    </row>
    <row r="67" spans="2:12" x14ac:dyDescent="0.25">
      <c r="B67" s="10">
        <v>1</v>
      </c>
      <c r="C67" s="10">
        <v>3</v>
      </c>
      <c r="E67" s="10">
        <v>3</v>
      </c>
      <c r="F67" s="10">
        <v>5</v>
      </c>
      <c r="H67" s="10">
        <v>3</v>
      </c>
      <c r="I67" s="10">
        <v>5</v>
      </c>
      <c r="K67" s="10">
        <v>12</v>
      </c>
      <c r="L67" s="10">
        <v>28</v>
      </c>
    </row>
    <row r="68" spans="2:12" x14ac:dyDescent="0.25">
      <c r="B68" s="10">
        <v>4</v>
      </c>
      <c r="C68" s="10">
        <v>2</v>
      </c>
      <c r="E68" s="10">
        <v>3</v>
      </c>
      <c r="F68" s="10">
        <v>6</v>
      </c>
      <c r="H68" s="10">
        <v>6</v>
      </c>
      <c r="I68" s="10">
        <v>3</v>
      </c>
      <c r="K68" s="10">
        <v>7</v>
      </c>
      <c r="L68" s="10">
        <v>10</v>
      </c>
    </row>
    <row r="69" spans="2:12" x14ac:dyDescent="0.25">
      <c r="B69" s="10">
        <v>2</v>
      </c>
      <c r="C69" s="10">
        <v>3</v>
      </c>
      <c r="E69" s="10">
        <v>2</v>
      </c>
      <c r="F69" s="10">
        <v>29</v>
      </c>
      <c r="H69" s="10">
        <v>11</v>
      </c>
      <c r="I69" s="10">
        <v>8</v>
      </c>
      <c r="K69" s="10">
        <v>5</v>
      </c>
      <c r="L69" s="10">
        <v>6</v>
      </c>
    </row>
    <row r="70" spans="2:12" x14ac:dyDescent="0.25">
      <c r="B70" s="10">
        <v>2</v>
      </c>
      <c r="C70" s="10">
        <v>2</v>
      </c>
      <c r="E70" s="10">
        <v>7</v>
      </c>
      <c r="F70" s="10">
        <v>9</v>
      </c>
      <c r="H70" s="10">
        <v>3</v>
      </c>
      <c r="I70" s="10">
        <v>3</v>
      </c>
      <c r="K70" s="10">
        <v>18</v>
      </c>
      <c r="L70" s="10">
        <v>22</v>
      </c>
    </row>
    <row r="71" spans="2:12" x14ac:dyDescent="0.25">
      <c r="B71" s="10">
        <v>3</v>
      </c>
      <c r="C71" s="10">
        <v>4</v>
      </c>
      <c r="E71" s="10">
        <v>3</v>
      </c>
      <c r="F71" s="10">
        <v>4</v>
      </c>
      <c r="H71" s="10">
        <v>4</v>
      </c>
      <c r="I71" s="10">
        <v>1</v>
      </c>
      <c r="K71" s="10">
        <v>14</v>
      </c>
      <c r="L71" s="10">
        <v>12</v>
      </c>
    </row>
    <row r="72" spans="2:12" x14ac:dyDescent="0.25">
      <c r="B72" s="10">
        <v>1</v>
      </c>
      <c r="C72" s="10">
        <v>4</v>
      </c>
      <c r="E72" s="10">
        <v>3</v>
      </c>
      <c r="F72" s="10">
        <v>2</v>
      </c>
      <c r="H72" s="10">
        <v>3</v>
      </c>
      <c r="I72" s="10">
        <v>1</v>
      </c>
      <c r="K72" s="10">
        <v>10</v>
      </c>
      <c r="L72" s="10">
        <v>3</v>
      </c>
    </row>
    <row r="73" spans="2:12" x14ac:dyDescent="0.25">
      <c r="B73" s="10">
        <v>2</v>
      </c>
      <c r="C73" s="10">
        <v>1</v>
      </c>
      <c r="E73" s="10">
        <v>4</v>
      </c>
      <c r="F73" s="10">
        <v>2</v>
      </c>
      <c r="H73" s="10">
        <v>3</v>
      </c>
      <c r="I73" s="10">
        <v>4</v>
      </c>
      <c r="K73" s="10">
        <v>3</v>
      </c>
      <c r="L73" s="10">
        <v>12</v>
      </c>
    </row>
    <row r="74" spans="2:12" x14ac:dyDescent="0.25">
      <c r="B74" s="10">
        <v>1</v>
      </c>
      <c r="C74" s="10">
        <v>1</v>
      </c>
      <c r="E74" s="10">
        <v>12</v>
      </c>
      <c r="F74" s="10">
        <v>1</v>
      </c>
      <c r="H74" s="10">
        <v>2</v>
      </c>
      <c r="I74" s="10">
        <v>2</v>
      </c>
      <c r="K74" s="10">
        <v>1</v>
      </c>
      <c r="L74" s="10">
        <v>15</v>
      </c>
    </row>
    <row r="75" spans="2:12" x14ac:dyDescent="0.25">
      <c r="B75" s="10">
        <v>1</v>
      </c>
      <c r="C75" s="10">
        <v>2</v>
      </c>
      <c r="E75" s="10">
        <v>6</v>
      </c>
      <c r="F75" s="10">
        <v>1</v>
      </c>
      <c r="H75" s="10">
        <v>2</v>
      </c>
      <c r="I75" s="10">
        <v>19</v>
      </c>
      <c r="K75" s="10">
        <v>10</v>
      </c>
      <c r="L75" s="10">
        <v>7</v>
      </c>
    </row>
    <row r="76" spans="2:12" x14ac:dyDescent="0.25">
      <c r="B76" s="10">
        <v>4</v>
      </c>
      <c r="C76" s="10">
        <v>4</v>
      </c>
      <c r="E76" s="10">
        <v>1</v>
      </c>
      <c r="F76" s="10">
        <v>19</v>
      </c>
      <c r="H76" s="10">
        <v>3</v>
      </c>
      <c r="I76" s="10">
        <v>7</v>
      </c>
      <c r="K76" s="10">
        <v>5</v>
      </c>
      <c r="L76" s="10">
        <v>8</v>
      </c>
    </row>
    <row r="77" spans="2:12" x14ac:dyDescent="0.25">
      <c r="B77" s="10">
        <v>1</v>
      </c>
      <c r="C77" s="10">
        <v>3</v>
      </c>
      <c r="E77" s="10">
        <v>2</v>
      </c>
      <c r="F77" s="10">
        <v>2</v>
      </c>
      <c r="H77" s="10">
        <v>10</v>
      </c>
      <c r="I77" s="10">
        <v>7</v>
      </c>
      <c r="K77" s="10">
        <v>7</v>
      </c>
      <c r="L77" s="10">
        <v>11</v>
      </c>
    </row>
    <row r="78" spans="2:12" x14ac:dyDescent="0.25">
      <c r="B78" s="10">
        <v>2</v>
      </c>
      <c r="C78" s="10">
        <v>2</v>
      </c>
      <c r="E78" s="10">
        <v>7</v>
      </c>
      <c r="F78" s="10">
        <v>4</v>
      </c>
      <c r="H78" s="10">
        <v>1</v>
      </c>
      <c r="I78" s="10">
        <v>8</v>
      </c>
      <c r="K78" s="10">
        <v>5</v>
      </c>
      <c r="L78" s="10">
        <v>12</v>
      </c>
    </row>
    <row r="79" spans="2:12" x14ac:dyDescent="0.25">
      <c r="B79" s="10">
        <v>6</v>
      </c>
      <c r="C79" s="10">
        <v>1</v>
      </c>
      <c r="E79" s="10">
        <v>1</v>
      </c>
      <c r="F79" s="10">
        <v>6</v>
      </c>
      <c r="H79" s="10">
        <v>5</v>
      </c>
      <c r="I79" s="10">
        <v>4</v>
      </c>
      <c r="K79" s="10">
        <v>4</v>
      </c>
      <c r="L79" s="10">
        <v>5</v>
      </c>
    </row>
    <row r="80" spans="2:12" x14ac:dyDescent="0.25">
      <c r="B80" s="10">
        <v>7</v>
      </c>
      <c r="C80" s="10">
        <v>2</v>
      </c>
      <c r="E80" s="10">
        <v>1</v>
      </c>
      <c r="F80" s="10">
        <v>3</v>
      </c>
      <c r="H80" s="10">
        <v>3</v>
      </c>
      <c r="I80" s="10">
        <v>2</v>
      </c>
      <c r="K80" s="10">
        <v>1</v>
      </c>
      <c r="L80" s="10">
        <v>5</v>
      </c>
    </row>
    <row r="81" spans="2:12" x14ac:dyDescent="0.25">
      <c r="B81" s="10">
        <v>2</v>
      </c>
      <c r="C81" s="10">
        <v>4</v>
      </c>
      <c r="E81" s="10">
        <v>3</v>
      </c>
      <c r="F81" s="10">
        <v>2</v>
      </c>
      <c r="H81" s="10">
        <v>11</v>
      </c>
      <c r="I81" s="10">
        <v>4</v>
      </c>
      <c r="K81" s="10">
        <v>7</v>
      </c>
      <c r="L81" s="10">
        <v>11</v>
      </c>
    </row>
    <row r="82" spans="2:12" x14ac:dyDescent="0.25">
      <c r="B82" s="10">
        <v>1</v>
      </c>
      <c r="C82" s="10">
        <v>4</v>
      </c>
      <c r="E82" s="10">
        <v>4</v>
      </c>
      <c r="F82" s="10">
        <v>2</v>
      </c>
      <c r="H82" s="10">
        <v>2</v>
      </c>
      <c r="I82" s="10">
        <v>5</v>
      </c>
      <c r="K82" s="10">
        <v>7</v>
      </c>
      <c r="L82" s="10">
        <v>6</v>
      </c>
    </row>
    <row r="83" spans="2:12" x14ac:dyDescent="0.25">
      <c r="B83" s="10">
        <v>3</v>
      </c>
      <c r="C83" s="10">
        <v>1</v>
      </c>
      <c r="E83" s="10">
        <v>6</v>
      </c>
      <c r="F83" s="10">
        <v>1</v>
      </c>
      <c r="H83" s="10">
        <v>2</v>
      </c>
      <c r="I83" s="10">
        <v>4</v>
      </c>
      <c r="K83" s="10">
        <v>2</v>
      </c>
      <c r="L83" s="10">
        <v>12</v>
      </c>
    </row>
    <row r="84" spans="2:12" x14ac:dyDescent="0.25">
      <c r="B84" s="10">
        <v>6</v>
      </c>
      <c r="C84" s="10">
        <v>5</v>
      </c>
      <c r="E84" s="10">
        <v>5</v>
      </c>
      <c r="F84" s="10">
        <v>1</v>
      </c>
      <c r="H84" s="10">
        <v>3</v>
      </c>
      <c r="I84" s="10">
        <v>10</v>
      </c>
      <c r="K84" s="10">
        <v>2</v>
      </c>
      <c r="L84" s="10">
        <v>3</v>
      </c>
    </row>
    <row r="85" spans="2:12" x14ac:dyDescent="0.25">
      <c r="B85" s="10">
        <v>1</v>
      </c>
      <c r="C85" s="10">
        <v>2</v>
      </c>
      <c r="E85" s="10">
        <v>4</v>
      </c>
      <c r="F85" s="10">
        <v>3</v>
      </c>
      <c r="H85" s="10">
        <v>3</v>
      </c>
      <c r="I85" s="10">
        <v>4</v>
      </c>
      <c r="K85" s="10">
        <v>1</v>
      </c>
      <c r="L85" s="10">
        <v>12</v>
      </c>
    </row>
    <row r="86" spans="2:12" x14ac:dyDescent="0.25">
      <c r="B86" s="10">
        <v>2</v>
      </c>
      <c r="C86" s="10">
        <v>2</v>
      </c>
      <c r="E86" s="10">
        <v>4</v>
      </c>
      <c r="F86" s="10">
        <v>1</v>
      </c>
      <c r="H86" s="10">
        <v>8</v>
      </c>
      <c r="I86" s="10">
        <v>6</v>
      </c>
      <c r="K86" s="10">
        <v>3</v>
      </c>
      <c r="L86" s="10">
        <v>11</v>
      </c>
    </row>
    <row r="87" spans="2:12" x14ac:dyDescent="0.25">
      <c r="B87" s="10">
        <v>2</v>
      </c>
      <c r="C87" s="10">
        <v>4</v>
      </c>
      <c r="E87" s="10">
        <v>5</v>
      </c>
      <c r="F87" s="10">
        <v>2</v>
      </c>
      <c r="H87" s="10">
        <v>5</v>
      </c>
      <c r="I87" s="10">
        <v>2</v>
      </c>
      <c r="K87" s="10">
        <v>1</v>
      </c>
      <c r="L87" s="10">
        <v>4</v>
      </c>
    </row>
    <row r="88" spans="2:12" x14ac:dyDescent="0.25">
      <c r="B88" s="10">
        <v>4</v>
      </c>
      <c r="C88" s="10">
        <v>3</v>
      </c>
      <c r="E88" s="10">
        <v>2</v>
      </c>
      <c r="F88" s="10">
        <v>4</v>
      </c>
      <c r="H88" s="10">
        <v>2</v>
      </c>
      <c r="I88" s="10">
        <v>1</v>
      </c>
      <c r="K88" s="10">
        <v>4</v>
      </c>
      <c r="L88" s="10">
        <v>5</v>
      </c>
    </row>
    <row r="89" spans="2:12" x14ac:dyDescent="0.25">
      <c r="B89" s="10">
        <v>2</v>
      </c>
      <c r="C89" s="10">
        <v>2</v>
      </c>
      <c r="E89" s="10">
        <v>2</v>
      </c>
      <c r="F89" s="10">
        <v>4</v>
      </c>
      <c r="H89" s="10">
        <v>4</v>
      </c>
      <c r="I89" s="10">
        <v>8</v>
      </c>
      <c r="K89" s="10">
        <v>12</v>
      </c>
      <c r="L89" s="10">
        <v>12</v>
      </c>
    </row>
    <row r="90" spans="2:12" x14ac:dyDescent="0.25">
      <c r="B90" s="10">
        <v>1</v>
      </c>
      <c r="C90" s="10">
        <v>2</v>
      </c>
      <c r="E90" s="10">
        <v>3</v>
      </c>
      <c r="F90" s="10">
        <v>11</v>
      </c>
      <c r="H90" s="10">
        <v>5</v>
      </c>
      <c r="I90" s="10">
        <v>12</v>
      </c>
      <c r="K90" s="10">
        <v>8</v>
      </c>
      <c r="L90" s="10">
        <v>6</v>
      </c>
    </row>
    <row r="91" spans="2:12" x14ac:dyDescent="0.25">
      <c r="B91" s="10">
        <v>1</v>
      </c>
      <c r="C91" s="10">
        <v>3</v>
      </c>
      <c r="E91" s="10">
        <v>3</v>
      </c>
      <c r="F91" s="10">
        <v>1</v>
      </c>
      <c r="H91" s="10">
        <v>2</v>
      </c>
      <c r="I91" s="10">
        <v>14</v>
      </c>
      <c r="K91" s="10">
        <v>5</v>
      </c>
      <c r="L91" s="10">
        <v>10</v>
      </c>
    </row>
    <row r="92" spans="2:12" x14ac:dyDescent="0.25">
      <c r="B92" s="10">
        <v>3</v>
      </c>
      <c r="C92" s="10">
        <v>3</v>
      </c>
      <c r="E92" s="10">
        <v>5</v>
      </c>
      <c r="F92" s="10">
        <v>6</v>
      </c>
      <c r="H92" s="10">
        <v>14</v>
      </c>
      <c r="I92" s="10">
        <v>7</v>
      </c>
      <c r="K92" s="10">
        <v>7</v>
      </c>
      <c r="L92" s="10">
        <v>5</v>
      </c>
    </row>
    <row r="93" spans="2:12" x14ac:dyDescent="0.25">
      <c r="B93" s="10">
        <v>3</v>
      </c>
      <c r="C93" s="10">
        <v>6</v>
      </c>
      <c r="E93" s="10">
        <v>1</v>
      </c>
      <c r="F93" s="10">
        <v>3</v>
      </c>
      <c r="H93" s="10">
        <v>1</v>
      </c>
      <c r="I93" s="10">
        <v>1</v>
      </c>
      <c r="K93" s="10">
        <v>8</v>
      </c>
      <c r="L93" s="10">
        <v>6</v>
      </c>
    </row>
    <row r="94" spans="2:12" x14ac:dyDescent="0.25">
      <c r="B94" s="10">
        <v>5</v>
      </c>
      <c r="C94" s="10">
        <v>4</v>
      </c>
      <c r="E94" s="10">
        <v>3</v>
      </c>
      <c r="F94" s="10">
        <v>4</v>
      </c>
      <c r="H94" s="10">
        <v>10</v>
      </c>
      <c r="I94" s="10">
        <v>3</v>
      </c>
      <c r="K94" s="10">
        <v>4</v>
      </c>
      <c r="L94" s="10">
        <v>4</v>
      </c>
    </row>
    <row r="95" spans="2:12" x14ac:dyDescent="0.25">
      <c r="B95" s="10">
        <v>5</v>
      </c>
      <c r="C95" s="10">
        <v>2</v>
      </c>
      <c r="E95" s="10">
        <v>1</v>
      </c>
      <c r="F95" s="10">
        <v>1</v>
      </c>
      <c r="H95" s="10">
        <v>1</v>
      </c>
      <c r="I95" s="10">
        <v>8</v>
      </c>
      <c r="K95" s="10">
        <v>5</v>
      </c>
      <c r="L95" s="10">
        <v>4</v>
      </c>
    </row>
    <row r="96" spans="2:12" x14ac:dyDescent="0.25">
      <c r="B96" s="10">
        <v>1</v>
      </c>
      <c r="C96" s="10">
        <v>2</v>
      </c>
      <c r="E96" s="10">
        <v>6</v>
      </c>
      <c r="F96" s="10">
        <v>5</v>
      </c>
      <c r="H96" s="10">
        <v>4</v>
      </c>
      <c r="I96" s="10">
        <v>7</v>
      </c>
      <c r="K96" s="10">
        <v>2</v>
      </c>
      <c r="L96" s="10">
        <v>6</v>
      </c>
    </row>
    <row r="97" spans="2:12" x14ac:dyDescent="0.25">
      <c r="B97" s="10">
        <v>1</v>
      </c>
      <c r="C97" s="10">
        <v>5</v>
      </c>
      <c r="E97" s="10">
        <v>3</v>
      </c>
      <c r="F97" s="10">
        <v>8</v>
      </c>
      <c r="H97" s="10">
        <v>1</v>
      </c>
      <c r="I97" s="10">
        <v>12</v>
      </c>
      <c r="K97" s="10">
        <v>7</v>
      </c>
      <c r="L97" s="10">
        <v>21</v>
      </c>
    </row>
    <row r="98" spans="2:12" x14ac:dyDescent="0.25">
      <c r="B98" s="10">
        <v>8</v>
      </c>
      <c r="C98" s="10">
        <v>3</v>
      </c>
      <c r="E98" s="10">
        <v>2</v>
      </c>
      <c r="F98" s="10">
        <v>1</v>
      </c>
      <c r="H98" s="10">
        <v>1</v>
      </c>
      <c r="I98" s="10">
        <v>5</v>
      </c>
      <c r="K98" s="10">
        <v>6</v>
      </c>
      <c r="L98" s="10">
        <v>4</v>
      </c>
    </row>
    <row r="99" spans="2:12" x14ac:dyDescent="0.25">
      <c r="B99" s="10">
        <v>7</v>
      </c>
      <c r="C99" s="10">
        <v>1</v>
      </c>
      <c r="E99" s="10">
        <v>2</v>
      </c>
      <c r="F99" s="10">
        <v>5</v>
      </c>
      <c r="H99" s="10">
        <v>5</v>
      </c>
      <c r="I99" s="10">
        <v>19</v>
      </c>
      <c r="K99" s="10">
        <v>2</v>
      </c>
      <c r="L99" s="10">
        <v>8</v>
      </c>
    </row>
    <row r="100" spans="2:12" x14ac:dyDescent="0.25">
      <c r="B100" s="10">
        <v>2</v>
      </c>
      <c r="C100" s="10">
        <v>3</v>
      </c>
      <c r="E100" s="10">
        <v>4</v>
      </c>
      <c r="F100" s="10">
        <v>1</v>
      </c>
      <c r="H100" s="10">
        <v>2</v>
      </c>
      <c r="I100" s="10">
        <v>7</v>
      </c>
      <c r="K100" s="10">
        <v>2</v>
      </c>
      <c r="L100" s="10">
        <v>8</v>
      </c>
    </row>
    <row r="101" spans="2:12" x14ac:dyDescent="0.25">
      <c r="B101" s="10">
        <v>6</v>
      </c>
      <c r="C101" s="10">
        <v>3</v>
      </c>
      <c r="E101" s="10">
        <v>2</v>
      </c>
      <c r="F101" s="10">
        <v>7</v>
      </c>
      <c r="H101" s="10">
        <v>3</v>
      </c>
      <c r="I101" s="10">
        <v>4</v>
      </c>
      <c r="K101" s="10">
        <v>7</v>
      </c>
      <c r="L101" s="10">
        <v>13</v>
      </c>
    </row>
  </sheetData>
  <pageMargins left="0.7" right="0.7" top="0.75" bottom="0.75" header="0.3" footer="0.3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Prism7.Document" shapeId="8193" r:id="rId4">
          <objectPr defaultSize="0" r:id="rId5">
            <anchor moveWithCells="1">
              <from>
                <xdr:col>13</xdr:col>
                <xdr:colOff>38100</xdr:colOff>
                <xdr:row>17</xdr:row>
                <xdr:rowOff>66675</xdr:rowOff>
              </from>
              <to>
                <xdr:col>19</xdr:col>
                <xdr:colOff>590550</xdr:colOff>
                <xdr:row>35</xdr:row>
                <xdr:rowOff>152400</xdr:rowOff>
              </to>
            </anchor>
          </objectPr>
        </oleObject>
      </mc:Choice>
      <mc:Fallback>
        <oleObject progId="Prism7.Document" shapeId="8193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ExData Fig 7a</vt:lpstr>
      <vt:lpstr>ExData Fig 7b</vt:lpstr>
      <vt:lpstr>ExData Fig 7c</vt:lpstr>
      <vt:lpstr>ExData Fig 7d</vt:lpstr>
      <vt:lpstr>ExData Fig 7e</vt:lpstr>
      <vt:lpstr>ExData Fig 7g</vt:lpstr>
      <vt:lpstr>ExData Fig 7h</vt:lpstr>
    </vt:vector>
  </TitlesOfParts>
  <Company>UoB IT Services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Ruth Densham</dc:creator>
  <cp:lastModifiedBy>Ruth Densham</cp:lastModifiedBy>
  <dcterms:created xsi:type="dcterms:W3CDTF">2018-08-10T10:46:20Z</dcterms:created>
  <dcterms:modified xsi:type="dcterms:W3CDTF">2019-06-18T13:14:44Z</dcterms:modified>
</cp:coreProperties>
</file>