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CVR-IBS Dropbox\ahn jihoon\안지훈-updates\"/>
    </mc:Choice>
  </mc:AlternateContent>
  <bookViews>
    <workbookView xWindow="0" yWindow="0" windowWidth="28800" windowHeight="12885"/>
  </bookViews>
  <sheets>
    <sheet name="Extended Data Fig. 8c" sheetId="9" r:id="rId1"/>
    <sheet name="Extended Data Fig. 8f" sheetId="10" r:id="rId2"/>
    <sheet name="Extended Data Fig. 8i" sheetId="11" r:id="rId3"/>
    <sheet name="Extended Data Fig. 8k" sheetId="12" r:id="rId4"/>
    <sheet name="Extended Data Fig. 8n" sheetId="1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3" l="1"/>
  <c r="G10" i="13"/>
  <c r="F10" i="13"/>
  <c r="E10" i="13"/>
  <c r="D10" i="13"/>
  <c r="C10" i="13"/>
  <c r="H9" i="13"/>
  <c r="G9" i="13"/>
  <c r="F9" i="13"/>
  <c r="E9" i="13"/>
  <c r="D9" i="13"/>
  <c r="C9" i="13"/>
  <c r="H16" i="12"/>
  <c r="G16" i="12"/>
  <c r="F16" i="12"/>
  <c r="E16" i="12"/>
  <c r="D16" i="12"/>
  <c r="C16" i="12"/>
  <c r="H15" i="12"/>
  <c r="G15" i="12"/>
  <c r="F15" i="12"/>
  <c r="E15" i="12"/>
  <c r="D15" i="12"/>
  <c r="C15" i="12"/>
  <c r="K11" i="11"/>
  <c r="J11" i="11"/>
  <c r="I11" i="11"/>
  <c r="H11" i="11"/>
  <c r="G11" i="11"/>
  <c r="F11" i="11"/>
  <c r="E11" i="11"/>
  <c r="D11" i="11"/>
  <c r="C11" i="11"/>
  <c r="K10" i="11"/>
  <c r="J10" i="11"/>
  <c r="I10" i="11"/>
  <c r="H10" i="11"/>
  <c r="G10" i="11"/>
  <c r="F10" i="11"/>
  <c r="E10" i="11"/>
  <c r="D10" i="11"/>
  <c r="C10" i="11"/>
  <c r="E11" i="10"/>
  <c r="D11" i="10"/>
  <c r="C11" i="10"/>
  <c r="E10" i="10"/>
  <c r="D10" i="10"/>
  <c r="C10" i="10"/>
</calcChain>
</file>

<file path=xl/sharedStrings.xml><?xml version="1.0" encoding="utf-8"?>
<sst xmlns="http://schemas.openxmlformats.org/spreadsheetml/2006/main" count="133" uniqueCount="77">
  <si>
    <t>#4</t>
  </si>
  <si>
    <t>#5</t>
  </si>
  <si>
    <t>Mean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</si>
  <si>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</si>
  <si>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6 mice/group</t>
    </r>
    <phoneticPr fontId="2" type="noConversion"/>
  </si>
  <si>
    <t>Extended Data</t>
    <phoneticPr fontId="2" type="noConversion"/>
  </si>
  <si>
    <r>
      <t>LYVE-1</t>
    </r>
    <r>
      <rPr>
        <vertAlign val="superscript"/>
        <sz val="12"/>
        <color theme="1"/>
        <rFont val="Arial"/>
        <family val="2"/>
      </rPr>
      <t xml:space="preserve">+ </t>
    </r>
    <r>
      <rPr>
        <sz val="12"/>
        <color theme="1"/>
        <rFont val="Arial"/>
        <family val="2"/>
      </rPr>
      <t>area around TS (%)</t>
    </r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</si>
  <si>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7 mice/group 
(both sides of TS)</t>
    </r>
    <phoneticPr fontId="2" type="noConversion"/>
  </si>
  <si>
    <t>Young (3M)</t>
    <phoneticPr fontId="2" type="noConversion"/>
  </si>
  <si>
    <t>Aged (24-27M)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</si>
  <si>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</si>
  <si>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</si>
  <si>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</si>
  <si>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#6</t>
  </si>
  <si>
    <t>#7</t>
  </si>
  <si>
    <t>#8</t>
    <phoneticPr fontId="2" type="noConversion"/>
  </si>
  <si>
    <t>#9</t>
    <phoneticPr fontId="2" type="noConversion"/>
  </si>
  <si>
    <t>#10</t>
    <phoneticPr fontId="2" type="noConversion"/>
  </si>
  <si>
    <t>#11</t>
    <phoneticPr fontId="2" type="noConversion"/>
  </si>
  <si>
    <t>#12</t>
    <phoneticPr fontId="2" type="noConversion"/>
  </si>
  <si>
    <t>#13</t>
    <phoneticPr fontId="2" type="noConversion"/>
  </si>
  <si>
    <t>#14</t>
    <phoneticPr fontId="2" type="noConversion"/>
  </si>
  <si>
    <t>Mean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</si>
  <si>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</si>
  <si>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</si>
  <si>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r>
      <t xml:space="preserve">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</si>
  <si>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t>Extended Data</t>
    <phoneticPr fontId="2" type="noConversion"/>
  </si>
  <si>
    <t>Vessel diameter (µm)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</si>
  <si>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6 mice/group</t>
    </r>
    <phoneticPr fontId="2" type="noConversion"/>
  </si>
  <si>
    <t>Young (3M)</t>
    <phoneticPr fontId="2" type="noConversion"/>
  </si>
  <si>
    <t>Aged (24-27M)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</si>
  <si>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</si>
  <si>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</si>
  <si>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</si>
  <si>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Mean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</si>
  <si>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</si>
  <si>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</si>
  <si>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r>
      <t xml:space="preserve">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</si>
  <si>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t xml:space="preserve">Prox1 Intensity (AU) at lymphatic valve area </t>
    <phoneticPr fontId="2" type="noConversion"/>
  </si>
  <si>
    <t>8-10M (Middle-aged)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</si>
  <si>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by two-tailed 
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 </t>
    </r>
    <phoneticPr fontId="2" type="noConversion"/>
  </si>
  <si>
    <r>
      <rPr>
        <i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= 0.0022 aged versus young</t>
    </r>
    <phoneticPr fontId="2" type="noConversion"/>
  </si>
  <si>
    <t>QD705 intensity</t>
    <phoneticPr fontId="2" type="noConversion"/>
  </si>
  <si>
    <t>Mandibular LNs</t>
    <phoneticPr fontId="2" type="noConversion"/>
  </si>
  <si>
    <t>Deep cervical LNs</t>
    <phoneticPr fontId="2" type="noConversion"/>
  </si>
  <si>
    <t>Total LNs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</si>
  <si>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5 mice/group</t>
    </r>
    <phoneticPr fontId="2" type="noConversion"/>
  </si>
  <si>
    <t>Young (3M)</t>
    <phoneticPr fontId="2" type="noConversion"/>
  </si>
  <si>
    <t>8-10M (Middle-aged)</t>
    <phoneticPr fontId="2" type="noConversion"/>
  </si>
  <si>
    <t>Aged (24-27M)</t>
  </si>
  <si>
    <t>Young (3M)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</si>
  <si>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by two-tailed 
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 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</si>
  <si>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0.0079 aged versus young</t>
    </r>
    <phoneticPr fontId="2" type="noConversion"/>
  </si>
  <si>
    <r>
      <t>LYVE-1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area (%)</t>
    </r>
    <phoneticPr fontId="2" type="noConversion"/>
  </si>
  <si>
    <t>Ear skin</t>
    <phoneticPr fontId="2" type="noConversion"/>
  </si>
  <si>
    <t>Trachea</t>
    <phoneticPr fontId="2" type="noConversion"/>
  </si>
  <si>
    <t>Diaphragm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</si>
  <si>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5 mice/group (both ears of each mouse)</t>
    </r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</si>
  <si>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4 mice/group</t>
    </r>
    <phoneticPr fontId="2" type="noConversion"/>
  </si>
  <si>
    <t>#6</t>
    <phoneticPr fontId="2" type="noConversion"/>
  </si>
  <si>
    <t>#7</t>
    <phoneticPr fontId="2" type="noConversion"/>
  </si>
  <si>
    <t>#8</t>
    <phoneticPr fontId="2" type="noConversion"/>
  </si>
  <si>
    <t>#9</t>
    <phoneticPr fontId="2" type="noConversion"/>
  </si>
  <si>
    <t>#10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</si>
  <si>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by 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</t>
    </r>
    <phoneticPr fontId="2" type="noConversion"/>
  </si>
  <si>
    <t>Relative intensity in valve LECs (AU)</t>
    <phoneticPr fontId="2" type="noConversion"/>
  </si>
  <si>
    <t>Collagen IV</t>
    <phoneticPr fontId="2" type="noConversion"/>
  </si>
  <si>
    <t>Prox1</t>
    <phoneticPr fontId="2" type="noConversion"/>
  </si>
  <si>
    <t>Foxc2</t>
    <phoneticPr fontId="2" type="noConversion"/>
  </si>
  <si>
    <t>n = 5 mice/group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</si>
  <si>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by 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</t>
    </r>
    <phoneticPr fontId="2" type="noConversion"/>
  </si>
  <si>
    <t>&gt;0.9999</t>
    <phoneticPr fontId="2" type="noConversion"/>
  </si>
  <si>
    <t>Figure 8c</t>
    <phoneticPr fontId="2" type="noConversion"/>
  </si>
  <si>
    <t>Figure 8f</t>
    <phoneticPr fontId="2" type="noConversion"/>
  </si>
  <si>
    <t>Figure 8i</t>
    <phoneticPr fontId="2" type="noConversion"/>
  </si>
  <si>
    <t>Fig. 8k</t>
    <phoneticPr fontId="2" type="noConversion"/>
  </si>
  <si>
    <t>Fig. 8n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</si>
</sst>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_ "/>
    <numFmt numFmtId="177" formatCode="0.000_ "/>
  </numFmts>
  <fonts count="7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0" xfId="0" applyFont="1" applyAlignment="1"/>
    <xf numFmtId="0" fontId="1" fillId="0" borderId="2" xfId="0" applyFont="1" applyFill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="70" zoomScaleNormal="70" workbookViewId="0">
      <selection activeCell="A17" sqref="A17"/>
    </sheetView>
  </sheetViews>
  <sheetFormatPr defaultColWidth="8.75" defaultRowHeight="15.75" x14ac:dyDescent="0.3"/>
  <cols>
    <col min="1" max="1" width="20.5" style="2" customWidth="1"/>
    <col min="2" max="23" width="21.875" style="1" customWidth="1"/>
    <col min="24" max="16384" width="8.75" style="1"/>
  </cols>
  <sheetData>
    <row r="1" spans="1:4" x14ac:dyDescent="0.3">
      <c r="A1" s="6" t="s">
        <v>5</v>
      </c>
      <c r="B1" s="17" t="s">
        <v>6</v>
      </c>
      <c r="C1" s="18"/>
      <c r="D1" s="19"/>
    </row>
    <row r="2" spans="1:4" ht="30" x14ac:dyDescent="0.3">
      <c r="A2" s="6" t="s">
        <v>72</v>
      </c>
      <c r="B2" s="7" t="s">
        <v>7</v>
      </c>
      <c r="C2" s="8" t="s">
        <v>8</v>
      </c>
      <c r="D2" s="8" t="s">
        <v>9</v>
      </c>
    </row>
    <row r="3" spans="1:4" x14ac:dyDescent="0.3">
      <c r="B3" s="8" t="s">
        <v>10</v>
      </c>
      <c r="C3" s="9">
        <v>6.4969999999999999</v>
      </c>
      <c r="D3" s="9">
        <v>5.0389999999999997</v>
      </c>
    </row>
    <row r="4" spans="1:4" x14ac:dyDescent="0.3">
      <c r="B4" s="8" t="s">
        <v>11</v>
      </c>
      <c r="C4" s="9">
        <v>4.3940000000000001</v>
      </c>
      <c r="D4" s="9">
        <v>7.7460000000000004</v>
      </c>
    </row>
    <row r="5" spans="1:4" x14ac:dyDescent="0.3">
      <c r="B5" s="8" t="s">
        <v>12</v>
      </c>
      <c r="C5" s="9">
        <v>9.1270000000000007</v>
      </c>
      <c r="D5" s="9">
        <v>4.9880000000000004</v>
      </c>
    </row>
    <row r="6" spans="1:4" x14ac:dyDescent="0.3">
      <c r="B6" s="8" t="s">
        <v>0</v>
      </c>
      <c r="C6" s="9">
        <v>8.1470000000000002</v>
      </c>
      <c r="D6" s="9">
        <v>5.782</v>
      </c>
    </row>
    <row r="7" spans="1:4" x14ac:dyDescent="0.3">
      <c r="B7" s="8" t="s">
        <v>1</v>
      </c>
      <c r="C7" s="9">
        <v>4.9509999999999996</v>
      </c>
      <c r="D7" s="9">
        <v>5.7859999999999996</v>
      </c>
    </row>
    <row r="8" spans="1:4" x14ac:dyDescent="0.3">
      <c r="B8" s="8" t="s">
        <v>13</v>
      </c>
      <c r="C8" s="9">
        <v>3.0579999999999998</v>
      </c>
      <c r="D8" s="9">
        <v>3.222</v>
      </c>
    </row>
    <row r="9" spans="1:4" x14ac:dyDescent="0.3">
      <c r="B9" s="8" t="s">
        <v>14</v>
      </c>
      <c r="C9" s="9">
        <v>6.1890000000000001</v>
      </c>
      <c r="D9" s="9">
        <v>8.7040000000000006</v>
      </c>
    </row>
    <row r="10" spans="1:4" x14ac:dyDescent="0.3">
      <c r="B10" s="8" t="s">
        <v>15</v>
      </c>
      <c r="C10" s="9">
        <v>6.3490000000000002</v>
      </c>
      <c r="D10" s="9">
        <v>4.66</v>
      </c>
    </row>
    <row r="11" spans="1:4" x14ac:dyDescent="0.3">
      <c r="B11" s="8" t="s">
        <v>16</v>
      </c>
      <c r="C11" s="9">
        <v>5.7770000000000001</v>
      </c>
      <c r="D11" s="9">
        <v>5.585</v>
      </c>
    </row>
    <row r="12" spans="1:4" x14ac:dyDescent="0.3">
      <c r="B12" s="8" t="s">
        <v>17</v>
      </c>
      <c r="C12" s="9">
        <v>4.1260000000000003</v>
      </c>
      <c r="D12" s="9">
        <v>4.2809999999999997</v>
      </c>
    </row>
    <row r="13" spans="1:4" x14ac:dyDescent="0.3">
      <c r="B13" s="8" t="s">
        <v>18</v>
      </c>
      <c r="C13" s="9">
        <v>7.1210000000000004</v>
      </c>
      <c r="D13" s="9">
        <v>5.7220000000000004</v>
      </c>
    </row>
    <row r="14" spans="1:4" x14ac:dyDescent="0.3">
      <c r="B14" s="10" t="s">
        <v>19</v>
      </c>
      <c r="C14" s="9">
        <v>7.6120000000000001</v>
      </c>
      <c r="D14" s="9">
        <v>3.665</v>
      </c>
    </row>
    <row r="15" spans="1:4" x14ac:dyDescent="0.3">
      <c r="B15" s="8" t="s">
        <v>20</v>
      </c>
      <c r="C15" s="9">
        <v>9.7149999999999999</v>
      </c>
      <c r="D15" s="9">
        <v>5.9630000000000001</v>
      </c>
    </row>
    <row r="16" spans="1:4" x14ac:dyDescent="0.3">
      <c r="B16" s="10" t="s">
        <v>21</v>
      </c>
      <c r="C16" s="9">
        <v>4.5789999999999997</v>
      </c>
      <c r="D16" s="9">
        <v>9.3070000000000004</v>
      </c>
    </row>
    <row r="17" spans="1:4" x14ac:dyDescent="0.3">
      <c r="B17" s="8" t="s">
        <v>22</v>
      </c>
      <c r="C17" s="11">
        <v>6.2690000000000001</v>
      </c>
      <c r="D17" s="11">
        <v>5.6539999999999999</v>
      </c>
    </row>
    <row r="18" spans="1:4" x14ac:dyDescent="0.3">
      <c r="B18" s="8" t="s">
        <v>23</v>
      </c>
      <c r="C18" s="12">
        <v>1.8787740249254832</v>
      </c>
      <c r="D18" s="12">
        <v>1.7031092454803989</v>
      </c>
    </row>
    <row r="19" spans="1:4" x14ac:dyDescent="0.3">
      <c r="B19" s="8" t="s">
        <v>24</v>
      </c>
      <c r="C19" s="16">
        <v>0.4824</v>
      </c>
      <c r="D19" s="16"/>
    </row>
    <row r="20" spans="1:4" x14ac:dyDescent="0.3">
      <c r="B20" s="16" t="s">
        <v>25</v>
      </c>
      <c r="C20" s="16"/>
      <c r="D20" s="16"/>
    </row>
    <row r="21" spans="1:4" ht="15" x14ac:dyDescent="0.3">
      <c r="A21" s="1"/>
    </row>
    <row r="22" spans="1:4" x14ac:dyDescent="0.3">
      <c r="A22" s="6"/>
      <c r="B22" s="17" t="s">
        <v>27</v>
      </c>
      <c r="C22" s="18"/>
      <c r="D22" s="19"/>
    </row>
    <row r="23" spans="1:4" x14ac:dyDescent="0.3">
      <c r="A23" s="6"/>
      <c r="B23" s="8" t="s">
        <v>28</v>
      </c>
      <c r="C23" s="8" t="s">
        <v>29</v>
      </c>
      <c r="D23" s="8" t="s">
        <v>30</v>
      </c>
    </row>
    <row r="24" spans="1:4" x14ac:dyDescent="0.3">
      <c r="B24" s="8" t="s">
        <v>31</v>
      </c>
      <c r="C24" s="9">
        <v>26.375</v>
      </c>
      <c r="D24" s="9">
        <v>31.67</v>
      </c>
    </row>
    <row r="25" spans="1:4" x14ac:dyDescent="0.3">
      <c r="B25" s="8" t="s">
        <v>32</v>
      </c>
      <c r="C25" s="9">
        <v>30.727</v>
      </c>
      <c r="D25" s="9">
        <v>29.425999999999998</v>
      </c>
    </row>
    <row r="26" spans="1:4" x14ac:dyDescent="0.3">
      <c r="B26" s="8" t="s">
        <v>33</v>
      </c>
      <c r="C26" s="9">
        <v>29.733000000000001</v>
      </c>
      <c r="D26" s="9">
        <v>32.408000000000001</v>
      </c>
    </row>
    <row r="27" spans="1:4" x14ac:dyDescent="0.3">
      <c r="B27" s="8" t="s">
        <v>0</v>
      </c>
      <c r="C27" s="9">
        <v>29.512</v>
      </c>
      <c r="D27" s="9">
        <v>31.268999999999998</v>
      </c>
    </row>
    <row r="28" spans="1:4" x14ac:dyDescent="0.3">
      <c r="B28" s="8" t="s">
        <v>1</v>
      </c>
      <c r="C28" s="9">
        <v>27.754999999999999</v>
      </c>
      <c r="D28" s="9">
        <v>27.446999999999999</v>
      </c>
    </row>
    <row r="29" spans="1:4" x14ac:dyDescent="0.3">
      <c r="B29" s="8" t="s">
        <v>13</v>
      </c>
      <c r="C29" s="9">
        <v>28.32</v>
      </c>
      <c r="D29" s="9">
        <v>24.7</v>
      </c>
    </row>
    <row r="30" spans="1:4" x14ac:dyDescent="0.3">
      <c r="B30" s="8" t="s">
        <v>34</v>
      </c>
      <c r="C30" s="11">
        <v>28.92</v>
      </c>
      <c r="D30" s="11">
        <v>30.35</v>
      </c>
    </row>
    <row r="31" spans="1:4" x14ac:dyDescent="0.3">
      <c r="B31" s="8" t="s">
        <v>35</v>
      </c>
      <c r="C31" s="12">
        <v>1.4300348480602378</v>
      </c>
      <c r="D31" s="12">
        <v>2.6942513905639092</v>
      </c>
    </row>
    <row r="32" spans="1:4" x14ac:dyDescent="0.3">
      <c r="B32" s="8" t="s">
        <v>36</v>
      </c>
      <c r="C32" s="16">
        <v>0.5887</v>
      </c>
      <c r="D32" s="16"/>
    </row>
    <row r="33" spans="2:4" x14ac:dyDescent="0.3">
      <c r="B33" s="16" t="s">
        <v>37</v>
      </c>
      <c r="C33" s="16"/>
      <c r="D33" s="16"/>
    </row>
  </sheetData>
  <mergeCells count="6">
    <mergeCell ref="B33:D33"/>
    <mergeCell ref="B1:D1"/>
    <mergeCell ref="C19:D19"/>
    <mergeCell ref="B20:D20"/>
    <mergeCell ref="B22:D22"/>
    <mergeCell ref="C32:D3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70" zoomScaleNormal="70" workbookViewId="0">
      <selection activeCell="G16" sqref="G16"/>
    </sheetView>
  </sheetViews>
  <sheetFormatPr defaultColWidth="8.75" defaultRowHeight="15.75" x14ac:dyDescent="0.3"/>
  <cols>
    <col min="1" max="1" width="20.5" style="2" customWidth="1"/>
    <col min="2" max="23" width="21.875" style="1" customWidth="1"/>
    <col min="24" max="16384" width="8.75" style="1"/>
  </cols>
  <sheetData>
    <row r="1" spans="1:15" x14ac:dyDescent="0.3">
      <c r="A1" s="6" t="s">
        <v>5</v>
      </c>
    </row>
    <row r="2" spans="1:15" ht="17.45" customHeight="1" x14ac:dyDescent="0.3">
      <c r="A2" s="6" t="s">
        <v>73</v>
      </c>
      <c r="B2" s="20" t="s">
        <v>38</v>
      </c>
      <c r="C2" s="20"/>
      <c r="D2" s="20"/>
      <c r="E2" s="20"/>
    </row>
    <row r="3" spans="1:15" ht="15" x14ac:dyDescent="0.3">
      <c r="A3" s="1"/>
      <c r="B3" s="8" t="s">
        <v>4</v>
      </c>
      <c r="C3" s="8" t="s">
        <v>8</v>
      </c>
      <c r="D3" s="8" t="s">
        <v>39</v>
      </c>
      <c r="E3" s="8" t="s">
        <v>30</v>
      </c>
    </row>
    <row r="4" spans="1:15" x14ac:dyDescent="0.3">
      <c r="B4" s="8" t="s">
        <v>31</v>
      </c>
      <c r="C4" s="9">
        <v>2.7973340000000002</v>
      </c>
      <c r="D4" s="9">
        <v>1.9959709999999999</v>
      </c>
      <c r="E4" s="9">
        <v>1.6031599999999999</v>
      </c>
    </row>
    <row r="5" spans="1:15" x14ac:dyDescent="0.3">
      <c r="B5" s="8" t="s">
        <v>32</v>
      </c>
      <c r="C5" s="9">
        <v>2.3842789999999998</v>
      </c>
      <c r="D5" s="9">
        <v>2.3489939999999998</v>
      </c>
      <c r="E5" s="9">
        <v>1.752343</v>
      </c>
    </row>
    <row r="6" spans="1:15" x14ac:dyDescent="0.3">
      <c r="B6" s="8" t="s">
        <v>33</v>
      </c>
      <c r="C6" s="9">
        <v>2.7996720000000002</v>
      </c>
      <c r="D6" s="9">
        <v>2.1812140000000002</v>
      </c>
      <c r="E6" s="9">
        <v>1.579537</v>
      </c>
    </row>
    <row r="7" spans="1:15" x14ac:dyDescent="0.2">
      <c r="B7" s="8" t="s">
        <v>0</v>
      </c>
      <c r="C7" s="9">
        <v>2.6200040000000002</v>
      </c>
      <c r="D7" s="9">
        <v>2.1590440000000002</v>
      </c>
      <c r="E7" s="9">
        <v>1.5423709999999999</v>
      </c>
      <c r="J7" s="13"/>
      <c r="K7" s="13"/>
      <c r="L7" s="13"/>
      <c r="M7" s="13"/>
      <c r="N7" s="13"/>
      <c r="O7" s="13"/>
    </row>
    <row r="8" spans="1:15" x14ac:dyDescent="0.3">
      <c r="B8" s="8" t="s">
        <v>1</v>
      </c>
      <c r="C8" s="9">
        <v>2.2432189999999999</v>
      </c>
      <c r="D8" s="9">
        <v>2.3213309999999998</v>
      </c>
      <c r="E8" s="9">
        <v>1.715476</v>
      </c>
    </row>
    <row r="9" spans="1:15" x14ac:dyDescent="0.3">
      <c r="B9" s="8" t="s">
        <v>13</v>
      </c>
      <c r="C9" s="9">
        <v>2.2163949999999999</v>
      </c>
      <c r="D9" s="9">
        <v>2.0380240000000001</v>
      </c>
      <c r="E9" s="9">
        <v>1.585253</v>
      </c>
    </row>
    <row r="10" spans="1:15" x14ac:dyDescent="0.3">
      <c r="B10" s="8" t="s">
        <v>34</v>
      </c>
      <c r="C10" s="12">
        <f t="shared" ref="C10:E10" si="0">AVERAGE(C5:C9)</f>
        <v>2.4527138000000002</v>
      </c>
      <c r="D10" s="12">
        <f t="shared" si="0"/>
        <v>2.2097214000000003</v>
      </c>
      <c r="E10" s="12">
        <f t="shared" si="0"/>
        <v>1.6349959999999999</v>
      </c>
    </row>
    <row r="11" spans="1:15" x14ac:dyDescent="0.3">
      <c r="B11" s="8" t="s">
        <v>3</v>
      </c>
      <c r="C11" s="12">
        <f t="shared" ref="C11:E11" si="1">_xlfn.STDEV.S(C5:C9)</f>
        <v>0.25138813211585803</v>
      </c>
      <c r="D11" s="12">
        <f t="shared" si="1"/>
        <v>0.12719515302793563</v>
      </c>
      <c r="E11" s="12">
        <f t="shared" si="1"/>
        <v>9.2704916487746244E-2</v>
      </c>
    </row>
    <row r="12" spans="1:15" x14ac:dyDescent="0.3">
      <c r="B12" s="21" t="s">
        <v>40</v>
      </c>
      <c r="C12" s="23">
        <v>2.5999999999999999E-2</v>
      </c>
      <c r="D12" s="24"/>
      <c r="E12" s="5"/>
      <c r="F12" s="4"/>
      <c r="G12" s="4"/>
      <c r="H12" s="4"/>
      <c r="I12" s="4"/>
      <c r="J12" s="4"/>
      <c r="K12" s="4"/>
    </row>
    <row r="13" spans="1:15" x14ac:dyDescent="0.3">
      <c r="B13" s="22"/>
      <c r="C13" s="5"/>
      <c r="D13" s="23">
        <v>2.2000000000000001E-3</v>
      </c>
      <c r="E13" s="24"/>
      <c r="F13" s="4"/>
      <c r="G13" s="4"/>
      <c r="H13" s="4"/>
      <c r="I13" s="4"/>
      <c r="J13" s="4"/>
      <c r="K13" s="4"/>
    </row>
    <row r="14" spans="1:15" ht="15" x14ac:dyDescent="0.3">
      <c r="A14" s="1"/>
      <c r="B14" s="22"/>
      <c r="C14" s="25" t="s">
        <v>41</v>
      </c>
      <c r="D14" s="25"/>
      <c r="E14" s="25"/>
      <c r="F14" s="4"/>
      <c r="G14" s="4"/>
      <c r="H14" s="4"/>
      <c r="I14" s="4"/>
      <c r="J14" s="4"/>
      <c r="K14" s="4"/>
    </row>
  </sheetData>
  <mergeCells count="5">
    <mergeCell ref="B2:E2"/>
    <mergeCell ref="B12:B14"/>
    <mergeCell ref="C12:D12"/>
    <mergeCell ref="D13:E13"/>
    <mergeCell ref="C14:E1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70" zoomScaleNormal="70" workbookViewId="0">
      <selection activeCell="D18" sqref="D18"/>
    </sheetView>
  </sheetViews>
  <sheetFormatPr defaultColWidth="8.75" defaultRowHeight="15.75" x14ac:dyDescent="0.3"/>
  <cols>
    <col min="1" max="1" width="20.5" style="2" customWidth="1"/>
    <col min="2" max="23" width="21.875" style="1" customWidth="1"/>
    <col min="24" max="16384" width="8.75" style="1"/>
  </cols>
  <sheetData>
    <row r="1" spans="1:11" x14ac:dyDescent="0.3">
      <c r="A1" s="6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">
      <c r="A2" s="6" t="s">
        <v>74</v>
      </c>
      <c r="B2" s="21" t="s">
        <v>42</v>
      </c>
      <c r="C2" s="21"/>
      <c r="D2" s="21"/>
      <c r="E2" s="21"/>
      <c r="F2" s="21"/>
      <c r="G2" s="21"/>
      <c r="H2" s="21"/>
      <c r="I2" s="21"/>
      <c r="J2" s="21"/>
      <c r="K2" s="21"/>
    </row>
    <row r="3" spans="1:11" ht="15" x14ac:dyDescent="0.3">
      <c r="A3" s="1"/>
      <c r="B3" s="14"/>
      <c r="C3" s="26" t="s">
        <v>43</v>
      </c>
      <c r="D3" s="27"/>
      <c r="E3" s="27"/>
      <c r="F3" s="22" t="s">
        <v>44</v>
      </c>
      <c r="G3" s="22"/>
      <c r="H3" s="22"/>
      <c r="I3" s="22" t="s">
        <v>45</v>
      </c>
      <c r="J3" s="22"/>
      <c r="K3" s="22"/>
    </row>
    <row r="4" spans="1:11" x14ac:dyDescent="0.3">
      <c r="B4" s="3" t="s">
        <v>46</v>
      </c>
      <c r="C4" s="3" t="s">
        <v>47</v>
      </c>
      <c r="D4" s="3" t="s">
        <v>48</v>
      </c>
      <c r="E4" s="3" t="s">
        <v>49</v>
      </c>
      <c r="F4" s="3" t="s">
        <v>50</v>
      </c>
      <c r="G4" s="3" t="s">
        <v>48</v>
      </c>
      <c r="H4" s="3" t="s">
        <v>49</v>
      </c>
      <c r="I4" s="3" t="s">
        <v>50</v>
      </c>
      <c r="J4" s="3" t="s">
        <v>48</v>
      </c>
      <c r="K4" s="3" t="s">
        <v>49</v>
      </c>
    </row>
    <row r="5" spans="1:11" x14ac:dyDescent="0.3">
      <c r="B5" s="3" t="s">
        <v>10</v>
      </c>
      <c r="C5" s="3">
        <v>962.6191</v>
      </c>
      <c r="D5" s="3">
        <v>905.30200000000002</v>
      </c>
      <c r="E5" s="3">
        <v>269.9085</v>
      </c>
      <c r="F5" s="3">
        <v>2273.4899999999998</v>
      </c>
      <c r="G5" s="3">
        <v>2262.7249999999999</v>
      </c>
      <c r="H5" s="3">
        <v>820.96079999999995</v>
      </c>
      <c r="I5" s="3">
        <v>1311.2449999999999</v>
      </c>
      <c r="J5" s="3">
        <v>1335.3130000000001</v>
      </c>
      <c r="K5" s="3">
        <v>366.00619999999998</v>
      </c>
    </row>
    <row r="6" spans="1:11" x14ac:dyDescent="0.3">
      <c r="B6" s="3" t="s">
        <v>11</v>
      </c>
      <c r="C6" s="3">
        <v>987.16549999999995</v>
      </c>
      <c r="D6" s="3">
        <v>948.23500000000001</v>
      </c>
      <c r="E6" s="3">
        <v>422.42779999999999</v>
      </c>
      <c r="F6" s="3">
        <v>3555.45</v>
      </c>
      <c r="G6" s="3">
        <v>5305.9229999999998</v>
      </c>
      <c r="H6" s="3">
        <v>2129.0990000000002</v>
      </c>
      <c r="I6" s="3">
        <v>1661.279</v>
      </c>
      <c r="J6" s="3">
        <v>2489.2240000000002</v>
      </c>
      <c r="K6" s="3">
        <v>992.03359999999998</v>
      </c>
    </row>
    <row r="7" spans="1:11" x14ac:dyDescent="0.3">
      <c r="B7" s="3" t="s">
        <v>12</v>
      </c>
      <c r="C7" s="3">
        <v>2045.442</v>
      </c>
      <c r="D7" s="3">
        <v>468.19439999999997</v>
      </c>
      <c r="E7" s="3">
        <v>227.2833</v>
      </c>
      <c r="F7" s="3">
        <v>5004.18</v>
      </c>
      <c r="G7" s="3">
        <v>1800.36</v>
      </c>
      <c r="H7" s="3">
        <v>1300.114</v>
      </c>
      <c r="I7" s="3">
        <v>3437.4549999999999</v>
      </c>
      <c r="J7" s="3">
        <v>979.76689999999996</v>
      </c>
      <c r="K7" s="3">
        <v>476.73399999999998</v>
      </c>
    </row>
    <row r="8" spans="1:11" x14ac:dyDescent="0.3">
      <c r="B8" s="3" t="s">
        <v>0</v>
      </c>
      <c r="C8" s="3">
        <v>856.51070000000004</v>
      </c>
      <c r="D8" s="3">
        <v>554.78449999999998</v>
      </c>
      <c r="E8" s="3">
        <v>424.28469999999999</v>
      </c>
      <c r="F8" s="3">
        <v>2611.384</v>
      </c>
      <c r="G8" s="3">
        <v>3863.0949999999998</v>
      </c>
      <c r="H8" s="3">
        <v>2021.192</v>
      </c>
      <c r="I8" s="3">
        <v>1450.0160000000001</v>
      </c>
      <c r="J8" s="3">
        <v>2547.7429999999999</v>
      </c>
      <c r="K8" s="3">
        <v>1050.942</v>
      </c>
    </row>
    <row r="9" spans="1:11" x14ac:dyDescent="0.3">
      <c r="B9" s="3" t="s">
        <v>1</v>
      </c>
      <c r="C9" s="3">
        <v>723.42200000000003</v>
      </c>
      <c r="D9" s="3">
        <v>769.86300000000006</v>
      </c>
      <c r="E9" s="3">
        <v>445.45659999999998</v>
      </c>
      <c r="F9" s="3">
        <v>4980.6710000000003</v>
      </c>
      <c r="G9" s="3">
        <v>3017.48</v>
      </c>
      <c r="H9" s="3">
        <v>996.21130000000005</v>
      </c>
      <c r="I9" s="3">
        <v>2266.1819999999998</v>
      </c>
      <c r="J9" s="3">
        <v>1431.7380000000001</v>
      </c>
      <c r="K9" s="3">
        <v>722.02689999999996</v>
      </c>
    </row>
    <row r="10" spans="1:11" x14ac:dyDescent="0.3">
      <c r="B10" s="3" t="s">
        <v>22</v>
      </c>
      <c r="C10" s="5">
        <f t="shared" ref="C10:K10" si="0">AVERAGE(C5:C9)</f>
        <v>1115.0318599999998</v>
      </c>
      <c r="D10" s="5">
        <f t="shared" si="0"/>
        <v>729.27578000000017</v>
      </c>
      <c r="E10" s="5">
        <f t="shared" si="0"/>
        <v>357.87217999999996</v>
      </c>
      <c r="F10" s="5">
        <f t="shared" si="0"/>
        <v>3685.0349999999999</v>
      </c>
      <c r="G10" s="5">
        <f t="shared" si="0"/>
        <v>3249.9165999999996</v>
      </c>
      <c r="H10" s="5">
        <f t="shared" si="0"/>
        <v>1453.5154200000002</v>
      </c>
      <c r="I10" s="5">
        <f t="shared" si="0"/>
        <v>2025.2354</v>
      </c>
      <c r="J10" s="5">
        <f t="shared" si="0"/>
        <v>1756.7569799999997</v>
      </c>
      <c r="K10" s="5">
        <f t="shared" si="0"/>
        <v>721.54854</v>
      </c>
    </row>
    <row r="11" spans="1:11" x14ac:dyDescent="0.3">
      <c r="B11" s="3" t="s">
        <v>23</v>
      </c>
      <c r="C11" s="5">
        <f t="shared" ref="C11:K11" si="1">_xlfn.STDEV.S(C5:C9)</f>
        <v>530.43236059422634</v>
      </c>
      <c r="D11" s="5">
        <f t="shared" si="1"/>
        <v>211.65206493002111</v>
      </c>
      <c r="E11" s="5">
        <f t="shared" si="1"/>
        <v>101.2918383827987</v>
      </c>
      <c r="F11" s="5">
        <f t="shared" si="1"/>
        <v>1282.6529347968601</v>
      </c>
      <c r="G11" s="5">
        <f t="shared" si="1"/>
        <v>1390.4080724558169</v>
      </c>
      <c r="H11" s="5">
        <f t="shared" si="1"/>
        <v>594.02320538772926</v>
      </c>
      <c r="I11" s="5">
        <f t="shared" si="1"/>
        <v>869.70445744591882</v>
      </c>
      <c r="J11" s="5">
        <f t="shared" si="1"/>
        <v>715.73961209367451</v>
      </c>
      <c r="K11" s="5">
        <f t="shared" si="1"/>
        <v>303.31788709633997</v>
      </c>
    </row>
    <row r="12" spans="1:11" x14ac:dyDescent="0.3">
      <c r="B12" s="21" t="s">
        <v>51</v>
      </c>
      <c r="C12" s="23">
        <v>0.15079999999999999</v>
      </c>
      <c r="D12" s="24"/>
      <c r="E12" s="5"/>
      <c r="F12" s="23">
        <v>0.6905</v>
      </c>
      <c r="G12" s="24"/>
      <c r="H12" s="5"/>
      <c r="I12" s="23">
        <v>0.6905</v>
      </c>
      <c r="J12" s="24"/>
      <c r="K12" s="5"/>
    </row>
    <row r="13" spans="1:11" x14ac:dyDescent="0.3">
      <c r="B13" s="22"/>
      <c r="C13" s="5"/>
      <c r="D13" s="23">
        <v>7.9000000000000008E-3</v>
      </c>
      <c r="E13" s="24"/>
      <c r="F13" s="5"/>
      <c r="G13" s="23">
        <v>3.1699999999999999E-2</v>
      </c>
      <c r="H13" s="24"/>
      <c r="I13" s="5"/>
      <c r="J13" s="23">
        <v>3.1699999999999999E-2</v>
      </c>
      <c r="K13" s="24"/>
    </row>
    <row r="14" spans="1:11" ht="15" x14ac:dyDescent="0.3">
      <c r="A14" s="1"/>
      <c r="B14" s="22"/>
      <c r="C14" s="25" t="s">
        <v>52</v>
      </c>
      <c r="D14" s="25"/>
      <c r="E14" s="25"/>
      <c r="F14" s="25" t="s">
        <v>52</v>
      </c>
      <c r="G14" s="25"/>
      <c r="H14" s="25"/>
      <c r="I14" s="25" t="s">
        <v>52</v>
      </c>
      <c r="J14" s="25"/>
      <c r="K14" s="25"/>
    </row>
  </sheetData>
  <mergeCells count="14">
    <mergeCell ref="B12:B14"/>
    <mergeCell ref="C12:D12"/>
    <mergeCell ref="D13:E13"/>
    <mergeCell ref="C14:E14"/>
    <mergeCell ref="B2:K2"/>
    <mergeCell ref="C3:E3"/>
    <mergeCell ref="F3:H3"/>
    <mergeCell ref="I3:K3"/>
    <mergeCell ref="F12:G12"/>
    <mergeCell ref="I12:J12"/>
    <mergeCell ref="G13:H13"/>
    <mergeCell ref="J13:K13"/>
    <mergeCell ref="F14:H14"/>
    <mergeCell ref="I14:K14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70" zoomScaleNormal="70" workbookViewId="0">
      <selection activeCell="E33" sqref="E33"/>
    </sheetView>
  </sheetViews>
  <sheetFormatPr defaultColWidth="8.75" defaultRowHeight="15.75" x14ac:dyDescent="0.3"/>
  <cols>
    <col min="1" max="1" width="20.5" style="2" customWidth="1"/>
    <col min="2" max="23" width="21.875" style="1" customWidth="1"/>
    <col min="24" max="16384" width="8.75" style="1"/>
  </cols>
  <sheetData>
    <row r="1" spans="1:8" ht="15.6" customHeight="1" x14ac:dyDescent="0.3">
      <c r="A1" s="6" t="s">
        <v>5</v>
      </c>
      <c r="B1" s="17" t="s">
        <v>53</v>
      </c>
      <c r="C1" s="18"/>
      <c r="D1" s="18"/>
      <c r="E1" s="18"/>
      <c r="F1" s="18"/>
      <c r="G1" s="18"/>
      <c r="H1" s="19"/>
    </row>
    <row r="2" spans="1:8" x14ac:dyDescent="0.3">
      <c r="A2" s="6" t="s">
        <v>75</v>
      </c>
      <c r="B2" s="15"/>
      <c r="C2" s="16" t="s">
        <v>54</v>
      </c>
      <c r="D2" s="16"/>
      <c r="E2" s="16" t="s">
        <v>55</v>
      </c>
      <c r="F2" s="16"/>
      <c r="G2" s="16" t="s">
        <v>56</v>
      </c>
      <c r="H2" s="16"/>
    </row>
    <row r="3" spans="1:8" x14ac:dyDescent="0.3">
      <c r="A3" s="6"/>
      <c r="B3" s="15"/>
      <c r="C3" s="28" t="s">
        <v>57</v>
      </c>
      <c r="D3" s="29"/>
      <c r="E3" s="28" t="s">
        <v>58</v>
      </c>
      <c r="F3" s="29"/>
      <c r="G3" s="28" t="s">
        <v>58</v>
      </c>
      <c r="H3" s="29"/>
    </row>
    <row r="4" spans="1:8" x14ac:dyDescent="0.3">
      <c r="B4" s="8"/>
      <c r="C4" s="8" t="s">
        <v>50</v>
      </c>
      <c r="D4" s="8" t="s">
        <v>49</v>
      </c>
      <c r="E4" s="8" t="s">
        <v>50</v>
      </c>
      <c r="F4" s="8" t="s">
        <v>49</v>
      </c>
      <c r="G4" s="8" t="s">
        <v>50</v>
      </c>
      <c r="H4" s="8" t="s">
        <v>49</v>
      </c>
    </row>
    <row r="5" spans="1:8" x14ac:dyDescent="0.3">
      <c r="B5" s="8" t="s">
        <v>10</v>
      </c>
      <c r="C5" s="8">
        <v>37.539400000000001</v>
      </c>
      <c r="D5" s="8">
        <v>34.120399999999997</v>
      </c>
      <c r="E5" s="8">
        <v>23.2028</v>
      </c>
      <c r="F5" s="8">
        <v>26.773</v>
      </c>
      <c r="G5" s="8">
        <v>20.996400000000001</v>
      </c>
      <c r="H5" s="8">
        <v>32.023000000000003</v>
      </c>
    </row>
    <row r="6" spans="1:8" x14ac:dyDescent="0.3">
      <c r="B6" s="8" t="s">
        <v>11</v>
      </c>
      <c r="C6" s="8">
        <v>26.1906</v>
      </c>
      <c r="D6" s="8">
        <v>33.350999999999999</v>
      </c>
      <c r="E6" s="8">
        <v>30.506499999999999</v>
      </c>
      <c r="F6" s="8">
        <v>19.869399999999999</v>
      </c>
      <c r="G6" s="8">
        <v>41.7958</v>
      </c>
      <c r="H6" s="8">
        <v>29.6175</v>
      </c>
    </row>
    <row r="7" spans="1:8" x14ac:dyDescent="0.3">
      <c r="B7" s="8" t="s">
        <v>12</v>
      </c>
      <c r="C7" s="8">
        <v>38.048299999999998</v>
      </c>
      <c r="D7" s="8">
        <v>38.569200000000002</v>
      </c>
      <c r="E7" s="8">
        <v>14.149100000000001</v>
      </c>
      <c r="F7" s="8">
        <v>17.4147</v>
      </c>
      <c r="G7" s="8">
        <v>33.217100000000002</v>
      </c>
      <c r="H7" s="8">
        <v>28.1981</v>
      </c>
    </row>
    <row r="8" spans="1:8" x14ac:dyDescent="0.3">
      <c r="B8" s="8" t="s">
        <v>0</v>
      </c>
      <c r="C8" s="8">
        <v>33.402000000000001</v>
      </c>
      <c r="D8" s="8">
        <v>30.447500000000002</v>
      </c>
      <c r="E8" s="8">
        <v>23.845300000000002</v>
      </c>
      <c r="F8" s="8">
        <v>20.046800000000001</v>
      </c>
      <c r="G8" s="8">
        <v>40.708599999999997</v>
      </c>
      <c r="H8" s="8">
        <v>48.564999999999998</v>
      </c>
    </row>
    <row r="9" spans="1:8" x14ac:dyDescent="0.3">
      <c r="B9" s="8" t="s">
        <v>1</v>
      </c>
      <c r="C9" s="8">
        <v>34.9024</v>
      </c>
      <c r="D9" s="8">
        <v>33.557000000000002</v>
      </c>
      <c r="E9" s="8"/>
      <c r="F9" s="8"/>
      <c r="G9" s="8"/>
      <c r="H9" s="8"/>
    </row>
    <row r="10" spans="1:8" x14ac:dyDescent="0.3">
      <c r="B10" s="8" t="s">
        <v>59</v>
      </c>
      <c r="C10" s="8">
        <v>37.202800000000003</v>
      </c>
      <c r="D10" s="8">
        <v>33.468499999999999</v>
      </c>
      <c r="E10" s="8"/>
      <c r="F10" s="8"/>
      <c r="G10" s="8"/>
      <c r="H10" s="8"/>
    </row>
    <row r="11" spans="1:8" x14ac:dyDescent="0.3">
      <c r="B11" s="8" t="s">
        <v>60</v>
      </c>
      <c r="C11" s="8">
        <v>41.0351</v>
      </c>
      <c r="D11" s="8">
        <v>40.406100000000002</v>
      </c>
      <c r="E11" s="8"/>
      <c r="F11" s="8"/>
      <c r="G11" s="8"/>
      <c r="H11" s="8"/>
    </row>
    <row r="12" spans="1:8" x14ac:dyDescent="0.3">
      <c r="B12" s="8" t="s">
        <v>61</v>
      </c>
      <c r="C12" s="8">
        <v>39.659999999999997</v>
      </c>
      <c r="D12" s="8">
        <v>38.747900000000001</v>
      </c>
      <c r="E12" s="8"/>
      <c r="F12" s="8"/>
      <c r="G12" s="8"/>
      <c r="H12" s="8"/>
    </row>
    <row r="13" spans="1:8" x14ac:dyDescent="0.3">
      <c r="B13" s="8" t="s">
        <v>62</v>
      </c>
      <c r="C13" s="8">
        <v>30.155200000000001</v>
      </c>
      <c r="D13" s="8">
        <v>38.495600000000003</v>
      </c>
      <c r="E13" s="8"/>
      <c r="F13" s="8"/>
      <c r="G13" s="8"/>
      <c r="H13" s="8"/>
    </row>
    <row r="14" spans="1:8" x14ac:dyDescent="0.3">
      <c r="B14" s="8" t="s">
        <v>63</v>
      </c>
      <c r="C14" s="8">
        <v>42.606999999999999</v>
      </c>
      <c r="D14" s="8">
        <v>37.603999999999999</v>
      </c>
      <c r="E14" s="8"/>
      <c r="F14" s="8"/>
      <c r="G14" s="8"/>
      <c r="H14" s="8"/>
    </row>
    <row r="15" spans="1:8" x14ac:dyDescent="0.3">
      <c r="B15" s="8" t="s">
        <v>2</v>
      </c>
      <c r="C15" s="12">
        <f t="shared" ref="C15:H15" si="0">AVERAGE(C5:C14)</f>
        <v>36.074280000000002</v>
      </c>
      <c r="D15" s="12">
        <f t="shared" si="0"/>
        <v>35.876719999999999</v>
      </c>
      <c r="E15" s="12">
        <f t="shared" si="0"/>
        <v>22.925924999999999</v>
      </c>
      <c r="F15" s="12">
        <f t="shared" si="0"/>
        <v>21.025974999999999</v>
      </c>
      <c r="G15" s="12">
        <f t="shared" si="0"/>
        <v>34.179474999999996</v>
      </c>
      <c r="H15" s="12">
        <f t="shared" si="0"/>
        <v>34.600899999999996</v>
      </c>
    </row>
    <row r="16" spans="1:8" x14ac:dyDescent="0.3">
      <c r="B16" s="8" t="s">
        <v>23</v>
      </c>
      <c r="C16" s="12">
        <f t="shared" ref="C16:H16" si="1">_xlfn.STDEV.S(C5:C14)</f>
        <v>5.040915526149786</v>
      </c>
      <c r="D16" s="12">
        <f t="shared" si="1"/>
        <v>3.2654999735619872</v>
      </c>
      <c r="E16" s="12">
        <f t="shared" si="1"/>
        <v>6.7186229880708082</v>
      </c>
      <c r="F16" s="12">
        <f t="shared" si="1"/>
        <v>4.0152232352842789</v>
      </c>
      <c r="G16" s="12">
        <f t="shared" si="1"/>
        <v>9.5804925389651672</v>
      </c>
      <c r="H16" s="12">
        <f t="shared" si="1"/>
        <v>9.4423122277685181</v>
      </c>
    </row>
    <row r="17" spans="2:8" x14ac:dyDescent="0.3">
      <c r="B17" s="30" t="s">
        <v>64</v>
      </c>
      <c r="C17" s="32">
        <v>0.91180000000000005</v>
      </c>
      <c r="D17" s="33"/>
      <c r="E17" s="32">
        <v>0.68569999999999998</v>
      </c>
      <c r="F17" s="33"/>
      <c r="G17" s="32">
        <v>0.88570000000000004</v>
      </c>
      <c r="H17" s="33"/>
    </row>
    <row r="18" spans="2:8" x14ac:dyDescent="0.3">
      <c r="B18" s="31"/>
      <c r="C18" s="34"/>
      <c r="D18" s="35"/>
      <c r="E18" s="34"/>
      <c r="F18" s="35"/>
      <c r="G18" s="34"/>
      <c r="H18" s="35"/>
    </row>
  </sheetData>
  <mergeCells count="11">
    <mergeCell ref="B17:B18"/>
    <mergeCell ref="C17:D18"/>
    <mergeCell ref="E17:F18"/>
    <mergeCell ref="G17:H18"/>
    <mergeCell ref="B1:H1"/>
    <mergeCell ref="C2:D2"/>
    <mergeCell ref="E2:F2"/>
    <mergeCell ref="G2:H2"/>
    <mergeCell ref="C3:D3"/>
    <mergeCell ref="E3:F3"/>
    <mergeCell ref="G3:H3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70" zoomScaleNormal="70" workbookViewId="0">
      <selection activeCell="I39" sqref="I39"/>
    </sheetView>
  </sheetViews>
  <sheetFormatPr defaultColWidth="8.75" defaultRowHeight="15.75" x14ac:dyDescent="0.3"/>
  <cols>
    <col min="1" max="1" width="20.5" style="2" customWidth="1"/>
    <col min="2" max="23" width="21.875" style="1" customWidth="1"/>
    <col min="24" max="16384" width="8.75" style="1"/>
  </cols>
  <sheetData>
    <row r="1" spans="1:8" x14ac:dyDescent="0.3">
      <c r="A1" s="6" t="s">
        <v>5</v>
      </c>
      <c r="B1" s="20" t="s">
        <v>65</v>
      </c>
      <c r="C1" s="20"/>
      <c r="D1" s="20"/>
      <c r="E1" s="20"/>
      <c r="F1" s="20"/>
      <c r="G1" s="20"/>
      <c r="H1" s="20"/>
    </row>
    <row r="2" spans="1:8" x14ac:dyDescent="0.3">
      <c r="A2" s="6" t="s">
        <v>76</v>
      </c>
      <c r="B2" s="8"/>
      <c r="C2" s="16" t="s">
        <v>66</v>
      </c>
      <c r="D2" s="16"/>
      <c r="E2" s="16" t="s">
        <v>67</v>
      </c>
      <c r="F2" s="16"/>
      <c r="G2" s="16" t="s">
        <v>68</v>
      </c>
      <c r="H2" s="16"/>
    </row>
    <row r="3" spans="1:8" x14ac:dyDescent="0.3">
      <c r="B3" s="8" t="s">
        <v>69</v>
      </c>
      <c r="C3" s="8" t="s">
        <v>50</v>
      </c>
      <c r="D3" s="8" t="s">
        <v>49</v>
      </c>
      <c r="E3" s="8" t="s">
        <v>50</v>
      </c>
      <c r="F3" s="8" t="s">
        <v>49</v>
      </c>
      <c r="G3" s="8" t="s">
        <v>50</v>
      </c>
      <c r="H3" s="8" t="s">
        <v>49</v>
      </c>
    </row>
    <row r="4" spans="1:8" x14ac:dyDescent="0.3">
      <c r="B4" s="8" t="s">
        <v>10</v>
      </c>
      <c r="C4" s="8">
        <v>1.0170207609999999</v>
      </c>
      <c r="D4" s="8">
        <v>1.1016058019999999</v>
      </c>
      <c r="E4" s="8">
        <v>1.0308985450000001</v>
      </c>
      <c r="F4" s="8">
        <v>0.98380444899999997</v>
      </c>
      <c r="G4" s="8">
        <v>0.86832699999999996</v>
      </c>
      <c r="H4" s="8">
        <v>0.958036</v>
      </c>
    </row>
    <row r="5" spans="1:8" x14ac:dyDescent="0.3">
      <c r="B5" s="8" t="s">
        <v>11</v>
      </c>
      <c r="C5" s="8">
        <v>1.048390162</v>
      </c>
      <c r="D5" s="8">
        <v>1.0083213879999999</v>
      </c>
      <c r="E5" s="8">
        <v>1.009898</v>
      </c>
      <c r="F5" s="8">
        <v>1.1151690910000001</v>
      </c>
      <c r="G5" s="8">
        <v>1.044319</v>
      </c>
      <c r="H5" s="8">
        <v>1.0800449999999999</v>
      </c>
    </row>
    <row r="6" spans="1:8" x14ac:dyDescent="0.3">
      <c r="B6" s="8" t="s">
        <v>12</v>
      </c>
      <c r="C6" s="8">
        <v>0.93141203100000003</v>
      </c>
      <c r="D6" s="8">
        <v>0.81861667299999996</v>
      </c>
      <c r="E6" s="8">
        <v>0.99234699999999998</v>
      </c>
      <c r="F6" s="8">
        <v>1.052802472</v>
      </c>
      <c r="G6" s="8">
        <v>0.96345499999999995</v>
      </c>
      <c r="H6" s="8">
        <v>1.054962</v>
      </c>
    </row>
    <row r="7" spans="1:8" x14ac:dyDescent="0.3">
      <c r="B7" s="8" t="s">
        <v>0</v>
      </c>
      <c r="C7" s="8">
        <v>1.003176745</v>
      </c>
      <c r="D7" s="8">
        <v>1.071455944</v>
      </c>
      <c r="E7" s="8">
        <v>0.89446700000000001</v>
      </c>
      <c r="F7" s="8">
        <v>1.020608</v>
      </c>
      <c r="G7" s="8">
        <v>1.123899</v>
      </c>
      <c r="H7" s="8">
        <v>0.854105</v>
      </c>
    </row>
    <row r="8" spans="1:8" x14ac:dyDescent="0.3">
      <c r="B8" s="8" t="s">
        <v>1</v>
      </c>
      <c r="C8" s="8">
        <v>1.03545</v>
      </c>
      <c r="D8" s="8">
        <v>0.95458399999999999</v>
      </c>
      <c r="E8" s="8">
        <v>1.072389</v>
      </c>
      <c r="F8" s="8">
        <v>0.86273100000000003</v>
      </c>
      <c r="G8" s="8">
        <v>1.0653999999999999</v>
      </c>
      <c r="H8" s="8">
        <v>1.0121500000000001</v>
      </c>
    </row>
    <row r="9" spans="1:8" x14ac:dyDescent="0.3">
      <c r="B9" s="8" t="s">
        <v>22</v>
      </c>
      <c r="C9" s="12">
        <f t="shared" ref="C9:H9" si="0">AVERAGE(C4:C8)</f>
        <v>1.0070899397999999</v>
      </c>
      <c r="D9" s="12">
        <f t="shared" si="0"/>
        <v>0.99091676139999996</v>
      </c>
      <c r="E9" s="12">
        <f t="shared" si="0"/>
        <v>0.99999990900000013</v>
      </c>
      <c r="F9" s="12">
        <f t="shared" si="0"/>
        <v>1.0070230024</v>
      </c>
      <c r="G9" s="12">
        <f t="shared" si="0"/>
        <v>1.01308</v>
      </c>
      <c r="H9" s="12">
        <f t="shared" si="0"/>
        <v>0.99185960000000006</v>
      </c>
    </row>
    <row r="10" spans="1:8" x14ac:dyDescent="0.3">
      <c r="B10" s="8" t="s">
        <v>3</v>
      </c>
      <c r="C10" s="12">
        <f t="shared" ref="C10:H10" si="1">_xlfn.STDEV.S(C4:C8)</f>
        <v>4.5692126104798475E-2</v>
      </c>
      <c r="D10" s="12">
        <f t="shared" si="1"/>
        <v>0.11185809613468731</v>
      </c>
      <c r="E10" s="12">
        <f t="shared" si="1"/>
        <v>6.6122311488021251E-2</v>
      </c>
      <c r="F10" s="12">
        <f t="shared" si="1"/>
        <v>9.3988259445952391E-2</v>
      </c>
      <c r="G10" s="12">
        <f t="shared" si="1"/>
        <v>9.9259986797299138E-2</v>
      </c>
      <c r="H10" s="12">
        <f t="shared" si="1"/>
        <v>8.9847987914588243E-2</v>
      </c>
    </row>
    <row r="11" spans="1:8" x14ac:dyDescent="0.3">
      <c r="B11" s="30" t="s">
        <v>70</v>
      </c>
      <c r="C11" s="32" t="s">
        <v>71</v>
      </c>
      <c r="D11" s="33"/>
      <c r="E11" s="32" t="s">
        <v>71</v>
      </c>
      <c r="F11" s="33"/>
      <c r="G11" s="32">
        <v>0.6905</v>
      </c>
      <c r="H11" s="33"/>
    </row>
    <row r="12" spans="1:8" x14ac:dyDescent="0.3">
      <c r="B12" s="31"/>
      <c r="C12" s="34"/>
      <c r="D12" s="35"/>
      <c r="E12" s="34"/>
      <c r="F12" s="35"/>
      <c r="G12" s="34"/>
      <c r="H12" s="35"/>
    </row>
  </sheetData>
  <mergeCells count="8">
    <mergeCell ref="G11:H12"/>
    <mergeCell ref="B11:B12"/>
    <mergeCell ref="B1:H1"/>
    <mergeCell ref="C2:D2"/>
    <mergeCell ref="E2:F2"/>
    <mergeCell ref="G2:H2"/>
    <mergeCell ref="C11:D12"/>
    <mergeCell ref="E11:F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Extended Data Fig. 8c</vt:lpstr>
      <vt:lpstr>Extended Data Fig. 8f</vt:lpstr>
      <vt:lpstr>Extended Data Fig. 8i</vt:lpstr>
      <vt:lpstr>Extended Data Fig. 8k</vt:lpstr>
      <vt:lpstr>Extended Data Fig. 8n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2019-06-12T08:02:05Z</dcterms:created>
  <dcterms:modified xsi:type="dcterms:W3CDTF">2019-07-10T02:01:23Z</dcterms:modified>
</cp:coreProperties>
</file>