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CVR-IBS Dropbox\ahn jihoon\안지훈-updates\4. Nature Final Revision - Jun 9, 2019 # 2018-11-15869A\Statistical source data\"/>
    </mc:Choice>
  </mc:AlternateContent>
  <bookViews>
    <workbookView xWindow="0" yWindow="0" windowWidth="28800" windowHeight="12885" activeTab="7"/>
  </bookViews>
  <sheets>
    <sheet name="Figure 4b" sheetId="8" r:id="rId1"/>
    <sheet name="Figure 4c" sheetId="5" r:id="rId2"/>
    <sheet name="Figure 4e" sheetId="6" r:id="rId3"/>
    <sheet name="Figure 4f" sheetId="10" r:id="rId4"/>
    <sheet name="Figure 4i" sheetId="11" r:id="rId5"/>
    <sheet name="Figure 4j" sheetId="12" r:id="rId6"/>
    <sheet name="Figure 4l" sheetId="14" r:id="rId7"/>
    <sheet name="Figure 4o" sheetId="1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5" l="1"/>
  <c r="C10" i="15"/>
  <c r="D9" i="15"/>
  <c r="C9" i="15"/>
  <c r="H12" i="12"/>
  <c r="G12" i="12"/>
  <c r="F12" i="12"/>
  <c r="E12" i="12"/>
  <c r="D12" i="12"/>
  <c r="C12" i="12"/>
  <c r="H11" i="12"/>
  <c r="G11" i="12"/>
  <c r="F11" i="12"/>
  <c r="E11" i="12"/>
  <c r="D11" i="12"/>
  <c r="C11" i="12"/>
  <c r="D19" i="11"/>
  <c r="C19" i="11"/>
  <c r="D18" i="11"/>
  <c r="C18" i="11"/>
  <c r="D12" i="10"/>
  <c r="C12" i="10"/>
  <c r="D11" i="10"/>
  <c r="C11" i="10"/>
  <c r="D12" i="6"/>
  <c r="C12" i="6"/>
  <c r="D11" i="6"/>
  <c r="C11" i="6"/>
  <c r="D13" i="5"/>
  <c r="C13" i="5"/>
  <c r="D12" i="5"/>
  <c r="C12" i="5"/>
  <c r="D13" i="8"/>
  <c r="C13" i="8"/>
  <c r="D12" i="8"/>
  <c r="C12" i="8"/>
</calcChain>
</file>

<file path=xl/sharedStrings.xml><?xml version="1.0" encoding="utf-8"?>
<sst xmlns="http://schemas.openxmlformats.org/spreadsheetml/2006/main" count="150" uniqueCount="74">
  <si>
    <t>#1</t>
    <phoneticPr fontId="2" type="noConversion"/>
  </si>
  <si>
    <t>#6</t>
  </si>
  <si>
    <t>#2</t>
    <phoneticPr fontId="2" type="noConversion"/>
  </si>
  <si>
    <t>#3</t>
    <phoneticPr fontId="2" type="noConversion"/>
  </si>
  <si>
    <t>Mean</t>
    <phoneticPr fontId="2" type="noConversion"/>
  </si>
  <si>
    <t>SD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</si>
  <si>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4 mice/group</t>
    </r>
    <phoneticPr fontId="2" type="noConversion"/>
  </si>
  <si>
    <t>#4</t>
  </si>
  <si>
    <t>#5</t>
  </si>
  <si>
    <t>#7</t>
  </si>
  <si>
    <t>#8</t>
  </si>
  <si>
    <t>#9</t>
  </si>
  <si>
    <t>#10</t>
  </si>
  <si>
    <t>#11</t>
  </si>
  <si>
    <t>#12</t>
  </si>
  <si>
    <t>#13</t>
  </si>
  <si>
    <t>#14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</si>
  <si>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2" type="noConversion"/>
  </si>
  <si>
    <r>
      <t xml:space="preserve">Two-tailed 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</t>
    </r>
    <phoneticPr fontId="2" type="noConversion"/>
  </si>
  <si>
    <t>Length from COS to rostral end (mm)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</si>
  <si>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8 mice/group</t>
    </r>
    <phoneticPr fontId="2" type="noConversion"/>
  </si>
  <si>
    <t>Young (3M)</t>
    <phoneticPr fontId="2" type="noConversion"/>
  </si>
  <si>
    <t>Aged (24-27M)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</si>
  <si>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</si>
  <si>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</si>
  <si>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</si>
  <si>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Mean</t>
    <phoneticPr fontId="2" type="noConversion"/>
  </si>
  <si>
    <t>SD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</si>
  <si>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2" type="noConversion"/>
  </si>
  <si>
    <r>
      <t xml:space="preserve">Two-tailed 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</t>
    </r>
    <phoneticPr fontId="2" type="noConversion"/>
  </si>
  <si>
    <t>Figure 4b</t>
    <phoneticPr fontId="2" type="noConversion"/>
  </si>
  <si>
    <t>LV coverage of SSS (%)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</si>
  <si>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8 mice/group</t>
    </r>
    <phoneticPr fontId="2" type="noConversion"/>
  </si>
  <si>
    <t>Figure 4c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</si>
  <si>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7 mice/group</t>
    </r>
    <phoneticPr fontId="2" type="noConversion"/>
  </si>
  <si>
    <t>SD</t>
    <phoneticPr fontId="2" type="noConversion"/>
  </si>
  <si>
    <t>Figure 4e</t>
    <phoneticPr fontId="2" type="noConversion"/>
  </si>
  <si>
    <t>LYVE-1+ area around SS (%)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</si>
  <si>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7 mice/group</t>
    </r>
    <phoneticPr fontId="2" type="noConversion"/>
  </si>
  <si>
    <t>Young (3M)</t>
  </si>
  <si>
    <t>Aged (24-27M)</t>
  </si>
  <si>
    <t>#1</t>
    <phoneticPr fontId="2" type="noConversion"/>
  </si>
  <si>
    <t>#2</t>
    <phoneticPr fontId="2" type="noConversion"/>
  </si>
  <si>
    <t>#3</t>
    <phoneticPr fontId="2" type="noConversion"/>
  </si>
  <si>
    <t>Mean</t>
    <phoneticPr fontId="2" type="noConversion"/>
  </si>
  <si>
    <t>SD</t>
    <phoneticPr fontId="2" type="noConversion"/>
  </si>
  <si>
    <t>Figure 4f</t>
    <phoneticPr fontId="2" type="noConversion"/>
  </si>
  <si>
    <r>
      <t>LYVE-1</t>
    </r>
    <r>
      <rPr>
        <vertAlign val="superscript"/>
        <sz val="12"/>
        <color theme="1"/>
        <rFont val="Arial"/>
        <family val="2"/>
      </rPr>
      <t xml:space="preserve">+ </t>
    </r>
    <r>
      <rPr>
        <sz val="12"/>
        <color theme="1"/>
        <rFont val="Arial"/>
        <family val="2"/>
      </rPr>
      <t>area around PSS (%)</t>
    </r>
    <phoneticPr fontId="2" type="noConversion"/>
  </si>
  <si>
    <r>
      <t>Prox1</t>
    </r>
    <r>
      <rPr>
        <vertAlign val="superscript"/>
        <sz val="12"/>
        <color theme="1"/>
        <rFont val="Arial"/>
        <family val="2"/>
      </rPr>
      <t>high</t>
    </r>
    <r>
      <rPr>
        <sz val="12"/>
        <color theme="1"/>
        <rFont val="Arial"/>
        <family val="2"/>
      </rPr>
      <t>collagenIV</t>
    </r>
    <r>
      <rPr>
        <vertAlign val="superscript"/>
        <sz val="12"/>
        <color theme="1"/>
        <rFont val="Arial"/>
        <family val="2"/>
      </rPr>
      <t>high</t>
    </r>
    <r>
      <rPr>
        <sz val="12"/>
        <color theme="1"/>
        <rFont val="Arial"/>
        <family val="2"/>
      </rPr>
      <t xml:space="preserve"> valve number around PSF</t>
    </r>
    <phoneticPr fontId="2" type="noConversion"/>
  </si>
  <si>
    <t>Figure 4i</t>
    <phoneticPr fontId="2" type="noConversion"/>
  </si>
  <si>
    <t>Relative intensity in valve (AU)</t>
    <phoneticPr fontId="2" type="noConversion"/>
  </si>
  <si>
    <t>Col-IV (Collagen IV)</t>
    <phoneticPr fontId="2" type="noConversion"/>
  </si>
  <si>
    <t>Prox1</t>
    <phoneticPr fontId="2" type="noConversion"/>
  </si>
  <si>
    <t>Foxc2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</si>
  <si>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6 mice/group</t>
    </r>
    <phoneticPr fontId="2" type="noConversion"/>
  </si>
  <si>
    <t>Figure 4j</t>
    <phoneticPr fontId="2" type="noConversion"/>
  </si>
  <si>
    <t>Junctional patterns around PSF (%)</t>
    <phoneticPr fontId="2" type="noConversion"/>
  </si>
  <si>
    <t>Button-type</t>
    <phoneticPr fontId="2" type="noConversion"/>
  </si>
  <si>
    <t>Mixed</t>
    <phoneticPr fontId="2" type="noConversion"/>
  </si>
  <si>
    <t>Zipper-type</t>
    <phoneticPr fontId="2" type="noConversion"/>
  </si>
  <si>
    <t>#4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</si>
  <si>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</si>
  <si>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</si>
  <si>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</si>
  <si>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Mean Diff.</t>
  </si>
  <si>
    <r>
      <t xml:space="preserve">Adjusted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2" type="noConversion"/>
  </si>
  <si>
    <t>Holm-Sidak's multiple comparisons test</t>
  </si>
  <si>
    <t>Figure 4l</t>
    <phoneticPr fontId="2" type="noConversion"/>
  </si>
  <si>
    <t>QD705 intensity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</si>
  <si>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5 mice/group</t>
    </r>
    <phoneticPr fontId="2" type="noConversion"/>
  </si>
  <si>
    <t>Aged (27M)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</si>
  <si>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2" type="noConversion"/>
  </si>
  <si>
    <r>
      <t xml:space="preserve">Two-tailed 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</t>
    </r>
    <phoneticPr fontId="2" type="noConversion"/>
  </si>
  <si>
    <t>Figure 4o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</si>
</sst>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000_ "/>
    <numFmt numFmtId="177" formatCode="0.0000_);[Red]\(0.0000\)"/>
    <numFmt numFmtId="178" formatCode="0.00_ "/>
    <numFmt numFmtId="180" formatCode="0.000000_);[Red]\(0.000000\)"/>
    <numFmt numFmtId="181" formatCode="0.0000000_);[Red]\(0.0000000\)"/>
  </numFmts>
  <fonts count="7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name val="맑은 고딕"/>
      <family val="2"/>
      <charset val="129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177" fontId="1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177" fontId="4" fillId="0" borderId="0" xfId="0" applyNumberFormat="1" applyFont="1">
      <alignment vertical="center"/>
    </xf>
    <xf numFmtId="177" fontId="5" fillId="0" borderId="4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 vertical="center"/>
    </xf>
    <xf numFmtId="177" fontId="1" fillId="0" borderId="4" xfId="0" applyNumberFormat="1" applyFont="1" applyBorder="1">
      <alignment vertical="center"/>
    </xf>
    <xf numFmtId="177" fontId="1" fillId="0" borderId="2" xfId="0" applyNumberFormat="1" applyFont="1" applyBorder="1" applyAlignment="1">
      <alignment horizontal="center" vertical="center"/>
    </xf>
    <xf numFmtId="177" fontId="1" fillId="0" borderId="0" xfId="0" applyNumberFormat="1" applyFont="1">
      <alignment vertical="center"/>
    </xf>
    <xf numFmtId="181" fontId="1" fillId="0" borderId="1" xfId="0" applyNumberFormat="1" applyFont="1" applyBorder="1" applyAlignment="1">
      <alignment horizontal="center" vertical="center"/>
    </xf>
    <xf numFmtId="181" fontId="1" fillId="0" borderId="2" xfId="0" applyNumberFormat="1" applyFont="1" applyBorder="1" applyAlignment="1">
      <alignment horizontal="center" vertical="center"/>
    </xf>
    <xf numFmtId="181" fontId="1" fillId="0" borderId="3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zoomScale="85" zoomScaleNormal="85" workbookViewId="0">
      <selection activeCell="A2" sqref="A2"/>
    </sheetView>
  </sheetViews>
  <sheetFormatPr defaultColWidth="8.75" defaultRowHeight="15.75" x14ac:dyDescent="0.3"/>
  <cols>
    <col min="1" max="1" width="20.5" style="2" customWidth="1"/>
    <col min="2" max="4" width="20.5" style="1" customWidth="1"/>
    <col min="5" max="16384" width="8.75" style="1"/>
  </cols>
  <sheetData>
    <row r="2" spans="1:5" ht="17.45" customHeight="1" x14ac:dyDescent="0.3">
      <c r="A2" s="8" t="s">
        <v>30</v>
      </c>
      <c r="B2" s="9" t="s">
        <v>19</v>
      </c>
      <c r="C2" s="10"/>
      <c r="D2" s="11"/>
      <c r="E2" s="5"/>
    </row>
    <row r="3" spans="1:5" x14ac:dyDescent="0.3">
      <c r="A3" s="12"/>
      <c r="B3" s="3" t="s">
        <v>20</v>
      </c>
      <c r="C3" s="3" t="s">
        <v>21</v>
      </c>
      <c r="D3" s="3" t="s">
        <v>22</v>
      </c>
      <c r="E3" s="5"/>
    </row>
    <row r="4" spans="1:5" x14ac:dyDescent="0.3">
      <c r="A4" s="12"/>
      <c r="B4" s="3" t="s">
        <v>23</v>
      </c>
      <c r="C4" s="13">
        <v>3.1579999999999999</v>
      </c>
      <c r="D4" s="13">
        <v>1.522</v>
      </c>
      <c r="E4" s="7"/>
    </row>
    <row r="5" spans="1:5" x14ac:dyDescent="0.3">
      <c r="A5" s="12"/>
      <c r="B5" s="3" t="s">
        <v>24</v>
      </c>
      <c r="C5" s="13">
        <v>4.726</v>
      </c>
      <c r="D5" s="13">
        <v>2.4620000000000002</v>
      </c>
      <c r="E5" s="7"/>
    </row>
    <row r="6" spans="1:5" x14ac:dyDescent="0.3">
      <c r="A6" s="12"/>
      <c r="B6" s="3" t="s">
        <v>25</v>
      </c>
      <c r="C6" s="13">
        <v>2.8580000000000001</v>
      </c>
      <c r="D6" s="13">
        <v>2</v>
      </c>
      <c r="E6" s="7"/>
    </row>
    <row r="7" spans="1:5" x14ac:dyDescent="0.3">
      <c r="A7" s="12"/>
      <c r="B7" s="3" t="s">
        <v>7</v>
      </c>
      <c r="C7" s="13">
        <v>2.3290000000000002</v>
      </c>
      <c r="D7" s="13">
        <v>1.2849999999999999</v>
      </c>
      <c r="E7" s="7"/>
    </row>
    <row r="8" spans="1:5" x14ac:dyDescent="0.3">
      <c r="A8" s="12"/>
      <c r="B8" s="3" t="s">
        <v>8</v>
      </c>
      <c r="C8" s="13">
        <v>4.3150000000000004</v>
      </c>
      <c r="D8" s="13">
        <v>1.0609999999999999</v>
      </c>
      <c r="E8" s="7"/>
    </row>
    <row r="9" spans="1:5" x14ac:dyDescent="0.3">
      <c r="A9" s="12"/>
      <c r="B9" s="3" t="s">
        <v>1</v>
      </c>
      <c r="C9" s="13">
        <v>3.2490000000000001</v>
      </c>
      <c r="D9" s="13">
        <v>0.96899999999999997</v>
      </c>
      <c r="E9" s="7"/>
    </row>
    <row r="10" spans="1:5" x14ac:dyDescent="0.3">
      <c r="A10" s="12"/>
      <c r="B10" s="3" t="s">
        <v>9</v>
      </c>
      <c r="C10" s="13">
        <v>4.1020000000000003</v>
      </c>
      <c r="D10" s="13">
        <v>0.92500000000000004</v>
      </c>
      <c r="E10" s="7"/>
    </row>
    <row r="11" spans="1:5" x14ac:dyDescent="0.3">
      <c r="A11" s="12"/>
      <c r="B11" s="3" t="s">
        <v>10</v>
      </c>
      <c r="C11" s="13">
        <v>2.427</v>
      </c>
      <c r="D11" s="13">
        <v>1.3260000000000001</v>
      </c>
      <c r="E11" s="7"/>
    </row>
    <row r="12" spans="1:5" x14ac:dyDescent="0.3">
      <c r="A12" s="12"/>
      <c r="B12" s="3" t="s">
        <v>26</v>
      </c>
      <c r="C12" s="3">
        <f>AVERAGE(C4:C11)</f>
        <v>3.3955000000000002</v>
      </c>
      <c r="D12" s="3">
        <f>AVERAGE(D4:D11)</f>
        <v>1.4437500000000001</v>
      </c>
      <c r="E12" s="7"/>
    </row>
    <row r="13" spans="1:5" x14ac:dyDescent="0.3">
      <c r="A13" s="12"/>
      <c r="B13" s="3" t="s">
        <v>27</v>
      </c>
      <c r="C13" s="3">
        <f>_xlfn.STDEV.S(C4:C11)</f>
        <v>0.89098997910029276</v>
      </c>
      <c r="D13" s="3">
        <f>_xlfn.STDEV.S(D4:D11)</f>
        <v>0.53883783672429164</v>
      </c>
      <c r="E13" s="7"/>
    </row>
    <row r="14" spans="1:5" x14ac:dyDescent="0.3">
      <c r="A14" s="12"/>
      <c r="B14" s="3" t="s">
        <v>28</v>
      </c>
      <c r="C14" s="14">
        <v>5.9999999999999995E-4</v>
      </c>
      <c r="D14" s="14"/>
      <c r="E14" s="7"/>
    </row>
    <row r="15" spans="1:5" ht="15.75" customHeight="1" x14ac:dyDescent="0.3">
      <c r="A15" s="12"/>
      <c r="B15" s="14" t="s">
        <v>29</v>
      </c>
      <c r="C15" s="14"/>
      <c r="D15" s="14"/>
      <c r="E15" s="7"/>
    </row>
    <row r="16" spans="1:5" x14ac:dyDescent="0.3">
      <c r="A16" s="4"/>
    </row>
    <row r="17" spans="1:1" x14ac:dyDescent="0.3">
      <c r="A17" s="4"/>
    </row>
    <row r="18" spans="1:1" x14ac:dyDescent="0.3">
      <c r="A18" s="4"/>
    </row>
  </sheetData>
  <mergeCells count="3">
    <mergeCell ref="B2:D2"/>
    <mergeCell ref="C14:D14"/>
    <mergeCell ref="B15:D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="85" zoomScaleNormal="85" workbookViewId="0">
      <selection activeCell="F28" sqref="F28"/>
    </sheetView>
  </sheetViews>
  <sheetFormatPr defaultColWidth="8.75" defaultRowHeight="15.75" x14ac:dyDescent="0.3"/>
  <cols>
    <col min="1" max="1" width="20.5" style="2" customWidth="1"/>
    <col min="2" max="4" width="20.5" style="1" customWidth="1"/>
    <col min="5" max="16384" width="8.75" style="1"/>
  </cols>
  <sheetData>
    <row r="2" spans="1:4" ht="17.45" customHeight="1" x14ac:dyDescent="0.3">
      <c r="A2" s="8" t="s">
        <v>33</v>
      </c>
      <c r="B2" s="15" t="s">
        <v>31</v>
      </c>
      <c r="C2" s="15"/>
      <c r="D2" s="15"/>
    </row>
    <row r="3" spans="1:4" x14ac:dyDescent="0.3">
      <c r="A3" s="12"/>
      <c r="B3" s="3" t="s">
        <v>32</v>
      </c>
      <c r="C3" s="3" t="s">
        <v>21</v>
      </c>
      <c r="D3" s="3" t="s">
        <v>22</v>
      </c>
    </row>
    <row r="4" spans="1:4" x14ac:dyDescent="0.3">
      <c r="A4" s="12"/>
      <c r="B4" s="3" t="s">
        <v>0</v>
      </c>
      <c r="C4" s="13">
        <v>58.171399999999998</v>
      </c>
      <c r="D4" s="13">
        <v>58.465499999999999</v>
      </c>
    </row>
    <row r="5" spans="1:4" x14ac:dyDescent="0.3">
      <c r="A5" s="12"/>
      <c r="B5" s="3" t="s">
        <v>2</v>
      </c>
      <c r="C5" s="13">
        <v>78.477199999999996</v>
      </c>
      <c r="D5" s="13">
        <v>42.002699999999997</v>
      </c>
    </row>
    <row r="6" spans="1:4" x14ac:dyDescent="0.3">
      <c r="A6" s="12"/>
      <c r="B6" s="3" t="s">
        <v>3</v>
      </c>
      <c r="C6" s="13">
        <v>88.759699999999995</v>
      </c>
      <c r="D6" s="13">
        <v>45.384799999999998</v>
      </c>
    </row>
    <row r="7" spans="1:4" x14ac:dyDescent="0.3">
      <c r="A7" s="12"/>
      <c r="B7" s="3" t="s">
        <v>7</v>
      </c>
      <c r="C7" s="13">
        <v>91.814300000000003</v>
      </c>
      <c r="D7" s="13">
        <v>55.8048</v>
      </c>
    </row>
    <row r="8" spans="1:4" x14ac:dyDescent="0.3">
      <c r="A8" s="12"/>
      <c r="B8" s="3" t="s">
        <v>8</v>
      </c>
      <c r="C8" s="13">
        <v>63.415500000000002</v>
      </c>
      <c r="D8" s="13">
        <v>51.677</v>
      </c>
    </row>
    <row r="9" spans="1:4" x14ac:dyDescent="0.3">
      <c r="A9" s="12"/>
      <c r="B9" s="3" t="s">
        <v>1</v>
      </c>
      <c r="C9" s="13">
        <v>68.951300000000003</v>
      </c>
      <c r="D9" s="13">
        <v>31.452000000000002</v>
      </c>
    </row>
    <row r="10" spans="1:4" x14ac:dyDescent="0.3">
      <c r="A10" s="12"/>
      <c r="B10" s="3" t="s">
        <v>9</v>
      </c>
      <c r="C10" s="13">
        <v>92.128500000000003</v>
      </c>
      <c r="D10" s="13">
        <v>65.352099999999993</v>
      </c>
    </row>
    <row r="11" spans="1:4" x14ac:dyDescent="0.3">
      <c r="A11" s="12"/>
      <c r="B11" s="3" t="s">
        <v>10</v>
      </c>
      <c r="C11" s="13">
        <v>76.120500000000007</v>
      </c>
      <c r="D11" s="13">
        <v>54.253100000000003</v>
      </c>
    </row>
    <row r="12" spans="1:4" x14ac:dyDescent="0.3">
      <c r="A12" s="12"/>
      <c r="B12" s="3" t="s">
        <v>4</v>
      </c>
      <c r="C12" s="3">
        <f>AVERAGE(C4:C11)</f>
        <v>77.229799999999997</v>
      </c>
      <c r="D12" s="3">
        <f>AVERAGE(D4:D11)</f>
        <v>50.549000000000007</v>
      </c>
    </row>
    <row r="13" spans="1:4" x14ac:dyDescent="0.3">
      <c r="A13" s="12"/>
      <c r="B13" s="3" t="s">
        <v>5</v>
      </c>
      <c r="C13" s="3">
        <f>_xlfn.STDEV.S(C4:C11)</f>
        <v>13.054802654852493</v>
      </c>
      <c r="D13" s="3">
        <f>_xlfn.STDEV.S(D4:D11)</f>
        <v>10.615504366188642</v>
      </c>
    </row>
    <row r="14" spans="1:4" x14ac:dyDescent="0.3">
      <c r="A14" s="12"/>
      <c r="B14" s="3" t="s">
        <v>17</v>
      </c>
      <c r="C14" s="16">
        <v>1.1000000000000001E-3</v>
      </c>
      <c r="D14" s="17"/>
    </row>
    <row r="15" spans="1:4" ht="15.75" customHeight="1" x14ac:dyDescent="0.3">
      <c r="A15" s="12"/>
      <c r="B15" s="14" t="s">
        <v>18</v>
      </c>
      <c r="C15" s="14"/>
      <c r="D15" s="14"/>
    </row>
    <row r="16" spans="1:4" ht="17.45" customHeight="1" x14ac:dyDescent="0.3"/>
    <row r="29" ht="17.45" customHeight="1" x14ac:dyDescent="0.3"/>
  </sheetData>
  <mergeCells count="3">
    <mergeCell ref="B2:D2"/>
    <mergeCell ref="C14:D14"/>
    <mergeCell ref="B15:D15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="85" zoomScaleNormal="85" workbookViewId="0">
      <selection activeCell="C24" sqref="C24"/>
    </sheetView>
  </sheetViews>
  <sheetFormatPr defaultColWidth="8.75" defaultRowHeight="15.75" x14ac:dyDescent="0.3"/>
  <cols>
    <col min="1" max="1" width="20.5" style="2" customWidth="1"/>
    <col min="2" max="4" width="20.5" style="1" customWidth="1"/>
    <col min="5" max="16384" width="8.75" style="1"/>
  </cols>
  <sheetData>
    <row r="2" spans="1:5" ht="17.45" customHeight="1" x14ac:dyDescent="0.3">
      <c r="A2" s="8" t="s">
        <v>36</v>
      </c>
      <c r="B2" s="9" t="s">
        <v>47</v>
      </c>
      <c r="C2" s="10"/>
      <c r="D2" s="11"/>
      <c r="E2" s="5"/>
    </row>
    <row r="3" spans="1:5" x14ac:dyDescent="0.3">
      <c r="A3" s="12"/>
      <c r="B3" s="3" t="s">
        <v>34</v>
      </c>
      <c r="C3" s="3" t="s">
        <v>21</v>
      </c>
      <c r="D3" s="3" t="s">
        <v>22</v>
      </c>
      <c r="E3" s="5"/>
    </row>
    <row r="4" spans="1:5" x14ac:dyDescent="0.3">
      <c r="A4" s="12"/>
      <c r="B4" s="3" t="s">
        <v>0</v>
      </c>
      <c r="C4" s="13">
        <v>18.359000000000002</v>
      </c>
      <c r="D4" s="13">
        <v>21.923999999999999</v>
      </c>
      <c r="E4" s="6"/>
    </row>
    <row r="5" spans="1:5" x14ac:dyDescent="0.3">
      <c r="A5" s="12"/>
      <c r="B5" s="3" t="s">
        <v>2</v>
      </c>
      <c r="C5" s="13">
        <v>15.473000000000001</v>
      </c>
      <c r="D5" s="13">
        <v>24.155999999999999</v>
      </c>
      <c r="E5" s="6"/>
    </row>
    <row r="6" spans="1:5" x14ac:dyDescent="0.3">
      <c r="A6" s="12"/>
      <c r="B6" s="3" t="s">
        <v>3</v>
      </c>
      <c r="C6" s="13">
        <v>11.955</v>
      </c>
      <c r="D6" s="13">
        <v>23.899000000000001</v>
      </c>
      <c r="E6" s="6"/>
    </row>
    <row r="7" spans="1:5" x14ac:dyDescent="0.3">
      <c r="A7" s="12"/>
      <c r="B7" s="3" t="s">
        <v>7</v>
      </c>
      <c r="C7" s="13">
        <v>16.920999999999999</v>
      </c>
      <c r="D7" s="13">
        <v>25.93</v>
      </c>
      <c r="E7" s="6"/>
    </row>
    <row r="8" spans="1:5" x14ac:dyDescent="0.3">
      <c r="A8" s="12"/>
      <c r="B8" s="3" t="s">
        <v>8</v>
      </c>
      <c r="C8" s="13">
        <v>14.513</v>
      </c>
      <c r="D8" s="13">
        <v>20.843</v>
      </c>
      <c r="E8" s="6"/>
    </row>
    <row r="9" spans="1:5" x14ac:dyDescent="0.3">
      <c r="A9" s="12"/>
      <c r="B9" s="3" t="s">
        <v>1</v>
      </c>
      <c r="C9" s="13">
        <v>17.125</v>
      </c>
      <c r="D9" s="13">
        <v>22.759</v>
      </c>
      <c r="E9" s="6"/>
    </row>
    <row r="10" spans="1:5" x14ac:dyDescent="0.3">
      <c r="A10" s="12"/>
      <c r="B10" s="3" t="s">
        <v>9</v>
      </c>
      <c r="C10" s="13">
        <v>12.178000000000001</v>
      </c>
      <c r="D10" s="13">
        <v>23.579000000000001</v>
      </c>
      <c r="E10" s="6"/>
    </row>
    <row r="11" spans="1:5" x14ac:dyDescent="0.3">
      <c r="A11" s="12"/>
      <c r="B11" s="3" t="s">
        <v>4</v>
      </c>
      <c r="C11" s="3">
        <f>AVERAGE(C4:C10)</f>
        <v>15.217714285714285</v>
      </c>
      <c r="D11" s="3">
        <f>AVERAGE(D4:D10)</f>
        <v>23.298571428571428</v>
      </c>
      <c r="E11" s="5"/>
    </row>
    <row r="12" spans="1:5" x14ac:dyDescent="0.3">
      <c r="A12" s="12"/>
      <c r="B12" s="3" t="s">
        <v>35</v>
      </c>
      <c r="C12" s="3">
        <f>_xlfn.STDEV.S(C4:C10)</f>
        <v>2.4783582411404108</v>
      </c>
      <c r="D12" s="3">
        <f>_xlfn.STDEV.S(D4:D10)</f>
        <v>1.6486949239871371</v>
      </c>
      <c r="E12" s="5"/>
    </row>
    <row r="13" spans="1:5" x14ac:dyDescent="0.3">
      <c r="A13" s="12"/>
      <c r="B13" s="3" t="s">
        <v>17</v>
      </c>
      <c r="C13" s="14">
        <v>5.9999999999999995E-4</v>
      </c>
      <c r="D13" s="14"/>
    </row>
    <row r="14" spans="1:5" x14ac:dyDescent="0.3">
      <c r="A14" s="12"/>
      <c r="B14" s="14" t="s">
        <v>18</v>
      </c>
      <c r="C14" s="14"/>
      <c r="D14" s="14"/>
    </row>
    <row r="15" spans="1:5" ht="15.75" customHeight="1" x14ac:dyDescent="0.3"/>
    <row r="16" spans="1:5" ht="17.45" customHeight="1" x14ac:dyDescent="0.3"/>
    <row r="29" ht="17.45" customHeight="1" x14ac:dyDescent="0.3"/>
  </sheetData>
  <mergeCells count="3">
    <mergeCell ref="C13:D13"/>
    <mergeCell ref="B14:D14"/>
    <mergeCell ref="B2:D2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="85" zoomScaleNormal="85" workbookViewId="0">
      <selection activeCell="A3" sqref="A3"/>
    </sheetView>
  </sheetViews>
  <sheetFormatPr defaultColWidth="8.75" defaultRowHeight="15.75" x14ac:dyDescent="0.3"/>
  <cols>
    <col min="1" max="1" width="20.5" style="2" customWidth="1"/>
    <col min="2" max="4" width="20.5" style="1" customWidth="1"/>
    <col min="5" max="16384" width="8.75" style="1"/>
  </cols>
  <sheetData>
    <row r="2" spans="1:5" ht="17.45" customHeight="1" x14ac:dyDescent="0.3">
      <c r="A2" s="8" t="s">
        <v>46</v>
      </c>
      <c r="B2" s="15" t="s">
        <v>37</v>
      </c>
      <c r="C2" s="15"/>
      <c r="D2" s="15"/>
      <c r="E2" s="5"/>
    </row>
    <row r="3" spans="1:5" x14ac:dyDescent="0.3">
      <c r="A3" s="12"/>
      <c r="B3" s="3" t="s">
        <v>38</v>
      </c>
      <c r="C3" s="3" t="s">
        <v>39</v>
      </c>
      <c r="D3" s="3" t="s">
        <v>40</v>
      </c>
      <c r="E3" s="5"/>
    </row>
    <row r="4" spans="1:5" x14ac:dyDescent="0.3">
      <c r="A4" s="12"/>
      <c r="B4" s="3" t="s">
        <v>41</v>
      </c>
      <c r="C4" s="13">
        <v>10.009</v>
      </c>
      <c r="D4" s="13">
        <v>10.683</v>
      </c>
      <c r="E4" s="6"/>
    </row>
    <row r="5" spans="1:5" x14ac:dyDescent="0.3">
      <c r="A5" s="12"/>
      <c r="B5" s="3" t="s">
        <v>42</v>
      </c>
      <c r="C5" s="13">
        <v>10.304</v>
      </c>
      <c r="D5" s="13">
        <v>15.547000000000001</v>
      </c>
      <c r="E5" s="6"/>
    </row>
    <row r="6" spans="1:5" x14ac:dyDescent="0.3">
      <c r="A6" s="12"/>
      <c r="B6" s="3" t="s">
        <v>43</v>
      </c>
      <c r="C6" s="13">
        <v>9.5120000000000005</v>
      </c>
      <c r="D6" s="13">
        <v>17.744</v>
      </c>
      <c r="E6" s="6"/>
    </row>
    <row r="7" spans="1:5" x14ac:dyDescent="0.3">
      <c r="A7" s="12"/>
      <c r="B7" s="3" t="s">
        <v>7</v>
      </c>
      <c r="C7" s="13">
        <v>9.3239999999999998</v>
      </c>
      <c r="D7" s="13">
        <v>13.512</v>
      </c>
      <c r="E7" s="6"/>
    </row>
    <row r="8" spans="1:5" x14ac:dyDescent="0.3">
      <c r="A8" s="12"/>
      <c r="B8" s="3" t="s">
        <v>8</v>
      </c>
      <c r="C8" s="13">
        <v>11.124000000000001</v>
      </c>
      <c r="D8" s="13">
        <v>14.21</v>
      </c>
      <c r="E8" s="6"/>
    </row>
    <row r="9" spans="1:5" x14ac:dyDescent="0.3">
      <c r="A9" s="12"/>
      <c r="B9" s="3" t="s">
        <v>1</v>
      </c>
      <c r="C9" s="13">
        <v>12.012</v>
      </c>
      <c r="D9" s="13">
        <v>14.782999999999999</v>
      </c>
      <c r="E9" s="6"/>
    </row>
    <row r="10" spans="1:5" x14ac:dyDescent="0.3">
      <c r="A10" s="12"/>
      <c r="B10" s="3" t="s">
        <v>9</v>
      </c>
      <c r="C10" s="13">
        <v>11.512</v>
      </c>
      <c r="D10" s="13">
        <v>12.487</v>
      </c>
      <c r="E10" s="6"/>
    </row>
    <row r="11" spans="1:5" x14ac:dyDescent="0.3">
      <c r="A11" s="12"/>
      <c r="B11" s="3" t="s">
        <v>44</v>
      </c>
      <c r="C11" s="3">
        <f>AVERAGE(C4:C10)</f>
        <v>10.542428571428571</v>
      </c>
      <c r="D11" s="3">
        <f>AVERAGE(D4:D10)</f>
        <v>14.138</v>
      </c>
      <c r="E11" s="5"/>
    </row>
    <row r="12" spans="1:5" x14ac:dyDescent="0.3">
      <c r="A12" s="12"/>
      <c r="B12" s="3" t="s">
        <v>45</v>
      </c>
      <c r="C12" s="3">
        <f>_xlfn.STDEV.S(C4:C10)</f>
        <v>1.026781355684331</v>
      </c>
      <c r="D12" s="3">
        <f>_xlfn.STDEV.S(D4:D10)</f>
        <v>2.2533097138801716</v>
      </c>
      <c r="E12" s="5"/>
    </row>
    <row r="13" spans="1:5" x14ac:dyDescent="0.3">
      <c r="A13" s="12"/>
      <c r="B13" s="3" t="s">
        <v>17</v>
      </c>
      <c r="C13" s="16">
        <v>4.1000000000000003E-3</v>
      </c>
      <c r="D13" s="17"/>
    </row>
    <row r="14" spans="1:5" x14ac:dyDescent="0.3">
      <c r="A14" s="12"/>
      <c r="B14" s="14" t="s">
        <v>18</v>
      </c>
      <c r="C14" s="14"/>
      <c r="D14" s="14"/>
    </row>
    <row r="15" spans="1:5" ht="15.75" customHeight="1" x14ac:dyDescent="0.3"/>
    <row r="16" spans="1:5" ht="17.45" customHeight="1" x14ac:dyDescent="0.3"/>
    <row r="29" ht="17.45" customHeight="1" x14ac:dyDescent="0.3"/>
  </sheetData>
  <mergeCells count="3">
    <mergeCell ref="B2:D2"/>
    <mergeCell ref="C13:D13"/>
    <mergeCell ref="B14:D14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="85" zoomScaleNormal="85" workbookViewId="0">
      <selection activeCell="G26" sqref="G26"/>
    </sheetView>
  </sheetViews>
  <sheetFormatPr defaultColWidth="8.75" defaultRowHeight="15.75" x14ac:dyDescent="0.3"/>
  <cols>
    <col min="1" max="1" width="20.5" style="2" customWidth="1"/>
    <col min="2" max="4" width="20.5" style="1" customWidth="1"/>
    <col min="5" max="16384" width="8.75" style="1"/>
  </cols>
  <sheetData>
    <row r="2" spans="1:5" ht="17.45" customHeight="1" x14ac:dyDescent="0.3">
      <c r="A2" s="8" t="s">
        <v>49</v>
      </c>
      <c r="B2" s="9" t="s">
        <v>48</v>
      </c>
      <c r="C2" s="10"/>
      <c r="D2" s="11"/>
      <c r="E2" s="5"/>
    </row>
    <row r="3" spans="1:5" x14ac:dyDescent="0.3">
      <c r="A3" s="12"/>
      <c r="B3" s="3" t="s">
        <v>34</v>
      </c>
      <c r="C3" s="3" t="s">
        <v>39</v>
      </c>
      <c r="D3" s="3" t="s">
        <v>40</v>
      </c>
      <c r="E3" s="5"/>
    </row>
    <row r="4" spans="1:5" x14ac:dyDescent="0.2">
      <c r="A4" s="12"/>
      <c r="B4" s="3" t="s">
        <v>0</v>
      </c>
      <c r="C4" s="13">
        <v>4</v>
      </c>
      <c r="D4" s="18">
        <v>3</v>
      </c>
      <c r="E4" s="6"/>
    </row>
    <row r="5" spans="1:5" x14ac:dyDescent="0.2">
      <c r="A5" s="12"/>
      <c r="B5" s="3" t="s">
        <v>2</v>
      </c>
      <c r="C5" s="13">
        <v>6</v>
      </c>
      <c r="D5" s="18">
        <v>1</v>
      </c>
      <c r="E5" s="6"/>
    </row>
    <row r="6" spans="1:5" x14ac:dyDescent="0.2">
      <c r="A6" s="12"/>
      <c r="B6" s="3" t="s">
        <v>3</v>
      </c>
      <c r="C6" s="13">
        <v>3</v>
      </c>
      <c r="D6" s="18">
        <v>5</v>
      </c>
      <c r="E6" s="6"/>
    </row>
    <row r="7" spans="1:5" x14ac:dyDescent="0.2">
      <c r="A7" s="12"/>
      <c r="B7" s="3" t="s">
        <v>7</v>
      </c>
      <c r="C7" s="13">
        <v>4</v>
      </c>
      <c r="D7" s="18">
        <v>0</v>
      </c>
      <c r="E7" s="6"/>
    </row>
    <row r="8" spans="1:5" x14ac:dyDescent="0.2">
      <c r="A8" s="12"/>
      <c r="B8" s="3" t="s">
        <v>8</v>
      </c>
      <c r="C8" s="13">
        <v>4</v>
      </c>
      <c r="D8" s="18">
        <v>4</v>
      </c>
      <c r="E8" s="6"/>
    </row>
    <row r="9" spans="1:5" x14ac:dyDescent="0.2">
      <c r="A9" s="12"/>
      <c r="B9" s="3" t="s">
        <v>1</v>
      </c>
      <c r="C9" s="13">
        <v>5</v>
      </c>
      <c r="D9" s="18">
        <v>1</v>
      </c>
      <c r="E9" s="6"/>
    </row>
    <row r="10" spans="1:5" x14ac:dyDescent="0.2">
      <c r="A10" s="12"/>
      <c r="B10" s="3" t="s">
        <v>9</v>
      </c>
      <c r="C10" s="13">
        <v>5</v>
      </c>
      <c r="D10" s="18">
        <v>0</v>
      </c>
      <c r="E10" s="6"/>
    </row>
    <row r="11" spans="1:5" x14ac:dyDescent="0.2">
      <c r="A11" s="12"/>
      <c r="B11" s="3" t="s">
        <v>10</v>
      </c>
      <c r="C11" s="13">
        <v>8</v>
      </c>
      <c r="D11" s="18">
        <v>2</v>
      </c>
      <c r="E11" s="5"/>
    </row>
    <row r="12" spans="1:5" x14ac:dyDescent="0.2">
      <c r="A12" s="12"/>
      <c r="B12" s="3" t="s">
        <v>11</v>
      </c>
      <c r="C12" s="13">
        <v>7</v>
      </c>
      <c r="D12" s="18">
        <v>1</v>
      </c>
      <c r="E12" s="5"/>
    </row>
    <row r="13" spans="1:5" x14ac:dyDescent="0.2">
      <c r="A13" s="12"/>
      <c r="B13" s="3" t="s">
        <v>12</v>
      </c>
      <c r="C13" s="13">
        <v>4</v>
      </c>
      <c r="D13" s="18">
        <v>2</v>
      </c>
    </row>
    <row r="14" spans="1:5" x14ac:dyDescent="0.2">
      <c r="A14" s="12"/>
      <c r="B14" s="3" t="s">
        <v>13</v>
      </c>
      <c r="C14" s="13">
        <v>2</v>
      </c>
      <c r="D14" s="18">
        <v>1</v>
      </c>
    </row>
    <row r="15" spans="1:5" ht="15.75" customHeight="1" x14ac:dyDescent="0.2">
      <c r="A15" s="12"/>
      <c r="B15" s="3" t="s">
        <v>14</v>
      </c>
      <c r="C15" s="13">
        <v>9</v>
      </c>
      <c r="D15" s="18">
        <v>4</v>
      </c>
    </row>
    <row r="16" spans="1:5" ht="17.45" customHeight="1" x14ac:dyDescent="0.2">
      <c r="A16" s="12"/>
      <c r="B16" s="3" t="s">
        <v>15</v>
      </c>
      <c r="C16" s="13">
        <v>10</v>
      </c>
      <c r="D16" s="18">
        <v>0</v>
      </c>
    </row>
    <row r="17" spans="1:4" x14ac:dyDescent="0.2">
      <c r="A17" s="12"/>
      <c r="B17" s="3" t="s">
        <v>16</v>
      </c>
      <c r="C17" s="13">
        <v>11</v>
      </c>
      <c r="D17" s="18">
        <v>3</v>
      </c>
    </row>
    <row r="18" spans="1:4" x14ac:dyDescent="0.3">
      <c r="A18" s="12"/>
      <c r="B18" s="3" t="s">
        <v>4</v>
      </c>
      <c r="C18" s="3">
        <f>AVERAGE(C4:C17)</f>
        <v>5.8571428571428568</v>
      </c>
      <c r="D18" s="3">
        <f>AVERAGE(D4:D17)</f>
        <v>1.9285714285714286</v>
      </c>
    </row>
    <row r="19" spans="1:4" x14ac:dyDescent="0.3">
      <c r="A19" s="12"/>
      <c r="B19" s="3" t="s">
        <v>45</v>
      </c>
      <c r="C19" s="3">
        <f>_xlfn.STDEV.S(C4:C17)</f>
        <v>2.7416206003901262</v>
      </c>
      <c r="D19" s="3">
        <f>_xlfn.STDEV.S(D4:D17)</f>
        <v>1.6391501416322993</v>
      </c>
    </row>
    <row r="20" spans="1:4" x14ac:dyDescent="0.3">
      <c r="A20" s="12"/>
      <c r="B20" s="3" t="s">
        <v>17</v>
      </c>
      <c r="C20" s="19">
        <v>9.5000000000000005E-5</v>
      </c>
      <c r="D20" s="19"/>
    </row>
    <row r="21" spans="1:4" x14ac:dyDescent="0.3">
      <c r="A21" s="12"/>
      <c r="B21" s="14" t="s">
        <v>18</v>
      </c>
      <c r="C21" s="14"/>
      <c r="D21" s="14"/>
    </row>
    <row r="29" spans="1:4" ht="17.45" customHeight="1" x14ac:dyDescent="0.3"/>
  </sheetData>
  <mergeCells count="3">
    <mergeCell ref="B2:D2"/>
    <mergeCell ref="C20:D20"/>
    <mergeCell ref="B21:D21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zoomScale="85" zoomScaleNormal="85" workbookViewId="0">
      <selection activeCell="C24" sqref="C24"/>
    </sheetView>
  </sheetViews>
  <sheetFormatPr defaultColWidth="8.75" defaultRowHeight="15.75" x14ac:dyDescent="0.3"/>
  <cols>
    <col min="1" max="1" width="20.5" style="2" customWidth="1"/>
    <col min="2" max="4" width="20.5" style="1" customWidth="1"/>
    <col min="5" max="5" width="17.875" style="1" customWidth="1"/>
    <col min="6" max="6" width="18" style="1" customWidth="1"/>
    <col min="7" max="7" width="16.625" style="1" customWidth="1"/>
    <col min="8" max="8" width="16.25" style="1" customWidth="1"/>
    <col min="9" max="16384" width="8.75" style="1"/>
  </cols>
  <sheetData>
    <row r="2" spans="1:8" ht="17.45" customHeight="1" x14ac:dyDescent="0.3">
      <c r="A2" s="8" t="s">
        <v>55</v>
      </c>
      <c r="B2" s="15" t="s">
        <v>50</v>
      </c>
      <c r="C2" s="15"/>
      <c r="D2" s="15"/>
      <c r="E2" s="15"/>
      <c r="F2" s="15"/>
      <c r="G2" s="15"/>
      <c r="H2" s="15"/>
    </row>
    <row r="3" spans="1:8" x14ac:dyDescent="0.3">
      <c r="A3" s="12"/>
      <c r="B3" s="20"/>
      <c r="C3" s="16" t="s">
        <v>51</v>
      </c>
      <c r="D3" s="17"/>
      <c r="E3" s="16" t="s">
        <v>52</v>
      </c>
      <c r="F3" s="17"/>
      <c r="G3" s="16" t="s">
        <v>53</v>
      </c>
      <c r="H3" s="17"/>
    </row>
    <row r="4" spans="1:8" x14ac:dyDescent="0.3">
      <c r="A4" s="12"/>
      <c r="B4" s="3" t="s">
        <v>54</v>
      </c>
      <c r="C4" s="3" t="s">
        <v>39</v>
      </c>
      <c r="D4" s="3" t="s">
        <v>40</v>
      </c>
      <c r="E4" s="3" t="s">
        <v>39</v>
      </c>
      <c r="F4" s="3" t="s">
        <v>40</v>
      </c>
      <c r="G4" s="3" t="s">
        <v>39</v>
      </c>
      <c r="H4" s="3" t="s">
        <v>40</v>
      </c>
    </row>
    <row r="5" spans="1:8" x14ac:dyDescent="0.2">
      <c r="A5" s="12"/>
      <c r="B5" s="3" t="s">
        <v>0</v>
      </c>
      <c r="C5" s="18">
        <v>1.083126</v>
      </c>
      <c r="D5" s="18">
        <v>0.623255</v>
      </c>
      <c r="E5" s="18">
        <v>0.85312200000000005</v>
      </c>
      <c r="F5" s="18">
        <v>0.34514600000000001</v>
      </c>
      <c r="G5" s="18">
        <v>1.0533090000000001</v>
      </c>
      <c r="H5" s="18">
        <v>0.21193699999999999</v>
      </c>
    </row>
    <row r="6" spans="1:8" x14ac:dyDescent="0.2">
      <c r="A6" s="12"/>
      <c r="B6" s="3" t="s">
        <v>2</v>
      </c>
      <c r="C6" s="18">
        <v>0.93373899999999999</v>
      </c>
      <c r="D6" s="18">
        <v>0.51470499999999997</v>
      </c>
      <c r="E6" s="18">
        <v>0.87155199999999999</v>
      </c>
      <c r="F6" s="18">
        <v>0.55564100000000005</v>
      </c>
      <c r="G6" s="18">
        <v>1.1498139999999999</v>
      </c>
      <c r="H6" s="18">
        <v>0.38821299999999997</v>
      </c>
    </row>
    <row r="7" spans="1:8" x14ac:dyDescent="0.2">
      <c r="A7" s="12"/>
      <c r="B7" s="3" t="s">
        <v>3</v>
      </c>
      <c r="C7" s="18">
        <v>0.98313499999999998</v>
      </c>
      <c r="D7" s="18">
        <v>0.52400000000000002</v>
      </c>
      <c r="E7" s="18">
        <v>1.112827</v>
      </c>
      <c r="F7" s="18">
        <v>0.50131700000000001</v>
      </c>
      <c r="G7" s="18">
        <v>0.91410599999999997</v>
      </c>
      <c r="H7" s="18">
        <v>0.462866</v>
      </c>
    </row>
    <row r="8" spans="1:8" x14ac:dyDescent="0.2">
      <c r="A8" s="12"/>
      <c r="B8" s="3" t="s">
        <v>7</v>
      </c>
      <c r="C8" s="18">
        <v>0.82150000000000001</v>
      </c>
      <c r="D8" s="18">
        <v>0.4158</v>
      </c>
      <c r="E8" s="18">
        <v>1.0438210000000001</v>
      </c>
      <c r="F8" s="18">
        <v>0.48999599999999999</v>
      </c>
      <c r="G8" s="18">
        <v>1.117686</v>
      </c>
      <c r="H8" s="18">
        <v>0.74080500000000005</v>
      </c>
    </row>
    <row r="9" spans="1:8" x14ac:dyDescent="0.2">
      <c r="A9" s="12"/>
      <c r="B9" s="3" t="s">
        <v>8</v>
      </c>
      <c r="C9" s="18">
        <v>1.0157</v>
      </c>
      <c r="D9" s="18">
        <v>0.85309999999999997</v>
      </c>
      <c r="E9" s="18">
        <v>1.0944990000000001</v>
      </c>
      <c r="F9" s="18">
        <v>1.0018609999999999</v>
      </c>
      <c r="G9" s="18">
        <v>0.92480499999999999</v>
      </c>
      <c r="H9" s="18">
        <v>0.77427299999999999</v>
      </c>
    </row>
    <row r="10" spans="1:8" x14ac:dyDescent="0.2">
      <c r="A10" s="12"/>
      <c r="B10" s="3" t="s">
        <v>1</v>
      </c>
      <c r="C10" s="18">
        <v>1.1628000000000001</v>
      </c>
      <c r="D10" s="18">
        <v>0.59809999999999997</v>
      </c>
      <c r="E10" s="18">
        <v>1.024179</v>
      </c>
      <c r="F10" s="18">
        <v>0.46101799999999998</v>
      </c>
      <c r="G10" s="18">
        <v>0.840279</v>
      </c>
      <c r="H10" s="18">
        <v>0.38472000000000001</v>
      </c>
    </row>
    <row r="11" spans="1:8" x14ac:dyDescent="0.3">
      <c r="A11" s="12"/>
      <c r="B11" s="3" t="s">
        <v>4</v>
      </c>
      <c r="C11" s="3">
        <f>AVERAGE(C5:C10)</f>
        <v>1</v>
      </c>
      <c r="D11" s="3">
        <f>AVERAGE(D5:D10)</f>
        <v>0.58816000000000002</v>
      </c>
      <c r="E11" s="3">
        <f t="shared" ref="E11:H11" si="0">AVERAGE(E5:E10)</f>
        <v>1</v>
      </c>
      <c r="F11" s="3">
        <f t="shared" si="0"/>
        <v>0.55916316666666666</v>
      </c>
      <c r="G11" s="3">
        <f t="shared" si="0"/>
        <v>0.9999998333333332</v>
      </c>
      <c r="H11" s="3">
        <f t="shared" si="0"/>
        <v>0.4938023333333334</v>
      </c>
    </row>
    <row r="12" spans="1:8" x14ac:dyDescent="0.3">
      <c r="A12" s="12"/>
      <c r="B12" s="3" t="s">
        <v>5</v>
      </c>
      <c r="C12" s="3">
        <f>_xlfn.STDEV.S(C5:C10)</f>
        <v>0.11848836248509763</v>
      </c>
      <c r="D12" s="3">
        <f>_xlfn.STDEV.S(D5:D10)</f>
        <v>0.14882458026146073</v>
      </c>
      <c r="E12" s="3">
        <f t="shared" ref="E12:H12" si="1">_xlfn.STDEV.S(E5:E10)</f>
        <v>0.11156785612352638</v>
      </c>
      <c r="F12" s="3">
        <f t="shared" si="1"/>
        <v>0.22784199551743442</v>
      </c>
      <c r="G12" s="3">
        <f t="shared" si="1"/>
        <v>0.12464264420721735</v>
      </c>
      <c r="H12" s="3">
        <f t="shared" si="1"/>
        <v>0.22051181275175846</v>
      </c>
    </row>
    <row r="13" spans="1:8" x14ac:dyDescent="0.3">
      <c r="A13" s="12"/>
      <c r="B13" s="3" t="s">
        <v>17</v>
      </c>
      <c r="C13" s="16">
        <v>4.3E-3</v>
      </c>
      <c r="D13" s="17"/>
      <c r="E13" s="16">
        <v>8.6999999999999994E-3</v>
      </c>
      <c r="F13" s="17"/>
      <c r="G13" s="16">
        <v>2.2000000000000001E-3</v>
      </c>
      <c r="H13" s="17"/>
    </row>
    <row r="14" spans="1:8" x14ac:dyDescent="0.3">
      <c r="A14" s="12"/>
      <c r="B14" s="20"/>
      <c r="C14" s="16" t="s">
        <v>18</v>
      </c>
      <c r="D14" s="17"/>
      <c r="E14" s="16" t="s">
        <v>18</v>
      </c>
      <c r="F14" s="17"/>
      <c r="G14" s="16" t="s">
        <v>18</v>
      </c>
      <c r="H14" s="17"/>
    </row>
    <row r="22" ht="17.45" customHeight="1" x14ac:dyDescent="0.3"/>
  </sheetData>
  <mergeCells count="10">
    <mergeCell ref="C14:D14"/>
    <mergeCell ref="E14:F14"/>
    <mergeCell ref="G14:H14"/>
    <mergeCell ref="B2:H2"/>
    <mergeCell ref="C3:D3"/>
    <mergeCell ref="E3:F3"/>
    <mergeCell ref="G3:H3"/>
    <mergeCell ref="C13:D13"/>
    <mergeCell ref="E13:F13"/>
    <mergeCell ref="G13:H13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zoomScale="85" zoomScaleNormal="85" workbookViewId="0">
      <selection activeCell="D21" sqref="D21"/>
    </sheetView>
  </sheetViews>
  <sheetFormatPr defaultColWidth="8.75" defaultRowHeight="15.75" x14ac:dyDescent="0.3"/>
  <cols>
    <col min="1" max="1" width="20.5" style="2" customWidth="1"/>
    <col min="2" max="4" width="20.5" style="1" customWidth="1"/>
    <col min="5" max="5" width="17.875" style="1" customWidth="1"/>
    <col min="6" max="6" width="18" style="1" customWidth="1"/>
    <col min="7" max="7" width="16.625" style="1" customWidth="1"/>
    <col min="8" max="8" width="16.25" style="1" customWidth="1"/>
    <col min="9" max="9" width="14.375" style="1" customWidth="1"/>
    <col min="10" max="10" width="14.625" style="1" customWidth="1"/>
    <col min="11" max="11" width="16.75" style="1" customWidth="1"/>
    <col min="12" max="12" width="14.875" style="1" customWidth="1"/>
    <col min="13" max="13" width="15.5" style="1" customWidth="1"/>
    <col min="14" max="14" width="16.125" style="1" customWidth="1"/>
    <col min="15" max="16384" width="8.75" style="1"/>
  </cols>
  <sheetData>
    <row r="2" spans="1:14" ht="17.45" customHeight="1" x14ac:dyDescent="0.3">
      <c r="A2" s="8" t="s">
        <v>67</v>
      </c>
      <c r="B2" s="16" t="s">
        <v>56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7"/>
    </row>
    <row r="3" spans="1:14" x14ac:dyDescent="0.3">
      <c r="A3" s="12"/>
      <c r="B3" s="3"/>
      <c r="C3" s="14" t="s">
        <v>57</v>
      </c>
      <c r="D3" s="14"/>
      <c r="E3" s="14"/>
      <c r="F3" s="14"/>
      <c r="G3" s="14" t="s">
        <v>58</v>
      </c>
      <c r="H3" s="14"/>
      <c r="I3" s="14"/>
      <c r="J3" s="14"/>
      <c r="K3" s="14" t="s">
        <v>59</v>
      </c>
      <c r="L3" s="14"/>
      <c r="M3" s="14"/>
      <c r="N3" s="14"/>
    </row>
    <row r="4" spans="1:14" x14ac:dyDescent="0.3">
      <c r="A4" s="12"/>
      <c r="B4" s="3" t="s">
        <v>6</v>
      </c>
      <c r="C4" s="3" t="s">
        <v>0</v>
      </c>
      <c r="D4" s="3" t="s">
        <v>2</v>
      </c>
      <c r="E4" s="3" t="s">
        <v>3</v>
      </c>
      <c r="F4" s="3" t="s">
        <v>60</v>
      </c>
      <c r="G4" s="3" t="s">
        <v>61</v>
      </c>
      <c r="H4" s="3" t="s">
        <v>62</v>
      </c>
      <c r="I4" s="3" t="s">
        <v>63</v>
      </c>
      <c r="J4" s="3" t="s">
        <v>60</v>
      </c>
      <c r="K4" s="3" t="s">
        <v>61</v>
      </c>
      <c r="L4" s="3" t="s">
        <v>62</v>
      </c>
      <c r="M4" s="3" t="s">
        <v>63</v>
      </c>
      <c r="N4" s="3" t="s">
        <v>60</v>
      </c>
    </row>
    <row r="5" spans="1:14" x14ac:dyDescent="0.3">
      <c r="A5" s="12"/>
      <c r="B5" s="3" t="s">
        <v>39</v>
      </c>
      <c r="C5" s="3">
        <v>30.4878</v>
      </c>
      <c r="D5" s="3">
        <v>31.578899999999997</v>
      </c>
      <c r="E5" s="3">
        <v>30.3371</v>
      </c>
      <c r="F5" s="3">
        <v>36.363599999999998</v>
      </c>
      <c r="G5" s="3">
        <v>24.3902</v>
      </c>
      <c r="H5" s="3">
        <v>25</v>
      </c>
      <c r="I5" s="3">
        <v>26.966299999999997</v>
      </c>
      <c r="J5" s="3">
        <v>25.974000000000004</v>
      </c>
      <c r="K5" s="3">
        <v>45.122</v>
      </c>
      <c r="L5" s="3">
        <v>43.421100000000003</v>
      </c>
      <c r="M5" s="3">
        <v>42.696600000000004</v>
      </c>
      <c r="N5" s="3">
        <v>37.662300000000002</v>
      </c>
    </row>
    <row r="6" spans="1:14" x14ac:dyDescent="0.3">
      <c r="A6" s="12"/>
      <c r="B6" s="3" t="s">
        <v>40</v>
      </c>
      <c r="C6" s="3">
        <v>45.454499999999996</v>
      </c>
      <c r="D6" s="3">
        <v>48.7179</v>
      </c>
      <c r="E6" s="3">
        <v>54.444400000000002</v>
      </c>
      <c r="F6" s="3">
        <v>52.7027</v>
      </c>
      <c r="G6" s="3">
        <v>25</v>
      </c>
      <c r="H6" s="3">
        <v>24.359000000000002</v>
      </c>
      <c r="I6" s="3">
        <v>25.555600000000002</v>
      </c>
      <c r="J6" s="3">
        <v>24.324299999999997</v>
      </c>
      <c r="K6" s="3">
        <v>29.545500000000004</v>
      </c>
      <c r="L6" s="3">
        <v>26.923099999999998</v>
      </c>
      <c r="M6" s="3">
        <v>20</v>
      </c>
      <c r="N6" s="3">
        <v>22.972999999999999</v>
      </c>
    </row>
    <row r="7" spans="1:14" x14ac:dyDescent="0.3">
      <c r="A7" s="12"/>
      <c r="B7" s="3" t="s">
        <v>64</v>
      </c>
      <c r="C7" s="14">
        <v>0.18140000000000001</v>
      </c>
      <c r="D7" s="14"/>
      <c r="E7" s="14"/>
      <c r="F7" s="14"/>
      <c r="G7" s="14">
        <v>7.7289999999999998E-3</v>
      </c>
      <c r="H7" s="14"/>
      <c r="I7" s="14"/>
      <c r="J7" s="14"/>
      <c r="K7" s="14">
        <v>0.17369999999999999</v>
      </c>
      <c r="L7" s="14"/>
      <c r="M7" s="14"/>
      <c r="N7" s="14"/>
    </row>
    <row r="8" spans="1:14" ht="15" x14ac:dyDescent="0.3">
      <c r="A8" s="22"/>
      <c r="B8" s="3" t="s">
        <v>65</v>
      </c>
      <c r="C8" s="23">
        <v>2.8356285700000002E-7</v>
      </c>
      <c r="D8" s="24"/>
      <c r="E8" s="24"/>
      <c r="F8" s="25"/>
      <c r="G8" s="14">
        <v>0.72</v>
      </c>
      <c r="H8" s="14"/>
      <c r="I8" s="14"/>
      <c r="J8" s="14"/>
      <c r="K8" s="23">
        <v>5.3306964200000002E-7</v>
      </c>
      <c r="L8" s="24"/>
      <c r="M8" s="24"/>
      <c r="N8" s="25"/>
    </row>
    <row r="9" spans="1:14" ht="15" x14ac:dyDescent="0.3">
      <c r="A9" s="22"/>
      <c r="B9" s="14" t="s">
        <v>66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7" spans="2:14" s="2" customFormat="1" ht="17.4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</sheetData>
  <mergeCells count="11">
    <mergeCell ref="K8:N8"/>
    <mergeCell ref="B9:N9"/>
    <mergeCell ref="B2:N2"/>
    <mergeCell ref="C3:F3"/>
    <mergeCell ref="G3:J3"/>
    <mergeCell ref="K3:N3"/>
    <mergeCell ref="C7:F7"/>
    <mergeCell ref="G7:J7"/>
    <mergeCell ref="K7:N7"/>
    <mergeCell ref="C8:F8"/>
    <mergeCell ref="G8:J8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tabSelected="1" zoomScale="85" zoomScaleNormal="85" workbookViewId="0">
      <selection activeCell="G20" sqref="G20"/>
    </sheetView>
  </sheetViews>
  <sheetFormatPr defaultColWidth="8.75" defaultRowHeight="15.75" x14ac:dyDescent="0.3"/>
  <cols>
    <col min="1" max="1" width="20.5" style="2" customWidth="1"/>
    <col min="2" max="4" width="20.5" style="1" customWidth="1"/>
    <col min="5" max="16384" width="8.75" style="1"/>
  </cols>
  <sheetData>
    <row r="2" spans="1:5" ht="17.45" customHeight="1" x14ac:dyDescent="0.3">
      <c r="A2" s="8" t="s">
        <v>73</v>
      </c>
      <c r="B2" s="9" t="s">
        <v>68</v>
      </c>
      <c r="C2" s="10"/>
      <c r="D2" s="11"/>
      <c r="E2" s="5"/>
    </row>
    <row r="3" spans="1:5" x14ac:dyDescent="0.3">
      <c r="A3" s="12"/>
      <c r="B3" s="3" t="s">
        <v>69</v>
      </c>
      <c r="C3" s="3" t="s">
        <v>39</v>
      </c>
      <c r="D3" s="3" t="s">
        <v>70</v>
      </c>
      <c r="E3" s="5"/>
    </row>
    <row r="4" spans="1:5" x14ac:dyDescent="0.2">
      <c r="A4" s="12"/>
      <c r="B4" s="3" t="s">
        <v>0</v>
      </c>
      <c r="C4" s="18">
        <v>6589</v>
      </c>
      <c r="D4" s="18">
        <v>1895</v>
      </c>
      <c r="E4" s="6"/>
    </row>
    <row r="5" spans="1:5" x14ac:dyDescent="0.2">
      <c r="A5" s="12"/>
      <c r="B5" s="3" t="s">
        <v>2</v>
      </c>
      <c r="C5" s="18">
        <v>12269</v>
      </c>
      <c r="D5" s="18">
        <v>3057</v>
      </c>
      <c r="E5" s="6"/>
    </row>
    <row r="6" spans="1:5" x14ac:dyDescent="0.2">
      <c r="A6" s="12"/>
      <c r="B6" s="3" t="s">
        <v>3</v>
      </c>
      <c r="C6" s="18">
        <v>8681</v>
      </c>
      <c r="D6" s="18">
        <v>6208</v>
      </c>
      <c r="E6" s="6"/>
    </row>
    <row r="7" spans="1:5" x14ac:dyDescent="0.2">
      <c r="A7" s="12"/>
      <c r="B7" s="3" t="s">
        <v>7</v>
      </c>
      <c r="C7" s="18">
        <v>5791</v>
      </c>
      <c r="D7" s="18">
        <v>4327</v>
      </c>
      <c r="E7" s="6"/>
    </row>
    <row r="8" spans="1:5" x14ac:dyDescent="0.2">
      <c r="A8" s="12"/>
      <c r="B8" s="3" t="s">
        <v>8</v>
      </c>
      <c r="C8" s="18">
        <v>8335</v>
      </c>
      <c r="D8" s="18">
        <v>1513</v>
      </c>
      <c r="E8" s="6"/>
    </row>
    <row r="9" spans="1:5" x14ac:dyDescent="0.3">
      <c r="A9" s="12"/>
      <c r="B9" s="3" t="s">
        <v>4</v>
      </c>
      <c r="C9" s="3">
        <f>AVERAGE(C4:C8)</f>
        <v>8333</v>
      </c>
      <c r="D9" s="3">
        <f>AVERAGE(D4:D8)</f>
        <v>3400</v>
      </c>
      <c r="E9" s="6"/>
    </row>
    <row r="10" spans="1:5" x14ac:dyDescent="0.3">
      <c r="A10" s="12"/>
      <c r="B10" s="3" t="s">
        <v>45</v>
      </c>
      <c r="C10" s="3">
        <f>_xlfn.STDEV.S(C4:C8)</f>
        <v>2505.8184291763837</v>
      </c>
      <c r="D10" s="3">
        <f>_xlfn.STDEV.S(D4:D8)</f>
        <v>1916.2225862357432</v>
      </c>
      <c r="E10" s="6"/>
    </row>
    <row r="11" spans="1:5" x14ac:dyDescent="0.3">
      <c r="A11" s="12"/>
      <c r="B11" s="3" t="s">
        <v>71</v>
      </c>
      <c r="C11" s="16">
        <v>1.5900000000000001E-2</v>
      </c>
      <c r="D11" s="17"/>
      <c r="E11" s="5"/>
    </row>
    <row r="12" spans="1:5" x14ac:dyDescent="0.3">
      <c r="A12" s="12"/>
      <c r="B12" s="16" t="s">
        <v>72</v>
      </c>
      <c r="C12" s="21"/>
      <c r="D12" s="17"/>
      <c r="E12" s="5"/>
    </row>
    <row r="20" ht="17.45" customHeight="1" x14ac:dyDescent="0.3"/>
  </sheetData>
  <mergeCells count="3">
    <mergeCell ref="B2:D2"/>
    <mergeCell ref="C11:D11"/>
    <mergeCell ref="B12:D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Figure 4b</vt:lpstr>
      <vt:lpstr>Figure 4c</vt:lpstr>
      <vt:lpstr>Figure 4e</vt:lpstr>
      <vt:lpstr>Figure 4f</vt:lpstr>
      <vt:lpstr>Figure 4i</vt:lpstr>
      <vt:lpstr>Figure 4j</vt:lpstr>
      <vt:lpstr>Figure 4l</vt:lpstr>
      <vt:lpstr>Figure 4o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2019-06-12T08:02:05Z</dcterms:created>
  <dcterms:modified xsi:type="dcterms:W3CDTF">2019-06-12T08:42:46Z</dcterms:modified>
</cp:coreProperties>
</file>