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ego\Dropbox\figurespaperstress\Nature\REVISION\REVISIONFEBRUARY2019\ForPublicationJuly\extended\rawdata\Rawdatajuly2019\"/>
    </mc:Choice>
  </mc:AlternateContent>
  <bookViews>
    <workbookView xWindow="0" yWindow="0" windowWidth="20490" windowHeight="7755" activeTab="2"/>
  </bookViews>
  <sheets>
    <sheet name="ED Fig 6b " sheetId="2" r:id="rId1"/>
    <sheet name="ED Fig 6c" sheetId="11" r:id="rId2"/>
    <sheet name="ED Fig 6d" sheetId="12" r:id="rId3"/>
    <sheet name="Hoja1" sheetId="13" r:id="rId4"/>
  </sheets>
  <calcPr calcId="152511"/>
</workbook>
</file>

<file path=xl/calcChain.xml><?xml version="1.0" encoding="utf-8"?>
<calcChain xmlns="http://schemas.openxmlformats.org/spreadsheetml/2006/main">
  <c r="AD50" i="2" l="1"/>
  <c r="AC50" i="2"/>
  <c r="AC51" i="2" s="1"/>
  <c r="AB50" i="2"/>
  <c r="AA50" i="2"/>
  <c r="AA51" i="2" s="1"/>
  <c r="Y50" i="2"/>
  <c r="X50" i="2"/>
  <c r="X51" i="2" s="1"/>
  <c r="W50" i="2"/>
  <c r="V50" i="2"/>
  <c r="V51" i="2" s="1"/>
  <c r="T50" i="2"/>
  <c r="S50" i="2"/>
  <c r="S51" i="2" s="1"/>
  <c r="R50" i="2"/>
  <c r="Q50" i="2"/>
  <c r="Q51" i="2" s="1"/>
  <c r="O50" i="2"/>
  <c r="N50" i="2"/>
  <c r="N51" i="2" s="1"/>
  <c r="M50" i="2"/>
  <c r="L50" i="2"/>
  <c r="L51" i="2" s="1"/>
  <c r="J50" i="2"/>
  <c r="I50" i="2"/>
  <c r="I51" i="2" s="1"/>
  <c r="H50" i="2"/>
  <c r="G50" i="2"/>
  <c r="G51" i="2" s="1"/>
  <c r="E50" i="2"/>
  <c r="D50" i="2"/>
  <c r="D51" i="2" s="1"/>
  <c r="C50" i="2"/>
  <c r="B50" i="2"/>
  <c r="B51" i="2" s="1"/>
  <c r="AD40" i="2"/>
  <c r="AC40" i="2"/>
  <c r="AC41" i="2" s="1"/>
  <c r="AB40" i="2"/>
  <c r="AA40" i="2"/>
  <c r="AA41" i="2" s="1"/>
  <c r="Y40" i="2"/>
  <c r="X40" i="2"/>
  <c r="X41" i="2" s="1"/>
  <c r="W40" i="2"/>
  <c r="V40" i="2"/>
  <c r="V41" i="2" s="1"/>
  <c r="T40" i="2"/>
  <c r="S40" i="2"/>
  <c r="S41" i="2" s="1"/>
  <c r="R40" i="2"/>
  <c r="Q40" i="2"/>
  <c r="Q41" i="2" s="1"/>
  <c r="O40" i="2"/>
  <c r="N40" i="2"/>
  <c r="N41" i="2" s="1"/>
  <c r="M40" i="2"/>
  <c r="L40" i="2"/>
  <c r="L41" i="2" s="1"/>
  <c r="J40" i="2"/>
  <c r="I40" i="2"/>
  <c r="I41" i="2" s="1"/>
  <c r="H40" i="2"/>
  <c r="G40" i="2"/>
  <c r="G41" i="2" s="1"/>
  <c r="E40" i="2"/>
  <c r="D40" i="2"/>
  <c r="D41" i="2" s="1"/>
  <c r="C40" i="2"/>
  <c r="B40" i="2"/>
  <c r="B41" i="2" s="1"/>
  <c r="AD30" i="2"/>
  <c r="AC30" i="2"/>
  <c r="AC31" i="2" s="1"/>
  <c r="AB30" i="2"/>
  <c r="AA30" i="2"/>
  <c r="AA31" i="2" s="1"/>
  <c r="Y30" i="2"/>
  <c r="X30" i="2"/>
  <c r="X31" i="2" s="1"/>
  <c r="W30" i="2"/>
  <c r="V30" i="2"/>
  <c r="V31" i="2" s="1"/>
  <c r="T30" i="2"/>
  <c r="S30" i="2"/>
  <c r="S31" i="2" s="1"/>
  <c r="R30" i="2"/>
  <c r="Q30" i="2"/>
  <c r="Q31" i="2" s="1"/>
  <c r="O30" i="2"/>
  <c r="N30" i="2"/>
  <c r="N31" i="2" s="1"/>
  <c r="M30" i="2"/>
  <c r="L30" i="2"/>
  <c r="L31" i="2" s="1"/>
  <c r="J30" i="2"/>
  <c r="I30" i="2"/>
  <c r="I31" i="2" s="1"/>
  <c r="H30" i="2"/>
  <c r="G30" i="2"/>
  <c r="G31" i="2" s="1"/>
  <c r="E30" i="2"/>
  <c r="D30" i="2"/>
  <c r="D31" i="2" s="1"/>
  <c r="C30" i="2"/>
  <c r="B30" i="2"/>
  <c r="B31" i="2" s="1"/>
  <c r="C31" i="2" l="1"/>
  <c r="H31" i="2"/>
  <c r="M31" i="2"/>
  <c r="R31" i="2"/>
  <c r="W31" i="2"/>
  <c r="AB31" i="2"/>
  <c r="C41" i="2"/>
  <c r="H41" i="2"/>
  <c r="M41" i="2"/>
  <c r="R41" i="2"/>
  <c r="W41" i="2"/>
  <c r="AB41" i="2"/>
  <c r="C51" i="2"/>
  <c r="H51" i="2"/>
  <c r="M51" i="2"/>
  <c r="R51" i="2"/>
  <c r="W51" i="2"/>
  <c r="AB51" i="2"/>
  <c r="E31" i="2"/>
  <c r="J31" i="2"/>
  <c r="O31" i="2"/>
  <c r="T31" i="2"/>
  <c r="Y31" i="2"/>
  <c r="AD31" i="2"/>
  <c r="E41" i="2"/>
  <c r="J41" i="2"/>
  <c r="O41" i="2"/>
  <c r="T41" i="2"/>
  <c r="Y41" i="2"/>
  <c r="AD41" i="2"/>
  <c r="E51" i="2"/>
  <c r="J51" i="2"/>
  <c r="O51" i="2"/>
  <c r="T51" i="2"/>
  <c r="Y51" i="2"/>
  <c r="AD51" i="2"/>
  <c r="AD19" i="2"/>
  <c r="AC19" i="2"/>
  <c r="AB19" i="2"/>
  <c r="AA19" i="2"/>
  <c r="AA20" i="2" s="1"/>
  <c r="Y19" i="2"/>
  <c r="X19" i="2"/>
  <c r="W19" i="2"/>
  <c r="V19" i="2"/>
  <c r="V20" i="2" s="1"/>
  <c r="T19" i="2"/>
  <c r="S19" i="2"/>
  <c r="R19" i="2"/>
  <c r="Q19" i="2"/>
  <c r="Q20" i="2" s="1"/>
  <c r="O19" i="2"/>
  <c r="N19" i="2"/>
  <c r="M19" i="2"/>
  <c r="L19" i="2"/>
  <c r="L20" i="2" s="1"/>
  <c r="J19" i="2"/>
  <c r="I19" i="2"/>
  <c r="H19" i="2"/>
  <c r="G19" i="2"/>
  <c r="G20" i="2" s="1"/>
  <c r="E19" i="2"/>
  <c r="D19" i="2"/>
  <c r="C19" i="2"/>
  <c r="B19" i="2"/>
  <c r="B20" i="2" s="1"/>
  <c r="D20" i="2" l="1"/>
  <c r="I20" i="2"/>
  <c r="N20" i="2"/>
  <c r="S20" i="2"/>
  <c r="X20" i="2"/>
  <c r="AC20" i="2"/>
  <c r="M20" i="2"/>
  <c r="W20" i="2"/>
  <c r="C20" i="2"/>
  <c r="H20" i="2"/>
  <c r="R20" i="2"/>
  <c r="AB20" i="2"/>
  <c r="E20" i="2"/>
  <c r="J20" i="2"/>
  <c r="O20" i="2"/>
  <c r="T20" i="2"/>
  <c r="Y20" i="2"/>
  <c r="AD20" i="2"/>
  <c r="U83" i="11"/>
  <c r="V83" i="11" s="1"/>
  <c r="T83" i="11"/>
  <c r="J83" i="11"/>
  <c r="K83" i="11" s="1"/>
  <c r="I83" i="11"/>
  <c r="U82" i="11"/>
  <c r="V82" i="11" s="1"/>
  <c r="T82" i="11"/>
  <c r="J82" i="11"/>
  <c r="K82" i="11" s="1"/>
  <c r="I82" i="11"/>
  <c r="U81" i="11"/>
  <c r="V81" i="11" s="1"/>
  <c r="T81" i="11"/>
  <c r="J81" i="11"/>
  <c r="K81" i="11" s="1"/>
  <c r="I81" i="11"/>
  <c r="U80" i="11"/>
  <c r="V80" i="11" s="1"/>
  <c r="T80" i="11"/>
  <c r="J80" i="11"/>
  <c r="K80" i="11" s="1"/>
  <c r="I80" i="11"/>
  <c r="U79" i="11"/>
  <c r="V79" i="11" s="1"/>
  <c r="T79" i="11"/>
  <c r="J79" i="11"/>
  <c r="K79" i="11" s="1"/>
  <c r="I79" i="11"/>
  <c r="U78" i="11"/>
  <c r="V78" i="11" s="1"/>
  <c r="T78" i="11"/>
  <c r="J78" i="11"/>
  <c r="K78" i="11" s="1"/>
  <c r="I78" i="11"/>
  <c r="U77" i="11"/>
  <c r="V77" i="11" s="1"/>
  <c r="T77" i="11"/>
  <c r="J77" i="11"/>
  <c r="K77" i="11" s="1"/>
  <c r="I77" i="11"/>
  <c r="U76" i="11"/>
  <c r="V76" i="11" s="1"/>
  <c r="T76" i="11"/>
  <c r="J76" i="11"/>
  <c r="K76" i="11" s="1"/>
  <c r="I76" i="11"/>
  <c r="V75" i="11"/>
  <c r="U75" i="11"/>
  <c r="T75" i="11"/>
  <c r="J75" i="11"/>
  <c r="K75" i="11" s="1"/>
  <c r="I75" i="11"/>
  <c r="U74" i="11"/>
  <c r="V74" i="11" s="1"/>
  <c r="T74" i="11"/>
  <c r="J74" i="11"/>
  <c r="K74" i="11" s="1"/>
  <c r="I74" i="11"/>
  <c r="U73" i="11"/>
  <c r="V73" i="11" s="1"/>
  <c r="T73" i="11"/>
  <c r="J73" i="11"/>
  <c r="K73" i="11" s="1"/>
  <c r="I73" i="11"/>
  <c r="U72" i="11"/>
  <c r="V72" i="11" s="1"/>
  <c r="T72" i="11"/>
  <c r="J72" i="11"/>
  <c r="K72" i="11" s="1"/>
  <c r="I72" i="11"/>
  <c r="V71" i="11"/>
  <c r="U71" i="11"/>
  <c r="T71" i="11"/>
  <c r="J71" i="11"/>
  <c r="K71" i="11" s="1"/>
  <c r="I71" i="11"/>
  <c r="U70" i="11"/>
  <c r="V70" i="11" s="1"/>
  <c r="T70" i="11"/>
  <c r="J70" i="11"/>
  <c r="K70" i="11" s="1"/>
  <c r="I70" i="11"/>
  <c r="U69" i="11"/>
  <c r="V69" i="11" s="1"/>
  <c r="T69" i="11"/>
  <c r="J69" i="11"/>
  <c r="K69" i="11" s="1"/>
  <c r="I69" i="11"/>
  <c r="U68" i="11"/>
  <c r="V68" i="11" s="1"/>
  <c r="T68" i="11"/>
  <c r="J68" i="11"/>
  <c r="K68" i="11" s="1"/>
  <c r="I68" i="11"/>
  <c r="V67" i="11"/>
  <c r="U67" i="11"/>
  <c r="T67" i="11"/>
  <c r="J67" i="11"/>
  <c r="K67" i="11" s="1"/>
  <c r="I67" i="11"/>
  <c r="U66" i="11"/>
  <c r="V66" i="11" s="1"/>
  <c r="T66" i="11"/>
  <c r="J66" i="11"/>
  <c r="K66" i="11" s="1"/>
  <c r="I66" i="11"/>
  <c r="U65" i="11"/>
  <c r="V65" i="11" s="1"/>
  <c r="T65" i="11"/>
  <c r="J65" i="11"/>
  <c r="K65" i="11" s="1"/>
  <c r="I65" i="11"/>
  <c r="U64" i="11"/>
  <c r="V64" i="11" s="1"/>
  <c r="T64" i="11"/>
  <c r="J64" i="11"/>
  <c r="K64" i="11" s="1"/>
  <c r="I64" i="11"/>
  <c r="V63" i="11"/>
  <c r="U63" i="11"/>
  <c r="T63" i="11"/>
  <c r="J63" i="11"/>
  <c r="K63" i="11" s="1"/>
  <c r="I63" i="11"/>
  <c r="U62" i="11"/>
  <c r="V62" i="11" s="1"/>
  <c r="T62" i="11"/>
  <c r="J62" i="11"/>
  <c r="K62" i="11" s="1"/>
  <c r="I62" i="11"/>
  <c r="U61" i="11"/>
  <c r="V61" i="11" s="1"/>
  <c r="T61" i="11"/>
  <c r="J61" i="11"/>
  <c r="K61" i="11" s="1"/>
  <c r="I61" i="11"/>
  <c r="U55" i="11"/>
  <c r="V55" i="11" s="1"/>
  <c r="T55" i="11"/>
  <c r="J55" i="11"/>
  <c r="K55" i="11" s="1"/>
  <c r="I55" i="11"/>
  <c r="V54" i="11"/>
  <c r="U54" i="11"/>
  <c r="T54" i="11"/>
  <c r="J54" i="11"/>
  <c r="K54" i="11" s="1"/>
  <c r="I54" i="11"/>
  <c r="U53" i="11"/>
  <c r="V53" i="11" s="1"/>
  <c r="T53" i="11"/>
  <c r="J53" i="11"/>
  <c r="K53" i="11" s="1"/>
  <c r="I53" i="11"/>
  <c r="U52" i="11"/>
  <c r="V52" i="11" s="1"/>
  <c r="T52" i="11"/>
  <c r="J52" i="11"/>
  <c r="K52" i="11" s="1"/>
  <c r="I52" i="11"/>
  <c r="U51" i="11"/>
  <c r="V51" i="11" s="1"/>
  <c r="T51" i="11"/>
  <c r="J51" i="11"/>
  <c r="K51" i="11" s="1"/>
  <c r="I51" i="11"/>
  <c r="V50" i="11"/>
  <c r="U50" i="11"/>
  <c r="T50" i="11"/>
  <c r="J50" i="11"/>
  <c r="K50" i="11" s="1"/>
  <c r="I50" i="11"/>
  <c r="U49" i="11"/>
  <c r="V49" i="11" s="1"/>
  <c r="T49" i="11"/>
  <c r="J49" i="11"/>
  <c r="K49" i="11" s="1"/>
  <c r="I49" i="11"/>
  <c r="U48" i="11"/>
  <c r="V48" i="11" s="1"/>
  <c r="T48" i="11"/>
  <c r="J48" i="11"/>
  <c r="K48" i="11" s="1"/>
  <c r="I48" i="11"/>
  <c r="U47" i="11"/>
  <c r="V47" i="11" s="1"/>
  <c r="T47" i="11"/>
  <c r="J47" i="11"/>
  <c r="K47" i="11" s="1"/>
  <c r="I47" i="11"/>
  <c r="V46" i="11"/>
  <c r="U46" i="11"/>
  <c r="T46" i="11"/>
  <c r="J46" i="11"/>
  <c r="K46" i="11" s="1"/>
  <c r="I46" i="11"/>
  <c r="U45" i="11"/>
  <c r="V45" i="11" s="1"/>
  <c r="T45" i="11"/>
  <c r="J45" i="11"/>
  <c r="K45" i="11" s="1"/>
  <c r="I45" i="11"/>
  <c r="U44" i="11"/>
  <c r="V44" i="11" s="1"/>
  <c r="T44" i="11"/>
  <c r="J44" i="11"/>
  <c r="K44" i="11" s="1"/>
  <c r="I44" i="11"/>
  <c r="U43" i="11"/>
  <c r="V43" i="11" s="1"/>
  <c r="T43" i="11"/>
  <c r="J43" i="11"/>
  <c r="K43" i="11" s="1"/>
  <c r="I43" i="11"/>
  <c r="V42" i="11"/>
  <c r="U42" i="11"/>
  <c r="T42" i="11"/>
  <c r="J42" i="11"/>
  <c r="K42" i="11" s="1"/>
  <c r="I42" i="11"/>
  <c r="U41" i="11"/>
  <c r="V41" i="11" s="1"/>
  <c r="T41" i="11"/>
  <c r="J41" i="11"/>
  <c r="K41" i="11" s="1"/>
  <c r="I41" i="11"/>
  <c r="U40" i="11"/>
  <c r="V40" i="11" s="1"/>
  <c r="T40" i="11"/>
  <c r="J40" i="11"/>
  <c r="K40" i="11" s="1"/>
  <c r="I40" i="11"/>
  <c r="U39" i="11"/>
  <c r="V39" i="11" s="1"/>
  <c r="T39" i="11"/>
  <c r="J39" i="11"/>
  <c r="K39" i="11" s="1"/>
  <c r="I39" i="11"/>
  <c r="V38" i="11"/>
  <c r="U38" i="11"/>
  <c r="T38" i="11"/>
  <c r="J38" i="11"/>
  <c r="K38" i="11" s="1"/>
  <c r="I38" i="11"/>
  <c r="U37" i="11"/>
  <c r="V37" i="11" s="1"/>
  <c r="T37" i="11"/>
  <c r="J37" i="11"/>
  <c r="K37" i="11" s="1"/>
  <c r="I37" i="11"/>
  <c r="U36" i="11"/>
  <c r="V36" i="11" s="1"/>
  <c r="T36" i="11"/>
  <c r="J36" i="11"/>
  <c r="K36" i="11" s="1"/>
  <c r="I36" i="11"/>
  <c r="U35" i="11"/>
  <c r="V35" i="11" s="1"/>
  <c r="T35" i="11"/>
  <c r="J35" i="11"/>
  <c r="K35" i="11" s="1"/>
  <c r="I35" i="11"/>
  <c r="V34" i="11"/>
  <c r="U34" i="11"/>
  <c r="T34" i="11"/>
  <c r="J34" i="11"/>
  <c r="K34" i="11" s="1"/>
  <c r="I34" i="11"/>
  <c r="U33" i="11"/>
  <c r="V33" i="11" s="1"/>
  <c r="T33" i="11"/>
  <c r="J33" i="11"/>
  <c r="K33" i="11" s="1"/>
  <c r="I33" i="11"/>
  <c r="U26" i="11"/>
  <c r="V26" i="11" s="1"/>
  <c r="T26" i="11"/>
  <c r="J26" i="11"/>
  <c r="K26" i="11" s="1"/>
  <c r="I26" i="11"/>
  <c r="U25" i="11"/>
  <c r="V25" i="11" s="1"/>
  <c r="T25" i="11"/>
  <c r="J25" i="11"/>
  <c r="K25" i="11" s="1"/>
  <c r="I25" i="11"/>
  <c r="V24" i="11"/>
  <c r="U24" i="11"/>
  <c r="T24" i="11"/>
  <c r="J24" i="11"/>
  <c r="K24" i="11" s="1"/>
  <c r="I24" i="11"/>
  <c r="U23" i="11"/>
  <c r="V23" i="11" s="1"/>
  <c r="T23" i="11"/>
  <c r="J23" i="11"/>
  <c r="K23" i="11" s="1"/>
  <c r="I23" i="11"/>
  <c r="U22" i="11"/>
  <c r="V22" i="11" s="1"/>
  <c r="T22" i="11"/>
  <c r="J22" i="11"/>
  <c r="K22" i="11" s="1"/>
  <c r="I22" i="11"/>
  <c r="U21" i="11"/>
  <c r="V21" i="11" s="1"/>
  <c r="T21" i="11"/>
  <c r="J21" i="11"/>
  <c r="K21" i="11" s="1"/>
  <c r="I21" i="11"/>
  <c r="V20" i="11"/>
  <c r="U20" i="11"/>
  <c r="T20" i="11"/>
  <c r="J20" i="11"/>
  <c r="K20" i="11" s="1"/>
  <c r="I20" i="11"/>
  <c r="U19" i="11"/>
  <c r="V19" i="11" s="1"/>
  <c r="T19" i="11"/>
  <c r="J19" i="11"/>
  <c r="K19" i="11" s="1"/>
  <c r="I19" i="11"/>
  <c r="U18" i="11"/>
  <c r="V18" i="11" s="1"/>
  <c r="T18" i="11"/>
  <c r="J18" i="11"/>
  <c r="K18" i="11" s="1"/>
  <c r="I18" i="11"/>
  <c r="U17" i="11"/>
  <c r="V17" i="11" s="1"/>
  <c r="T17" i="11"/>
  <c r="J17" i="11"/>
  <c r="K17" i="11" s="1"/>
  <c r="I17" i="11"/>
  <c r="V16" i="11"/>
  <c r="U16" i="11"/>
  <c r="T16" i="11"/>
  <c r="J16" i="11"/>
  <c r="K16" i="11" s="1"/>
  <c r="I16" i="11"/>
  <c r="U15" i="11"/>
  <c r="V15" i="11" s="1"/>
  <c r="T15" i="11"/>
  <c r="J15" i="11"/>
  <c r="K15" i="11" s="1"/>
  <c r="I15" i="11"/>
  <c r="U14" i="11"/>
  <c r="V14" i="11" s="1"/>
  <c r="T14" i="11"/>
  <c r="J14" i="11"/>
  <c r="K14" i="11" s="1"/>
  <c r="I14" i="11"/>
  <c r="U13" i="11"/>
  <c r="V13" i="11" s="1"/>
  <c r="T13" i="11"/>
  <c r="J13" i="11"/>
  <c r="K13" i="11" s="1"/>
  <c r="I13" i="11"/>
  <c r="V12" i="11"/>
  <c r="U12" i="11"/>
  <c r="T12" i="11"/>
  <c r="J12" i="11"/>
  <c r="K12" i="11" s="1"/>
  <c r="I12" i="11"/>
  <c r="U11" i="11"/>
  <c r="V11" i="11" s="1"/>
  <c r="T11" i="11"/>
  <c r="J11" i="11"/>
  <c r="K11" i="11" s="1"/>
  <c r="I11" i="11"/>
  <c r="U10" i="11"/>
  <c r="V10" i="11" s="1"/>
  <c r="T10" i="11"/>
  <c r="J10" i="11"/>
  <c r="K10" i="11" s="1"/>
  <c r="I10" i="11"/>
  <c r="U9" i="11"/>
  <c r="V9" i="11" s="1"/>
  <c r="T9" i="11"/>
  <c r="J9" i="11"/>
  <c r="K9" i="11" s="1"/>
  <c r="I9" i="11"/>
  <c r="V8" i="11"/>
  <c r="U8" i="11"/>
  <c r="T8" i="11"/>
  <c r="J8" i="11"/>
  <c r="K8" i="11" s="1"/>
  <c r="I8" i="11"/>
  <c r="U7" i="11"/>
  <c r="V7" i="11" s="1"/>
  <c r="T7" i="11"/>
  <c r="J7" i="11"/>
  <c r="K7" i="11" s="1"/>
  <c r="I7" i="11"/>
  <c r="U6" i="11"/>
  <c r="V6" i="11" s="1"/>
  <c r="T6" i="11"/>
  <c r="J6" i="11"/>
  <c r="K6" i="11" s="1"/>
  <c r="I6" i="11"/>
  <c r="U5" i="11"/>
  <c r="V5" i="11" s="1"/>
  <c r="T5" i="11"/>
  <c r="J5" i="11"/>
  <c r="K5" i="11" s="1"/>
  <c r="I5" i="11"/>
  <c r="V4" i="11"/>
  <c r="U4" i="11"/>
  <c r="T4" i="11"/>
  <c r="J4" i="11"/>
  <c r="K4" i="11" s="1"/>
  <c r="I4" i="11"/>
  <c r="AD8" i="2" l="1"/>
  <c r="AC8" i="2"/>
  <c r="AB8" i="2"/>
  <c r="AA8" i="2"/>
  <c r="Y8" i="2"/>
  <c r="X8" i="2"/>
  <c r="W8" i="2"/>
  <c r="V8" i="2"/>
  <c r="T8" i="2"/>
  <c r="S8" i="2"/>
  <c r="R8" i="2"/>
  <c r="Q8" i="2"/>
  <c r="AC9" i="2" l="1"/>
  <c r="AD9" i="2"/>
  <c r="AA9" i="2"/>
  <c r="AB9" i="2"/>
  <c r="X9" i="2"/>
  <c r="Y9" i="2"/>
  <c r="V9" i="2"/>
  <c r="W9" i="2"/>
  <c r="S9" i="2"/>
  <c r="T9" i="2"/>
  <c r="Q9" i="2"/>
  <c r="R9" i="2"/>
  <c r="O8" i="2"/>
  <c r="N8" i="2"/>
  <c r="M8" i="2"/>
  <c r="L8" i="2"/>
  <c r="N9" i="2" l="1"/>
  <c r="O9" i="2"/>
  <c r="L9" i="2"/>
  <c r="M9" i="2"/>
  <c r="J8" i="2" l="1"/>
  <c r="I8" i="2"/>
  <c r="H8" i="2"/>
  <c r="G8" i="2"/>
  <c r="E8" i="2"/>
  <c r="D8" i="2"/>
  <c r="C8" i="2"/>
  <c r="B8" i="2"/>
  <c r="I9" i="2" l="1"/>
  <c r="J9" i="2"/>
  <c r="G9" i="2"/>
  <c r="H9" i="2"/>
  <c r="D9" i="2"/>
  <c r="E9" i="2"/>
  <c r="B9" i="2"/>
  <c r="C9" i="2"/>
</calcChain>
</file>

<file path=xl/sharedStrings.xml><?xml version="1.0" encoding="utf-8"?>
<sst xmlns="http://schemas.openxmlformats.org/spreadsheetml/2006/main" count="237" uniqueCount="32">
  <si>
    <t>PLATE</t>
  </si>
  <si>
    <t>DEAD</t>
  </si>
  <si>
    <t>ALIVE</t>
  </si>
  <si>
    <t>wild-type</t>
  </si>
  <si>
    <t>tyra-3</t>
  </si>
  <si>
    <t>wild-type+TA</t>
  </si>
  <si>
    <t>tyra-3 TA</t>
  </si>
  <si>
    <t>endogenous rescue</t>
  </si>
  <si>
    <t xml:space="preserve">endogenous rescue +TA </t>
  </si>
  <si>
    <t>short rescue</t>
  </si>
  <si>
    <t xml:space="preserve">short rescue +TA </t>
  </si>
  <si>
    <t>panneuronal rescue</t>
  </si>
  <si>
    <t xml:space="preserve">paneuronal rescue +TA </t>
  </si>
  <si>
    <t>intestinal rescue</t>
  </si>
  <si>
    <t xml:space="preserve">intestinal rescue +TA </t>
  </si>
  <si>
    <t>N2 control</t>
  </si>
  <si>
    <t>N2 control tyramine 10 mM</t>
  </si>
  <si>
    <t>Day</t>
  </si>
  <si>
    <t>%Survival March</t>
  </si>
  <si>
    <t xml:space="preserve"> %Survival April</t>
  </si>
  <si>
    <t>%Survival June</t>
  </si>
  <si>
    <t>Average</t>
  </si>
  <si>
    <t>Stdev</t>
  </si>
  <si>
    <t>SEM</t>
  </si>
  <si>
    <t>tyra-3 control</t>
  </si>
  <si>
    <t>tyra3 control tyramine 10 mM</t>
  </si>
  <si>
    <t>wt</t>
  </si>
  <si>
    <t>wt tapp vs wt</t>
  </si>
  <si>
    <t>pelt2 vs pelt2  control</t>
  </si>
  <si>
    <t>tyra3 tapp vs tyra3</t>
  </si>
  <si>
    <t>pelt-2::TYRA-3 ctrol-</t>
  </si>
  <si>
    <t>pelt-2::TYRA-3. tyramine 10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</si>
</sst>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5" xfId="0" applyBorder="1"/>
    <xf numFmtId="0" fontId="0" fillId="2" borderId="5" xfId="0" applyFill="1" applyBorder="1"/>
    <xf numFmtId="0" fontId="0" fillId="2" borderId="0" xfId="0" applyFill="1"/>
    <xf numFmtId="0" fontId="0" fillId="3" borderId="5" xfId="0" applyFill="1" applyBorder="1"/>
    <xf numFmtId="0" fontId="0" fillId="3" borderId="0" xfId="0" applyFill="1"/>
    <xf numFmtId="0" fontId="0" fillId="4" borderId="5" xfId="0" applyFill="1" applyBorder="1"/>
    <xf numFmtId="0" fontId="0" fillId="4" borderId="0" xfId="0" applyFill="1"/>
    <xf numFmtId="0" fontId="0" fillId="5" borderId="5" xfId="0" applyFill="1" applyBorder="1"/>
    <xf numFmtId="0" fontId="0" fillId="5" borderId="0" xfId="0" applyFill="1"/>
    <xf numFmtId="0" fontId="0" fillId="6" borderId="5" xfId="0" applyFill="1" applyBorder="1"/>
    <xf numFmtId="0" fontId="0" fillId="6" borderId="0" xfId="0" applyFill="1"/>
    <xf numFmtId="0" fontId="0" fillId="7" borderId="5" xfId="0" applyFill="1" applyBorder="1"/>
    <xf numFmtId="0" fontId="0" fillId="7" borderId="0" xfId="0" applyFill="1"/>
    <xf numFmtId="0" fontId="0" fillId="8" borderId="5" xfId="0" applyFill="1" applyBorder="1"/>
    <xf numFmtId="0" fontId="0" fillId="8" borderId="0" xfId="0" applyFill="1"/>
    <xf numFmtId="0" fontId="0" fillId="9" borderId="5" xfId="0" applyFill="1" applyBorder="1"/>
    <xf numFmtId="0" fontId="0" fillId="9" borderId="0" xfId="0" applyFill="1"/>
    <xf numFmtId="0" fontId="0" fillId="10" borderId="5" xfId="0" applyFill="1" applyBorder="1"/>
    <xf numFmtId="0" fontId="0" fillId="10" borderId="0" xfId="0" applyFill="1"/>
    <xf numFmtId="0" fontId="0" fillId="11" borderId="5" xfId="0" applyFill="1" applyBorder="1"/>
    <xf numFmtId="0" fontId="0" fillId="11" borderId="0" xfId="0" applyFill="1"/>
    <xf numFmtId="0" fontId="0" fillId="12" borderId="5" xfId="0" applyFill="1" applyBorder="1"/>
    <xf numFmtId="0" fontId="0" fillId="12" borderId="0" xfId="0" applyFill="1"/>
    <xf numFmtId="0" fontId="0" fillId="13" borderId="5" xfId="0" applyFill="1" applyBorder="1"/>
    <xf numFmtId="0" fontId="0" fillId="13" borderId="0" xfId="0" applyFill="1"/>
    <xf numFmtId="0" fontId="0" fillId="0" borderId="6" xfId="0" applyBorder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0" borderId="9" xfId="0" applyBorder="1"/>
    <xf numFmtId="0" fontId="0" fillId="5" borderId="9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/>
    <xf numFmtId="0" fontId="0" fillId="12" borderId="9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0" borderId="11" xfId="0" applyBorder="1"/>
    <xf numFmtId="0" fontId="0" fillId="9" borderId="12" xfId="0" applyFill="1" applyBorder="1"/>
    <xf numFmtId="0" fontId="0" fillId="0" borderId="13" xfId="0" applyBorder="1"/>
    <xf numFmtId="0" fontId="0" fillId="2" borderId="14" xfId="0" applyFill="1" applyBorder="1"/>
    <xf numFmtId="0" fontId="0" fillId="4" borderId="14" xfId="0" applyFill="1" applyBorder="1"/>
    <xf numFmtId="0" fontId="0" fillId="0" borderId="14" xfId="0" applyBorder="1"/>
    <xf numFmtId="0" fontId="0" fillId="5" borderId="14" xfId="0" applyFill="1" applyBorder="1"/>
    <xf numFmtId="0" fontId="0" fillId="6" borderId="14" xfId="0" applyFill="1" applyBorder="1"/>
    <xf numFmtId="0" fontId="0" fillId="7" borderId="14" xfId="0" applyFill="1" applyBorder="1"/>
    <xf numFmtId="0" fontId="0" fillId="8" borderId="14" xfId="0" applyFill="1" applyBorder="1"/>
    <xf numFmtId="0" fontId="0" fillId="10" borderId="14" xfId="0" applyFill="1" applyBorder="1"/>
    <xf numFmtId="0" fontId="0" fillId="11" borderId="14" xfId="0" applyFill="1" applyBorder="1"/>
    <xf numFmtId="0" fontId="0" fillId="12" borderId="14" xfId="0" applyFill="1" applyBorder="1"/>
    <xf numFmtId="0" fontId="0" fillId="3" borderId="14" xfId="0" applyFill="1" applyBorder="1"/>
    <xf numFmtId="0" fontId="0" fillId="13" borderId="14" xfId="0" applyFill="1" applyBorder="1"/>
    <xf numFmtId="0" fontId="0" fillId="9" borderId="14" xfId="0" applyFill="1" applyBorder="1"/>
    <xf numFmtId="0" fontId="0" fillId="9" borderId="15" xfId="0" applyFill="1" applyBorder="1"/>
    <xf numFmtId="0" fontId="0" fillId="2" borderId="9" xfId="0" applyFill="1" applyBorder="1"/>
    <xf numFmtId="0" fontId="0" fillId="4" borderId="9" xfId="0" applyFill="1" applyBorder="1"/>
    <xf numFmtId="0" fontId="0" fillId="5" borderId="9" xfId="0" applyFill="1" applyBorder="1"/>
    <xf numFmtId="0" fontId="0" fillId="6" borderId="9" xfId="0" applyFill="1" applyBorder="1"/>
    <xf numFmtId="0" fontId="0" fillId="7" borderId="9" xfId="0" applyFill="1" applyBorder="1"/>
    <xf numFmtId="0" fontId="0" fillId="8" borderId="9" xfId="0" applyFill="1" applyBorder="1"/>
    <xf numFmtId="0" fontId="0" fillId="10" borderId="9" xfId="0" applyFill="1" applyBorder="1"/>
    <xf numFmtId="0" fontId="0" fillId="12" borderId="9" xfId="0" applyFill="1" applyBorder="1"/>
    <xf numFmtId="0" fontId="0" fillId="3" borderId="9" xfId="0" applyFill="1" applyBorder="1"/>
    <xf numFmtId="0" fontId="0" fillId="13" borderId="9" xfId="0" applyFill="1" applyBorder="1"/>
    <xf numFmtId="0" fontId="0" fillId="9" borderId="9" xfId="0" applyFill="1" applyBorder="1"/>
    <xf numFmtId="0" fontId="0" fillId="9" borderId="10" xfId="0" applyFill="1" applyBorder="1"/>
    <xf numFmtId="0" fontId="0" fillId="0" borderId="4" xfId="0" applyBorder="1" applyAlignment="1">
      <alignment wrapText="1"/>
    </xf>
    <xf numFmtId="0" fontId="0" fillId="14" borderId="1" xfId="0" applyFill="1" applyBorder="1" applyAlignment="1">
      <alignment horizontal="center" wrapText="1"/>
    </xf>
    <xf numFmtId="0" fontId="0" fillId="14" borderId="0" xfId="0" applyFill="1" applyAlignment="1">
      <alignment wrapText="1"/>
    </xf>
    <xf numFmtId="0" fontId="0" fillId="14" borderId="5" xfId="0" applyFill="1" applyBorder="1" applyAlignment="1">
      <alignment wrapText="1"/>
    </xf>
    <xf numFmtId="0" fontId="0" fillId="8" borderId="2" xfId="0" applyFill="1" applyBorder="1" applyAlignment="1">
      <alignment horizontal="center" wrapText="1"/>
    </xf>
    <xf numFmtId="0" fontId="0" fillId="8" borderId="3" xfId="0" applyFill="1" applyBorder="1" applyAlignment="1">
      <alignment horizontal="center" wrapText="1"/>
    </xf>
    <xf numFmtId="0" fontId="0" fillId="8" borderId="4" xfId="0" applyFill="1" applyBorder="1" applyAlignment="1">
      <alignment horizontal="center" wrapText="1"/>
    </xf>
    <xf numFmtId="0" fontId="0" fillId="8" borderId="0" xfId="0" applyFill="1" applyAlignment="1">
      <alignment wrapText="1"/>
    </xf>
    <xf numFmtId="0" fontId="0" fillId="8" borderId="5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5" xfId="0" applyFill="1" applyBorder="1" applyAlignment="1">
      <alignment wrapText="1"/>
    </xf>
    <xf numFmtId="0" fontId="0" fillId="4" borderId="2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0" xfId="0" applyFill="1" applyAlignment="1">
      <alignment wrapText="1"/>
    </xf>
    <xf numFmtId="0" fontId="0" fillId="4" borderId="5" xfId="0" applyFill="1" applyBorder="1" applyAlignment="1">
      <alignment wrapText="1"/>
    </xf>
    <xf numFmtId="0" fontId="0" fillId="13" borderId="1" xfId="0" applyFill="1" applyBorder="1" applyAlignment="1">
      <alignment horizontal="center" wrapText="1"/>
    </xf>
    <xf numFmtId="0" fontId="0" fillId="13" borderId="5" xfId="0" applyFill="1" applyBorder="1" applyAlignment="1">
      <alignment wrapText="1"/>
    </xf>
    <xf numFmtId="0" fontId="0" fillId="9" borderId="1" xfId="0" applyFill="1" applyBorder="1" applyAlignment="1">
      <alignment horizontal="center" wrapText="1"/>
    </xf>
    <xf numFmtId="0" fontId="0" fillId="9" borderId="5" xfId="0" applyFill="1" applyBorder="1" applyAlignment="1">
      <alignment wrapText="1"/>
    </xf>
    <xf numFmtId="11" fontId="0" fillId="0" borderId="5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zoomScale="70" zoomScaleNormal="70" workbookViewId="0">
      <selection activeCell="AL39" sqref="AL39"/>
    </sheetView>
  </sheetViews>
  <sheetFormatPr baseColWidth="10" defaultColWidth="9.140625" defaultRowHeight="15" x14ac:dyDescent="0.25"/>
  <cols>
    <col min="2" max="3" width="9.140625" style="6"/>
    <col min="4" max="5" width="9.140625" style="10"/>
    <col min="7" max="8" width="9.140625" style="12"/>
    <col min="9" max="10" width="9.140625" style="14"/>
    <col min="12" max="13" width="9.140625" style="16"/>
    <col min="14" max="14" width="17.140625" style="18" customWidth="1"/>
    <col min="15" max="15" width="9.140625" style="18"/>
    <col min="17" max="18" width="9.140625" style="22"/>
    <col min="19" max="20" width="9.140625" style="24"/>
    <col min="22" max="23" width="9.140625" style="26"/>
    <col min="24" max="24" width="9.140625" style="8"/>
    <col min="25" max="25" width="13.28515625" style="8" customWidth="1"/>
    <col min="27" max="28" width="9.140625" style="28"/>
    <col min="29" max="30" width="9.140625" style="20"/>
  </cols>
  <sheetData>
    <row r="1" spans="1:30" x14ac:dyDescent="0.25">
      <c r="A1" s="29" t="s">
        <v>0</v>
      </c>
      <c r="B1" s="30" t="s">
        <v>3</v>
      </c>
      <c r="C1" s="31"/>
      <c r="D1" s="32" t="s">
        <v>5</v>
      </c>
      <c r="E1" s="32"/>
      <c r="F1" s="33"/>
      <c r="G1" s="34" t="s">
        <v>4</v>
      </c>
      <c r="H1" s="34"/>
      <c r="I1" s="35" t="s">
        <v>6</v>
      </c>
      <c r="J1" s="35"/>
      <c r="K1" s="33"/>
      <c r="L1" s="36" t="s">
        <v>7</v>
      </c>
      <c r="M1" s="36"/>
      <c r="N1" s="37" t="s">
        <v>8</v>
      </c>
      <c r="O1" s="37"/>
      <c r="P1" s="33"/>
      <c r="Q1" s="38" t="s">
        <v>9</v>
      </c>
      <c r="R1" s="38"/>
      <c r="S1" s="39" t="s">
        <v>10</v>
      </c>
      <c r="T1" s="39"/>
      <c r="U1" s="33"/>
      <c r="V1" s="40" t="s">
        <v>11</v>
      </c>
      <c r="W1" s="40"/>
      <c r="X1" s="41" t="s">
        <v>12</v>
      </c>
      <c r="Y1" s="41"/>
      <c r="Z1" s="33"/>
      <c r="AA1" s="42" t="s">
        <v>13</v>
      </c>
      <c r="AB1" s="42"/>
      <c r="AC1" s="43" t="s">
        <v>14</v>
      </c>
      <c r="AD1" s="44"/>
    </row>
    <row r="2" spans="1:30" x14ac:dyDescent="0.25">
      <c r="A2" s="45"/>
      <c r="B2" s="5" t="s">
        <v>1</v>
      </c>
      <c r="C2" s="5" t="s">
        <v>2</v>
      </c>
      <c r="D2" s="9" t="s">
        <v>1</v>
      </c>
      <c r="E2" s="9" t="s">
        <v>2</v>
      </c>
      <c r="F2" s="4"/>
      <c r="G2" s="11" t="s">
        <v>1</v>
      </c>
      <c r="H2" s="11" t="s">
        <v>2</v>
      </c>
      <c r="I2" s="13" t="s">
        <v>1</v>
      </c>
      <c r="J2" s="13" t="s">
        <v>2</v>
      </c>
      <c r="K2" s="4"/>
      <c r="L2" s="15" t="s">
        <v>1</v>
      </c>
      <c r="M2" s="15" t="s">
        <v>2</v>
      </c>
      <c r="N2" s="17" t="s">
        <v>1</v>
      </c>
      <c r="O2" s="17" t="s">
        <v>2</v>
      </c>
      <c r="P2" s="4"/>
      <c r="Q2" s="21" t="s">
        <v>1</v>
      </c>
      <c r="R2" s="21" t="s">
        <v>2</v>
      </c>
      <c r="S2" s="23" t="s">
        <v>1</v>
      </c>
      <c r="T2" s="23" t="s">
        <v>2</v>
      </c>
      <c r="U2" s="4"/>
      <c r="V2" s="25" t="s">
        <v>1</v>
      </c>
      <c r="W2" s="25" t="s">
        <v>2</v>
      </c>
      <c r="X2" s="7" t="s">
        <v>1</v>
      </c>
      <c r="Y2" s="7" t="s">
        <v>2</v>
      </c>
      <c r="Z2" s="4"/>
      <c r="AA2" s="27" t="s">
        <v>1</v>
      </c>
      <c r="AB2" s="27" t="s">
        <v>2</v>
      </c>
      <c r="AC2" s="19" t="s">
        <v>1</v>
      </c>
      <c r="AD2" s="46" t="s">
        <v>2</v>
      </c>
    </row>
    <row r="3" spans="1:30" x14ac:dyDescent="0.25">
      <c r="A3" s="45">
        <v>1</v>
      </c>
      <c r="B3" s="5">
        <v>10</v>
      </c>
      <c r="C3" s="5">
        <v>10</v>
      </c>
      <c r="D3" s="9">
        <v>13</v>
      </c>
      <c r="E3" s="9">
        <v>7</v>
      </c>
      <c r="F3" s="4"/>
      <c r="G3" s="11">
        <v>8</v>
      </c>
      <c r="H3" s="11">
        <v>12</v>
      </c>
      <c r="I3" s="13">
        <v>6</v>
      </c>
      <c r="J3" s="13">
        <v>15</v>
      </c>
      <c r="K3" s="4"/>
      <c r="L3" s="15">
        <v>13</v>
      </c>
      <c r="M3" s="15">
        <v>5</v>
      </c>
      <c r="N3" s="17">
        <v>15</v>
      </c>
      <c r="O3" s="17">
        <v>3</v>
      </c>
      <c r="P3" s="4"/>
      <c r="Q3" s="21">
        <v>5</v>
      </c>
      <c r="R3" s="21">
        <v>12</v>
      </c>
      <c r="S3" s="23">
        <v>2</v>
      </c>
      <c r="T3" s="23">
        <v>12</v>
      </c>
      <c r="U3" s="4"/>
      <c r="V3" s="25">
        <v>7</v>
      </c>
      <c r="W3" s="25">
        <v>12</v>
      </c>
      <c r="X3" s="7">
        <v>5</v>
      </c>
      <c r="Y3" s="7">
        <v>13</v>
      </c>
      <c r="Z3" s="4"/>
      <c r="AA3" s="27">
        <v>10</v>
      </c>
      <c r="AB3" s="27">
        <v>11</v>
      </c>
      <c r="AC3" s="19">
        <v>14</v>
      </c>
      <c r="AD3" s="46">
        <v>6</v>
      </c>
    </row>
    <row r="4" spans="1:30" x14ac:dyDescent="0.25">
      <c r="A4" s="45">
        <v>2</v>
      </c>
      <c r="B4" s="5">
        <v>9</v>
      </c>
      <c r="C4" s="5">
        <v>6</v>
      </c>
      <c r="D4" s="9">
        <v>11</v>
      </c>
      <c r="E4" s="9">
        <v>9</v>
      </c>
      <c r="F4" s="4"/>
      <c r="G4" s="11">
        <v>7</v>
      </c>
      <c r="H4" s="11">
        <v>13</v>
      </c>
      <c r="I4" s="13">
        <v>8</v>
      </c>
      <c r="J4" s="13">
        <v>13</v>
      </c>
      <c r="K4" s="4"/>
      <c r="L4" s="15">
        <v>10</v>
      </c>
      <c r="M4" s="15">
        <v>10</v>
      </c>
      <c r="N4" s="17">
        <v>12</v>
      </c>
      <c r="O4" s="17">
        <v>7</v>
      </c>
      <c r="P4" s="4"/>
      <c r="Q4" s="21">
        <v>6</v>
      </c>
      <c r="R4" s="21">
        <v>11</v>
      </c>
      <c r="S4" s="23">
        <v>4</v>
      </c>
      <c r="T4" s="23">
        <v>9</v>
      </c>
      <c r="U4" s="4"/>
      <c r="V4" s="25">
        <v>8</v>
      </c>
      <c r="W4" s="25">
        <v>12</v>
      </c>
      <c r="X4" s="7">
        <v>5</v>
      </c>
      <c r="Y4" s="7">
        <v>13</v>
      </c>
      <c r="Z4" s="4"/>
      <c r="AA4" s="27">
        <v>9</v>
      </c>
      <c r="AB4" s="27">
        <v>14</v>
      </c>
      <c r="AC4" s="19">
        <v>14</v>
      </c>
      <c r="AD4" s="46">
        <v>8</v>
      </c>
    </row>
    <row r="5" spans="1:30" x14ac:dyDescent="0.25">
      <c r="A5" s="45">
        <v>3</v>
      </c>
      <c r="B5" s="5">
        <v>11</v>
      </c>
      <c r="C5" s="5">
        <v>10</v>
      </c>
      <c r="D5" s="9">
        <v>14</v>
      </c>
      <c r="E5" s="9">
        <v>3</v>
      </c>
      <c r="F5" s="4"/>
      <c r="G5" s="11">
        <v>8</v>
      </c>
      <c r="H5" s="11">
        <v>14</v>
      </c>
      <c r="I5" s="13">
        <v>5</v>
      </c>
      <c r="J5" s="13">
        <v>12</v>
      </c>
      <c r="K5" s="4"/>
      <c r="L5" s="15">
        <v>10</v>
      </c>
      <c r="M5" s="15">
        <v>10</v>
      </c>
      <c r="N5" s="17">
        <v>13</v>
      </c>
      <c r="O5" s="17">
        <v>6</v>
      </c>
      <c r="P5" s="4"/>
      <c r="Q5" s="21">
        <v>4</v>
      </c>
      <c r="R5" s="21">
        <v>11</v>
      </c>
      <c r="S5" s="23">
        <v>7</v>
      </c>
      <c r="T5" s="23">
        <v>14</v>
      </c>
      <c r="U5" s="4"/>
      <c r="V5" s="25">
        <v>5</v>
      </c>
      <c r="W5" s="25">
        <v>13</v>
      </c>
      <c r="X5" s="7">
        <v>6</v>
      </c>
      <c r="Y5" s="7">
        <v>19</v>
      </c>
      <c r="Z5" s="4"/>
      <c r="AA5" s="27">
        <v>11</v>
      </c>
      <c r="AB5" s="27">
        <v>6</v>
      </c>
      <c r="AC5" s="19">
        <v>16</v>
      </c>
      <c r="AD5" s="46">
        <v>3</v>
      </c>
    </row>
    <row r="6" spans="1:30" x14ac:dyDescent="0.25">
      <c r="A6" s="45">
        <v>4</v>
      </c>
      <c r="B6" s="5">
        <v>10</v>
      </c>
      <c r="C6" s="5">
        <v>12</v>
      </c>
      <c r="D6" s="9">
        <v>12</v>
      </c>
      <c r="E6" s="9">
        <v>3</v>
      </c>
      <c r="F6" s="4"/>
      <c r="G6" s="11">
        <v>7</v>
      </c>
      <c r="H6" s="11">
        <v>16</v>
      </c>
      <c r="I6" s="13">
        <v>7</v>
      </c>
      <c r="J6" s="13">
        <v>13</v>
      </c>
      <c r="K6" s="4"/>
      <c r="L6" s="15">
        <v>12</v>
      </c>
      <c r="M6" s="15">
        <v>8</v>
      </c>
      <c r="N6" s="17">
        <v>13</v>
      </c>
      <c r="O6" s="17">
        <v>6</v>
      </c>
      <c r="P6" s="4"/>
      <c r="Q6" s="21">
        <v>5</v>
      </c>
      <c r="R6" s="21">
        <v>14</v>
      </c>
      <c r="S6" s="23">
        <v>7</v>
      </c>
      <c r="T6" s="23">
        <v>10</v>
      </c>
      <c r="U6" s="4"/>
      <c r="V6" s="25">
        <v>5</v>
      </c>
      <c r="W6" s="25">
        <v>15</v>
      </c>
      <c r="X6" s="7">
        <v>7</v>
      </c>
      <c r="Y6" s="7">
        <v>11</v>
      </c>
      <c r="Z6" s="4"/>
      <c r="AA6" s="27">
        <v>12</v>
      </c>
      <c r="AB6" s="27">
        <v>8</v>
      </c>
      <c r="AC6" s="19">
        <v>15</v>
      </c>
      <c r="AD6" s="46">
        <v>6</v>
      </c>
    </row>
    <row r="7" spans="1:30" x14ac:dyDescent="0.25">
      <c r="A7" s="45"/>
      <c r="B7" s="5"/>
      <c r="C7" s="5"/>
      <c r="D7" s="9"/>
      <c r="E7" s="9"/>
      <c r="F7" s="4"/>
      <c r="G7" s="11"/>
      <c r="H7" s="11"/>
      <c r="I7" s="13"/>
      <c r="J7" s="13"/>
      <c r="K7" s="4"/>
      <c r="L7" s="15"/>
      <c r="M7" s="15"/>
      <c r="N7" s="17"/>
      <c r="O7" s="17"/>
      <c r="P7" s="4"/>
      <c r="Q7" s="21"/>
      <c r="R7" s="21"/>
      <c r="S7" s="23"/>
      <c r="T7" s="23"/>
      <c r="U7" s="4"/>
      <c r="V7" s="25"/>
      <c r="W7" s="25"/>
      <c r="X7" s="7"/>
      <c r="Y7" s="7"/>
      <c r="Z7" s="4"/>
      <c r="AA7" s="27"/>
      <c r="AB7" s="27"/>
      <c r="AC7" s="19"/>
      <c r="AD7" s="46"/>
    </row>
    <row r="8" spans="1:30" x14ac:dyDescent="0.25">
      <c r="A8" s="45"/>
      <c r="B8" s="5">
        <f>SUM(B3:B6)</f>
        <v>40</v>
      </c>
      <c r="C8" s="5">
        <f>SUM(C3:C6)</f>
        <v>38</v>
      </c>
      <c r="D8" s="9">
        <f>SUM(D3:D6)</f>
        <v>50</v>
      </c>
      <c r="E8" s="9">
        <f>SUM(E3:E6)</f>
        <v>22</v>
      </c>
      <c r="F8" s="4"/>
      <c r="G8" s="11">
        <f>SUM(G3:G6)</f>
        <v>30</v>
      </c>
      <c r="H8" s="11">
        <f>SUM(H3:H6)</f>
        <v>55</v>
      </c>
      <c r="I8" s="13">
        <f>SUM(I3:I6)</f>
        <v>26</v>
      </c>
      <c r="J8" s="13">
        <f>SUM(J3:J6)</f>
        <v>53</v>
      </c>
      <c r="K8" s="4"/>
      <c r="L8" s="15">
        <f>SUM(L3:L6)</f>
        <v>45</v>
      </c>
      <c r="M8" s="15">
        <f>SUM(M3:M6)</f>
        <v>33</v>
      </c>
      <c r="N8" s="17">
        <f>SUM(N3:N6)</f>
        <v>53</v>
      </c>
      <c r="O8" s="17">
        <f>SUM(O3:O6)</f>
        <v>22</v>
      </c>
      <c r="P8" s="4"/>
      <c r="Q8" s="21">
        <f>SUM(Q3:Q6)</f>
        <v>20</v>
      </c>
      <c r="R8" s="21">
        <f>SUM(R3:R6)</f>
        <v>48</v>
      </c>
      <c r="S8" s="23">
        <f>SUM(S3:S6)</f>
        <v>20</v>
      </c>
      <c r="T8" s="23">
        <f>SUM(T3:T6)</f>
        <v>45</v>
      </c>
      <c r="U8" s="4"/>
      <c r="V8" s="25">
        <f>SUM(V3:V6)</f>
        <v>25</v>
      </c>
      <c r="W8" s="25">
        <f>SUM(W3:W6)</f>
        <v>52</v>
      </c>
      <c r="X8" s="7">
        <f>SUM(X3:X6)</f>
        <v>23</v>
      </c>
      <c r="Y8" s="7">
        <f>SUM(Y3:Y6)</f>
        <v>56</v>
      </c>
      <c r="Z8" s="4"/>
      <c r="AA8" s="27">
        <f>SUM(AA3:AA6)</f>
        <v>42</v>
      </c>
      <c r="AB8" s="27">
        <f>SUM(AB3:AB6)</f>
        <v>39</v>
      </c>
      <c r="AC8" s="19">
        <f>SUM(AC3:AC6)</f>
        <v>59</v>
      </c>
      <c r="AD8" s="46">
        <f>SUM(AD3:AD6)</f>
        <v>23</v>
      </c>
    </row>
    <row r="9" spans="1:30" ht="15.75" thickBot="1" x14ac:dyDescent="0.3">
      <c r="A9" s="47"/>
      <c r="B9" s="48">
        <f>B8*100/(C8+B8)</f>
        <v>51.282051282051285</v>
      </c>
      <c r="C9" s="48">
        <f>C8*100/(B8+C8)</f>
        <v>48.717948717948715</v>
      </c>
      <c r="D9" s="49">
        <f>D8*100/(E8+D8)</f>
        <v>69.444444444444443</v>
      </c>
      <c r="E9" s="49">
        <f>E8*100/(D8+E8)</f>
        <v>30.555555555555557</v>
      </c>
      <c r="F9" s="50"/>
      <c r="G9" s="51">
        <f>G8*100/(H8+G8)</f>
        <v>35.294117647058826</v>
      </c>
      <c r="H9" s="51">
        <f>H8*100/(G8+H8)</f>
        <v>64.705882352941174</v>
      </c>
      <c r="I9" s="52">
        <f>I8*100/(J8+I8)</f>
        <v>32.911392405063289</v>
      </c>
      <c r="J9" s="52">
        <f>J8*100/(I8+J8)</f>
        <v>67.088607594936704</v>
      </c>
      <c r="K9" s="50"/>
      <c r="L9" s="53">
        <f>L8*100/(M8+L8)</f>
        <v>57.692307692307693</v>
      </c>
      <c r="M9" s="53">
        <f>M8*100/(L8+M8)</f>
        <v>42.307692307692307</v>
      </c>
      <c r="N9" s="54">
        <f>N8*100/(O8+N8)</f>
        <v>70.666666666666671</v>
      </c>
      <c r="O9" s="54">
        <f>O8*100/(N8+O8)</f>
        <v>29.333333333333332</v>
      </c>
      <c r="P9" s="50"/>
      <c r="Q9" s="55">
        <f>Q8*100/(R8+Q8)</f>
        <v>29.411764705882351</v>
      </c>
      <c r="R9" s="55">
        <f>R8*100/(Q8+R8)</f>
        <v>70.588235294117652</v>
      </c>
      <c r="S9" s="56">
        <f>S8*100/(T8+S8)</f>
        <v>30.76923076923077</v>
      </c>
      <c r="T9" s="56">
        <f>T8*100/(S8+T8)</f>
        <v>69.230769230769226</v>
      </c>
      <c r="U9" s="50"/>
      <c r="V9" s="57">
        <f>V8*100/(W8+V8)</f>
        <v>32.467532467532465</v>
      </c>
      <c r="W9" s="57">
        <f>W8*100/(V8+W8)</f>
        <v>67.532467532467535</v>
      </c>
      <c r="X9" s="58">
        <f>X8*100/(Y8+X8)</f>
        <v>29.11392405063291</v>
      </c>
      <c r="Y9" s="58">
        <f>Y8*100/(X8+Y8)</f>
        <v>70.886075949367083</v>
      </c>
      <c r="Z9" s="50"/>
      <c r="AA9" s="59">
        <f>AA8*100/(AB8+AA8)</f>
        <v>51.851851851851855</v>
      </c>
      <c r="AB9" s="59">
        <f>AB8*100/(AA8+AB8)</f>
        <v>48.148148148148145</v>
      </c>
      <c r="AC9" s="60">
        <f>AC8*100/(AD8+AC8)</f>
        <v>71.951219512195124</v>
      </c>
      <c r="AD9" s="61">
        <f>AD8*100/(AC8+AD8)</f>
        <v>28.048780487804876</v>
      </c>
    </row>
    <row r="11" spans="1:30" ht="15.75" thickBot="1" x14ac:dyDescent="0.3"/>
    <row r="12" spans="1:30" x14ac:dyDescent="0.25">
      <c r="A12" s="29" t="s">
        <v>0</v>
      </c>
      <c r="B12" s="62" t="s">
        <v>3</v>
      </c>
      <c r="C12" s="62"/>
      <c r="D12" s="32" t="s">
        <v>5</v>
      </c>
      <c r="E12" s="32"/>
      <c r="F12" s="33"/>
      <c r="G12" s="34" t="s">
        <v>4</v>
      </c>
      <c r="H12" s="34"/>
      <c r="I12" s="35" t="s">
        <v>6</v>
      </c>
      <c r="J12" s="35"/>
      <c r="K12" s="33"/>
      <c r="L12" s="36" t="s">
        <v>7</v>
      </c>
      <c r="M12" s="36"/>
      <c r="N12" s="37" t="s">
        <v>8</v>
      </c>
      <c r="O12" s="37"/>
      <c r="P12" s="33"/>
      <c r="Q12" s="38" t="s">
        <v>9</v>
      </c>
      <c r="R12" s="38"/>
      <c r="S12" s="39" t="s">
        <v>10</v>
      </c>
      <c r="T12" s="39"/>
      <c r="U12" s="33"/>
      <c r="V12" s="40" t="s">
        <v>11</v>
      </c>
      <c r="W12" s="40"/>
      <c r="X12" s="41" t="s">
        <v>12</v>
      </c>
      <c r="Y12" s="41"/>
      <c r="Z12" s="33"/>
      <c r="AA12" s="42" t="s">
        <v>13</v>
      </c>
      <c r="AB12" s="42"/>
      <c r="AC12" s="43" t="s">
        <v>14</v>
      </c>
      <c r="AD12" s="44"/>
    </row>
    <row r="13" spans="1:30" x14ac:dyDescent="0.25">
      <c r="A13" s="45"/>
      <c r="B13" s="5" t="s">
        <v>1</v>
      </c>
      <c r="C13" s="5" t="s">
        <v>2</v>
      </c>
      <c r="D13" s="9" t="s">
        <v>1</v>
      </c>
      <c r="E13" s="9" t="s">
        <v>2</v>
      </c>
      <c r="F13" s="4"/>
      <c r="G13" s="11" t="s">
        <v>1</v>
      </c>
      <c r="H13" s="11" t="s">
        <v>2</v>
      </c>
      <c r="I13" s="13" t="s">
        <v>1</v>
      </c>
      <c r="J13" s="13" t="s">
        <v>2</v>
      </c>
      <c r="K13" s="4"/>
      <c r="L13" s="15" t="s">
        <v>1</v>
      </c>
      <c r="M13" s="15" t="s">
        <v>2</v>
      </c>
      <c r="N13" s="17" t="s">
        <v>1</v>
      </c>
      <c r="O13" s="17" t="s">
        <v>2</v>
      </c>
      <c r="P13" s="4"/>
      <c r="Q13" s="21" t="s">
        <v>1</v>
      </c>
      <c r="R13" s="21" t="s">
        <v>2</v>
      </c>
      <c r="S13" s="23" t="s">
        <v>1</v>
      </c>
      <c r="T13" s="23" t="s">
        <v>2</v>
      </c>
      <c r="U13" s="4"/>
      <c r="V13" s="25" t="s">
        <v>1</v>
      </c>
      <c r="W13" s="25" t="s">
        <v>2</v>
      </c>
      <c r="X13" s="7" t="s">
        <v>1</v>
      </c>
      <c r="Y13" s="7" t="s">
        <v>2</v>
      </c>
      <c r="Z13" s="4"/>
      <c r="AA13" s="27" t="s">
        <v>1</v>
      </c>
      <c r="AB13" s="27" t="s">
        <v>2</v>
      </c>
      <c r="AC13" s="19" t="s">
        <v>1</v>
      </c>
      <c r="AD13" s="46" t="s">
        <v>2</v>
      </c>
    </row>
    <row r="14" spans="1:30" x14ac:dyDescent="0.25">
      <c r="A14" s="45">
        <v>1</v>
      </c>
      <c r="B14" s="5">
        <v>8</v>
      </c>
      <c r="C14" s="5">
        <v>12</v>
      </c>
      <c r="D14" s="9">
        <v>16</v>
      </c>
      <c r="E14" s="9">
        <v>3</v>
      </c>
      <c r="F14" s="4"/>
      <c r="G14" s="11">
        <v>6</v>
      </c>
      <c r="H14" s="11">
        <v>14</v>
      </c>
      <c r="I14" s="13">
        <v>4</v>
      </c>
      <c r="J14" s="13">
        <v>15</v>
      </c>
      <c r="K14" s="4"/>
      <c r="L14" s="15">
        <v>12</v>
      </c>
      <c r="M14" s="15">
        <v>7</v>
      </c>
      <c r="N14" s="17">
        <v>16</v>
      </c>
      <c r="O14" s="17">
        <v>4</v>
      </c>
      <c r="P14" s="4"/>
      <c r="Q14" s="21">
        <v>2</v>
      </c>
      <c r="R14" s="21">
        <v>17</v>
      </c>
      <c r="S14" s="23">
        <v>4</v>
      </c>
      <c r="T14" s="23">
        <v>15</v>
      </c>
      <c r="U14" s="4"/>
      <c r="V14" s="25">
        <v>5</v>
      </c>
      <c r="W14" s="25">
        <v>14</v>
      </c>
      <c r="X14" s="7">
        <v>2</v>
      </c>
      <c r="Y14" s="7">
        <v>19</v>
      </c>
      <c r="Z14" s="4"/>
      <c r="AA14" s="27">
        <v>12</v>
      </c>
      <c r="AB14" s="27">
        <v>8</v>
      </c>
      <c r="AC14" s="19">
        <v>17</v>
      </c>
      <c r="AD14" s="46">
        <v>3</v>
      </c>
    </row>
    <row r="15" spans="1:30" x14ac:dyDescent="0.25">
      <c r="A15" s="45">
        <v>2</v>
      </c>
      <c r="B15" s="5">
        <v>10</v>
      </c>
      <c r="C15" s="5">
        <v>10</v>
      </c>
      <c r="D15" s="9">
        <v>14</v>
      </c>
      <c r="E15" s="9">
        <v>6</v>
      </c>
      <c r="F15" s="4"/>
      <c r="G15" s="11">
        <v>0</v>
      </c>
      <c r="H15" s="11">
        <v>20</v>
      </c>
      <c r="I15" s="13">
        <v>5</v>
      </c>
      <c r="J15" s="13">
        <v>15</v>
      </c>
      <c r="K15" s="4"/>
      <c r="L15" s="15">
        <v>11</v>
      </c>
      <c r="M15" s="15">
        <v>8</v>
      </c>
      <c r="N15" s="17">
        <v>16</v>
      </c>
      <c r="O15" s="17">
        <v>2</v>
      </c>
      <c r="P15" s="4"/>
      <c r="Q15" s="21">
        <v>8</v>
      </c>
      <c r="R15" s="21">
        <v>12</v>
      </c>
      <c r="S15" s="23">
        <v>8</v>
      </c>
      <c r="T15" s="23">
        <v>15</v>
      </c>
      <c r="U15" s="4"/>
      <c r="V15" s="25">
        <v>9</v>
      </c>
      <c r="W15" s="25">
        <v>10</v>
      </c>
      <c r="X15" s="7">
        <v>7</v>
      </c>
      <c r="Y15" s="7">
        <v>13</v>
      </c>
      <c r="Z15" s="4"/>
      <c r="AA15" s="27">
        <v>12</v>
      </c>
      <c r="AB15" s="27">
        <v>10</v>
      </c>
      <c r="AC15" s="19">
        <v>13</v>
      </c>
      <c r="AD15" s="46">
        <v>7</v>
      </c>
    </row>
    <row r="16" spans="1:30" x14ac:dyDescent="0.25">
      <c r="A16" s="45">
        <v>3</v>
      </c>
      <c r="B16" s="5">
        <v>14</v>
      </c>
      <c r="C16" s="5">
        <v>8</v>
      </c>
      <c r="D16" s="9">
        <v>15</v>
      </c>
      <c r="E16" s="9">
        <v>5</v>
      </c>
      <c r="F16" s="4"/>
      <c r="G16" s="11">
        <v>6</v>
      </c>
      <c r="H16" s="11">
        <v>15</v>
      </c>
      <c r="I16" s="13">
        <v>3</v>
      </c>
      <c r="J16" s="13">
        <v>17</v>
      </c>
      <c r="K16" s="4"/>
      <c r="L16" s="15">
        <v>7</v>
      </c>
      <c r="M16" s="15">
        <v>14</v>
      </c>
      <c r="N16" s="17">
        <v>13</v>
      </c>
      <c r="O16" s="17">
        <v>4</v>
      </c>
      <c r="P16" s="4"/>
      <c r="Q16" s="21">
        <v>7</v>
      </c>
      <c r="R16" s="21">
        <v>14</v>
      </c>
      <c r="S16" s="23">
        <v>4</v>
      </c>
      <c r="T16" s="23">
        <v>16</v>
      </c>
      <c r="U16" s="4"/>
      <c r="V16" s="25">
        <v>9</v>
      </c>
      <c r="W16" s="25">
        <v>11</v>
      </c>
      <c r="X16" s="7">
        <v>7</v>
      </c>
      <c r="Y16" s="7">
        <v>15</v>
      </c>
      <c r="Z16" s="4"/>
      <c r="AA16" s="27">
        <v>9</v>
      </c>
      <c r="AB16" s="27">
        <v>12</v>
      </c>
      <c r="AC16" s="19">
        <v>13</v>
      </c>
      <c r="AD16" s="46">
        <v>6</v>
      </c>
    </row>
    <row r="17" spans="1:30" x14ac:dyDescent="0.25">
      <c r="A17" s="45">
        <v>4</v>
      </c>
      <c r="B17" s="5">
        <v>12</v>
      </c>
      <c r="C17" s="5">
        <v>7</v>
      </c>
      <c r="D17" s="9">
        <v>13</v>
      </c>
      <c r="E17" s="9">
        <v>6</v>
      </c>
      <c r="F17" s="4"/>
      <c r="G17" s="11">
        <v>8</v>
      </c>
      <c r="H17" s="11">
        <v>12</v>
      </c>
      <c r="I17" s="13">
        <v>5</v>
      </c>
      <c r="J17" s="13">
        <v>16</v>
      </c>
      <c r="K17" s="4"/>
      <c r="L17" s="15">
        <v>11</v>
      </c>
      <c r="M17" s="15">
        <v>9</v>
      </c>
      <c r="N17" s="17">
        <v>12</v>
      </c>
      <c r="O17" s="17">
        <v>8</v>
      </c>
      <c r="P17" s="4"/>
      <c r="Q17" s="21">
        <v>3</v>
      </c>
      <c r="R17" s="21">
        <v>13</v>
      </c>
      <c r="S17" s="23">
        <v>6</v>
      </c>
      <c r="T17" s="23">
        <v>11</v>
      </c>
      <c r="U17" s="4"/>
      <c r="V17" s="25">
        <v>2</v>
      </c>
      <c r="W17" s="25">
        <v>19</v>
      </c>
      <c r="X17" s="7">
        <v>8</v>
      </c>
      <c r="Y17" s="7">
        <v>12</v>
      </c>
      <c r="Z17" s="4"/>
      <c r="AA17" s="27">
        <v>13</v>
      </c>
      <c r="AB17" s="27">
        <v>7</v>
      </c>
      <c r="AC17" s="19">
        <v>14</v>
      </c>
      <c r="AD17" s="46">
        <v>4</v>
      </c>
    </row>
    <row r="18" spans="1:30" x14ac:dyDescent="0.25">
      <c r="A18" s="45"/>
      <c r="B18" s="5"/>
      <c r="C18" s="5"/>
      <c r="D18" s="9"/>
      <c r="E18" s="9"/>
      <c r="F18" s="4"/>
      <c r="G18" s="11"/>
      <c r="H18" s="11"/>
      <c r="I18" s="13"/>
      <c r="J18" s="13"/>
      <c r="K18" s="4"/>
      <c r="L18" s="15"/>
      <c r="M18" s="15"/>
      <c r="N18" s="17"/>
      <c r="O18" s="17"/>
      <c r="P18" s="4"/>
      <c r="Q18" s="21"/>
      <c r="R18" s="21"/>
      <c r="S18" s="23"/>
      <c r="T18" s="23"/>
      <c r="U18" s="4"/>
      <c r="V18" s="25"/>
      <c r="W18" s="25"/>
      <c r="X18" s="7"/>
      <c r="Y18" s="7"/>
      <c r="Z18" s="4"/>
      <c r="AA18" s="27"/>
      <c r="AB18" s="27"/>
      <c r="AC18" s="19"/>
      <c r="AD18" s="46"/>
    </row>
    <row r="19" spans="1:30" x14ac:dyDescent="0.25">
      <c r="A19" s="45"/>
      <c r="B19" s="5">
        <f>SUM(B14:B17)</f>
        <v>44</v>
      </c>
      <c r="C19" s="5">
        <f>SUM(C14:C17)</f>
        <v>37</v>
      </c>
      <c r="D19" s="9">
        <f>SUM(D14:D17)</f>
        <v>58</v>
      </c>
      <c r="E19" s="9">
        <f>SUM(E14:E17)</f>
        <v>20</v>
      </c>
      <c r="F19" s="4"/>
      <c r="G19" s="11">
        <f>SUM(G14:G17)</f>
        <v>20</v>
      </c>
      <c r="H19" s="11">
        <f>SUM(H14:H17)</f>
        <v>61</v>
      </c>
      <c r="I19" s="13">
        <f>SUM(I14:I17)</f>
        <v>17</v>
      </c>
      <c r="J19" s="13">
        <f>SUM(J14:J17)</f>
        <v>63</v>
      </c>
      <c r="K19" s="4"/>
      <c r="L19" s="15">
        <f>SUM(L14:L17)</f>
        <v>41</v>
      </c>
      <c r="M19" s="15">
        <f>SUM(M14:M17)</f>
        <v>38</v>
      </c>
      <c r="N19" s="17">
        <f>SUM(N14:N17)</f>
        <v>57</v>
      </c>
      <c r="O19" s="17">
        <f>SUM(O14:O17)</f>
        <v>18</v>
      </c>
      <c r="P19" s="4"/>
      <c r="Q19" s="21">
        <f>SUM(Q14:Q17)</f>
        <v>20</v>
      </c>
      <c r="R19" s="21">
        <f>SUM(R14:R17)</f>
        <v>56</v>
      </c>
      <c r="S19" s="23">
        <f>SUM(S14:S17)</f>
        <v>22</v>
      </c>
      <c r="T19" s="23">
        <f>SUM(T14:T17)</f>
        <v>57</v>
      </c>
      <c r="U19" s="4"/>
      <c r="V19" s="25">
        <f>SUM(V14:V17)</f>
        <v>25</v>
      </c>
      <c r="W19" s="25">
        <f>SUM(W14:W17)</f>
        <v>54</v>
      </c>
      <c r="X19" s="7">
        <f>SUM(X14:X17)</f>
        <v>24</v>
      </c>
      <c r="Y19" s="7">
        <f>SUM(Y14:Y17)</f>
        <v>59</v>
      </c>
      <c r="Z19" s="4"/>
      <c r="AA19" s="27">
        <f>SUM(AA14:AA17)</f>
        <v>46</v>
      </c>
      <c r="AB19" s="27">
        <f>SUM(AB14:AB17)</f>
        <v>37</v>
      </c>
      <c r="AC19" s="19">
        <f>SUM(AC14:AC17)</f>
        <v>57</v>
      </c>
      <c r="AD19" s="46">
        <f>SUM(AD14:AD17)</f>
        <v>20</v>
      </c>
    </row>
    <row r="20" spans="1:30" ht="15.75" thickBot="1" x14ac:dyDescent="0.3">
      <c r="A20" s="47"/>
      <c r="B20" s="48">
        <f>B19*100/(C19+B19)</f>
        <v>54.320987654320987</v>
      </c>
      <c r="C20" s="48">
        <f>C19*100/(B19+C19)</f>
        <v>45.679012345679013</v>
      </c>
      <c r="D20" s="49">
        <f>D19*100/(E19+D19)</f>
        <v>74.358974358974365</v>
      </c>
      <c r="E20" s="49">
        <f>E19*100/(D19+E19)</f>
        <v>25.641025641025642</v>
      </c>
      <c r="F20" s="50"/>
      <c r="G20" s="51">
        <f>G19*100/(H19+G19)</f>
        <v>24.691358024691358</v>
      </c>
      <c r="H20" s="51">
        <f>H19*100/(G19+H19)</f>
        <v>75.308641975308646</v>
      </c>
      <c r="I20" s="52">
        <f>I19*100/(J19+I19)</f>
        <v>21.25</v>
      </c>
      <c r="J20" s="52">
        <f>J19*100/(I19+J19)</f>
        <v>78.75</v>
      </c>
      <c r="K20" s="50"/>
      <c r="L20" s="53">
        <f>L19*100/(M19+L19)</f>
        <v>51.898734177215189</v>
      </c>
      <c r="M20" s="53">
        <f>M19*100/(L19+M19)</f>
        <v>48.101265822784811</v>
      </c>
      <c r="N20" s="54">
        <f>N19*100/(O19+N19)</f>
        <v>76</v>
      </c>
      <c r="O20" s="54">
        <f>O19*100/(N19+O19)</f>
        <v>24</v>
      </c>
      <c r="P20" s="50"/>
      <c r="Q20" s="55">
        <f>Q19*100/(R19+Q19)</f>
        <v>26.315789473684209</v>
      </c>
      <c r="R20" s="55">
        <f>R19*100/(Q19+R19)</f>
        <v>73.684210526315795</v>
      </c>
      <c r="S20" s="56">
        <f>S19*100/(T19+S19)</f>
        <v>27.848101265822784</v>
      </c>
      <c r="T20" s="56">
        <f>T19*100/(S19+T19)</f>
        <v>72.151898734177209</v>
      </c>
      <c r="U20" s="50"/>
      <c r="V20" s="57">
        <f>V19*100/(W19+V19)</f>
        <v>31.645569620253166</v>
      </c>
      <c r="W20" s="57">
        <f>W19*100/(V19+W19)</f>
        <v>68.35443037974683</v>
      </c>
      <c r="X20" s="58">
        <f>X19*100/(Y19+X19)</f>
        <v>28.91566265060241</v>
      </c>
      <c r="Y20" s="58">
        <f>Y19*100/(X19+Y19)</f>
        <v>71.084337349397586</v>
      </c>
      <c r="Z20" s="50"/>
      <c r="AA20" s="59">
        <f>AA19*100/(AB19+AA19)</f>
        <v>55.421686746987952</v>
      </c>
      <c r="AB20" s="59">
        <f>AB19*100/(AA19+AB19)</f>
        <v>44.578313253012048</v>
      </c>
      <c r="AC20" s="60">
        <f>AC19*100/(AD19+AC19)</f>
        <v>74.025974025974023</v>
      </c>
      <c r="AD20" s="61">
        <f>AD19*100/(AC19+AD19)</f>
        <v>25.974025974025974</v>
      </c>
    </row>
    <row r="22" spans="1:30" ht="15.75" thickBot="1" x14ac:dyDescent="0.3"/>
    <row r="23" spans="1:30" x14ac:dyDescent="0.25">
      <c r="A23" s="29" t="s">
        <v>0</v>
      </c>
      <c r="B23" s="62" t="s">
        <v>3</v>
      </c>
      <c r="C23" s="62"/>
      <c r="D23" s="32" t="s">
        <v>5</v>
      </c>
      <c r="E23" s="32"/>
      <c r="F23" s="33"/>
      <c r="G23" s="34" t="s">
        <v>4</v>
      </c>
      <c r="H23" s="34"/>
      <c r="I23" s="35" t="s">
        <v>6</v>
      </c>
      <c r="J23" s="35"/>
      <c r="K23" s="33"/>
      <c r="L23" s="36" t="s">
        <v>7</v>
      </c>
      <c r="M23" s="36"/>
      <c r="N23" s="37" t="s">
        <v>8</v>
      </c>
      <c r="O23" s="37"/>
      <c r="P23" s="33"/>
      <c r="Q23" s="38" t="s">
        <v>9</v>
      </c>
      <c r="R23" s="38"/>
      <c r="S23" s="39" t="s">
        <v>10</v>
      </c>
      <c r="T23" s="39"/>
      <c r="U23" s="33"/>
      <c r="V23" s="40" t="s">
        <v>11</v>
      </c>
      <c r="W23" s="40"/>
      <c r="X23" s="41" t="s">
        <v>12</v>
      </c>
      <c r="Y23" s="41"/>
      <c r="Z23" s="33"/>
      <c r="AA23" s="42" t="s">
        <v>13</v>
      </c>
      <c r="AB23" s="42"/>
      <c r="AC23" s="43" t="s">
        <v>14</v>
      </c>
      <c r="AD23" s="44"/>
    </row>
    <row r="24" spans="1:30" x14ac:dyDescent="0.25">
      <c r="A24" s="45"/>
      <c r="B24" s="5" t="s">
        <v>1</v>
      </c>
      <c r="C24" s="5" t="s">
        <v>2</v>
      </c>
      <c r="D24" s="9" t="s">
        <v>1</v>
      </c>
      <c r="E24" s="9" t="s">
        <v>2</v>
      </c>
      <c r="F24" s="4"/>
      <c r="G24" s="11" t="s">
        <v>1</v>
      </c>
      <c r="H24" s="11" t="s">
        <v>2</v>
      </c>
      <c r="I24" s="13" t="s">
        <v>1</v>
      </c>
      <c r="J24" s="13" t="s">
        <v>2</v>
      </c>
      <c r="K24" s="4"/>
      <c r="L24" s="15" t="s">
        <v>1</v>
      </c>
      <c r="M24" s="15" t="s">
        <v>2</v>
      </c>
      <c r="N24" s="17" t="s">
        <v>1</v>
      </c>
      <c r="O24" s="17" t="s">
        <v>2</v>
      </c>
      <c r="P24" s="4"/>
      <c r="Q24" s="21" t="s">
        <v>1</v>
      </c>
      <c r="R24" s="21" t="s">
        <v>2</v>
      </c>
      <c r="S24" s="23" t="s">
        <v>1</v>
      </c>
      <c r="T24" s="23" t="s">
        <v>2</v>
      </c>
      <c r="U24" s="4"/>
      <c r="V24" s="25" t="s">
        <v>1</v>
      </c>
      <c r="W24" s="25" t="s">
        <v>2</v>
      </c>
      <c r="X24" s="7" t="s">
        <v>1</v>
      </c>
      <c r="Y24" s="7" t="s">
        <v>2</v>
      </c>
      <c r="Z24" s="4"/>
      <c r="AA24" s="27" t="s">
        <v>1</v>
      </c>
      <c r="AB24" s="27" t="s">
        <v>2</v>
      </c>
      <c r="AC24" s="19" t="s">
        <v>1</v>
      </c>
      <c r="AD24" s="46" t="s">
        <v>2</v>
      </c>
    </row>
    <row r="25" spans="1:30" x14ac:dyDescent="0.25">
      <c r="A25" s="45">
        <v>1</v>
      </c>
      <c r="B25" s="5">
        <v>13</v>
      </c>
      <c r="C25" s="5">
        <v>10</v>
      </c>
      <c r="D25" s="9">
        <v>18</v>
      </c>
      <c r="E25" s="9">
        <v>6</v>
      </c>
      <c r="F25" s="4"/>
      <c r="G25" s="11">
        <v>2</v>
      </c>
      <c r="H25" s="11">
        <v>18</v>
      </c>
      <c r="I25" s="13">
        <v>3</v>
      </c>
      <c r="J25" s="13">
        <v>12</v>
      </c>
      <c r="K25" s="4"/>
      <c r="L25" s="15">
        <v>11</v>
      </c>
      <c r="M25" s="15">
        <v>6</v>
      </c>
      <c r="N25" s="17">
        <v>14</v>
      </c>
      <c r="O25" s="17">
        <v>3</v>
      </c>
      <c r="P25" s="4"/>
      <c r="Q25" s="21">
        <v>5</v>
      </c>
      <c r="R25" s="21">
        <v>16</v>
      </c>
      <c r="S25" s="23">
        <v>8</v>
      </c>
      <c r="T25" s="23">
        <v>13</v>
      </c>
      <c r="U25" s="4"/>
      <c r="V25" s="25">
        <v>3</v>
      </c>
      <c r="W25" s="25">
        <v>17</v>
      </c>
      <c r="X25" s="7">
        <v>4</v>
      </c>
      <c r="Y25" s="7">
        <v>16</v>
      </c>
      <c r="Z25" s="4"/>
      <c r="AA25" s="27">
        <v>13</v>
      </c>
      <c r="AB25" s="27">
        <v>6</v>
      </c>
      <c r="AC25" s="19">
        <v>18</v>
      </c>
      <c r="AD25" s="46">
        <v>2</v>
      </c>
    </row>
    <row r="26" spans="1:30" x14ac:dyDescent="0.25">
      <c r="A26" s="45">
        <v>2</v>
      </c>
      <c r="B26" s="5">
        <v>9</v>
      </c>
      <c r="C26" s="5">
        <v>12</v>
      </c>
      <c r="D26" s="9">
        <v>14</v>
      </c>
      <c r="E26" s="9">
        <v>10</v>
      </c>
      <c r="F26" s="4"/>
      <c r="G26" s="11">
        <v>5</v>
      </c>
      <c r="H26" s="11">
        <v>13</v>
      </c>
      <c r="I26" s="13">
        <v>5</v>
      </c>
      <c r="J26" s="13">
        <v>17</v>
      </c>
      <c r="K26" s="4"/>
      <c r="L26" s="15">
        <v>10</v>
      </c>
      <c r="M26" s="15">
        <v>10</v>
      </c>
      <c r="N26" s="17">
        <v>19</v>
      </c>
      <c r="O26" s="17">
        <v>6</v>
      </c>
      <c r="P26" s="4"/>
      <c r="Q26" s="21">
        <v>6</v>
      </c>
      <c r="R26" s="21">
        <v>17</v>
      </c>
      <c r="S26" s="23">
        <v>6</v>
      </c>
      <c r="T26" s="23">
        <v>9</v>
      </c>
      <c r="U26" s="4"/>
      <c r="V26" s="25">
        <v>7</v>
      </c>
      <c r="W26" s="25">
        <v>12</v>
      </c>
      <c r="X26" s="7">
        <v>6</v>
      </c>
      <c r="Y26" s="7">
        <v>17</v>
      </c>
      <c r="Z26" s="4"/>
      <c r="AA26" s="27">
        <v>10</v>
      </c>
      <c r="AB26" s="27">
        <v>11</v>
      </c>
      <c r="AC26" s="19">
        <v>11</v>
      </c>
      <c r="AD26" s="46">
        <v>8</v>
      </c>
    </row>
    <row r="27" spans="1:30" x14ac:dyDescent="0.25">
      <c r="A27" s="45">
        <v>3</v>
      </c>
      <c r="B27" s="5">
        <v>11</v>
      </c>
      <c r="C27" s="5">
        <v>9</v>
      </c>
      <c r="D27" s="9">
        <v>15</v>
      </c>
      <c r="E27" s="9">
        <v>2</v>
      </c>
      <c r="F27" s="4"/>
      <c r="G27" s="11">
        <v>7</v>
      </c>
      <c r="H27" s="11">
        <v>13</v>
      </c>
      <c r="I27" s="13">
        <v>8</v>
      </c>
      <c r="J27" s="13">
        <v>12</v>
      </c>
      <c r="K27" s="4"/>
      <c r="L27" s="15">
        <v>9</v>
      </c>
      <c r="M27" s="15">
        <v>10</v>
      </c>
      <c r="N27" s="17">
        <v>12</v>
      </c>
      <c r="O27" s="17">
        <v>9</v>
      </c>
      <c r="P27" s="4"/>
      <c r="Q27" s="21">
        <v>5</v>
      </c>
      <c r="R27" s="21">
        <v>14</v>
      </c>
      <c r="S27" s="23">
        <v>4</v>
      </c>
      <c r="T27" s="23">
        <v>16</v>
      </c>
      <c r="U27" s="4"/>
      <c r="V27" s="25">
        <v>8</v>
      </c>
      <c r="W27" s="25">
        <v>12</v>
      </c>
      <c r="X27" s="7">
        <v>5</v>
      </c>
      <c r="Y27" s="7">
        <v>14</v>
      </c>
      <c r="Z27" s="4"/>
      <c r="AA27" s="27">
        <v>10</v>
      </c>
      <c r="AB27" s="27">
        <v>13</v>
      </c>
      <c r="AC27" s="19">
        <v>10</v>
      </c>
      <c r="AD27" s="46">
        <v>6</v>
      </c>
    </row>
    <row r="28" spans="1:30" x14ac:dyDescent="0.25">
      <c r="A28" s="45">
        <v>4</v>
      </c>
      <c r="B28" s="5">
        <v>10</v>
      </c>
      <c r="C28" s="5">
        <v>10</v>
      </c>
      <c r="D28" s="9">
        <v>17</v>
      </c>
      <c r="E28" s="9">
        <v>4</v>
      </c>
      <c r="F28" s="4"/>
      <c r="G28" s="11">
        <v>6</v>
      </c>
      <c r="H28" s="11">
        <v>14</v>
      </c>
      <c r="I28" s="13">
        <v>8</v>
      </c>
      <c r="J28" s="13">
        <v>15</v>
      </c>
      <c r="K28" s="4"/>
      <c r="L28" s="15">
        <v>10</v>
      </c>
      <c r="M28" s="15">
        <v>13</v>
      </c>
      <c r="N28" s="17">
        <v>15</v>
      </c>
      <c r="O28" s="17">
        <v>7</v>
      </c>
      <c r="P28" s="4"/>
      <c r="Q28" s="21">
        <v>4</v>
      </c>
      <c r="R28" s="21">
        <v>18</v>
      </c>
      <c r="S28" s="23">
        <v>2</v>
      </c>
      <c r="T28" s="23">
        <v>13</v>
      </c>
      <c r="U28" s="4"/>
      <c r="V28" s="25">
        <v>6</v>
      </c>
      <c r="W28" s="25">
        <v>13</v>
      </c>
      <c r="X28" s="7">
        <v>7</v>
      </c>
      <c r="Y28" s="7">
        <v>14</v>
      </c>
      <c r="Z28" s="4"/>
      <c r="AA28" s="27">
        <v>15</v>
      </c>
      <c r="AB28" s="27">
        <v>2</v>
      </c>
      <c r="AC28" s="19">
        <v>19</v>
      </c>
      <c r="AD28" s="46">
        <v>1</v>
      </c>
    </row>
    <row r="29" spans="1:30" x14ac:dyDescent="0.25">
      <c r="A29" s="45"/>
      <c r="B29" s="5"/>
      <c r="C29" s="5"/>
      <c r="D29" s="9"/>
      <c r="E29" s="9"/>
      <c r="F29" s="4"/>
      <c r="G29" s="11"/>
      <c r="H29" s="11"/>
      <c r="I29" s="13"/>
      <c r="J29" s="13"/>
      <c r="K29" s="4"/>
      <c r="L29" s="15"/>
      <c r="M29" s="15"/>
      <c r="N29" s="17"/>
      <c r="O29" s="17"/>
      <c r="P29" s="4"/>
      <c r="Q29" s="21"/>
      <c r="R29" s="21"/>
      <c r="S29" s="23"/>
      <c r="T29" s="23"/>
      <c r="U29" s="4"/>
      <c r="V29" s="25"/>
      <c r="W29" s="25"/>
      <c r="X29" s="7"/>
      <c r="Y29" s="7"/>
      <c r="Z29" s="4"/>
      <c r="AA29" s="27"/>
      <c r="AB29" s="27"/>
      <c r="AC29" s="19"/>
      <c r="AD29" s="46"/>
    </row>
    <row r="30" spans="1:30" x14ac:dyDescent="0.25">
      <c r="A30" s="45"/>
      <c r="B30" s="5">
        <f>SUM(B25:B28)</f>
        <v>43</v>
      </c>
      <c r="C30" s="5">
        <f>SUM(C25:C28)</f>
        <v>41</v>
      </c>
      <c r="D30" s="9">
        <f>SUM(D25:D28)</f>
        <v>64</v>
      </c>
      <c r="E30" s="9">
        <f>SUM(E25:E28)</f>
        <v>22</v>
      </c>
      <c r="F30" s="4"/>
      <c r="G30" s="11">
        <f>SUM(G25:G28)</f>
        <v>20</v>
      </c>
      <c r="H30" s="11">
        <f>SUM(H25:H28)</f>
        <v>58</v>
      </c>
      <c r="I30" s="13">
        <f>SUM(I25:I28)</f>
        <v>24</v>
      </c>
      <c r="J30" s="13">
        <f>SUM(J25:J28)</f>
        <v>56</v>
      </c>
      <c r="K30" s="4"/>
      <c r="L30" s="15">
        <f>SUM(L25:L28)</f>
        <v>40</v>
      </c>
      <c r="M30" s="15">
        <f>SUM(M25:M28)</f>
        <v>39</v>
      </c>
      <c r="N30" s="17">
        <f>SUM(N25:N28)</f>
        <v>60</v>
      </c>
      <c r="O30" s="17">
        <f>SUM(O25:O28)</f>
        <v>25</v>
      </c>
      <c r="P30" s="4"/>
      <c r="Q30" s="21">
        <f>SUM(Q25:Q28)</f>
        <v>20</v>
      </c>
      <c r="R30" s="21">
        <f>SUM(R25:R28)</f>
        <v>65</v>
      </c>
      <c r="S30" s="23">
        <f>SUM(S25:S28)</f>
        <v>20</v>
      </c>
      <c r="T30" s="23">
        <f>SUM(T25:T28)</f>
        <v>51</v>
      </c>
      <c r="U30" s="4"/>
      <c r="V30" s="25">
        <f>SUM(V25:V28)</f>
        <v>24</v>
      </c>
      <c r="W30" s="25">
        <f>SUM(W25:W28)</f>
        <v>54</v>
      </c>
      <c r="X30" s="7">
        <f>SUM(X25:X28)</f>
        <v>22</v>
      </c>
      <c r="Y30" s="7">
        <f>SUM(Y25:Y28)</f>
        <v>61</v>
      </c>
      <c r="Z30" s="4"/>
      <c r="AA30" s="27">
        <f>SUM(AA25:AA28)</f>
        <v>48</v>
      </c>
      <c r="AB30" s="27">
        <f>SUM(AB25:AB28)</f>
        <v>32</v>
      </c>
      <c r="AC30" s="19">
        <f>SUM(AC25:AC28)</f>
        <v>58</v>
      </c>
      <c r="AD30" s="46">
        <f>SUM(AD25:AD28)</f>
        <v>17</v>
      </c>
    </row>
    <row r="31" spans="1:30" ht="15.75" thickBot="1" x14ac:dyDescent="0.3">
      <c r="A31" s="47"/>
      <c r="B31" s="48">
        <f>B30*100/(C30+B30)</f>
        <v>51.19047619047619</v>
      </c>
      <c r="C31" s="48">
        <f>C30*100/(B30+C30)</f>
        <v>48.80952380952381</v>
      </c>
      <c r="D31" s="49">
        <f>D30*100/(E30+D30)</f>
        <v>74.418604651162795</v>
      </c>
      <c r="E31" s="49">
        <f>E30*100/(D30+E30)</f>
        <v>25.581395348837209</v>
      </c>
      <c r="F31" s="50"/>
      <c r="G31" s="51">
        <f>G30*100/(H30+G30)</f>
        <v>25.641025641025642</v>
      </c>
      <c r="H31" s="51">
        <f>H30*100/(G30+H30)</f>
        <v>74.358974358974365</v>
      </c>
      <c r="I31" s="52">
        <f>I30*100/(J30+I30)</f>
        <v>30</v>
      </c>
      <c r="J31" s="52">
        <f>J30*100/(I30+J30)</f>
        <v>70</v>
      </c>
      <c r="K31" s="50"/>
      <c r="L31" s="53">
        <f>L30*100/(M30+L30)</f>
        <v>50.632911392405063</v>
      </c>
      <c r="M31" s="53">
        <f>M30*100/(L30+M30)</f>
        <v>49.367088607594937</v>
      </c>
      <c r="N31" s="54">
        <f>N30*100/(O30+N30)</f>
        <v>70.588235294117652</v>
      </c>
      <c r="O31" s="54">
        <f>O30*100/(N30+O30)</f>
        <v>29.411764705882351</v>
      </c>
      <c r="P31" s="50"/>
      <c r="Q31" s="55">
        <f>Q30*100/(R30+Q30)</f>
        <v>23.529411764705884</v>
      </c>
      <c r="R31" s="55">
        <f>R30*100/(Q30+R30)</f>
        <v>76.470588235294116</v>
      </c>
      <c r="S31" s="56">
        <f>S30*100/(T30+S30)</f>
        <v>28.169014084507044</v>
      </c>
      <c r="T31" s="56">
        <f>T30*100/(S30+T30)</f>
        <v>71.83098591549296</v>
      </c>
      <c r="U31" s="50"/>
      <c r="V31" s="57">
        <f>V30*100/(W30+V30)</f>
        <v>30.76923076923077</v>
      </c>
      <c r="W31" s="57">
        <f>W30*100/(V30+W30)</f>
        <v>69.230769230769226</v>
      </c>
      <c r="X31" s="58">
        <f>X30*100/(Y30+X30)</f>
        <v>26.506024096385541</v>
      </c>
      <c r="Y31" s="58">
        <f>Y30*100/(X30+Y30)</f>
        <v>73.493975903614455</v>
      </c>
      <c r="Z31" s="50"/>
      <c r="AA31" s="59">
        <f>AA30*100/(AB30+AA30)</f>
        <v>60</v>
      </c>
      <c r="AB31" s="59">
        <f>AB30*100/(AA30+AB30)</f>
        <v>40</v>
      </c>
      <c r="AC31" s="60">
        <f>AC30*100/(AD30+AC30)</f>
        <v>77.333333333333329</v>
      </c>
      <c r="AD31" s="61">
        <f>AD30*100/(AC30+AD30)</f>
        <v>22.666666666666668</v>
      </c>
    </row>
    <row r="32" spans="1:30" ht="15.75" thickBot="1" x14ac:dyDescent="0.3"/>
    <row r="33" spans="1:30" x14ac:dyDescent="0.25">
      <c r="A33" s="29" t="s">
        <v>0</v>
      </c>
      <c r="B33" s="62" t="s">
        <v>3</v>
      </c>
      <c r="C33" s="62"/>
      <c r="D33" s="63" t="s">
        <v>5</v>
      </c>
      <c r="E33" s="63"/>
      <c r="F33" s="33"/>
      <c r="G33" s="64" t="s">
        <v>4</v>
      </c>
      <c r="H33" s="64"/>
      <c r="I33" s="65" t="s">
        <v>6</v>
      </c>
      <c r="J33" s="65"/>
      <c r="K33" s="33"/>
      <c r="L33" s="66" t="s">
        <v>7</v>
      </c>
      <c r="M33" s="66"/>
      <c r="N33" s="67" t="s">
        <v>8</v>
      </c>
      <c r="O33" s="67"/>
      <c r="P33" s="33"/>
      <c r="Q33" s="68" t="s">
        <v>9</v>
      </c>
      <c r="R33" s="68"/>
      <c r="S33" s="39" t="s">
        <v>10</v>
      </c>
      <c r="T33" s="39"/>
      <c r="U33" s="33"/>
      <c r="V33" s="69" t="s">
        <v>11</v>
      </c>
      <c r="W33" s="69"/>
      <c r="X33" s="70" t="s">
        <v>12</v>
      </c>
      <c r="Y33" s="70"/>
      <c r="Z33" s="33"/>
      <c r="AA33" s="71" t="s">
        <v>13</v>
      </c>
      <c r="AB33" s="71"/>
      <c r="AC33" s="72" t="s">
        <v>14</v>
      </c>
      <c r="AD33" s="73"/>
    </row>
    <row r="34" spans="1:30" x14ac:dyDescent="0.25">
      <c r="A34" s="45"/>
      <c r="B34" s="5" t="s">
        <v>1</v>
      </c>
      <c r="C34" s="5" t="s">
        <v>2</v>
      </c>
      <c r="D34" s="9" t="s">
        <v>1</v>
      </c>
      <c r="E34" s="9" t="s">
        <v>2</v>
      </c>
      <c r="F34" s="4"/>
      <c r="G34" s="11" t="s">
        <v>1</v>
      </c>
      <c r="H34" s="11" t="s">
        <v>2</v>
      </c>
      <c r="I34" s="13" t="s">
        <v>1</v>
      </c>
      <c r="J34" s="13" t="s">
        <v>2</v>
      </c>
      <c r="K34" s="4"/>
      <c r="L34" s="15" t="s">
        <v>1</v>
      </c>
      <c r="M34" s="15" t="s">
        <v>2</v>
      </c>
      <c r="N34" s="17" t="s">
        <v>1</v>
      </c>
      <c r="O34" s="17" t="s">
        <v>2</v>
      </c>
      <c r="P34" s="4"/>
      <c r="Q34" s="21" t="s">
        <v>1</v>
      </c>
      <c r="R34" s="21" t="s">
        <v>2</v>
      </c>
      <c r="S34" s="23" t="s">
        <v>1</v>
      </c>
      <c r="T34" s="23" t="s">
        <v>2</v>
      </c>
      <c r="U34" s="4"/>
      <c r="V34" s="25" t="s">
        <v>1</v>
      </c>
      <c r="W34" s="25" t="s">
        <v>2</v>
      </c>
      <c r="X34" s="7" t="s">
        <v>1</v>
      </c>
      <c r="Y34" s="7" t="s">
        <v>2</v>
      </c>
      <c r="Z34" s="4"/>
      <c r="AA34" s="27" t="s">
        <v>1</v>
      </c>
      <c r="AB34" s="27" t="s">
        <v>2</v>
      </c>
      <c r="AC34" s="19" t="s">
        <v>1</v>
      </c>
      <c r="AD34" s="46" t="s">
        <v>2</v>
      </c>
    </row>
    <row r="35" spans="1:30" x14ac:dyDescent="0.25">
      <c r="A35" s="45">
        <v>1</v>
      </c>
      <c r="B35" s="5">
        <v>9</v>
      </c>
      <c r="C35" s="5">
        <v>12</v>
      </c>
      <c r="D35" s="9">
        <v>19</v>
      </c>
      <c r="E35" s="9">
        <v>1</v>
      </c>
      <c r="F35" s="4"/>
      <c r="G35" s="11">
        <v>5</v>
      </c>
      <c r="H35" s="11">
        <v>16</v>
      </c>
      <c r="I35" s="13">
        <v>7</v>
      </c>
      <c r="J35" s="13">
        <v>14</v>
      </c>
      <c r="K35" s="4"/>
      <c r="L35" s="15">
        <v>13</v>
      </c>
      <c r="M35" s="15">
        <v>7</v>
      </c>
      <c r="N35" s="17">
        <v>20</v>
      </c>
      <c r="O35" s="17">
        <v>0</v>
      </c>
      <c r="P35" s="4"/>
      <c r="Q35" s="21">
        <v>8</v>
      </c>
      <c r="R35" s="21">
        <v>12</v>
      </c>
      <c r="S35" s="23">
        <v>6</v>
      </c>
      <c r="T35" s="23">
        <v>17</v>
      </c>
      <c r="U35" s="4"/>
      <c r="V35" s="25">
        <v>5</v>
      </c>
      <c r="W35" s="25">
        <v>16</v>
      </c>
      <c r="X35" s="7">
        <v>7</v>
      </c>
      <c r="Y35" s="7">
        <v>12</v>
      </c>
      <c r="Z35" s="4"/>
      <c r="AA35" s="27">
        <v>13</v>
      </c>
      <c r="AB35" s="27">
        <v>8</v>
      </c>
      <c r="AC35" s="19">
        <v>19</v>
      </c>
      <c r="AD35" s="46">
        <v>4</v>
      </c>
    </row>
    <row r="36" spans="1:30" x14ac:dyDescent="0.25">
      <c r="A36" s="45">
        <v>2</v>
      </c>
      <c r="B36" s="5">
        <v>8</v>
      </c>
      <c r="C36" s="5">
        <v>11</v>
      </c>
      <c r="D36" s="9">
        <v>15</v>
      </c>
      <c r="E36" s="9">
        <v>7</v>
      </c>
      <c r="F36" s="4"/>
      <c r="G36" s="11">
        <v>6</v>
      </c>
      <c r="H36" s="11">
        <v>12</v>
      </c>
      <c r="I36" s="13">
        <v>6</v>
      </c>
      <c r="J36" s="13">
        <v>14</v>
      </c>
      <c r="K36" s="4"/>
      <c r="L36" s="15">
        <v>12</v>
      </c>
      <c r="M36" s="15">
        <v>10</v>
      </c>
      <c r="N36" s="17">
        <v>15</v>
      </c>
      <c r="O36" s="17">
        <v>3</v>
      </c>
      <c r="P36" s="4"/>
      <c r="Q36" s="21">
        <v>5</v>
      </c>
      <c r="R36" s="21">
        <v>16</v>
      </c>
      <c r="S36" s="23">
        <v>5</v>
      </c>
      <c r="T36" s="23">
        <v>11</v>
      </c>
      <c r="U36" s="4"/>
      <c r="V36" s="25">
        <v>5</v>
      </c>
      <c r="W36" s="25">
        <v>15</v>
      </c>
      <c r="X36" s="7">
        <v>8</v>
      </c>
      <c r="Y36" s="7">
        <v>13</v>
      </c>
      <c r="Z36" s="4"/>
      <c r="AA36" s="27">
        <v>13</v>
      </c>
      <c r="AB36" s="27">
        <v>6</v>
      </c>
      <c r="AC36" s="19">
        <v>13</v>
      </c>
      <c r="AD36" s="46">
        <v>3</v>
      </c>
    </row>
    <row r="37" spans="1:30" x14ac:dyDescent="0.25">
      <c r="A37" s="45">
        <v>3</v>
      </c>
      <c r="B37" s="5">
        <v>10</v>
      </c>
      <c r="C37" s="5">
        <v>10</v>
      </c>
      <c r="D37" s="9">
        <v>13</v>
      </c>
      <c r="E37" s="9">
        <v>7</v>
      </c>
      <c r="F37" s="4"/>
      <c r="G37" s="11">
        <v>8</v>
      </c>
      <c r="H37" s="11">
        <v>11</v>
      </c>
      <c r="I37" s="13">
        <v>10</v>
      </c>
      <c r="J37" s="13">
        <v>10</v>
      </c>
      <c r="K37" s="4"/>
      <c r="L37" s="15">
        <v>9</v>
      </c>
      <c r="M37" s="15">
        <v>12</v>
      </c>
      <c r="N37" s="17">
        <v>15</v>
      </c>
      <c r="O37" s="17">
        <v>5</v>
      </c>
      <c r="P37" s="4"/>
      <c r="Q37" s="21">
        <v>5</v>
      </c>
      <c r="R37" s="21">
        <v>16</v>
      </c>
      <c r="S37" s="23">
        <v>8</v>
      </c>
      <c r="T37" s="23">
        <v>13</v>
      </c>
      <c r="U37" s="4"/>
      <c r="V37" s="25">
        <v>6</v>
      </c>
      <c r="W37" s="25">
        <v>12</v>
      </c>
      <c r="X37" s="7">
        <v>6</v>
      </c>
      <c r="Y37" s="7">
        <v>15</v>
      </c>
      <c r="Z37" s="4"/>
      <c r="AA37" s="27">
        <v>11</v>
      </c>
      <c r="AB37" s="27">
        <v>5</v>
      </c>
      <c r="AC37" s="19">
        <v>15</v>
      </c>
      <c r="AD37" s="46">
        <v>4</v>
      </c>
    </row>
    <row r="38" spans="1:30" x14ac:dyDescent="0.25">
      <c r="A38" s="45">
        <v>4</v>
      </c>
      <c r="B38" s="5">
        <v>9</v>
      </c>
      <c r="C38" s="5">
        <v>12</v>
      </c>
      <c r="D38" s="9">
        <v>14</v>
      </c>
      <c r="E38" s="9">
        <v>6</v>
      </c>
      <c r="F38" s="4"/>
      <c r="G38" s="11">
        <v>7</v>
      </c>
      <c r="H38" s="11">
        <v>15</v>
      </c>
      <c r="I38" s="13">
        <v>5</v>
      </c>
      <c r="J38" s="13">
        <v>16</v>
      </c>
      <c r="K38" s="4"/>
      <c r="L38" s="15">
        <v>10</v>
      </c>
      <c r="M38" s="15">
        <v>10</v>
      </c>
      <c r="N38" s="17">
        <v>14</v>
      </c>
      <c r="O38" s="17">
        <v>5</v>
      </c>
      <c r="P38" s="4"/>
      <c r="Q38" s="21">
        <v>7</v>
      </c>
      <c r="R38" s="21">
        <v>14</v>
      </c>
      <c r="S38" s="23">
        <v>6</v>
      </c>
      <c r="T38" s="23">
        <v>13</v>
      </c>
      <c r="U38" s="4"/>
      <c r="V38" s="25">
        <v>8</v>
      </c>
      <c r="W38" s="25">
        <v>14</v>
      </c>
      <c r="X38" s="7">
        <v>6</v>
      </c>
      <c r="Y38" s="7">
        <v>16</v>
      </c>
      <c r="Z38" s="4"/>
      <c r="AA38" s="27">
        <v>14</v>
      </c>
      <c r="AB38" s="27">
        <v>4</v>
      </c>
      <c r="AC38" s="19">
        <v>16</v>
      </c>
      <c r="AD38" s="46">
        <v>2</v>
      </c>
    </row>
    <row r="39" spans="1:30" x14ac:dyDescent="0.25">
      <c r="A39" s="45"/>
      <c r="B39" s="5"/>
      <c r="C39" s="5"/>
      <c r="D39" s="9"/>
      <c r="E39" s="9"/>
      <c r="F39" s="4"/>
      <c r="G39" s="11"/>
      <c r="H39" s="11"/>
      <c r="I39" s="13"/>
      <c r="J39" s="13"/>
      <c r="K39" s="4"/>
      <c r="L39" s="15"/>
      <c r="M39" s="15"/>
      <c r="N39" s="17"/>
      <c r="O39" s="17"/>
      <c r="P39" s="4"/>
      <c r="Q39" s="21"/>
      <c r="R39" s="21"/>
      <c r="S39" s="23"/>
      <c r="T39" s="23"/>
      <c r="U39" s="4"/>
      <c r="V39" s="25"/>
      <c r="W39" s="25"/>
      <c r="X39" s="7"/>
      <c r="Y39" s="7"/>
      <c r="Z39" s="4"/>
      <c r="AA39" s="27"/>
      <c r="AB39" s="27"/>
      <c r="AC39" s="19"/>
      <c r="AD39" s="46"/>
    </row>
    <row r="40" spans="1:30" x14ac:dyDescent="0.25">
      <c r="A40" s="45"/>
      <c r="B40" s="5">
        <f>SUM(B35:B38)</f>
        <v>36</v>
      </c>
      <c r="C40" s="5">
        <f>SUM(C35:C38)</f>
        <v>45</v>
      </c>
      <c r="D40" s="9">
        <f>SUM(D35:D38)</f>
        <v>61</v>
      </c>
      <c r="E40" s="9">
        <f>SUM(E35:E38)</f>
        <v>21</v>
      </c>
      <c r="F40" s="4"/>
      <c r="G40" s="11">
        <f>SUM(G35:G38)</f>
        <v>26</v>
      </c>
      <c r="H40" s="11">
        <f>SUM(H35:H38)</f>
        <v>54</v>
      </c>
      <c r="I40" s="13">
        <f>SUM(I35:I38)</f>
        <v>28</v>
      </c>
      <c r="J40" s="13">
        <f>SUM(J35:J38)</f>
        <v>54</v>
      </c>
      <c r="K40" s="4"/>
      <c r="L40" s="15">
        <f>SUM(L35:L38)</f>
        <v>44</v>
      </c>
      <c r="M40" s="15">
        <f>SUM(M35:M38)</f>
        <v>39</v>
      </c>
      <c r="N40" s="17">
        <f>SUM(N35:N38)</f>
        <v>64</v>
      </c>
      <c r="O40" s="17">
        <f>SUM(O35:O38)</f>
        <v>13</v>
      </c>
      <c r="P40" s="4"/>
      <c r="Q40" s="21">
        <f>SUM(Q35:Q38)</f>
        <v>25</v>
      </c>
      <c r="R40" s="21">
        <f>SUM(R35:R38)</f>
        <v>58</v>
      </c>
      <c r="S40" s="23">
        <f>SUM(S35:S38)</f>
        <v>25</v>
      </c>
      <c r="T40" s="23">
        <f>SUM(T35:T38)</f>
        <v>54</v>
      </c>
      <c r="U40" s="4"/>
      <c r="V40" s="25">
        <f>SUM(V35:V38)</f>
        <v>24</v>
      </c>
      <c r="W40" s="25">
        <f>SUM(W35:W38)</f>
        <v>57</v>
      </c>
      <c r="X40" s="7">
        <f>SUM(X35:X38)</f>
        <v>27</v>
      </c>
      <c r="Y40" s="7">
        <f>SUM(Y35:Y38)</f>
        <v>56</v>
      </c>
      <c r="Z40" s="4"/>
      <c r="AA40" s="27">
        <f>SUM(AA35:AA38)</f>
        <v>51</v>
      </c>
      <c r="AB40" s="27">
        <f>SUM(AB35:AB38)</f>
        <v>23</v>
      </c>
      <c r="AC40" s="19">
        <f>SUM(AC35:AC38)</f>
        <v>63</v>
      </c>
      <c r="AD40" s="46">
        <f>SUM(AD35:AD38)</f>
        <v>13</v>
      </c>
    </row>
    <row r="41" spans="1:30" ht="15.75" thickBot="1" x14ac:dyDescent="0.3">
      <c r="A41" s="47"/>
      <c r="B41" s="48">
        <f>B40*100/(C40+B40)</f>
        <v>44.444444444444443</v>
      </c>
      <c r="C41" s="48">
        <f>C40*100/(B40+C40)</f>
        <v>55.555555555555557</v>
      </c>
      <c r="D41" s="49">
        <f>D40*100/(E40+D40)</f>
        <v>74.390243902439025</v>
      </c>
      <c r="E41" s="49">
        <f>E40*100/(D40+E40)</f>
        <v>25.609756097560975</v>
      </c>
      <c r="F41" s="50"/>
      <c r="G41" s="51">
        <f>G40*100/(H40+G40)</f>
        <v>32.5</v>
      </c>
      <c r="H41" s="51">
        <f>H40*100/(G40+H40)</f>
        <v>67.5</v>
      </c>
      <c r="I41" s="52">
        <f>I40*100/(J40+I40)</f>
        <v>34.146341463414636</v>
      </c>
      <c r="J41" s="52">
        <f>J40*100/(I40+J40)</f>
        <v>65.853658536585371</v>
      </c>
      <c r="K41" s="50"/>
      <c r="L41" s="53">
        <f>L40*100/(M40+L40)</f>
        <v>53.012048192771083</v>
      </c>
      <c r="M41" s="53">
        <f>M40*100/(L40+M40)</f>
        <v>46.987951807228917</v>
      </c>
      <c r="N41" s="54">
        <f>N40*100/(O40+N40)</f>
        <v>83.116883116883116</v>
      </c>
      <c r="O41" s="54">
        <f>O40*100/(N40+O40)</f>
        <v>16.883116883116884</v>
      </c>
      <c r="P41" s="50"/>
      <c r="Q41" s="55">
        <f>Q40*100/(R40+Q40)</f>
        <v>30.120481927710845</v>
      </c>
      <c r="R41" s="55">
        <f>R40*100/(Q40+R40)</f>
        <v>69.879518072289159</v>
      </c>
      <c r="S41" s="56">
        <f>S40*100/(T40+S40)</f>
        <v>31.645569620253166</v>
      </c>
      <c r="T41" s="56">
        <f>T40*100/(S40+T40)</f>
        <v>68.35443037974683</v>
      </c>
      <c r="U41" s="50"/>
      <c r="V41" s="57">
        <f>V40*100/(W40+V40)</f>
        <v>29.62962962962963</v>
      </c>
      <c r="W41" s="57">
        <f>W40*100/(V40+W40)</f>
        <v>70.370370370370367</v>
      </c>
      <c r="X41" s="58">
        <f>X40*100/(Y40+X40)</f>
        <v>32.53012048192771</v>
      </c>
      <c r="Y41" s="58">
        <f>Y40*100/(X40+Y40)</f>
        <v>67.46987951807229</v>
      </c>
      <c r="Z41" s="50"/>
      <c r="AA41" s="59">
        <f>AA40*100/(AB40+AA40)</f>
        <v>68.918918918918919</v>
      </c>
      <c r="AB41" s="59">
        <f>AB40*100/(AA40+AB40)</f>
        <v>31.081081081081081</v>
      </c>
      <c r="AC41" s="60">
        <f>AC40*100/(AD40+AC40)</f>
        <v>82.89473684210526</v>
      </c>
      <c r="AD41" s="61">
        <f>AD40*100/(AC40+AD40)</f>
        <v>17.105263157894736</v>
      </c>
    </row>
    <row r="42" spans="1:30" ht="15.75" thickBot="1" x14ac:dyDescent="0.3"/>
    <row r="43" spans="1:30" x14ac:dyDescent="0.25">
      <c r="A43" s="29" t="s">
        <v>0</v>
      </c>
      <c r="B43" s="62" t="s">
        <v>3</v>
      </c>
      <c r="C43" s="62"/>
      <c r="D43" s="63" t="s">
        <v>5</v>
      </c>
      <c r="E43" s="63"/>
      <c r="F43" s="33"/>
      <c r="G43" s="64" t="s">
        <v>4</v>
      </c>
      <c r="H43" s="64"/>
      <c r="I43" s="65" t="s">
        <v>6</v>
      </c>
      <c r="J43" s="65"/>
      <c r="K43" s="33"/>
      <c r="L43" s="66" t="s">
        <v>7</v>
      </c>
      <c r="M43" s="66"/>
      <c r="N43" s="67" t="s">
        <v>8</v>
      </c>
      <c r="O43" s="67"/>
      <c r="P43" s="33"/>
      <c r="Q43" s="68" t="s">
        <v>9</v>
      </c>
      <c r="R43" s="68"/>
      <c r="S43" s="39" t="s">
        <v>10</v>
      </c>
      <c r="T43" s="39"/>
      <c r="U43" s="33"/>
      <c r="V43" s="69" t="s">
        <v>11</v>
      </c>
      <c r="W43" s="69"/>
      <c r="X43" s="70" t="s">
        <v>12</v>
      </c>
      <c r="Y43" s="70"/>
      <c r="Z43" s="33"/>
      <c r="AA43" s="71" t="s">
        <v>13</v>
      </c>
      <c r="AB43" s="71"/>
      <c r="AC43" s="72" t="s">
        <v>14</v>
      </c>
      <c r="AD43" s="73"/>
    </row>
    <row r="44" spans="1:30" x14ac:dyDescent="0.25">
      <c r="A44" s="45"/>
      <c r="B44" s="5" t="s">
        <v>1</v>
      </c>
      <c r="C44" s="5" t="s">
        <v>2</v>
      </c>
      <c r="D44" s="9" t="s">
        <v>1</v>
      </c>
      <c r="E44" s="9" t="s">
        <v>2</v>
      </c>
      <c r="F44" s="4"/>
      <c r="G44" s="11" t="s">
        <v>1</v>
      </c>
      <c r="H44" s="11" t="s">
        <v>2</v>
      </c>
      <c r="I44" s="13" t="s">
        <v>1</v>
      </c>
      <c r="J44" s="13" t="s">
        <v>2</v>
      </c>
      <c r="K44" s="4"/>
      <c r="L44" s="15" t="s">
        <v>1</v>
      </c>
      <c r="M44" s="15" t="s">
        <v>2</v>
      </c>
      <c r="N44" s="17" t="s">
        <v>1</v>
      </c>
      <c r="O44" s="17" t="s">
        <v>2</v>
      </c>
      <c r="P44" s="4"/>
      <c r="Q44" s="21" t="s">
        <v>1</v>
      </c>
      <c r="R44" s="21" t="s">
        <v>2</v>
      </c>
      <c r="S44" s="23" t="s">
        <v>1</v>
      </c>
      <c r="T44" s="23" t="s">
        <v>2</v>
      </c>
      <c r="U44" s="4"/>
      <c r="V44" s="25" t="s">
        <v>1</v>
      </c>
      <c r="W44" s="25" t="s">
        <v>2</v>
      </c>
      <c r="X44" s="7" t="s">
        <v>1</v>
      </c>
      <c r="Y44" s="7" t="s">
        <v>2</v>
      </c>
      <c r="Z44" s="4"/>
      <c r="AA44" s="27" t="s">
        <v>1</v>
      </c>
      <c r="AB44" s="27" t="s">
        <v>2</v>
      </c>
      <c r="AC44" s="19" t="s">
        <v>1</v>
      </c>
      <c r="AD44" s="46" t="s">
        <v>2</v>
      </c>
    </row>
    <row r="45" spans="1:30" x14ac:dyDescent="0.25">
      <c r="A45" s="45">
        <v>1</v>
      </c>
      <c r="B45" s="5">
        <v>12</v>
      </c>
      <c r="C45" s="5">
        <v>9</v>
      </c>
      <c r="D45" s="9">
        <v>16</v>
      </c>
      <c r="E45" s="9">
        <v>5</v>
      </c>
      <c r="F45" s="4"/>
      <c r="G45" s="11">
        <v>2</v>
      </c>
      <c r="H45" s="11">
        <v>18</v>
      </c>
      <c r="I45" s="13">
        <v>9</v>
      </c>
      <c r="J45" s="13">
        <v>10</v>
      </c>
      <c r="K45" s="4"/>
      <c r="L45" s="15">
        <v>16</v>
      </c>
      <c r="M45" s="15">
        <v>5</v>
      </c>
      <c r="N45" s="17">
        <v>16</v>
      </c>
      <c r="O45" s="17">
        <v>3</v>
      </c>
      <c r="P45" s="4"/>
      <c r="Q45" s="21">
        <v>5</v>
      </c>
      <c r="R45" s="21">
        <v>17</v>
      </c>
      <c r="S45" s="23">
        <v>8</v>
      </c>
      <c r="T45" s="23">
        <v>13</v>
      </c>
      <c r="U45" s="4"/>
      <c r="V45" s="25">
        <v>7</v>
      </c>
      <c r="W45" s="25">
        <v>14</v>
      </c>
      <c r="X45" s="7">
        <v>10</v>
      </c>
      <c r="Y45" s="7">
        <v>10</v>
      </c>
      <c r="Z45" s="4"/>
      <c r="AA45" s="27">
        <v>10</v>
      </c>
      <c r="AB45" s="27">
        <v>9</v>
      </c>
      <c r="AC45" s="19">
        <v>18</v>
      </c>
      <c r="AD45" s="46">
        <v>2</v>
      </c>
    </row>
    <row r="46" spans="1:30" x14ac:dyDescent="0.25">
      <c r="A46" s="45">
        <v>2</v>
      </c>
      <c r="B46" s="5">
        <v>9</v>
      </c>
      <c r="C46" s="5">
        <v>9</v>
      </c>
      <c r="D46" s="9">
        <v>13</v>
      </c>
      <c r="E46" s="9">
        <v>6</v>
      </c>
      <c r="F46" s="4"/>
      <c r="G46" s="11">
        <v>8</v>
      </c>
      <c r="H46" s="11">
        <v>13</v>
      </c>
      <c r="I46" s="13">
        <v>8</v>
      </c>
      <c r="J46" s="13">
        <v>12</v>
      </c>
      <c r="K46" s="4"/>
      <c r="L46" s="15">
        <v>10</v>
      </c>
      <c r="M46" s="15">
        <v>11</v>
      </c>
      <c r="N46" s="17">
        <v>17</v>
      </c>
      <c r="O46" s="17">
        <v>3</v>
      </c>
      <c r="P46" s="4"/>
      <c r="Q46" s="21">
        <v>7</v>
      </c>
      <c r="R46" s="21">
        <v>13</v>
      </c>
      <c r="S46" s="23">
        <v>7</v>
      </c>
      <c r="T46" s="23">
        <v>12</v>
      </c>
      <c r="U46" s="4"/>
      <c r="V46" s="25">
        <v>8</v>
      </c>
      <c r="W46" s="25">
        <v>12</v>
      </c>
      <c r="X46" s="7">
        <v>9</v>
      </c>
      <c r="Y46" s="7">
        <v>14</v>
      </c>
      <c r="Z46" s="4"/>
      <c r="AA46" s="27">
        <v>10</v>
      </c>
      <c r="AB46" s="27">
        <v>10</v>
      </c>
      <c r="AC46" s="19">
        <v>12</v>
      </c>
      <c r="AD46" s="46">
        <v>5</v>
      </c>
    </row>
    <row r="47" spans="1:30" x14ac:dyDescent="0.25">
      <c r="A47" s="45">
        <v>3</v>
      </c>
      <c r="B47" s="5">
        <v>12</v>
      </c>
      <c r="C47" s="5">
        <v>8</v>
      </c>
      <c r="D47" s="9">
        <v>14</v>
      </c>
      <c r="E47" s="9">
        <v>6</v>
      </c>
      <c r="F47" s="4"/>
      <c r="G47" s="11">
        <v>11</v>
      </c>
      <c r="H47" s="11">
        <v>9</v>
      </c>
      <c r="I47" s="13">
        <v>7</v>
      </c>
      <c r="J47" s="13">
        <v>13</v>
      </c>
      <c r="K47" s="4"/>
      <c r="L47" s="15">
        <v>10</v>
      </c>
      <c r="M47" s="15">
        <v>12</v>
      </c>
      <c r="N47" s="17">
        <v>17</v>
      </c>
      <c r="O47" s="17">
        <v>5</v>
      </c>
      <c r="P47" s="4"/>
      <c r="Q47" s="21">
        <v>8</v>
      </c>
      <c r="R47" s="21">
        <v>13</v>
      </c>
      <c r="S47" s="23">
        <v>8</v>
      </c>
      <c r="T47" s="23">
        <v>16</v>
      </c>
      <c r="U47" s="4"/>
      <c r="V47" s="25">
        <v>8</v>
      </c>
      <c r="W47" s="25">
        <v>13</v>
      </c>
      <c r="X47" s="7">
        <v>8</v>
      </c>
      <c r="Y47" s="7">
        <v>12</v>
      </c>
      <c r="Z47" s="4"/>
      <c r="AA47" s="27">
        <v>12</v>
      </c>
      <c r="AB47" s="27">
        <v>8</v>
      </c>
      <c r="AC47" s="19">
        <v>13</v>
      </c>
      <c r="AD47" s="46">
        <v>4</v>
      </c>
    </row>
    <row r="48" spans="1:30" x14ac:dyDescent="0.25">
      <c r="A48" s="45">
        <v>4</v>
      </c>
      <c r="B48" s="5">
        <v>10</v>
      </c>
      <c r="C48" s="5">
        <v>8</v>
      </c>
      <c r="D48" s="9">
        <v>14</v>
      </c>
      <c r="E48" s="9">
        <v>6</v>
      </c>
      <c r="F48" s="4"/>
      <c r="G48" s="11">
        <v>6</v>
      </c>
      <c r="H48" s="11">
        <v>16</v>
      </c>
      <c r="I48" s="13">
        <v>7</v>
      </c>
      <c r="J48" s="13">
        <v>14</v>
      </c>
      <c r="K48" s="4"/>
      <c r="L48" s="15">
        <v>8</v>
      </c>
      <c r="M48" s="15">
        <v>9</v>
      </c>
      <c r="N48" s="17">
        <v>17</v>
      </c>
      <c r="O48" s="17">
        <v>5</v>
      </c>
      <c r="P48" s="4"/>
      <c r="Q48" s="21">
        <v>6</v>
      </c>
      <c r="R48" s="21">
        <v>12</v>
      </c>
      <c r="S48" s="23">
        <v>8</v>
      </c>
      <c r="T48" s="23">
        <v>14</v>
      </c>
      <c r="U48" s="4"/>
      <c r="V48" s="25">
        <v>7</v>
      </c>
      <c r="W48" s="25">
        <v>15</v>
      </c>
      <c r="X48" s="7">
        <v>9</v>
      </c>
      <c r="Y48" s="7">
        <v>13</v>
      </c>
      <c r="Z48" s="4"/>
      <c r="AA48" s="27">
        <v>12</v>
      </c>
      <c r="AB48" s="27">
        <v>7</v>
      </c>
      <c r="AC48" s="19">
        <v>14</v>
      </c>
      <c r="AD48" s="46">
        <v>6</v>
      </c>
    </row>
    <row r="49" spans="1:30" x14ac:dyDescent="0.25">
      <c r="A49" s="45"/>
      <c r="B49" s="5"/>
      <c r="C49" s="5"/>
      <c r="D49" s="9"/>
      <c r="E49" s="9"/>
      <c r="F49" s="4"/>
      <c r="G49" s="11"/>
      <c r="H49" s="11"/>
      <c r="I49" s="13"/>
      <c r="J49" s="13"/>
      <c r="K49" s="4"/>
      <c r="L49" s="15"/>
      <c r="M49" s="15"/>
      <c r="N49" s="17"/>
      <c r="O49" s="17"/>
      <c r="P49" s="4"/>
      <c r="Q49" s="21"/>
      <c r="R49" s="21"/>
      <c r="S49" s="23"/>
      <c r="T49" s="23"/>
      <c r="U49" s="4"/>
      <c r="V49" s="25"/>
      <c r="W49" s="25"/>
      <c r="X49" s="7"/>
      <c r="Y49" s="7"/>
      <c r="Z49" s="4"/>
      <c r="AA49" s="27"/>
      <c r="AB49" s="27"/>
      <c r="AC49" s="19"/>
      <c r="AD49" s="46"/>
    </row>
    <row r="50" spans="1:30" x14ac:dyDescent="0.25">
      <c r="A50" s="45"/>
      <c r="B50" s="5">
        <f>SUM(B45:B48)</f>
        <v>43</v>
      </c>
      <c r="C50" s="5">
        <f>SUM(C45:C48)</f>
        <v>34</v>
      </c>
      <c r="D50" s="9">
        <f>SUM(D45:D48)</f>
        <v>57</v>
      </c>
      <c r="E50" s="9">
        <f>SUM(E45:E48)</f>
        <v>23</v>
      </c>
      <c r="F50" s="4"/>
      <c r="G50" s="11">
        <f>SUM(G45:G48)</f>
        <v>27</v>
      </c>
      <c r="H50" s="11">
        <f>SUM(H45:H48)</f>
        <v>56</v>
      </c>
      <c r="I50" s="13">
        <f>SUM(I45:I48)</f>
        <v>31</v>
      </c>
      <c r="J50" s="13">
        <f>SUM(J45:J48)</f>
        <v>49</v>
      </c>
      <c r="K50" s="4"/>
      <c r="L50" s="15">
        <f>SUM(L45:L48)</f>
        <v>44</v>
      </c>
      <c r="M50" s="15">
        <f>SUM(M45:M48)</f>
        <v>37</v>
      </c>
      <c r="N50" s="17">
        <f>SUM(N45:N48)</f>
        <v>67</v>
      </c>
      <c r="O50" s="17">
        <f>SUM(O45:O48)</f>
        <v>16</v>
      </c>
      <c r="P50" s="4"/>
      <c r="Q50" s="21">
        <f>SUM(Q45:Q48)</f>
        <v>26</v>
      </c>
      <c r="R50" s="21">
        <f>SUM(R45:R48)</f>
        <v>55</v>
      </c>
      <c r="S50" s="23">
        <f>SUM(S45:S48)</f>
        <v>31</v>
      </c>
      <c r="T50" s="23">
        <f>SUM(T45:T48)</f>
        <v>55</v>
      </c>
      <c r="U50" s="4"/>
      <c r="V50" s="25">
        <f>SUM(V45:V48)</f>
        <v>30</v>
      </c>
      <c r="W50" s="25">
        <f>SUM(W45:W48)</f>
        <v>54</v>
      </c>
      <c r="X50" s="7">
        <f>SUM(X45:X48)</f>
        <v>36</v>
      </c>
      <c r="Y50" s="7">
        <f>SUM(Y45:Y48)</f>
        <v>49</v>
      </c>
      <c r="Z50" s="4"/>
      <c r="AA50" s="27">
        <f>SUM(AA45:AA48)</f>
        <v>44</v>
      </c>
      <c r="AB50" s="27">
        <f>SUM(AB45:AB48)</f>
        <v>34</v>
      </c>
      <c r="AC50" s="19">
        <f>SUM(AC45:AC48)</f>
        <v>57</v>
      </c>
      <c r="AD50" s="46">
        <f>SUM(AD45:AD48)</f>
        <v>17</v>
      </c>
    </row>
    <row r="51" spans="1:30" ht="15.75" thickBot="1" x14ac:dyDescent="0.3">
      <c r="A51" s="47"/>
      <c r="B51" s="48">
        <f>B50*100/(C50+B50)</f>
        <v>55.844155844155843</v>
      </c>
      <c r="C51" s="48">
        <f>C50*100/(B50+C50)</f>
        <v>44.155844155844157</v>
      </c>
      <c r="D51" s="49">
        <f>D50*100/(E50+D50)</f>
        <v>71.25</v>
      </c>
      <c r="E51" s="49">
        <f>E50*100/(D50+E50)</f>
        <v>28.75</v>
      </c>
      <c r="F51" s="50"/>
      <c r="G51" s="51">
        <f>G50*100/(H50+G50)</f>
        <v>32.53012048192771</v>
      </c>
      <c r="H51" s="51">
        <f>H50*100/(G50+H50)</f>
        <v>67.46987951807229</v>
      </c>
      <c r="I51" s="52">
        <f>I50*100/(J50+I50)</f>
        <v>38.75</v>
      </c>
      <c r="J51" s="52">
        <f>J50*100/(I50+J50)</f>
        <v>61.25</v>
      </c>
      <c r="K51" s="50"/>
      <c r="L51" s="53">
        <f>L50*100/(M50+L50)</f>
        <v>54.320987654320987</v>
      </c>
      <c r="M51" s="53">
        <f>M50*100/(L50+M50)</f>
        <v>45.679012345679013</v>
      </c>
      <c r="N51" s="54">
        <f>N50*100/(O50+N50)</f>
        <v>80.722891566265062</v>
      </c>
      <c r="O51" s="54">
        <f>O50*100/(N50+O50)</f>
        <v>19.277108433734941</v>
      </c>
      <c r="P51" s="50"/>
      <c r="Q51" s="55">
        <f>Q50*100/(R50+Q50)</f>
        <v>32.098765432098766</v>
      </c>
      <c r="R51" s="55">
        <f>R50*100/(Q50+R50)</f>
        <v>67.901234567901241</v>
      </c>
      <c r="S51" s="56">
        <f>S50*100/(T50+S50)</f>
        <v>36.046511627906973</v>
      </c>
      <c r="T51" s="56">
        <f>T50*100/(S50+T50)</f>
        <v>63.953488372093027</v>
      </c>
      <c r="U51" s="50"/>
      <c r="V51" s="57">
        <f>V50*100/(W50+V50)</f>
        <v>35.714285714285715</v>
      </c>
      <c r="W51" s="57">
        <f>W50*100/(V50+W50)</f>
        <v>64.285714285714292</v>
      </c>
      <c r="X51" s="58">
        <f>X50*100/(Y50+X50)</f>
        <v>42.352941176470587</v>
      </c>
      <c r="Y51" s="58">
        <f>Y50*100/(X50+Y50)</f>
        <v>57.647058823529413</v>
      </c>
      <c r="Z51" s="50"/>
      <c r="AA51" s="59">
        <f>AA50*100/(AB50+AA50)</f>
        <v>56.410256410256409</v>
      </c>
      <c r="AB51" s="59">
        <f>AB50*100/(AA50+AB50)</f>
        <v>43.589743589743591</v>
      </c>
      <c r="AC51" s="60">
        <f>AC50*100/(AD50+AC50)</f>
        <v>77.027027027027032</v>
      </c>
      <c r="AD51" s="61">
        <f>AD50*100/(AC50+AD50)</f>
        <v>22.972972972972972</v>
      </c>
    </row>
  </sheetData>
  <mergeCells count="31">
    <mergeCell ref="B1:C1"/>
    <mergeCell ref="Q23:R23"/>
    <mergeCell ref="V23:W23"/>
    <mergeCell ref="X23:Y23"/>
    <mergeCell ref="AA23:AB23"/>
    <mergeCell ref="AC23:AD23"/>
    <mergeCell ref="D23:E23"/>
    <mergeCell ref="G23:H23"/>
    <mergeCell ref="I23:J23"/>
    <mergeCell ref="L23:M23"/>
    <mergeCell ref="N23:O23"/>
    <mergeCell ref="Q12:R12"/>
    <mergeCell ref="V12:W12"/>
    <mergeCell ref="X12:Y12"/>
    <mergeCell ref="AA12:AB12"/>
    <mergeCell ref="AC12:AD12"/>
    <mergeCell ref="D12:E12"/>
    <mergeCell ref="G12:H12"/>
    <mergeCell ref="I12:J12"/>
    <mergeCell ref="L12:M12"/>
    <mergeCell ref="N12:O12"/>
    <mergeCell ref="L1:M1"/>
    <mergeCell ref="I1:J1"/>
    <mergeCell ref="D1:E1"/>
    <mergeCell ref="G1:H1"/>
    <mergeCell ref="N1:O1"/>
    <mergeCell ref="Q1:R1"/>
    <mergeCell ref="V1:W1"/>
    <mergeCell ref="X1:Y1"/>
    <mergeCell ref="AA1:AB1"/>
    <mergeCell ref="AC1:A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83"/>
  <sheetViews>
    <sheetView workbookViewId="0">
      <selection activeCell="Z80" sqref="Z80"/>
    </sheetView>
  </sheetViews>
  <sheetFormatPr baseColWidth="10" defaultColWidth="9.140625" defaultRowHeight="15" x14ac:dyDescent="0.25"/>
  <cols>
    <col min="1" max="16384" width="9.140625" style="1"/>
  </cols>
  <sheetData>
    <row r="2" spans="2:22" x14ac:dyDescent="0.25">
      <c r="B2" s="75" t="s">
        <v>15</v>
      </c>
      <c r="C2" s="75"/>
      <c r="D2" s="75"/>
      <c r="E2" s="75"/>
      <c r="F2" s="75"/>
      <c r="G2" s="75"/>
      <c r="H2" s="75"/>
      <c r="I2" s="75"/>
      <c r="J2" s="75"/>
      <c r="K2" s="76"/>
      <c r="M2" s="78" t="s">
        <v>16</v>
      </c>
      <c r="N2" s="79"/>
      <c r="O2" s="79"/>
      <c r="P2" s="79"/>
      <c r="Q2" s="79"/>
      <c r="R2" s="79"/>
      <c r="S2" s="79"/>
      <c r="T2" s="79"/>
      <c r="U2" s="80"/>
      <c r="V2" s="81"/>
    </row>
    <row r="3" spans="2:22" ht="45" x14ac:dyDescent="0.25">
      <c r="B3" s="77" t="s">
        <v>17</v>
      </c>
      <c r="C3" s="77" t="s">
        <v>18</v>
      </c>
      <c r="D3" s="77" t="s">
        <v>19</v>
      </c>
      <c r="E3" s="77" t="s">
        <v>20</v>
      </c>
      <c r="F3" s="77"/>
      <c r="G3" s="77"/>
      <c r="H3" s="77"/>
      <c r="I3" s="77" t="s">
        <v>21</v>
      </c>
      <c r="J3" s="77" t="s">
        <v>22</v>
      </c>
      <c r="K3" s="77" t="s">
        <v>23</v>
      </c>
      <c r="M3" s="82" t="s">
        <v>17</v>
      </c>
      <c r="N3" s="82" t="s">
        <v>18</v>
      </c>
      <c r="O3" s="82" t="s">
        <v>19</v>
      </c>
      <c r="P3" s="82" t="s">
        <v>20</v>
      </c>
      <c r="Q3" s="82"/>
      <c r="R3" s="82"/>
      <c r="S3" s="82"/>
      <c r="T3" s="82" t="s">
        <v>21</v>
      </c>
      <c r="U3" s="82" t="s">
        <v>22</v>
      </c>
      <c r="V3" s="82" t="s">
        <v>23</v>
      </c>
    </row>
    <row r="4" spans="2:22" x14ac:dyDescent="0.25">
      <c r="B4" s="77">
        <v>1</v>
      </c>
      <c r="C4" s="77">
        <v>100</v>
      </c>
      <c r="D4" s="77">
        <v>100</v>
      </c>
      <c r="E4" s="77">
        <v>100</v>
      </c>
      <c r="F4" s="77"/>
      <c r="G4" s="77"/>
      <c r="H4" s="77"/>
      <c r="I4" s="77">
        <f>AVERAGE(C4:G4)</f>
        <v>100</v>
      </c>
      <c r="J4" s="77">
        <f>STDEV(C4:H4)</f>
        <v>0</v>
      </c>
      <c r="K4" s="77">
        <f>J4/SQRT(3)</f>
        <v>0</v>
      </c>
      <c r="M4" s="82">
        <v>1</v>
      </c>
      <c r="N4" s="82">
        <v>100</v>
      </c>
      <c r="O4" s="82">
        <v>100</v>
      </c>
      <c r="P4" s="82">
        <v>100</v>
      </c>
      <c r="Q4" s="82"/>
      <c r="R4" s="82"/>
      <c r="S4" s="82"/>
      <c r="T4" s="82">
        <f>AVERAGE(N4:R4)</f>
        <v>100</v>
      </c>
      <c r="U4" s="82">
        <f>STDEV(N4:S4)</f>
        <v>0</v>
      </c>
      <c r="V4" s="82">
        <f>U4/SQRT(3)</f>
        <v>0</v>
      </c>
    </row>
    <row r="5" spans="2:22" x14ac:dyDescent="0.25">
      <c r="B5" s="77">
        <v>2</v>
      </c>
      <c r="C5" s="77">
        <v>100</v>
      </c>
      <c r="D5" s="77">
        <v>100</v>
      </c>
      <c r="E5" s="77">
        <v>93.650793650793645</v>
      </c>
      <c r="F5" s="77"/>
      <c r="G5" s="77"/>
      <c r="H5" s="77"/>
      <c r="I5" s="77">
        <f t="shared" ref="I5:I26" si="0">AVERAGE(C5:G5)</f>
        <v>97.883597883597872</v>
      </c>
      <c r="J5" s="77">
        <f t="shared" ref="J5:J26" si="1">STDEV(C5:H5)</f>
        <v>3.6657159948547702</v>
      </c>
      <c r="K5" s="77">
        <f t="shared" ref="K5:K26" si="2">J5/SQRT(3)</f>
        <v>2.1164021164021185</v>
      </c>
      <c r="M5" s="82">
        <v>2</v>
      </c>
      <c r="N5" s="82">
        <v>97.222222222222229</v>
      </c>
      <c r="O5" s="82">
        <v>100</v>
      </c>
      <c r="P5" s="82">
        <v>96.774193548387103</v>
      </c>
      <c r="Q5" s="82"/>
      <c r="R5" s="82"/>
      <c r="S5" s="82"/>
      <c r="T5" s="82">
        <f t="shared" ref="T5:T26" si="3">AVERAGE(N5:R5)</f>
        <v>97.998805256869787</v>
      </c>
      <c r="U5" s="82">
        <f t="shared" ref="U5:U26" si="4">STDEV(N5:S5)</f>
        <v>1.747503282713267</v>
      </c>
      <c r="V5" s="82">
        <f t="shared" ref="V5:V26" si="5">U5/SQRT(3)</f>
        <v>1.0089214906842594</v>
      </c>
    </row>
    <row r="6" spans="2:22" x14ac:dyDescent="0.25">
      <c r="B6" s="77">
        <v>3</v>
      </c>
      <c r="C6" s="77">
        <v>92.5</v>
      </c>
      <c r="D6" s="77">
        <v>100</v>
      </c>
      <c r="E6" s="77">
        <v>93.650793650793645</v>
      </c>
      <c r="F6" s="77"/>
      <c r="G6" s="77"/>
      <c r="H6" s="77"/>
      <c r="I6" s="77">
        <f t="shared" si="0"/>
        <v>95.383597883597872</v>
      </c>
      <c r="J6" s="77">
        <f t="shared" si="1"/>
        <v>4.0391159777751131</v>
      </c>
      <c r="K6" s="77">
        <f t="shared" si="2"/>
        <v>2.3319846970565803</v>
      </c>
      <c r="M6" s="82">
        <v>3</v>
      </c>
      <c r="N6" s="82">
        <v>91.666666666666671</v>
      </c>
      <c r="O6" s="82">
        <v>91.463414634146346</v>
      </c>
      <c r="P6" s="82">
        <v>91.935483870967744</v>
      </c>
      <c r="Q6" s="82"/>
      <c r="R6" s="82"/>
      <c r="S6" s="82"/>
      <c r="T6" s="82">
        <f t="shared" si="3"/>
        <v>91.688521723926911</v>
      </c>
      <c r="U6" s="82">
        <f t="shared" si="4"/>
        <v>0.23679225860270589</v>
      </c>
      <c r="V6" s="82">
        <f t="shared" si="5"/>
        <v>0.13671207424629173</v>
      </c>
    </row>
    <row r="7" spans="2:22" x14ac:dyDescent="0.25">
      <c r="B7" s="77">
        <v>4</v>
      </c>
      <c r="C7" s="77">
        <v>92.5</v>
      </c>
      <c r="D7" s="77">
        <v>90.476190476190482</v>
      </c>
      <c r="E7" s="77">
        <v>92.063492063492063</v>
      </c>
      <c r="F7" s="77"/>
      <c r="G7" s="77"/>
      <c r="H7" s="77"/>
      <c r="I7" s="77">
        <f t="shared" si="0"/>
        <v>91.679894179894177</v>
      </c>
      <c r="J7" s="77">
        <f t="shared" si="1"/>
        <v>1.0650407266349526</v>
      </c>
      <c r="K7" s="77">
        <f t="shared" si="2"/>
        <v>0.61490155022060455</v>
      </c>
      <c r="M7" s="82">
        <v>4</v>
      </c>
      <c r="N7" s="82">
        <v>84.722222222222229</v>
      </c>
      <c r="O7" s="82">
        <v>80.487804878048777</v>
      </c>
      <c r="P7" s="82">
        <v>82.258064516129039</v>
      </c>
      <c r="Q7" s="82"/>
      <c r="R7" s="82"/>
      <c r="S7" s="82"/>
      <c r="T7" s="82">
        <f t="shared" si="3"/>
        <v>82.489363872133353</v>
      </c>
      <c r="U7" s="82">
        <f t="shared" si="4"/>
        <v>2.1266633737442424</v>
      </c>
      <c r="V7" s="82">
        <f t="shared" si="5"/>
        <v>1.2278296713069561</v>
      </c>
    </row>
    <row r="8" spans="2:22" x14ac:dyDescent="0.25">
      <c r="B8" s="77">
        <v>5</v>
      </c>
      <c r="C8" s="77">
        <v>87.5</v>
      </c>
      <c r="D8" s="77">
        <v>90.476190476190482</v>
      </c>
      <c r="E8" s="77">
        <v>88.888888888888886</v>
      </c>
      <c r="F8" s="77"/>
      <c r="G8" s="77"/>
      <c r="H8" s="77"/>
      <c r="I8" s="77">
        <f t="shared" si="0"/>
        <v>88.95502645502647</v>
      </c>
      <c r="J8" s="77">
        <f t="shared" si="1"/>
        <v>1.4891971229097518</v>
      </c>
      <c r="K8" s="77">
        <f t="shared" si="2"/>
        <v>0.85978835978836143</v>
      </c>
      <c r="M8" s="82">
        <v>5</v>
      </c>
      <c r="N8" s="82">
        <v>76.388888888888886</v>
      </c>
      <c r="O8" s="82">
        <v>76.829268292682926</v>
      </c>
      <c r="P8" s="82">
        <v>79.032258064516128</v>
      </c>
      <c r="Q8" s="82"/>
      <c r="R8" s="82"/>
      <c r="S8" s="82"/>
      <c r="T8" s="82">
        <f t="shared" si="3"/>
        <v>77.416805082029313</v>
      </c>
      <c r="U8" s="82">
        <f t="shared" si="4"/>
        <v>1.4162449501377428</v>
      </c>
      <c r="V8" s="82">
        <f t="shared" si="5"/>
        <v>0.81766940320047399</v>
      </c>
    </row>
    <row r="9" spans="2:22" x14ac:dyDescent="0.25">
      <c r="B9" s="77">
        <v>6</v>
      </c>
      <c r="C9" s="77">
        <v>87.5</v>
      </c>
      <c r="D9" s="77">
        <v>76.19047619047619</v>
      </c>
      <c r="E9" s="77">
        <v>80.952380952380949</v>
      </c>
      <c r="F9" s="77"/>
      <c r="G9" s="77"/>
      <c r="H9" s="77"/>
      <c r="I9" s="77">
        <f t="shared" si="0"/>
        <v>81.547619047619051</v>
      </c>
      <c r="J9" s="77">
        <f t="shared" si="1"/>
        <v>5.6782095322437245</v>
      </c>
      <c r="K9" s="77">
        <f t="shared" si="2"/>
        <v>3.2783158019560137</v>
      </c>
      <c r="M9" s="82">
        <v>6</v>
      </c>
      <c r="N9" s="82">
        <v>75</v>
      </c>
      <c r="O9" s="82">
        <v>71.951219512195124</v>
      </c>
      <c r="P9" s="82">
        <v>66.129032258064512</v>
      </c>
      <c r="Q9" s="82"/>
      <c r="R9" s="82"/>
      <c r="S9" s="82"/>
      <c r="T9" s="82">
        <f t="shared" si="3"/>
        <v>71.026750590086536</v>
      </c>
      <c r="U9" s="82">
        <f t="shared" si="4"/>
        <v>4.5071608869191087</v>
      </c>
      <c r="V9" s="82">
        <f t="shared" si="5"/>
        <v>2.6022105513436999</v>
      </c>
    </row>
    <row r="10" spans="2:22" x14ac:dyDescent="0.25">
      <c r="B10" s="77">
        <v>7</v>
      </c>
      <c r="C10" s="77">
        <v>87.5</v>
      </c>
      <c r="D10" s="77">
        <v>84.126984126984127</v>
      </c>
      <c r="E10" s="77">
        <v>79.365079365079367</v>
      </c>
      <c r="F10" s="77"/>
      <c r="G10" s="77"/>
      <c r="H10" s="77"/>
      <c r="I10" s="77">
        <f t="shared" si="0"/>
        <v>83.664021164021165</v>
      </c>
      <c r="J10" s="77">
        <f t="shared" si="1"/>
        <v>4.0871731628254953</v>
      </c>
      <c r="K10" s="77">
        <f t="shared" si="2"/>
        <v>2.3597305257819139</v>
      </c>
      <c r="M10" s="82">
        <v>7</v>
      </c>
      <c r="N10" s="82">
        <v>72.222222222222229</v>
      </c>
      <c r="O10" s="82">
        <v>71.951219512195124</v>
      </c>
      <c r="P10" s="82">
        <v>61.29032258064516</v>
      </c>
      <c r="Q10" s="82"/>
      <c r="R10" s="82"/>
      <c r="S10" s="82"/>
      <c r="T10" s="82">
        <f t="shared" si="3"/>
        <v>68.487921438354164</v>
      </c>
      <c r="U10" s="82">
        <f t="shared" si="4"/>
        <v>6.2347760669153987</v>
      </c>
      <c r="V10" s="82">
        <f t="shared" si="5"/>
        <v>3.5996496405706417</v>
      </c>
    </row>
    <row r="11" spans="2:22" x14ac:dyDescent="0.25">
      <c r="B11" s="77">
        <v>8</v>
      </c>
      <c r="C11" s="77">
        <v>80</v>
      </c>
      <c r="D11" s="77">
        <v>82.539682539682545</v>
      </c>
      <c r="E11" s="77">
        <v>73.015873015873012</v>
      </c>
      <c r="F11" s="77"/>
      <c r="G11" s="77"/>
      <c r="H11" s="77"/>
      <c r="I11" s="77">
        <f t="shared" si="0"/>
        <v>78.518518518518519</v>
      </c>
      <c r="J11" s="77">
        <f t="shared" si="1"/>
        <v>4.9317164858120863</v>
      </c>
      <c r="K11" s="77">
        <f t="shared" si="2"/>
        <v>2.8473278406505234</v>
      </c>
      <c r="M11" s="82">
        <v>8</v>
      </c>
      <c r="N11" s="82">
        <v>63.888888888888886</v>
      </c>
      <c r="O11" s="82">
        <v>58.536585365853661</v>
      </c>
      <c r="P11" s="82">
        <v>61.29032258064516</v>
      </c>
      <c r="Q11" s="82"/>
      <c r="R11" s="82"/>
      <c r="S11" s="82"/>
      <c r="T11" s="82">
        <f t="shared" si="3"/>
        <v>61.238598945129233</v>
      </c>
      <c r="U11" s="82">
        <f t="shared" si="4"/>
        <v>2.6765266207394722</v>
      </c>
      <c r="V11" s="82">
        <f t="shared" si="5"/>
        <v>1.5452933649771339</v>
      </c>
    </row>
    <row r="12" spans="2:22" x14ac:dyDescent="0.25">
      <c r="B12" s="77">
        <v>9</v>
      </c>
      <c r="C12" s="77">
        <v>80</v>
      </c>
      <c r="D12" s="77">
        <v>77.777777777777771</v>
      </c>
      <c r="E12" s="77">
        <v>69.841269841269835</v>
      </c>
      <c r="F12" s="77"/>
      <c r="G12" s="77"/>
      <c r="H12" s="77"/>
      <c r="I12" s="77">
        <f t="shared" si="0"/>
        <v>75.873015873015859</v>
      </c>
      <c r="J12" s="77">
        <f t="shared" si="1"/>
        <v>5.3405091559557869</v>
      </c>
      <c r="K12" s="77">
        <f t="shared" si="2"/>
        <v>3.083344398800735</v>
      </c>
      <c r="M12" s="82">
        <v>9</v>
      </c>
      <c r="N12" s="82">
        <v>55.555555555555557</v>
      </c>
      <c r="O12" s="82">
        <v>52.439024390243901</v>
      </c>
      <c r="P12" s="82">
        <v>50</v>
      </c>
      <c r="Q12" s="82"/>
      <c r="R12" s="82"/>
      <c r="S12" s="82"/>
      <c r="T12" s="82">
        <f t="shared" si="3"/>
        <v>52.664859981933148</v>
      </c>
      <c r="U12" s="82">
        <f t="shared" si="4"/>
        <v>2.7846544971632081</v>
      </c>
      <c r="V12" s="82">
        <f t="shared" si="5"/>
        <v>1.6077210235372803</v>
      </c>
    </row>
    <row r="13" spans="2:22" x14ac:dyDescent="0.25">
      <c r="B13" s="77">
        <v>10</v>
      </c>
      <c r="C13" s="77">
        <v>80</v>
      </c>
      <c r="D13" s="77">
        <v>60.317460317460316</v>
      </c>
      <c r="E13" s="77">
        <v>66.666666666666671</v>
      </c>
      <c r="F13" s="77"/>
      <c r="G13" s="77"/>
      <c r="H13" s="77"/>
      <c r="I13" s="77">
        <f t="shared" si="0"/>
        <v>68.994708994709001</v>
      </c>
      <c r="J13" s="77">
        <f t="shared" si="1"/>
        <v>10.045667120682166</v>
      </c>
      <c r="K13" s="77">
        <f t="shared" si="2"/>
        <v>5.799868616315222</v>
      </c>
      <c r="M13" s="82">
        <v>10</v>
      </c>
      <c r="N13" s="82">
        <v>48.611111111111114</v>
      </c>
      <c r="O13" s="82">
        <v>43.902439024390247</v>
      </c>
      <c r="P13" s="82">
        <v>38.70967741935484</v>
      </c>
      <c r="Q13" s="82"/>
      <c r="R13" s="82"/>
      <c r="S13" s="82"/>
      <c r="T13" s="82">
        <f t="shared" si="3"/>
        <v>43.741075851618739</v>
      </c>
      <c r="U13" s="82">
        <f t="shared" si="4"/>
        <v>4.9526887488723474</v>
      </c>
      <c r="V13" s="82">
        <f t="shared" si="5"/>
        <v>2.859436182373881</v>
      </c>
    </row>
    <row r="14" spans="2:22" x14ac:dyDescent="0.25">
      <c r="B14" s="77">
        <v>11</v>
      </c>
      <c r="C14" s="77">
        <v>67.5</v>
      </c>
      <c r="D14" s="77">
        <v>49.206349206349209</v>
      </c>
      <c r="E14" s="77">
        <v>66.666666666666671</v>
      </c>
      <c r="F14" s="77"/>
      <c r="G14" s="77"/>
      <c r="H14" s="77"/>
      <c r="I14" s="77">
        <f t="shared" si="0"/>
        <v>61.124338624338634</v>
      </c>
      <c r="J14" s="77">
        <f t="shared" si="1"/>
        <v>10.329688520792446</v>
      </c>
      <c r="K14" s="77">
        <f t="shared" si="2"/>
        <v>5.9638484481245069</v>
      </c>
      <c r="M14" s="82">
        <v>11</v>
      </c>
      <c r="N14" s="82">
        <v>44.444444444444443</v>
      </c>
      <c r="O14" s="82">
        <v>40.243902439024389</v>
      </c>
      <c r="P14" s="82">
        <v>38.70967741935484</v>
      </c>
      <c r="Q14" s="82"/>
      <c r="R14" s="82"/>
      <c r="S14" s="82"/>
      <c r="T14" s="82">
        <f t="shared" si="3"/>
        <v>41.132674767607888</v>
      </c>
      <c r="U14" s="82">
        <f t="shared" si="4"/>
        <v>2.9688929581673316</v>
      </c>
      <c r="V14" s="82">
        <f t="shared" si="5"/>
        <v>1.7140911485930934</v>
      </c>
    </row>
    <row r="15" spans="2:22" x14ac:dyDescent="0.25">
      <c r="B15" s="77">
        <v>12</v>
      </c>
      <c r="C15" s="77">
        <v>55</v>
      </c>
      <c r="D15" s="77">
        <v>36.507936507936506</v>
      </c>
      <c r="E15" s="77">
        <v>52.38095238095238</v>
      </c>
      <c r="F15" s="77"/>
      <c r="G15" s="77"/>
      <c r="H15" s="77"/>
      <c r="I15" s="77">
        <f t="shared" si="0"/>
        <v>47.962962962962962</v>
      </c>
      <c r="J15" s="77">
        <f t="shared" si="1"/>
        <v>10.006401746968162</v>
      </c>
      <c r="K15" s="77">
        <f t="shared" si="2"/>
        <v>5.7771987422316107</v>
      </c>
      <c r="M15" s="82">
        <v>12</v>
      </c>
      <c r="N15" s="82">
        <v>30.555555555555557</v>
      </c>
      <c r="O15" s="82">
        <v>25.609756097560975</v>
      </c>
      <c r="P15" s="82">
        <v>30.64516129032258</v>
      </c>
      <c r="Q15" s="82"/>
      <c r="R15" s="82"/>
      <c r="S15" s="82"/>
      <c r="T15" s="82">
        <f t="shared" si="3"/>
        <v>28.936824314479704</v>
      </c>
      <c r="U15" s="82">
        <f t="shared" si="4"/>
        <v>2.8816739036450434</v>
      </c>
      <c r="V15" s="82">
        <f t="shared" si="5"/>
        <v>1.6637352039861857</v>
      </c>
    </row>
    <row r="16" spans="2:22" x14ac:dyDescent="0.25">
      <c r="B16" s="77">
        <v>13</v>
      </c>
      <c r="C16" s="77">
        <v>45</v>
      </c>
      <c r="D16" s="77">
        <v>36.507936507936506</v>
      </c>
      <c r="E16" s="77">
        <v>42.857142857142854</v>
      </c>
      <c r="F16" s="77"/>
      <c r="G16" s="77"/>
      <c r="H16" s="77"/>
      <c r="I16" s="77">
        <f t="shared" si="0"/>
        <v>41.455026455026456</v>
      </c>
      <c r="J16" s="77">
        <f t="shared" si="1"/>
        <v>4.4162465275528131</v>
      </c>
      <c r="K16" s="77">
        <f t="shared" si="2"/>
        <v>2.549721121490367</v>
      </c>
      <c r="M16" s="82">
        <v>13</v>
      </c>
      <c r="N16" s="82">
        <v>22.222222222222221</v>
      </c>
      <c r="O16" s="82">
        <v>20.73170731707317</v>
      </c>
      <c r="P16" s="82">
        <v>25.806451612903224</v>
      </c>
      <c r="Q16" s="82"/>
      <c r="R16" s="82"/>
      <c r="S16" s="82"/>
      <c r="T16" s="82">
        <f t="shared" si="3"/>
        <v>22.920127050732873</v>
      </c>
      <c r="U16" s="82">
        <f t="shared" si="4"/>
        <v>2.6083636209813195</v>
      </c>
      <c r="V16" s="82">
        <f t="shared" si="5"/>
        <v>1.5059394387179919</v>
      </c>
    </row>
    <row r="17" spans="2:22" x14ac:dyDescent="0.25">
      <c r="B17" s="77">
        <v>14</v>
      </c>
      <c r="C17" s="77">
        <v>40</v>
      </c>
      <c r="D17" s="77">
        <v>25.396825396825395</v>
      </c>
      <c r="E17" s="77">
        <v>25.396825396825395</v>
      </c>
      <c r="F17" s="77"/>
      <c r="G17" s="77"/>
      <c r="H17" s="77"/>
      <c r="I17" s="77">
        <f t="shared" si="0"/>
        <v>30.264550264550262</v>
      </c>
      <c r="J17" s="77">
        <f t="shared" si="1"/>
        <v>8.431146788165961</v>
      </c>
      <c r="K17" s="77">
        <f t="shared" si="2"/>
        <v>4.8677248677248661</v>
      </c>
      <c r="M17" s="82">
        <v>14</v>
      </c>
      <c r="N17" s="82">
        <v>20.833333333333332</v>
      </c>
      <c r="O17" s="82">
        <v>17.073170731707318</v>
      </c>
      <c r="P17" s="82">
        <v>20.967741935483872</v>
      </c>
      <c r="Q17" s="82"/>
      <c r="R17" s="82"/>
      <c r="S17" s="82"/>
      <c r="T17" s="82">
        <f t="shared" si="3"/>
        <v>19.624748666841509</v>
      </c>
      <c r="U17" s="82">
        <f t="shared" si="4"/>
        <v>2.210753013654116</v>
      </c>
      <c r="V17" s="82">
        <f t="shared" si="5"/>
        <v>1.2763788475449804</v>
      </c>
    </row>
    <row r="18" spans="2:22" x14ac:dyDescent="0.25">
      <c r="B18" s="77">
        <v>15</v>
      </c>
      <c r="C18" s="77">
        <v>32.5</v>
      </c>
      <c r="D18" s="77">
        <v>19.047619047619047</v>
      </c>
      <c r="E18" s="77">
        <v>25.396825396825395</v>
      </c>
      <c r="F18" s="77"/>
      <c r="G18" s="77"/>
      <c r="H18" s="77"/>
      <c r="I18" s="77">
        <f t="shared" si="0"/>
        <v>25.648148148148149</v>
      </c>
      <c r="J18" s="77">
        <f t="shared" si="1"/>
        <v>6.7297110388184382</v>
      </c>
      <c r="K18" s="77">
        <f t="shared" si="2"/>
        <v>3.8854004798302215</v>
      </c>
      <c r="M18" s="82">
        <v>15</v>
      </c>
      <c r="N18" s="82">
        <v>6.9444444444444446</v>
      </c>
      <c r="O18" s="82">
        <v>6.0975609756097562</v>
      </c>
      <c r="P18" s="82">
        <v>8.064516129032258</v>
      </c>
      <c r="Q18" s="82"/>
      <c r="R18" s="82"/>
      <c r="S18" s="82"/>
      <c r="T18" s="82">
        <f t="shared" si="3"/>
        <v>7.0355071830288196</v>
      </c>
      <c r="U18" s="82">
        <f t="shared" si="4"/>
        <v>0.98663441084461345</v>
      </c>
      <c r="V18" s="82">
        <f t="shared" si="5"/>
        <v>0.56963364269288541</v>
      </c>
    </row>
    <row r="19" spans="2:22" x14ac:dyDescent="0.25">
      <c r="B19" s="77">
        <v>16</v>
      </c>
      <c r="C19" s="77">
        <v>25</v>
      </c>
      <c r="D19" s="77">
        <v>12.698412698412698</v>
      </c>
      <c r="E19" s="77">
        <v>25.396825396825395</v>
      </c>
      <c r="F19" s="77"/>
      <c r="G19" s="77"/>
      <c r="H19" s="77"/>
      <c r="I19" s="77">
        <f t="shared" si="0"/>
        <v>21.031746031746028</v>
      </c>
      <c r="J19" s="77">
        <f t="shared" si="1"/>
        <v>7.2196053169286758</v>
      </c>
      <c r="K19" s="77">
        <f t="shared" si="2"/>
        <v>4.1682410731716244</v>
      </c>
      <c r="M19" s="82">
        <v>16</v>
      </c>
      <c r="N19" s="82">
        <v>2.7777777777777777</v>
      </c>
      <c r="O19" s="82">
        <v>2.4390243902439024</v>
      </c>
      <c r="P19" s="82">
        <v>8.064516129032258</v>
      </c>
      <c r="Q19" s="82"/>
      <c r="R19" s="82"/>
      <c r="S19" s="82"/>
      <c r="T19" s="82">
        <f t="shared" si="3"/>
        <v>4.4271060990179789</v>
      </c>
      <c r="U19" s="82">
        <f t="shared" si="4"/>
        <v>3.1546397986502006</v>
      </c>
      <c r="V19" s="82">
        <f t="shared" si="5"/>
        <v>1.8213321369470004</v>
      </c>
    </row>
    <row r="20" spans="2:22" x14ac:dyDescent="0.25">
      <c r="B20" s="77">
        <v>17</v>
      </c>
      <c r="C20" s="77">
        <v>12.5</v>
      </c>
      <c r="D20" s="77">
        <v>12.698412698412698</v>
      </c>
      <c r="E20" s="77">
        <v>14.285714285714286</v>
      </c>
      <c r="F20" s="77"/>
      <c r="G20" s="77"/>
      <c r="H20" s="77"/>
      <c r="I20" s="77">
        <f t="shared" si="0"/>
        <v>13.16137566137566</v>
      </c>
      <c r="J20" s="77">
        <f t="shared" si="1"/>
        <v>0.9787465996659227</v>
      </c>
      <c r="K20" s="77">
        <f t="shared" si="2"/>
        <v>0.56507961278555141</v>
      </c>
      <c r="M20" s="82">
        <v>17</v>
      </c>
      <c r="N20" s="82">
        <v>0</v>
      </c>
      <c r="O20" s="82">
        <v>2.4390243902439024</v>
      </c>
      <c r="P20" s="82">
        <v>3.225806451612903</v>
      </c>
      <c r="Q20" s="82"/>
      <c r="R20" s="82"/>
      <c r="S20" s="82"/>
      <c r="T20" s="82">
        <f t="shared" si="3"/>
        <v>1.8882769472856016</v>
      </c>
      <c r="U20" s="82">
        <f t="shared" si="4"/>
        <v>1.6819479407106177</v>
      </c>
      <c r="V20" s="82">
        <f t="shared" si="5"/>
        <v>0.97107309633221195</v>
      </c>
    </row>
    <row r="21" spans="2:22" x14ac:dyDescent="0.25">
      <c r="B21" s="77">
        <v>18</v>
      </c>
      <c r="C21" s="77">
        <v>10</v>
      </c>
      <c r="D21" s="77">
        <v>12.698412698412698</v>
      </c>
      <c r="E21" s="77">
        <v>14.285714285714286</v>
      </c>
      <c r="F21" s="77"/>
      <c r="G21" s="77"/>
      <c r="H21" s="77"/>
      <c r="I21" s="77">
        <f t="shared" si="0"/>
        <v>12.328042328042327</v>
      </c>
      <c r="J21" s="77">
        <f t="shared" si="1"/>
        <v>2.1667296539093504</v>
      </c>
      <c r="K21" s="77">
        <f t="shared" si="2"/>
        <v>1.2509619489457082</v>
      </c>
      <c r="M21" s="82">
        <v>18</v>
      </c>
      <c r="N21" s="82">
        <v>0</v>
      </c>
      <c r="O21" s="82">
        <v>2.4390243902439024</v>
      </c>
      <c r="P21" s="82">
        <v>0</v>
      </c>
      <c r="Q21" s="82"/>
      <c r="R21" s="82"/>
      <c r="S21" s="82"/>
      <c r="T21" s="82">
        <f t="shared" si="3"/>
        <v>0.81300813008130079</v>
      </c>
      <c r="U21" s="82">
        <f t="shared" si="4"/>
        <v>1.4081713882673799</v>
      </c>
      <c r="V21" s="82">
        <f t="shared" si="5"/>
        <v>0.81300813008130079</v>
      </c>
    </row>
    <row r="22" spans="2:22" x14ac:dyDescent="0.25">
      <c r="B22" s="77">
        <v>19</v>
      </c>
      <c r="C22" s="77">
        <v>2.5</v>
      </c>
      <c r="D22" s="77">
        <v>11.111111111111111</v>
      </c>
      <c r="E22" s="77">
        <v>12.698412698412698</v>
      </c>
      <c r="F22" s="77"/>
      <c r="G22" s="77"/>
      <c r="H22" s="77"/>
      <c r="I22" s="77">
        <f t="shared" si="0"/>
        <v>8.7698412698412707</v>
      </c>
      <c r="J22" s="77">
        <f t="shared" si="1"/>
        <v>5.4875371291697048</v>
      </c>
      <c r="K22" s="77">
        <f t="shared" si="2"/>
        <v>3.1682310387141954</v>
      </c>
      <c r="M22" s="82">
        <v>19</v>
      </c>
      <c r="N22" s="82">
        <v>0</v>
      </c>
      <c r="O22" s="82">
        <v>1.2195121951219512</v>
      </c>
      <c r="P22" s="82">
        <v>0</v>
      </c>
      <c r="Q22" s="82"/>
      <c r="R22" s="82"/>
      <c r="S22" s="82"/>
      <c r="T22" s="82">
        <f t="shared" si="3"/>
        <v>0.4065040650406504</v>
      </c>
      <c r="U22" s="82">
        <f t="shared" si="4"/>
        <v>0.70408569413368993</v>
      </c>
      <c r="V22" s="82">
        <f t="shared" si="5"/>
        <v>0.4065040650406504</v>
      </c>
    </row>
    <row r="23" spans="2:22" x14ac:dyDescent="0.25">
      <c r="B23" s="77">
        <v>20</v>
      </c>
      <c r="C23" s="77">
        <v>0</v>
      </c>
      <c r="D23" s="77">
        <v>9.5238095238095237</v>
      </c>
      <c r="E23" s="77">
        <v>11.111111111111111</v>
      </c>
      <c r="F23" s="77"/>
      <c r="G23" s="77"/>
      <c r="H23" s="77"/>
      <c r="I23" s="77">
        <f t="shared" si="0"/>
        <v>6.8783068783068773</v>
      </c>
      <c r="J23" s="77">
        <f t="shared" si="1"/>
        <v>6.0094268209526707</v>
      </c>
      <c r="K23" s="77">
        <f t="shared" si="2"/>
        <v>3.4695441927523816</v>
      </c>
      <c r="M23" s="82">
        <v>20</v>
      </c>
      <c r="N23" s="82">
        <v>0</v>
      </c>
      <c r="O23" s="82">
        <v>0</v>
      </c>
      <c r="P23" s="82">
        <v>0</v>
      </c>
      <c r="Q23" s="82"/>
      <c r="R23" s="82"/>
      <c r="S23" s="82"/>
      <c r="T23" s="82">
        <f t="shared" si="3"/>
        <v>0</v>
      </c>
      <c r="U23" s="82">
        <f t="shared" si="4"/>
        <v>0</v>
      </c>
      <c r="V23" s="82">
        <f t="shared" si="5"/>
        <v>0</v>
      </c>
    </row>
    <row r="24" spans="2:22" x14ac:dyDescent="0.25">
      <c r="B24" s="77">
        <v>21</v>
      </c>
      <c r="C24" s="77">
        <v>0</v>
      </c>
      <c r="D24" s="77">
        <v>3.1746031746031744</v>
      </c>
      <c r="E24" s="77">
        <v>6.3492063492063489</v>
      </c>
      <c r="F24" s="77"/>
      <c r="G24" s="77"/>
      <c r="H24" s="77"/>
      <c r="I24" s="77">
        <f t="shared" si="0"/>
        <v>3.1746031746031744</v>
      </c>
      <c r="J24" s="77">
        <f t="shared" si="1"/>
        <v>3.174603174603174</v>
      </c>
      <c r="K24" s="77">
        <f t="shared" si="2"/>
        <v>1.8328579974273831</v>
      </c>
      <c r="M24" s="82">
        <v>21</v>
      </c>
      <c r="N24" s="82">
        <v>0</v>
      </c>
      <c r="O24" s="82">
        <v>0</v>
      </c>
      <c r="P24" s="82">
        <v>0</v>
      </c>
      <c r="Q24" s="82"/>
      <c r="R24" s="82"/>
      <c r="S24" s="82"/>
      <c r="T24" s="82">
        <f t="shared" si="3"/>
        <v>0</v>
      </c>
      <c r="U24" s="82">
        <f t="shared" si="4"/>
        <v>0</v>
      </c>
      <c r="V24" s="82">
        <f t="shared" si="5"/>
        <v>0</v>
      </c>
    </row>
    <row r="25" spans="2:22" x14ac:dyDescent="0.25">
      <c r="B25" s="77">
        <v>22</v>
      </c>
      <c r="C25" s="77">
        <v>0</v>
      </c>
      <c r="D25" s="77">
        <v>0</v>
      </c>
      <c r="E25" s="77">
        <v>4.7619047619047619</v>
      </c>
      <c r="F25" s="77"/>
      <c r="G25" s="77"/>
      <c r="H25" s="77"/>
      <c r="I25" s="77">
        <f t="shared" si="0"/>
        <v>1.5873015873015872</v>
      </c>
      <c r="J25" s="77">
        <f t="shared" si="1"/>
        <v>2.7492869961410751</v>
      </c>
      <c r="K25" s="77">
        <f t="shared" si="2"/>
        <v>1.5873015873015874</v>
      </c>
      <c r="M25" s="82">
        <v>22</v>
      </c>
      <c r="N25" s="82">
        <v>0</v>
      </c>
      <c r="O25" s="82">
        <v>0</v>
      </c>
      <c r="P25" s="82">
        <v>0</v>
      </c>
      <c r="Q25" s="82"/>
      <c r="R25" s="82"/>
      <c r="S25" s="82"/>
      <c r="T25" s="82">
        <f t="shared" si="3"/>
        <v>0</v>
      </c>
      <c r="U25" s="82">
        <f t="shared" si="4"/>
        <v>0</v>
      </c>
      <c r="V25" s="82">
        <f t="shared" si="5"/>
        <v>0</v>
      </c>
    </row>
    <row r="26" spans="2:22" x14ac:dyDescent="0.25">
      <c r="B26" s="77">
        <v>23</v>
      </c>
      <c r="C26" s="77">
        <v>0</v>
      </c>
      <c r="D26" s="77">
        <v>0</v>
      </c>
      <c r="E26" s="77">
        <v>0</v>
      </c>
      <c r="F26" s="77"/>
      <c r="G26" s="77"/>
      <c r="H26" s="77"/>
      <c r="I26" s="77">
        <f t="shared" si="0"/>
        <v>0</v>
      </c>
      <c r="J26" s="77">
        <f t="shared" si="1"/>
        <v>0</v>
      </c>
      <c r="K26" s="77">
        <f t="shared" si="2"/>
        <v>0</v>
      </c>
      <c r="M26" s="82">
        <v>23</v>
      </c>
      <c r="N26" s="82">
        <v>0</v>
      </c>
      <c r="O26" s="82">
        <v>0</v>
      </c>
      <c r="P26" s="82">
        <v>0</v>
      </c>
      <c r="Q26" s="82"/>
      <c r="R26" s="82"/>
      <c r="S26" s="82"/>
      <c r="T26" s="82">
        <f t="shared" si="3"/>
        <v>0</v>
      </c>
      <c r="U26" s="82">
        <f t="shared" si="4"/>
        <v>0</v>
      </c>
      <c r="V26" s="82">
        <f t="shared" si="5"/>
        <v>0</v>
      </c>
    </row>
    <row r="31" spans="2:22" x14ac:dyDescent="0.25">
      <c r="B31" s="83" t="s">
        <v>24</v>
      </c>
      <c r="C31" s="83"/>
      <c r="D31" s="83"/>
      <c r="E31" s="83"/>
      <c r="F31" s="83"/>
      <c r="G31" s="83"/>
      <c r="H31" s="83"/>
      <c r="I31" s="83"/>
      <c r="J31" s="83"/>
      <c r="K31" s="84"/>
      <c r="M31" s="86" t="s">
        <v>25</v>
      </c>
      <c r="N31" s="87"/>
      <c r="O31" s="87"/>
      <c r="P31" s="87"/>
      <c r="Q31" s="87"/>
      <c r="R31" s="87"/>
      <c r="S31" s="87"/>
      <c r="T31" s="87"/>
      <c r="U31" s="88"/>
      <c r="V31" s="89"/>
    </row>
    <row r="32" spans="2:22" ht="45" x14ac:dyDescent="0.25">
      <c r="B32" s="85" t="s">
        <v>17</v>
      </c>
      <c r="C32" s="85" t="s">
        <v>18</v>
      </c>
      <c r="D32" s="85" t="s">
        <v>19</v>
      </c>
      <c r="E32" s="85" t="s">
        <v>20</v>
      </c>
      <c r="F32" s="85"/>
      <c r="G32" s="85"/>
      <c r="H32" s="85"/>
      <c r="I32" s="85" t="s">
        <v>21</v>
      </c>
      <c r="J32" s="85" t="s">
        <v>22</v>
      </c>
      <c r="K32" s="85" t="s">
        <v>23</v>
      </c>
      <c r="M32" s="90" t="s">
        <v>17</v>
      </c>
      <c r="N32" s="90" t="s">
        <v>18</v>
      </c>
      <c r="O32" s="90" t="s">
        <v>19</v>
      </c>
      <c r="P32" s="90" t="s">
        <v>20</v>
      </c>
      <c r="Q32" s="90"/>
      <c r="R32" s="90"/>
      <c r="S32" s="90"/>
      <c r="T32" s="90" t="s">
        <v>21</v>
      </c>
      <c r="U32" s="90" t="s">
        <v>22</v>
      </c>
      <c r="V32" s="90" t="s">
        <v>23</v>
      </c>
    </row>
    <row r="33" spans="2:22" x14ac:dyDescent="0.25">
      <c r="B33" s="85">
        <v>1</v>
      </c>
      <c r="C33" s="85">
        <v>100</v>
      </c>
      <c r="D33" s="85">
        <v>100</v>
      </c>
      <c r="E33" s="85">
        <v>100</v>
      </c>
      <c r="F33" s="85"/>
      <c r="G33" s="85"/>
      <c r="H33" s="85"/>
      <c r="I33" s="85">
        <f>AVERAGE(C33:G33)</f>
        <v>100</v>
      </c>
      <c r="J33" s="85">
        <f>STDEV(C33:H33)</f>
        <v>0</v>
      </c>
      <c r="K33" s="85">
        <f>J33/SQRT(3)</f>
        <v>0</v>
      </c>
      <c r="M33" s="90">
        <v>1</v>
      </c>
      <c r="N33" s="90">
        <v>100</v>
      </c>
      <c r="O33" s="90">
        <v>100</v>
      </c>
      <c r="P33" s="90">
        <v>100</v>
      </c>
      <c r="Q33" s="90"/>
      <c r="R33" s="90"/>
      <c r="S33" s="90"/>
      <c r="T33" s="90">
        <f>AVERAGE(N33:R33)</f>
        <v>100</v>
      </c>
      <c r="U33" s="90">
        <f>STDEV(N33:S33)</f>
        <v>0</v>
      </c>
      <c r="V33" s="90">
        <f>U33/SQRT(3)</f>
        <v>0</v>
      </c>
    </row>
    <row r="34" spans="2:22" x14ac:dyDescent="0.25">
      <c r="B34" s="85">
        <v>2</v>
      </c>
      <c r="C34" s="85">
        <v>100</v>
      </c>
      <c r="D34" s="85">
        <v>100</v>
      </c>
      <c r="E34" s="85">
        <v>100</v>
      </c>
      <c r="F34" s="85"/>
      <c r="G34" s="85"/>
      <c r="H34" s="85"/>
      <c r="I34" s="85">
        <f t="shared" ref="I34:I54" si="6">AVERAGE(C34:G34)</f>
        <v>100</v>
      </c>
      <c r="J34" s="85">
        <f t="shared" ref="J34:J54" si="7">STDEV(C34:H34)</f>
        <v>0</v>
      </c>
      <c r="K34" s="85">
        <f t="shared" ref="K34:K55" si="8">J34/SQRT(3)</f>
        <v>0</v>
      </c>
      <c r="M34" s="90">
        <v>2</v>
      </c>
      <c r="N34" s="90">
        <v>100</v>
      </c>
      <c r="O34" s="90">
        <v>100</v>
      </c>
      <c r="P34" s="90">
        <v>100</v>
      </c>
      <c r="Q34" s="90"/>
      <c r="R34" s="90"/>
      <c r="S34" s="90"/>
      <c r="T34" s="90">
        <f t="shared" ref="T34:T54" si="9">AVERAGE(N34:R34)</f>
        <v>100</v>
      </c>
      <c r="U34" s="90">
        <f t="shared" ref="U34:U54" si="10">STDEV(N34:S34)</f>
        <v>0</v>
      </c>
      <c r="V34" s="90">
        <f t="shared" ref="V34:V54" si="11">U34/SQRT(3)</f>
        <v>0</v>
      </c>
    </row>
    <row r="35" spans="2:22" x14ac:dyDescent="0.25">
      <c r="B35" s="85">
        <v>3</v>
      </c>
      <c r="C35" s="85">
        <v>100</v>
      </c>
      <c r="D35" s="85">
        <v>100</v>
      </c>
      <c r="E35" s="85">
        <v>100</v>
      </c>
      <c r="F35" s="85"/>
      <c r="G35" s="85"/>
      <c r="H35" s="85"/>
      <c r="I35" s="85">
        <f t="shared" si="6"/>
        <v>100</v>
      </c>
      <c r="J35" s="85">
        <f t="shared" si="7"/>
        <v>0</v>
      </c>
      <c r="K35" s="85">
        <f t="shared" si="8"/>
        <v>0</v>
      </c>
      <c r="M35" s="90">
        <v>3</v>
      </c>
      <c r="N35" s="90">
        <v>98.214285714285708</v>
      </c>
      <c r="O35" s="90">
        <v>100</v>
      </c>
      <c r="P35" s="90">
        <v>92.753623188405797</v>
      </c>
      <c r="Q35" s="90"/>
      <c r="R35" s="90"/>
      <c r="S35" s="90"/>
      <c r="T35" s="90">
        <f t="shared" si="9"/>
        <v>96.989302967563845</v>
      </c>
      <c r="U35" s="90">
        <f t="shared" si="10"/>
        <v>3.7753054540298114</v>
      </c>
      <c r="V35" s="90">
        <f t="shared" si="11"/>
        <v>2.1796736201571743</v>
      </c>
    </row>
    <row r="36" spans="2:22" x14ac:dyDescent="0.25">
      <c r="B36" s="85">
        <v>4</v>
      </c>
      <c r="C36" s="85">
        <v>98</v>
      </c>
      <c r="D36" s="85">
        <v>100</v>
      </c>
      <c r="E36" s="85">
        <v>100</v>
      </c>
      <c r="F36" s="85"/>
      <c r="G36" s="85"/>
      <c r="H36" s="85"/>
      <c r="I36" s="85">
        <f t="shared" si="6"/>
        <v>99.333333333333329</v>
      </c>
      <c r="J36" s="85">
        <f t="shared" si="7"/>
        <v>1.1547005383792517</v>
      </c>
      <c r="K36" s="85">
        <f t="shared" si="8"/>
        <v>0.66666666666666674</v>
      </c>
      <c r="M36" s="90">
        <v>4</v>
      </c>
      <c r="N36" s="90">
        <v>96.428571428571431</v>
      </c>
      <c r="O36" s="90">
        <v>100</v>
      </c>
      <c r="P36" s="90">
        <v>89.85507246376811</v>
      </c>
      <c r="Q36" s="90"/>
      <c r="R36" s="90"/>
      <c r="S36" s="90"/>
      <c r="T36" s="90">
        <f t="shared" si="9"/>
        <v>95.427881297446518</v>
      </c>
      <c r="U36" s="90">
        <f t="shared" si="10"/>
        <v>5.1459619346383736</v>
      </c>
      <c r="V36" s="90">
        <f t="shared" si="11"/>
        <v>2.9710225082030326</v>
      </c>
    </row>
    <row r="37" spans="2:22" x14ac:dyDescent="0.25">
      <c r="B37" s="85">
        <v>5</v>
      </c>
      <c r="C37" s="85">
        <v>94</v>
      </c>
      <c r="D37" s="85">
        <v>96.92307692307692</v>
      </c>
      <c r="E37" s="85">
        <v>98.305084745762713</v>
      </c>
      <c r="F37" s="85"/>
      <c r="G37" s="85"/>
      <c r="H37" s="85"/>
      <c r="I37" s="85">
        <f t="shared" si="6"/>
        <v>96.409387222946535</v>
      </c>
      <c r="J37" s="85">
        <f t="shared" si="7"/>
        <v>2.1980324151533179</v>
      </c>
      <c r="K37" s="85">
        <f t="shared" si="8"/>
        <v>1.2690346065762914</v>
      </c>
      <c r="M37" s="90">
        <v>5</v>
      </c>
      <c r="N37" s="90">
        <v>94.642857142857139</v>
      </c>
      <c r="O37" s="90">
        <v>98.387096774193552</v>
      </c>
      <c r="P37" s="90">
        <v>84.05797101449275</v>
      </c>
      <c r="Q37" s="90"/>
      <c r="R37" s="90"/>
      <c r="S37" s="90"/>
      <c r="T37" s="90">
        <f t="shared" si="9"/>
        <v>92.362641643847823</v>
      </c>
      <c r="U37" s="90">
        <f t="shared" si="10"/>
        <v>7.4317224316286215</v>
      </c>
      <c r="V37" s="90">
        <f t="shared" si="11"/>
        <v>4.2907069464433647</v>
      </c>
    </row>
    <row r="38" spans="2:22" x14ac:dyDescent="0.25">
      <c r="B38" s="85">
        <v>6</v>
      </c>
      <c r="C38" s="85">
        <v>92</v>
      </c>
      <c r="D38" s="85">
        <v>90.769230769230774</v>
      </c>
      <c r="E38" s="85">
        <v>96.610169491525426</v>
      </c>
      <c r="F38" s="85"/>
      <c r="G38" s="85"/>
      <c r="H38" s="85"/>
      <c r="I38" s="85">
        <f t="shared" si="6"/>
        <v>93.126466753585404</v>
      </c>
      <c r="J38" s="85">
        <f t="shared" si="7"/>
        <v>3.0790967506072611</v>
      </c>
      <c r="K38" s="85">
        <f t="shared" si="8"/>
        <v>1.7777173378240043</v>
      </c>
      <c r="M38" s="90">
        <v>6</v>
      </c>
      <c r="N38" s="90">
        <v>94.642857142857139</v>
      </c>
      <c r="O38" s="90">
        <v>98.387096774193552</v>
      </c>
      <c r="P38" s="90">
        <v>84.05797101449275</v>
      </c>
      <c r="Q38" s="90"/>
      <c r="R38" s="90"/>
      <c r="S38" s="90"/>
      <c r="T38" s="90">
        <f t="shared" si="9"/>
        <v>92.362641643847823</v>
      </c>
      <c r="U38" s="90">
        <f t="shared" si="10"/>
        <v>7.4317224316286215</v>
      </c>
      <c r="V38" s="90">
        <f t="shared" si="11"/>
        <v>4.2907069464433647</v>
      </c>
    </row>
    <row r="39" spans="2:22" x14ac:dyDescent="0.25">
      <c r="B39" s="85">
        <v>7</v>
      </c>
      <c r="C39" s="85">
        <v>92</v>
      </c>
      <c r="D39" s="85">
        <v>80</v>
      </c>
      <c r="E39" s="85">
        <v>91.525423728813564</v>
      </c>
      <c r="F39" s="85"/>
      <c r="G39" s="85"/>
      <c r="H39" s="85"/>
      <c r="I39" s="85">
        <f t="shared" si="6"/>
        <v>87.841807909604526</v>
      </c>
      <c r="J39" s="85">
        <f t="shared" si="7"/>
        <v>6.7953490806319383</v>
      </c>
      <c r="K39" s="85">
        <f t="shared" si="8"/>
        <v>3.9232966209403259</v>
      </c>
      <c r="M39" s="90">
        <v>7</v>
      </c>
      <c r="N39" s="90">
        <v>91.071428571428569</v>
      </c>
      <c r="O39" s="90">
        <v>95.161290322580641</v>
      </c>
      <c r="P39" s="90">
        <v>82.608695652173907</v>
      </c>
      <c r="Q39" s="90"/>
      <c r="R39" s="90"/>
      <c r="S39" s="90"/>
      <c r="T39" s="90">
        <f t="shared" si="9"/>
        <v>89.613804848727725</v>
      </c>
      <c r="U39" s="90">
        <f t="shared" si="10"/>
        <v>6.4019847256625138</v>
      </c>
      <c r="V39" s="90">
        <f t="shared" si="11"/>
        <v>3.6961876047091251</v>
      </c>
    </row>
    <row r="40" spans="2:22" x14ac:dyDescent="0.25">
      <c r="B40" s="85">
        <v>8</v>
      </c>
      <c r="C40" s="85">
        <v>92</v>
      </c>
      <c r="D40" s="85">
        <v>75.384615384615387</v>
      </c>
      <c r="E40" s="85">
        <v>91.525423728813564</v>
      </c>
      <c r="F40" s="85"/>
      <c r="G40" s="85"/>
      <c r="H40" s="85"/>
      <c r="I40" s="85">
        <f t="shared" si="6"/>
        <v>86.303346371142993</v>
      </c>
      <c r="J40" s="85">
        <f t="shared" si="7"/>
        <v>9.4588752199408859</v>
      </c>
      <c r="K40" s="85">
        <f t="shared" si="8"/>
        <v>5.4610841544639515</v>
      </c>
      <c r="M40" s="90">
        <v>8</v>
      </c>
      <c r="N40" s="90">
        <v>85.714285714285708</v>
      </c>
      <c r="O40" s="90">
        <v>85.483870967741936</v>
      </c>
      <c r="P40" s="90">
        <v>76.811594202898547</v>
      </c>
      <c r="Q40" s="90"/>
      <c r="R40" s="90"/>
      <c r="S40" s="90"/>
      <c r="T40" s="90">
        <f t="shared" si="9"/>
        <v>82.669916961642059</v>
      </c>
      <c r="U40" s="90">
        <f t="shared" si="10"/>
        <v>5.0747642209333623</v>
      </c>
      <c r="V40" s="90">
        <f t="shared" si="11"/>
        <v>2.9299164890297584</v>
      </c>
    </row>
    <row r="41" spans="2:22" x14ac:dyDescent="0.25">
      <c r="B41" s="85">
        <v>9</v>
      </c>
      <c r="C41" s="85">
        <v>88</v>
      </c>
      <c r="D41" s="85">
        <v>69.230769230769226</v>
      </c>
      <c r="E41" s="85">
        <v>91.525423728813564</v>
      </c>
      <c r="F41" s="85"/>
      <c r="G41" s="85"/>
      <c r="H41" s="85"/>
      <c r="I41" s="85">
        <f t="shared" si="6"/>
        <v>82.918730986527592</v>
      </c>
      <c r="J41" s="85">
        <f t="shared" si="7"/>
        <v>11.984463938251411</v>
      </c>
      <c r="K41" s="85">
        <f t="shared" si="8"/>
        <v>6.9192334808428146</v>
      </c>
      <c r="M41" s="90">
        <v>9</v>
      </c>
      <c r="N41" s="90">
        <v>85.714285714285708</v>
      </c>
      <c r="O41" s="90">
        <v>80.645161290322577</v>
      </c>
      <c r="P41" s="90">
        <v>73.913043478260875</v>
      </c>
      <c r="Q41" s="90"/>
      <c r="R41" s="90"/>
      <c r="S41" s="90"/>
      <c r="T41" s="90">
        <f t="shared" si="9"/>
        <v>80.090830160956386</v>
      </c>
      <c r="U41" s="90">
        <f t="shared" si="10"/>
        <v>5.9201175519640152</v>
      </c>
      <c r="V41" s="90">
        <f t="shared" si="11"/>
        <v>3.4179814622606526</v>
      </c>
    </row>
    <row r="42" spans="2:22" x14ac:dyDescent="0.25">
      <c r="B42" s="85">
        <v>10</v>
      </c>
      <c r="C42" s="85">
        <v>80</v>
      </c>
      <c r="D42" s="85">
        <v>61.53846153846154</v>
      </c>
      <c r="E42" s="85">
        <v>91.525423728813564</v>
      </c>
      <c r="F42" s="85"/>
      <c r="G42" s="85"/>
      <c r="H42" s="85"/>
      <c r="I42" s="85">
        <f t="shared" si="6"/>
        <v>77.687961755758366</v>
      </c>
      <c r="J42" s="85">
        <f t="shared" si="7"/>
        <v>15.126586395599196</v>
      </c>
      <c r="K42" s="85">
        <f t="shared" si="8"/>
        <v>8.7333387274193264</v>
      </c>
      <c r="M42" s="90">
        <v>10</v>
      </c>
      <c r="N42" s="90">
        <v>71.428571428571431</v>
      </c>
      <c r="O42" s="90">
        <v>79.032258064516128</v>
      </c>
      <c r="P42" s="90">
        <v>73.913043478260875</v>
      </c>
      <c r="Q42" s="90"/>
      <c r="R42" s="90"/>
      <c r="S42" s="90"/>
      <c r="T42" s="90">
        <f t="shared" si="9"/>
        <v>74.791290990449468</v>
      </c>
      <c r="U42" s="90">
        <f t="shared" si="10"/>
        <v>3.8771770186451509</v>
      </c>
      <c r="V42" s="90">
        <f t="shared" si="11"/>
        <v>2.2384891954106085</v>
      </c>
    </row>
    <row r="43" spans="2:22" x14ac:dyDescent="0.25">
      <c r="B43" s="85">
        <v>11</v>
      </c>
      <c r="C43" s="85">
        <v>68</v>
      </c>
      <c r="D43" s="85">
        <v>61.53846153846154</v>
      </c>
      <c r="E43" s="85">
        <v>81.355932203389827</v>
      </c>
      <c r="F43" s="85"/>
      <c r="G43" s="85"/>
      <c r="H43" s="85"/>
      <c r="I43" s="85">
        <f t="shared" si="6"/>
        <v>70.298131247283791</v>
      </c>
      <c r="J43" s="85">
        <f t="shared" si="7"/>
        <v>10.106636003692239</v>
      </c>
      <c r="K43" s="85">
        <f t="shared" si="8"/>
        <v>5.8350690173332787</v>
      </c>
      <c r="M43" s="90">
        <v>11</v>
      </c>
      <c r="N43" s="90">
        <v>66.071428571428569</v>
      </c>
      <c r="O43" s="90">
        <v>66.129032258064512</v>
      </c>
      <c r="P43" s="90">
        <v>68.115942028985501</v>
      </c>
      <c r="Q43" s="90"/>
      <c r="R43" s="90"/>
      <c r="S43" s="90"/>
      <c r="T43" s="90">
        <f t="shared" si="9"/>
        <v>66.772134286159528</v>
      </c>
      <c r="U43" s="90">
        <f t="shared" si="10"/>
        <v>1.1641279927215007</v>
      </c>
      <c r="V43" s="90">
        <f t="shared" si="11"/>
        <v>0.6721096099689372</v>
      </c>
    </row>
    <row r="44" spans="2:22" x14ac:dyDescent="0.25">
      <c r="B44" s="85">
        <v>12</v>
      </c>
      <c r="C44" s="85">
        <v>68</v>
      </c>
      <c r="D44" s="85">
        <v>55.384615384615387</v>
      </c>
      <c r="E44" s="85">
        <v>69.491525423728817</v>
      </c>
      <c r="F44" s="85"/>
      <c r="G44" s="85"/>
      <c r="H44" s="85"/>
      <c r="I44" s="85">
        <f t="shared" si="6"/>
        <v>64.29204693611473</v>
      </c>
      <c r="J44" s="85">
        <f t="shared" si="7"/>
        <v>7.7500267519468551</v>
      </c>
      <c r="K44" s="85">
        <f t="shared" si="8"/>
        <v>4.474480031463318</v>
      </c>
      <c r="M44" s="90">
        <v>12</v>
      </c>
      <c r="N44" s="90">
        <v>60.714285714285715</v>
      </c>
      <c r="O44" s="90">
        <v>58.064516129032256</v>
      </c>
      <c r="P44" s="90">
        <v>68.115942028985501</v>
      </c>
      <c r="Q44" s="90"/>
      <c r="R44" s="90"/>
      <c r="S44" s="90"/>
      <c r="T44" s="90">
        <f t="shared" si="9"/>
        <v>62.298247957434491</v>
      </c>
      <c r="U44" s="90">
        <f t="shared" si="10"/>
        <v>5.2095578455712914</v>
      </c>
      <c r="V44" s="90">
        <f t="shared" si="11"/>
        <v>3.007739624499512</v>
      </c>
    </row>
    <row r="45" spans="2:22" x14ac:dyDescent="0.25">
      <c r="B45" s="85">
        <v>13</v>
      </c>
      <c r="C45" s="85">
        <v>62</v>
      </c>
      <c r="D45" s="85">
        <v>44.615384615384613</v>
      </c>
      <c r="E45" s="85">
        <v>61.016949152542374</v>
      </c>
      <c r="F45" s="85"/>
      <c r="G45" s="85"/>
      <c r="H45" s="85"/>
      <c r="I45" s="85">
        <f t="shared" si="6"/>
        <v>55.877444589308993</v>
      </c>
      <c r="J45" s="85">
        <f t="shared" si="7"/>
        <v>9.7656076812646457</v>
      </c>
      <c r="K45" s="85">
        <f t="shared" si="8"/>
        <v>5.6381762235784203</v>
      </c>
      <c r="M45" s="90">
        <v>13</v>
      </c>
      <c r="N45" s="90">
        <v>50</v>
      </c>
      <c r="O45" s="90">
        <v>58.064516129032256</v>
      </c>
      <c r="P45" s="90">
        <v>55.072463768115945</v>
      </c>
      <c r="Q45" s="90"/>
      <c r="R45" s="90"/>
      <c r="S45" s="90"/>
      <c r="T45" s="90">
        <f t="shared" si="9"/>
        <v>54.378993299049398</v>
      </c>
      <c r="U45" s="90">
        <f t="shared" si="10"/>
        <v>4.0767365707702874</v>
      </c>
      <c r="V45" s="90">
        <f t="shared" si="11"/>
        <v>2.3537049565494175</v>
      </c>
    </row>
    <row r="46" spans="2:22" x14ac:dyDescent="0.25">
      <c r="B46" s="85">
        <v>14</v>
      </c>
      <c r="C46" s="85">
        <v>54</v>
      </c>
      <c r="D46" s="85">
        <v>44.615384615384613</v>
      </c>
      <c r="E46" s="85">
        <v>59.322033898305087</v>
      </c>
      <c r="F46" s="85"/>
      <c r="G46" s="85"/>
      <c r="H46" s="85"/>
      <c r="I46" s="85">
        <f t="shared" si="6"/>
        <v>52.6458061712299</v>
      </c>
      <c r="J46" s="85">
        <f t="shared" si="7"/>
        <v>7.4462583877485446</v>
      </c>
      <c r="K46" s="85">
        <f t="shared" si="8"/>
        <v>4.2990992846221312</v>
      </c>
      <c r="M46" s="90">
        <v>14</v>
      </c>
      <c r="N46" s="90">
        <v>41.071428571428569</v>
      </c>
      <c r="O46" s="90">
        <v>50</v>
      </c>
      <c r="P46" s="90">
        <v>55.072463768115945</v>
      </c>
      <c r="Q46" s="90"/>
      <c r="R46" s="90"/>
      <c r="S46" s="90"/>
      <c r="T46" s="90">
        <f t="shared" si="9"/>
        <v>48.714630779848171</v>
      </c>
      <c r="U46" s="90">
        <f t="shared" si="10"/>
        <v>7.0884678999628985</v>
      </c>
      <c r="V46" s="90">
        <f t="shared" si="11"/>
        <v>4.0925288501856008</v>
      </c>
    </row>
    <row r="47" spans="2:22" x14ac:dyDescent="0.25">
      <c r="B47" s="85">
        <v>15</v>
      </c>
      <c r="C47" s="85">
        <v>40</v>
      </c>
      <c r="D47" s="85">
        <v>30.76923076923077</v>
      </c>
      <c r="E47" s="85">
        <v>49.152542372881356</v>
      </c>
      <c r="F47" s="85"/>
      <c r="G47" s="85"/>
      <c r="H47" s="85"/>
      <c r="I47" s="85">
        <f t="shared" si="6"/>
        <v>39.973924380704041</v>
      </c>
      <c r="J47" s="85">
        <f t="shared" si="7"/>
        <v>9.1916835418039806</v>
      </c>
      <c r="K47" s="85">
        <f t="shared" si="8"/>
        <v>5.3068209671663809</v>
      </c>
      <c r="M47" s="90">
        <v>15</v>
      </c>
      <c r="N47" s="90">
        <v>35.714285714285715</v>
      </c>
      <c r="O47" s="90">
        <v>38.70967741935484</v>
      </c>
      <c r="P47" s="90">
        <v>36.231884057971016</v>
      </c>
      <c r="Q47" s="90"/>
      <c r="R47" s="90"/>
      <c r="S47" s="90"/>
      <c r="T47" s="90">
        <f t="shared" si="9"/>
        <v>36.885282397203859</v>
      </c>
      <c r="U47" s="90">
        <f t="shared" si="10"/>
        <v>1.6010277664623453</v>
      </c>
      <c r="V47" s="90">
        <f t="shared" si="11"/>
        <v>0.92435381194710042</v>
      </c>
    </row>
    <row r="48" spans="2:22" x14ac:dyDescent="0.25">
      <c r="B48" s="85">
        <v>16</v>
      </c>
      <c r="C48" s="85">
        <v>36</v>
      </c>
      <c r="D48" s="85">
        <v>18.46153846153846</v>
      </c>
      <c r="E48" s="85">
        <v>49.152542372881356</v>
      </c>
      <c r="F48" s="85"/>
      <c r="G48" s="85"/>
      <c r="H48" s="85"/>
      <c r="I48" s="85">
        <f t="shared" si="6"/>
        <v>34.538026944806603</v>
      </c>
      <c r="J48" s="85">
        <f t="shared" si="7"/>
        <v>15.397644436149971</v>
      </c>
      <c r="K48" s="85">
        <f t="shared" si="8"/>
        <v>8.8898341600973296</v>
      </c>
      <c r="M48" s="90">
        <v>16</v>
      </c>
      <c r="N48" s="90">
        <v>33.928571428571431</v>
      </c>
      <c r="O48" s="90">
        <v>20.967741935483872</v>
      </c>
      <c r="P48" s="90">
        <v>27.536231884057973</v>
      </c>
      <c r="Q48" s="90"/>
      <c r="R48" s="90"/>
      <c r="S48" s="90"/>
      <c r="T48" s="90">
        <f t="shared" si="9"/>
        <v>27.477515082704425</v>
      </c>
      <c r="U48" s="90">
        <f t="shared" si="10"/>
        <v>6.4806142482247093</v>
      </c>
      <c r="V48" s="90">
        <f t="shared" si="11"/>
        <v>3.7415843807266604</v>
      </c>
    </row>
    <row r="49" spans="2:23" x14ac:dyDescent="0.25">
      <c r="B49" s="85">
        <v>17</v>
      </c>
      <c r="C49" s="85">
        <v>26</v>
      </c>
      <c r="D49" s="85">
        <v>18.46153846153846</v>
      </c>
      <c r="E49" s="85">
        <v>37.288135593220339</v>
      </c>
      <c r="F49" s="85"/>
      <c r="G49" s="85"/>
      <c r="H49" s="85"/>
      <c r="I49" s="85">
        <f t="shared" si="6"/>
        <v>27.249891351586268</v>
      </c>
      <c r="J49" s="85">
        <f t="shared" si="7"/>
        <v>9.475329080445734</v>
      </c>
      <c r="K49" s="85">
        <f t="shared" si="8"/>
        <v>5.4705837952556342</v>
      </c>
      <c r="M49" s="90">
        <v>17</v>
      </c>
      <c r="N49" s="90">
        <v>25</v>
      </c>
      <c r="O49" s="90">
        <v>19.35483870967742</v>
      </c>
      <c r="P49" s="90">
        <v>15.942028985507246</v>
      </c>
      <c r="Q49" s="90"/>
      <c r="R49" s="90"/>
      <c r="S49" s="90"/>
      <c r="T49" s="90">
        <f t="shared" si="9"/>
        <v>20.098955898394891</v>
      </c>
      <c r="U49" s="90">
        <f t="shared" si="10"/>
        <v>4.5746029901791658</v>
      </c>
      <c r="V49" s="90">
        <f t="shared" si="11"/>
        <v>2.6411482678156086</v>
      </c>
    </row>
    <row r="50" spans="2:23" x14ac:dyDescent="0.25">
      <c r="B50" s="85">
        <v>18</v>
      </c>
      <c r="C50" s="85">
        <v>22</v>
      </c>
      <c r="D50" s="85">
        <v>10.76923076923077</v>
      </c>
      <c r="E50" s="85">
        <v>30.508474576271187</v>
      </c>
      <c r="F50" s="85"/>
      <c r="G50" s="85"/>
      <c r="H50" s="85"/>
      <c r="I50" s="85">
        <f t="shared" si="6"/>
        <v>21.092568448500653</v>
      </c>
      <c r="J50" s="85">
        <f t="shared" si="7"/>
        <v>9.9008590806019612</v>
      </c>
      <c r="K50" s="85">
        <f t="shared" si="8"/>
        <v>5.7162636553940933</v>
      </c>
      <c r="M50" s="90">
        <v>18</v>
      </c>
      <c r="N50" s="90">
        <v>12.5</v>
      </c>
      <c r="O50" s="90">
        <v>11.290322580645162</v>
      </c>
      <c r="P50" s="90">
        <v>15.942028985507246</v>
      </c>
      <c r="Q50" s="90"/>
      <c r="R50" s="90"/>
      <c r="S50" s="90"/>
      <c r="T50" s="90">
        <f t="shared" si="9"/>
        <v>13.244117188717468</v>
      </c>
      <c r="U50" s="90">
        <f t="shared" si="10"/>
        <v>2.4134779701019529</v>
      </c>
      <c r="V50" s="90">
        <f t="shared" si="11"/>
        <v>1.3934221557215942</v>
      </c>
    </row>
    <row r="51" spans="2:23" x14ac:dyDescent="0.25">
      <c r="B51" s="85">
        <v>19</v>
      </c>
      <c r="C51" s="85">
        <v>10</v>
      </c>
      <c r="D51" s="85">
        <v>6.1538461538461542</v>
      </c>
      <c r="E51" s="85">
        <v>23.728813559322035</v>
      </c>
      <c r="F51" s="85"/>
      <c r="G51" s="85"/>
      <c r="H51" s="85"/>
      <c r="I51" s="85">
        <f t="shared" si="6"/>
        <v>13.294219904389395</v>
      </c>
      <c r="J51" s="85">
        <f t="shared" si="7"/>
        <v>9.238981730133542</v>
      </c>
      <c r="K51" s="85">
        <f t="shared" si="8"/>
        <v>5.3341285889306356</v>
      </c>
      <c r="M51" s="90">
        <v>19</v>
      </c>
      <c r="N51" s="90">
        <v>7.1428571428571432</v>
      </c>
      <c r="O51" s="90">
        <v>4.838709677419355</v>
      </c>
      <c r="P51" s="90">
        <v>11.594202898550725</v>
      </c>
      <c r="Q51" s="90"/>
      <c r="R51" s="90"/>
      <c r="S51" s="90"/>
      <c r="T51" s="90">
        <f t="shared" si="9"/>
        <v>7.8585899062757418</v>
      </c>
      <c r="U51" s="90">
        <f t="shared" si="10"/>
        <v>3.4341486873257363</v>
      </c>
      <c r="V51" s="90">
        <f t="shared" si="11"/>
        <v>1.9827066690647139</v>
      </c>
    </row>
    <row r="52" spans="2:23" x14ac:dyDescent="0.25">
      <c r="B52" s="85">
        <v>20</v>
      </c>
      <c r="C52" s="85">
        <v>8</v>
      </c>
      <c r="D52" s="85">
        <v>6.1538461538461542</v>
      </c>
      <c r="E52" s="85">
        <v>11.864406779661017</v>
      </c>
      <c r="F52" s="85"/>
      <c r="G52" s="85"/>
      <c r="H52" s="85"/>
      <c r="I52" s="85">
        <f t="shared" si="6"/>
        <v>8.6727509778357241</v>
      </c>
      <c r="J52" s="85">
        <f t="shared" si="7"/>
        <v>2.9141158305583788</v>
      </c>
      <c r="K52" s="85">
        <f t="shared" si="8"/>
        <v>1.6824655592226299</v>
      </c>
      <c r="M52" s="90">
        <v>20</v>
      </c>
      <c r="N52" s="90">
        <v>3.5714285714285716</v>
      </c>
      <c r="O52" s="90">
        <v>3.225806451612903</v>
      </c>
      <c r="P52" s="90">
        <v>4.3478260869565215</v>
      </c>
      <c r="Q52" s="90"/>
      <c r="R52" s="90"/>
      <c r="S52" s="90"/>
      <c r="T52" s="90">
        <f t="shared" si="9"/>
        <v>3.7150203699993321</v>
      </c>
      <c r="U52" s="90">
        <f t="shared" si="10"/>
        <v>0.57462680844765945</v>
      </c>
      <c r="V52" s="90">
        <f t="shared" si="11"/>
        <v>0.33176094254083172</v>
      </c>
    </row>
    <row r="53" spans="2:23" x14ac:dyDescent="0.25">
      <c r="B53" s="85">
        <v>21</v>
      </c>
      <c r="C53" s="85">
        <v>4</v>
      </c>
      <c r="D53" s="85">
        <v>3.0769230769230771</v>
      </c>
      <c r="E53" s="85">
        <v>11.864406779661017</v>
      </c>
      <c r="F53" s="85"/>
      <c r="G53" s="85"/>
      <c r="H53" s="85"/>
      <c r="I53" s="85">
        <f t="shared" si="6"/>
        <v>6.3137766188613647</v>
      </c>
      <c r="J53" s="85">
        <f t="shared" si="7"/>
        <v>4.829092993302508</v>
      </c>
      <c r="K53" s="85">
        <f t="shared" si="8"/>
        <v>2.7880781396249388</v>
      </c>
      <c r="M53" s="90">
        <v>21</v>
      </c>
      <c r="N53" s="90">
        <v>1.7857142857142858</v>
      </c>
      <c r="O53" s="90">
        <v>1.6129032258064515</v>
      </c>
      <c r="P53" s="90">
        <v>0</v>
      </c>
      <c r="Q53" s="90"/>
      <c r="R53" s="90"/>
      <c r="S53" s="90"/>
      <c r="T53" s="90">
        <f t="shared" si="9"/>
        <v>1.1328725038402458</v>
      </c>
      <c r="U53" s="90">
        <f t="shared" si="10"/>
        <v>0.98489390193795368</v>
      </c>
      <c r="V53" s="90">
        <f t="shared" si="11"/>
        <v>0.56862875940709845</v>
      </c>
    </row>
    <row r="54" spans="2:23" x14ac:dyDescent="0.25">
      <c r="B54" s="85">
        <v>22</v>
      </c>
      <c r="C54" s="85">
        <v>2</v>
      </c>
      <c r="D54" s="85">
        <v>0</v>
      </c>
      <c r="E54" s="85">
        <v>6.7796610169491522</v>
      </c>
      <c r="F54" s="85"/>
      <c r="G54" s="85"/>
      <c r="H54" s="85"/>
      <c r="I54" s="85">
        <f t="shared" si="6"/>
        <v>2.9265536723163841</v>
      </c>
      <c r="J54" s="85">
        <f t="shared" si="7"/>
        <v>3.4835078809939897</v>
      </c>
      <c r="K54" s="85">
        <f t="shared" si="8"/>
        <v>2.0112042128160628</v>
      </c>
      <c r="M54" s="90">
        <v>22</v>
      </c>
      <c r="N54" s="90">
        <v>1.7857142857142858</v>
      </c>
      <c r="O54" s="90">
        <v>1.6129032258064515</v>
      </c>
      <c r="P54" s="90">
        <v>0</v>
      </c>
      <c r="Q54" s="90"/>
      <c r="R54" s="90"/>
      <c r="S54" s="90"/>
      <c r="T54" s="90">
        <f t="shared" si="9"/>
        <v>1.1328725038402458</v>
      </c>
      <c r="U54" s="90">
        <f t="shared" si="10"/>
        <v>0.98489390193795368</v>
      </c>
      <c r="V54" s="90">
        <f t="shared" si="11"/>
        <v>0.56862875940709845</v>
      </c>
    </row>
    <row r="55" spans="2:23" x14ac:dyDescent="0.25">
      <c r="B55" s="85">
        <v>23</v>
      </c>
      <c r="C55" s="85">
        <v>0</v>
      </c>
      <c r="D55" s="85">
        <v>0</v>
      </c>
      <c r="E55" s="85">
        <v>3.3898305084745761</v>
      </c>
      <c r="F55" s="85"/>
      <c r="G55" s="85"/>
      <c r="H55" s="85"/>
      <c r="I55" s="85">
        <f>AVERAGE(C55:G55)</f>
        <v>1.1299435028248588</v>
      </c>
      <c r="J55" s="85">
        <f>STDEV(C55:H55)</f>
        <v>1.9571195565750026</v>
      </c>
      <c r="K55" s="85">
        <f t="shared" si="8"/>
        <v>1.1299435028248588</v>
      </c>
      <c r="M55" s="90">
        <v>23</v>
      </c>
      <c r="N55" s="90">
        <v>0</v>
      </c>
      <c r="O55" s="90">
        <v>0</v>
      </c>
      <c r="P55" s="90">
        <v>0</v>
      </c>
      <c r="Q55" s="90"/>
      <c r="R55" s="90"/>
      <c r="S55" s="90"/>
      <c r="T55" s="90">
        <f>AVERAGE(N55:R55)</f>
        <v>0</v>
      </c>
      <c r="U55" s="90">
        <f>STDEV(N55:S55)</f>
        <v>0</v>
      </c>
      <c r="V55" s="90">
        <f t="shared" ref="V55" si="12">U55/SQRT(2)</f>
        <v>0</v>
      </c>
    </row>
    <row r="59" spans="2:23" ht="15" customHeight="1" x14ac:dyDescent="0.25">
      <c r="B59" s="91" t="s">
        <v>30</v>
      </c>
      <c r="C59" s="91"/>
      <c r="D59" s="91"/>
      <c r="E59" s="91"/>
      <c r="F59" s="91"/>
      <c r="G59" s="91"/>
      <c r="H59" s="91"/>
      <c r="I59" s="91"/>
      <c r="J59" s="91"/>
      <c r="K59" s="91"/>
      <c r="L59" s="3"/>
      <c r="M59" s="93" t="s">
        <v>31</v>
      </c>
      <c r="N59" s="93"/>
      <c r="O59" s="93"/>
      <c r="P59" s="93"/>
      <c r="Q59" s="93"/>
      <c r="R59" s="93"/>
      <c r="S59" s="93"/>
      <c r="T59" s="93"/>
      <c r="U59" s="93"/>
      <c r="V59" s="93"/>
      <c r="W59" s="74"/>
    </row>
    <row r="60" spans="2:23" ht="45" x14ac:dyDescent="0.25">
      <c r="B60" s="92" t="s">
        <v>17</v>
      </c>
      <c r="C60" s="92" t="s">
        <v>18</v>
      </c>
      <c r="D60" s="92" t="s">
        <v>19</v>
      </c>
      <c r="E60" s="92" t="s">
        <v>20</v>
      </c>
      <c r="F60" s="92"/>
      <c r="G60" s="92"/>
      <c r="H60" s="92"/>
      <c r="I60" s="92" t="s">
        <v>21</v>
      </c>
      <c r="J60" s="92" t="s">
        <v>22</v>
      </c>
      <c r="K60" s="92" t="s">
        <v>23</v>
      </c>
      <c r="M60" s="94" t="s">
        <v>17</v>
      </c>
      <c r="N60" s="94" t="s">
        <v>18</v>
      </c>
      <c r="O60" s="94" t="s">
        <v>19</v>
      </c>
      <c r="P60" s="94" t="s">
        <v>20</v>
      </c>
      <c r="Q60" s="94"/>
      <c r="R60" s="94"/>
      <c r="S60" s="94"/>
      <c r="T60" s="94" t="s">
        <v>21</v>
      </c>
      <c r="U60" s="94" t="s">
        <v>22</v>
      </c>
      <c r="V60" s="94" t="s">
        <v>23</v>
      </c>
    </row>
    <row r="61" spans="2:23" x14ac:dyDescent="0.25">
      <c r="B61" s="92">
        <v>1</v>
      </c>
      <c r="C61" s="92">
        <v>100</v>
      </c>
      <c r="D61" s="92">
        <v>100</v>
      </c>
      <c r="E61" s="92">
        <v>100</v>
      </c>
      <c r="F61" s="92"/>
      <c r="G61" s="92"/>
      <c r="H61" s="92"/>
      <c r="I61" s="92">
        <f>AVERAGE(C61:G61)</f>
        <v>100</v>
      </c>
      <c r="J61" s="92">
        <f>STDEV(C61:H61)</f>
        <v>0</v>
      </c>
      <c r="K61" s="92">
        <f>J61/SQRT(3)</f>
        <v>0</v>
      </c>
      <c r="M61" s="94">
        <v>1</v>
      </c>
      <c r="N61" s="94">
        <v>100</v>
      </c>
      <c r="O61" s="94">
        <v>100</v>
      </c>
      <c r="P61" s="94">
        <v>100</v>
      </c>
      <c r="Q61" s="94"/>
      <c r="R61" s="94"/>
      <c r="S61" s="94"/>
      <c r="T61" s="94">
        <f>AVERAGE(N61:R61)</f>
        <v>100</v>
      </c>
      <c r="U61" s="94">
        <f>STDEV(N61:S61)</f>
        <v>0</v>
      </c>
      <c r="V61" s="94">
        <f>U61/SQRT(3)</f>
        <v>0</v>
      </c>
    </row>
    <row r="62" spans="2:23" x14ac:dyDescent="0.25">
      <c r="B62" s="92">
        <v>2</v>
      </c>
      <c r="C62" s="92">
        <v>100</v>
      </c>
      <c r="D62" s="92">
        <v>100</v>
      </c>
      <c r="E62" s="92">
        <v>100</v>
      </c>
      <c r="F62" s="92"/>
      <c r="G62" s="92"/>
      <c r="H62" s="92"/>
      <c r="I62" s="92">
        <f t="shared" ref="I62:I83" si="13">AVERAGE(C62:G62)</f>
        <v>100</v>
      </c>
      <c r="J62" s="92">
        <f t="shared" ref="J62:J83" si="14">STDEV(C62:H62)</f>
        <v>0</v>
      </c>
      <c r="K62" s="92">
        <f t="shared" ref="K62:K83" si="15">J62/SQRT(3)</f>
        <v>0</v>
      </c>
      <c r="M62" s="94">
        <v>2</v>
      </c>
      <c r="N62" s="94">
        <v>97.142857142857139</v>
      </c>
      <c r="O62" s="94">
        <v>100</v>
      </c>
      <c r="P62" s="94">
        <v>95.652173913043484</v>
      </c>
      <c r="Q62" s="94"/>
      <c r="R62" s="94"/>
      <c r="S62" s="94"/>
      <c r="T62" s="94">
        <f t="shared" ref="T62:T83" si="16">AVERAGE(N62:R62)</f>
        <v>97.598343685300208</v>
      </c>
      <c r="U62" s="94">
        <f t="shared" ref="U62:U83" si="17">STDEV(N62:S62)</f>
        <v>2.2094114404892902</v>
      </c>
      <c r="V62" s="94">
        <f t="shared" ref="V62:V83" si="18">U62/SQRT(3)</f>
        <v>1.2756042899171305</v>
      </c>
    </row>
    <row r="63" spans="2:23" x14ac:dyDescent="0.25">
      <c r="B63" s="92">
        <v>3</v>
      </c>
      <c r="C63" s="92">
        <v>100</v>
      </c>
      <c r="D63" s="92">
        <v>95.081967213114751</v>
      </c>
      <c r="E63" s="92">
        <v>98.571428571428569</v>
      </c>
      <c r="F63" s="92"/>
      <c r="G63" s="92"/>
      <c r="H63" s="92"/>
      <c r="I63" s="92">
        <f t="shared" si="13"/>
        <v>97.884465261514435</v>
      </c>
      <c r="J63" s="92">
        <f t="shared" si="14"/>
        <v>2.5299605856802798</v>
      </c>
      <c r="K63" s="92">
        <f t="shared" si="15"/>
        <v>1.4606734251816529</v>
      </c>
      <c r="M63" s="94">
        <v>3</v>
      </c>
      <c r="N63" s="94">
        <v>97.142857142857139</v>
      </c>
      <c r="O63" s="94">
        <v>97.402597402597408</v>
      </c>
      <c r="P63" s="94">
        <v>88.405797101449281</v>
      </c>
      <c r="Q63" s="94"/>
      <c r="R63" s="94"/>
      <c r="S63" s="94"/>
      <c r="T63" s="94">
        <f t="shared" si="16"/>
        <v>94.31708388230129</v>
      </c>
      <c r="U63" s="94">
        <f t="shared" si="17"/>
        <v>5.1209715684369055</v>
      </c>
      <c r="V63" s="94">
        <f t="shared" si="18"/>
        <v>2.9565943135494677</v>
      </c>
    </row>
    <row r="64" spans="2:23" x14ac:dyDescent="0.25">
      <c r="B64" s="92">
        <v>4</v>
      </c>
      <c r="C64" s="92">
        <v>85.333333333333329</v>
      </c>
      <c r="D64" s="92">
        <v>93.442622950819668</v>
      </c>
      <c r="E64" s="92">
        <v>97.142857142857139</v>
      </c>
      <c r="F64" s="92"/>
      <c r="G64" s="92"/>
      <c r="H64" s="92"/>
      <c r="I64" s="92">
        <f t="shared" si="13"/>
        <v>91.972937809003383</v>
      </c>
      <c r="J64" s="92">
        <f t="shared" si="14"/>
        <v>6.0403802830603404</v>
      </c>
      <c r="K64" s="92">
        <f t="shared" si="15"/>
        <v>3.4874151824325956</v>
      </c>
      <c r="M64" s="94">
        <v>4</v>
      </c>
      <c r="N64" s="94">
        <v>75.714285714285708</v>
      </c>
      <c r="O64" s="94">
        <v>93.506493506493513</v>
      </c>
      <c r="P64" s="94">
        <v>81.159420289855078</v>
      </c>
      <c r="Q64" s="94"/>
      <c r="R64" s="94"/>
      <c r="S64" s="94"/>
      <c r="T64" s="94">
        <f t="shared" si="16"/>
        <v>83.460066503544752</v>
      </c>
      <c r="U64" s="94">
        <f t="shared" si="17"/>
        <v>9.1164902391599458</v>
      </c>
      <c r="V64" s="94">
        <f t="shared" si="18"/>
        <v>5.2634080936435907</v>
      </c>
    </row>
    <row r="65" spans="2:22" x14ac:dyDescent="0.25">
      <c r="B65" s="92">
        <v>5</v>
      </c>
      <c r="C65" s="92">
        <v>80</v>
      </c>
      <c r="D65" s="92">
        <v>90.163934426229503</v>
      </c>
      <c r="E65" s="92">
        <v>91.428571428571431</v>
      </c>
      <c r="F65" s="92"/>
      <c r="G65" s="92"/>
      <c r="H65" s="92"/>
      <c r="I65" s="92">
        <f t="shared" si="13"/>
        <v>87.197501951600316</v>
      </c>
      <c r="J65" s="92">
        <f t="shared" si="14"/>
        <v>6.265209688780641</v>
      </c>
      <c r="K65" s="92">
        <f t="shared" si="15"/>
        <v>3.6172205003469546</v>
      </c>
      <c r="M65" s="94">
        <v>5</v>
      </c>
      <c r="N65" s="94">
        <v>72.857142857142861</v>
      </c>
      <c r="O65" s="94">
        <v>74.025974025974023</v>
      </c>
      <c r="P65" s="94">
        <v>81.159420289855078</v>
      </c>
      <c r="Q65" s="94"/>
      <c r="R65" s="94"/>
      <c r="S65" s="94"/>
      <c r="T65" s="94">
        <f t="shared" si="16"/>
        <v>76.014179057657316</v>
      </c>
      <c r="U65" s="94">
        <f t="shared" si="17"/>
        <v>4.4940707691845176</v>
      </c>
      <c r="V65" s="94">
        <f t="shared" si="18"/>
        <v>2.5946529683459101</v>
      </c>
    </row>
    <row r="66" spans="2:22" x14ac:dyDescent="0.25">
      <c r="B66" s="92">
        <v>6</v>
      </c>
      <c r="C66" s="92">
        <v>80</v>
      </c>
      <c r="D66" s="92">
        <v>88.52459016393442</v>
      </c>
      <c r="E66" s="92">
        <v>91.428571428571431</v>
      </c>
      <c r="F66" s="92"/>
      <c r="G66" s="92"/>
      <c r="H66" s="92"/>
      <c r="I66" s="92">
        <f t="shared" si="13"/>
        <v>86.651053864168617</v>
      </c>
      <c r="J66" s="92">
        <f t="shared" si="14"/>
        <v>5.9401738126417571</v>
      </c>
      <c r="K66" s="92">
        <f t="shared" si="15"/>
        <v>3.4295609497618842</v>
      </c>
      <c r="M66" s="94">
        <v>6</v>
      </c>
      <c r="N66" s="94">
        <v>57.142857142857146</v>
      </c>
      <c r="O66" s="94">
        <v>61.038961038961041</v>
      </c>
      <c r="P66" s="94">
        <v>56.521739130434781</v>
      </c>
      <c r="Q66" s="94"/>
      <c r="R66" s="94"/>
      <c r="S66" s="94"/>
      <c r="T66" s="94">
        <f t="shared" si="16"/>
        <v>58.23451910408432</v>
      </c>
      <c r="U66" s="94">
        <f t="shared" si="17"/>
        <v>2.4484929693405659</v>
      </c>
      <c r="V66" s="94">
        <f t="shared" si="18"/>
        <v>1.413638074957682</v>
      </c>
    </row>
    <row r="67" spans="2:22" x14ac:dyDescent="0.25">
      <c r="B67" s="92">
        <v>7</v>
      </c>
      <c r="C67" s="92">
        <v>78.666666666666671</v>
      </c>
      <c r="D67" s="92">
        <v>81.967213114754102</v>
      </c>
      <c r="E67" s="92">
        <v>74.285714285714292</v>
      </c>
      <c r="F67" s="92"/>
      <c r="G67" s="92"/>
      <c r="H67" s="92"/>
      <c r="I67" s="92">
        <f t="shared" si="13"/>
        <v>78.306531355711684</v>
      </c>
      <c r="J67" s="92">
        <f t="shared" si="14"/>
        <v>3.8533919015307121</v>
      </c>
      <c r="K67" s="92">
        <f t="shared" si="15"/>
        <v>2.2247568516418808</v>
      </c>
      <c r="M67" s="94">
        <v>7</v>
      </c>
      <c r="N67" s="94">
        <v>57.142857142857146</v>
      </c>
      <c r="O67" s="94">
        <v>54.545454545454547</v>
      </c>
      <c r="P67" s="94">
        <v>53.623188405797102</v>
      </c>
      <c r="Q67" s="94"/>
      <c r="R67" s="94"/>
      <c r="S67" s="94"/>
      <c r="T67" s="94">
        <f t="shared" si="16"/>
        <v>55.103833364702929</v>
      </c>
      <c r="U67" s="94">
        <f t="shared" si="17"/>
        <v>1.8250636109457601</v>
      </c>
      <c r="V67" s="94">
        <f t="shared" si="18"/>
        <v>1.0537009670677251</v>
      </c>
    </row>
    <row r="68" spans="2:22" x14ac:dyDescent="0.25">
      <c r="B68" s="92">
        <v>8</v>
      </c>
      <c r="C68" s="92">
        <v>76</v>
      </c>
      <c r="D68" s="92">
        <v>72.131147540983605</v>
      </c>
      <c r="E68" s="92">
        <v>72.857142857142861</v>
      </c>
      <c r="F68" s="92"/>
      <c r="G68" s="92"/>
      <c r="H68" s="92"/>
      <c r="I68" s="92">
        <f t="shared" si="13"/>
        <v>73.662763466042151</v>
      </c>
      <c r="J68" s="92">
        <f t="shared" si="14"/>
        <v>2.0563981281653012</v>
      </c>
      <c r="K68" s="92">
        <f t="shared" si="15"/>
        <v>1.1872620128572793</v>
      </c>
      <c r="M68" s="94">
        <v>8</v>
      </c>
      <c r="N68" s="94">
        <v>48.571428571428569</v>
      </c>
      <c r="O68" s="94">
        <v>45.454545454545453</v>
      </c>
      <c r="P68" s="94">
        <v>44.927536231884055</v>
      </c>
      <c r="Q68" s="94"/>
      <c r="R68" s="94"/>
      <c r="S68" s="94"/>
      <c r="T68" s="94">
        <f t="shared" si="16"/>
        <v>46.317836752619364</v>
      </c>
      <c r="U68" s="94">
        <f t="shared" si="17"/>
        <v>1.9693759784625677</v>
      </c>
      <c r="V68" s="94">
        <f t="shared" si="18"/>
        <v>1.1370197513009461</v>
      </c>
    </row>
    <row r="69" spans="2:22" x14ac:dyDescent="0.25">
      <c r="B69" s="92">
        <v>9</v>
      </c>
      <c r="C69" s="92">
        <v>70.666666666666671</v>
      </c>
      <c r="D69" s="92">
        <v>67.213114754098356</v>
      </c>
      <c r="E69" s="92">
        <v>62.857142857142854</v>
      </c>
      <c r="F69" s="92"/>
      <c r="G69" s="92"/>
      <c r="H69" s="92"/>
      <c r="I69" s="92">
        <f t="shared" si="13"/>
        <v>66.912308092635968</v>
      </c>
      <c r="J69" s="92">
        <f t="shared" si="14"/>
        <v>3.9134420934217187</v>
      </c>
      <c r="K69" s="92">
        <f t="shared" si="15"/>
        <v>2.259426846095042</v>
      </c>
      <c r="M69" s="94">
        <v>9</v>
      </c>
      <c r="N69" s="94">
        <v>48.571428571428569</v>
      </c>
      <c r="O69" s="94">
        <v>33.766233766233768</v>
      </c>
      <c r="P69" s="94">
        <v>44.927536231884055</v>
      </c>
      <c r="Q69" s="94"/>
      <c r="R69" s="94"/>
      <c r="S69" s="94"/>
      <c r="T69" s="94">
        <f t="shared" si="16"/>
        <v>42.421732856515462</v>
      </c>
      <c r="U69" s="94">
        <f t="shared" si="17"/>
        <v>7.7141257587589642</v>
      </c>
      <c r="V69" s="94">
        <f t="shared" si="18"/>
        <v>4.4537525833821148</v>
      </c>
    </row>
    <row r="70" spans="2:22" x14ac:dyDescent="0.25">
      <c r="B70" s="92">
        <v>10</v>
      </c>
      <c r="C70" s="92">
        <v>60</v>
      </c>
      <c r="D70" s="92">
        <v>59.016393442622949</v>
      </c>
      <c r="E70" s="92">
        <v>62.857142857142854</v>
      </c>
      <c r="F70" s="92"/>
      <c r="G70" s="92"/>
      <c r="H70" s="92"/>
      <c r="I70" s="92">
        <f t="shared" si="13"/>
        <v>60.624512099921937</v>
      </c>
      <c r="J70" s="92">
        <f t="shared" si="14"/>
        <v>1.9950815869270677</v>
      </c>
      <c r="K70" s="92">
        <f t="shared" si="15"/>
        <v>1.1518608912676083</v>
      </c>
      <c r="M70" s="94">
        <v>10</v>
      </c>
      <c r="N70" s="94">
        <v>41.428571428571431</v>
      </c>
      <c r="O70" s="94">
        <v>28.571428571428573</v>
      </c>
      <c r="P70" s="94">
        <v>39.130434782608695</v>
      </c>
      <c r="Q70" s="94"/>
      <c r="R70" s="94"/>
      <c r="S70" s="94"/>
      <c r="T70" s="94">
        <f t="shared" si="16"/>
        <v>36.376811594202898</v>
      </c>
      <c r="U70" s="94">
        <f t="shared" si="17"/>
        <v>6.8566289902575157</v>
      </c>
      <c r="V70" s="94">
        <f t="shared" si="18"/>
        <v>3.958676593258569</v>
      </c>
    </row>
    <row r="71" spans="2:22" x14ac:dyDescent="0.25">
      <c r="B71" s="92">
        <v>11</v>
      </c>
      <c r="C71" s="92">
        <v>57.333333333333336</v>
      </c>
      <c r="D71" s="92">
        <v>52.459016393442624</v>
      </c>
      <c r="E71" s="92">
        <v>45.714285714285715</v>
      </c>
      <c r="F71" s="92"/>
      <c r="G71" s="92"/>
      <c r="H71" s="92"/>
      <c r="I71" s="92">
        <f t="shared" si="13"/>
        <v>51.835545147020561</v>
      </c>
      <c r="J71" s="92">
        <f t="shared" si="14"/>
        <v>5.8345611822792947</v>
      </c>
      <c r="K71" s="92">
        <f t="shared" si="15"/>
        <v>3.3685854691922921</v>
      </c>
      <c r="M71" s="94">
        <v>11</v>
      </c>
      <c r="N71" s="94">
        <v>35.714285714285715</v>
      </c>
      <c r="O71" s="94">
        <v>25.974025974025974</v>
      </c>
      <c r="P71" s="94">
        <v>31.884057971014492</v>
      </c>
      <c r="Q71" s="94"/>
      <c r="R71" s="94"/>
      <c r="S71" s="94"/>
      <c r="T71" s="94">
        <f t="shared" si="16"/>
        <v>31.190789886442058</v>
      </c>
      <c r="U71" s="94">
        <f t="shared" si="17"/>
        <v>4.9069981077790228</v>
      </c>
      <c r="V71" s="94">
        <f t="shared" si="18"/>
        <v>2.8330566784392031</v>
      </c>
    </row>
    <row r="72" spans="2:22" x14ac:dyDescent="0.25">
      <c r="B72" s="92">
        <v>12</v>
      </c>
      <c r="C72" s="92">
        <v>34.666666666666664</v>
      </c>
      <c r="D72" s="92">
        <v>40.983606557377051</v>
      </c>
      <c r="E72" s="92">
        <v>40</v>
      </c>
      <c r="F72" s="92"/>
      <c r="G72" s="92"/>
      <c r="H72" s="92"/>
      <c r="I72" s="92">
        <f t="shared" si="13"/>
        <v>38.550091074681241</v>
      </c>
      <c r="J72" s="92">
        <f t="shared" si="14"/>
        <v>3.3989129607127766</v>
      </c>
      <c r="K72" s="92">
        <f t="shared" si="15"/>
        <v>1.9623633128196296</v>
      </c>
      <c r="M72" s="94">
        <v>12</v>
      </c>
      <c r="N72" s="94">
        <v>17.142857142857142</v>
      </c>
      <c r="O72" s="94">
        <v>12.987012987012987</v>
      </c>
      <c r="P72" s="94">
        <v>18.840579710144926</v>
      </c>
      <c r="Q72" s="94"/>
      <c r="R72" s="94"/>
      <c r="S72" s="94"/>
      <c r="T72" s="94">
        <f t="shared" si="16"/>
        <v>16.323483280005018</v>
      </c>
      <c r="U72" s="94">
        <f t="shared" si="17"/>
        <v>3.0115761638855156</v>
      </c>
      <c r="V72" s="94">
        <f t="shared" si="18"/>
        <v>1.738734308904363</v>
      </c>
    </row>
    <row r="73" spans="2:22" x14ac:dyDescent="0.25">
      <c r="B73" s="92">
        <v>13</v>
      </c>
      <c r="C73" s="92">
        <v>29.333333333333332</v>
      </c>
      <c r="D73" s="92">
        <v>37.704918032786885</v>
      </c>
      <c r="E73" s="92">
        <v>37.142857142857146</v>
      </c>
      <c r="F73" s="92"/>
      <c r="G73" s="92"/>
      <c r="H73" s="92"/>
      <c r="I73" s="92">
        <f t="shared" si="13"/>
        <v>34.727036169659122</v>
      </c>
      <c r="J73" s="92">
        <f t="shared" si="14"/>
        <v>4.6795299791687039</v>
      </c>
      <c r="K73" s="92">
        <f t="shared" si="15"/>
        <v>2.7017278931539752</v>
      </c>
      <c r="M73" s="94">
        <v>13</v>
      </c>
      <c r="N73" s="94">
        <v>17.142857142857142</v>
      </c>
      <c r="O73" s="94">
        <v>11.688311688311689</v>
      </c>
      <c r="P73" s="94">
        <v>18.840579710144926</v>
      </c>
      <c r="Q73" s="94"/>
      <c r="R73" s="94"/>
      <c r="S73" s="94"/>
      <c r="T73" s="94">
        <f t="shared" si="16"/>
        <v>15.890582847104588</v>
      </c>
      <c r="U73" s="94">
        <f t="shared" si="17"/>
        <v>3.736961017710307</v>
      </c>
      <c r="V73" s="94">
        <f t="shared" si="18"/>
        <v>2.1575354495261836</v>
      </c>
    </row>
    <row r="74" spans="2:22" x14ac:dyDescent="0.25">
      <c r="B74" s="92">
        <v>14</v>
      </c>
      <c r="C74" s="92">
        <v>25.333333333333332</v>
      </c>
      <c r="D74" s="92">
        <v>26.229508196721312</v>
      </c>
      <c r="E74" s="92">
        <v>28.571428571428573</v>
      </c>
      <c r="F74" s="92"/>
      <c r="G74" s="92"/>
      <c r="H74" s="92"/>
      <c r="I74" s="92">
        <f t="shared" si="13"/>
        <v>26.711423367161071</v>
      </c>
      <c r="J74" s="92">
        <f t="shared" si="14"/>
        <v>1.671973943089053</v>
      </c>
      <c r="K74" s="92">
        <f t="shared" si="15"/>
        <v>0.96531460612050479</v>
      </c>
      <c r="M74" s="94">
        <v>14</v>
      </c>
      <c r="N74" s="94">
        <v>12.857142857142858</v>
      </c>
      <c r="O74" s="94">
        <v>3.8961038961038961</v>
      </c>
      <c r="P74" s="94">
        <v>10.144927536231885</v>
      </c>
      <c r="Q74" s="94"/>
      <c r="R74" s="94"/>
      <c r="S74" s="94"/>
      <c r="T74" s="94">
        <f t="shared" si="16"/>
        <v>8.9660580964928798</v>
      </c>
      <c r="U74" s="94">
        <f t="shared" si="17"/>
        <v>4.5953623015250367</v>
      </c>
      <c r="V74" s="94">
        <f t="shared" si="18"/>
        <v>2.6531336618093384</v>
      </c>
    </row>
    <row r="75" spans="2:22" x14ac:dyDescent="0.25">
      <c r="B75" s="92">
        <v>15</v>
      </c>
      <c r="C75" s="92">
        <v>25.333333333333332</v>
      </c>
      <c r="D75" s="92">
        <v>24.590163934426229</v>
      </c>
      <c r="E75" s="92">
        <v>28.571428571428573</v>
      </c>
      <c r="F75" s="92"/>
      <c r="G75" s="92"/>
      <c r="H75" s="92"/>
      <c r="I75" s="92">
        <f t="shared" si="13"/>
        <v>26.164975279729376</v>
      </c>
      <c r="J75" s="92">
        <f t="shared" si="14"/>
        <v>2.1169171624594578</v>
      </c>
      <c r="K75" s="92">
        <f t="shared" si="15"/>
        <v>1.2222026935981067</v>
      </c>
      <c r="M75" s="94">
        <v>15</v>
      </c>
      <c r="N75" s="94">
        <v>11.428571428571429</v>
      </c>
      <c r="O75" s="94">
        <v>3.8961038961038961</v>
      </c>
      <c r="P75" s="94">
        <v>10.144927536231885</v>
      </c>
      <c r="Q75" s="94"/>
      <c r="R75" s="94"/>
      <c r="S75" s="94"/>
      <c r="T75" s="94">
        <f t="shared" si="16"/>
        <v>8.4898676203024035</v>
      </c>
      <c r="U75" s="94">
        <f t="shared" si="17"/>
        <v>4.0297561062559053</v>
      </c>
      <c r="V75" s="94">
        <f t="shared" si="18"/>
        <v>2.3265807727153853</v>
      </c>
    </row>
    <row r="76" spans="2:22" x14ac:dyDescent="0.25">
      <c r="B76" s="92">
        <v>16</v>
      </c>
      <c r="C76" s="92">
        <v>18.666666666666668</v>
      </c>
      <c r="D76" s="92">
        <v>16.393442622950818</v>
      </c>
      <c r="E76" s="92">
        <v>21.428571428571427</v>
      </c>
      <c r="F76" s="92"/>
      <c r="G76" s="92"/>
      <c r="H76" s="92"/>
      <c r="I76" s="92">
        <f t="shared" si="13"/>
        <v>18.829560239396304</v>
      </c>
      <c r="J76" s="92">
        <f t="shared" si="14"/>
        <v>2.5215136841439119</v>
      </c>
      <c r="K76" s="92">
        <f t="shared" si="15"/>
        <v>1.4557966043058126</v>
      </c>
      <c r="M76" s="94">
        <v>16</v>
      </c>
      <c r="N76" s="94">
        <v>11.428571428571429</v>
      </c>
      <c r="O76" s="94">
        <v>1.2987012987012987</v>
      </c>
      <c r="P76" s="94">
        <v>10.144927536231885</v>
      </c>
      <c r="Q76" s="94"/>
      <c r="R76" s="94"/>
      <c r="S76" s="94"/>
      <c r="T76" s="94">
        <f t="shared" si="16"/>
        <v>7.6240667545015368</v>
      </c>
      <c r="U76" s="94">
        <f t="shared" si="17"/>
        <v>5.5153985823926082</v>
      </c>
      <c r="V76" s="94">
        <f t="shared" si="18"/>
        <v>3.1843168562324529</v>
      </c>
    </row>
    <row r="77" spans="2:22" x14ac:dyDescent="0.25">
      <c r="B77" s="92">
        <v>17</v>
      </c>
      <c r="C77" s="92">
        <v>16</v>
      </c>
      <c r="D77" s="92">
        <v>14.754098360655737</v>
      </c>
      <c r="E77" s="92">
        <v>15.714285714285714</v>
      </c>
      <c r="F77" s="92"/>
      <c r="G77" s="92"/>
      <c r="H77" s="92"/>
      <c r="I77" s="92">
        <f t="shared" si="13"/>
        <v>15.489461358313818</v>
      </c>
      <c r="J77" s="92">
        <f t="shared" si="14"/>
        <v>0.65266930141444068</v>
      </c>
      <c r="K77" s="92">
        <f t="shared" si="15"/>
        <v>0.37681879686343234</v>
      </c>
      <c r="M77" s="94">
        <v>17</v>
      </c>
      <c r="N77" s="94">
        <v>5.7142857142857144</v>
      </c>
      <c r="O77" s="94">
        <v>1.2987012987012987</v>
      </c>
      <c r="P77" s="94">
        <v>4.3478260869565215</v>
      </c>
      <c r="Q77" s="94"/>
      <c r="R77" s="94"/>
      <c r="S77" s="94"/>
      <c r="T77" s="94">
        <f t="shared" si="16"/>
        <v>3.7869376999811784</v>
      </c>
      <c r="U77" s="94">
        <f t="shared" si="17"/>
        <v>2.2605957776150167</v>
      </c>
      <c r="V77" s="94">
        <f t="shared" si="18"/>
        <v>1.3051555807349613</v>
      </c>
    </row>
    <row r="78" spans="2:22" x14ac:dyDescent="0.25">
      <c r="B78" s="92">
        <v>18</v>
      </c>
      <c r="C78" s="92">
        <v>13.333333333333334</v>
      </c>
      <c r="D78" s="92">
        <v>14.754098360655737</v>
      </c>
      <c r="E78" s="92">
        <v>15.714285714285714</v>
      </c>
      <c r="F78" s="92"/>
      <c r="G78" s="92"/>
      <c r="H78" s="92"/>
      <c r="I78" s="92">
        <f t="shared" si="13"/>
        <v>14.600572469424927</v>
      </c>
      <c r="J78" s="92">
        <f t="shared" si="14"/>
        <v>1.1978777940797474</v>
      </c>
      <c r="K78" s="92">
        <f t="shared" si="15"/>
        <v>0.69159506686821726</v>
      </c>
      <c r="M78" s="94">
        <v>18</v>
      </c>
      <c r="N78" s="94">
        <v>4.2857142857142856</v>
      </c>
      <c r="O78" s="94">
        <v>0</v>
      </c>
      <c r="P78" s="94">
        <v>4.3478260869565215</v>
      </c>
      <c r="Q78" s="94"/>
      <c r="R78" s="94"/>
      <c r="S78" s="94"/>
      <c r="T78" s="94">
        <f t="shared" si="16"/>
        <v>2.8778467908902692</v>
      </c>
      <c r="U78" s="94">
        <f t="shared" si="17"/>
        <v>2.492481912239576</v>
      </c>
      <c r="V78" s="94">
        <f t="shared" si="18"/>
        <v>1.4390351029817925</v>
      </c>
    </row>
    <row r="79" spans="2:22" x14ac:dyDescent="0.25">
      <c r="B79" s="92">
        <v>19</v>
      </c>
      <c r="C79" s="92">
        <v>10.666666666666666</v>
      </c>
      <c r="D79" s="92">
        <v>11.475409836065573</v>
      </c>
      <c r="E79" s="92">
        <v>15.714285714285714</v>
      </c>
      <c r="F79" s="92"/>
      <c r="G79" s="92"/>
      <c r="H79" s="92"/>
      <c r="I79" s="92">
        <f t="shared" si="13"/>
        <v>12.61878740567265</v>
      </c>
      <c r="J79" s="92">
        <f t="shared" si="14"/>
        <v>2.711106547607844</v>
      </c>
      <c r="K79" s="92">
        <f t="shared" si="15"/>
        <v>1.5652580950631458</v>
      </c>
      <c r="M79" s="94">
        <v>19</v>
      </c>
      <c r="N79" s="94">
        <v>2.8571428571428572</v>
      </c>
      <c r="O79" s="94">
        <v>0</v>
      </c>
      <c r="P79" s="94">
        <v>2.8985507246376812</v>
      </c>
      <c r="Q79" s="94"/>
      <c r="R79" s="94"/>
      <c r="S79" s="94"/>
      <c r="T79" s="94">
        <f t="shared" si="16"/>
        <v>1.9185645272601795</v>
      </c>
      <c r="U79" s="94">
        <f t="shared" si="17"/>
        <v>1.6616546081597177</v>
      </c>
      <c r="V79" s="94">
        <f t="shared" si="18"/>
        <v>0.95935673532119514</v>
      </c>
    </row>
    <row r="80" spans="2:22" x14ac:dyDescent="0.25">
      <c r="B80" s="92">
        <v>20</v>
      </c>
      <c r="C80" s="92">
        <v>10.666666666666666</v>
      </c>
      <c r="D80" s="92">
        <v>9.8360655737704921</v>
      </c>
      <c r="E80" s="92">
        <v>5.7142857142857144</v>
      </c>
      <c r="F80" s="92"/>
      <c r="G80" s="92"/>
      <c r="H80" s="92"/>
      <c r="I80" s="92">
        <f t="shared" si="13"/>
        <v>8.7390059849076245</v>
      </c>
      <c r="J80" s="92">
        <f t="shared" si="14"/>
        <v>2.6522017420462909</v>
      </c>
      <c r="K80" s="92">
        <f t="shared" si="15"/>
        <v>1.5312493897156205</v>
      </c>
      <c r="M80" s="94">
        <v>20</v>
      </c>
      <c r="N80" s="94">
        <v>0</v>
      </c>
      <c r="O80" s="94">
        <v>0</v>
      </c>
      <c r="P80" s="94">
        <v>0</v>
      </c>
      <c r="Q80" s="94"/>
      <c r="R80" s="94"/>
      <c r="S80" s="94"/>
      <c r="T80" s="94">
        <f t="shared" si="16"/>
        <v>0</v>
      </c>
      <c r="U80" s="94">
        <f t="shared" si="17"/>
        <v>0</v>
      </c>
      <c r="V80" s="94">
        <f t="shared" si="18"/>
        <v>0</v>
      </c>
    </row>
    <row r="81" spans="2:22" x14ac:dyDescent="0.25">
      <c r="B81" s="92">
        <v>21</v>
      </c>
      <c r="C81" s="92">
        <v>5.333333333333333</v>
      </c>
      <c r="D81" s="92">
        <v>4.918032786885246</v>
      </c>
      <c r="E81" s="92">
        <v>4.2857142857142856</v>
      </c>
      <c r="F81" s="92"/>
      <c r="G81" s="92"/>
      <c r="H81" s="92"/>
      <c r="I81" s="92">
        <f t="shared" si="13"/>
        <v>4.8456934686442885</v>
      </c>
      <c r="J81" s="92">
        <f t="shared" si="14"/>
        <v>0.52754255748350287</v>
      </c>
      <c r="K81" s="92">
        <f t="shared" si="15"/>
        <v>0.30457683757208404</v>
      </c>
      <c r="M81" s="94">
        <v>21</v>
      </c>
      <c r="N81" s="94">
        <v>0</v>
      </c>
      <c r="O81" s="94">
        <v>0</v>
      </c>
      <c r="P81" s="94">
        <v>0</v>
      </c>
      <c r="Q81" s="94"/>
      <c r="R81" s="94"/>
      <c r="S81" s="94"/>
      <c r="T81" s="94">
        <f t="shared" si="16"/>
        <v>0</v>
      </c>
      <c r="U81" s="94">
        <f t="shared" si="17"/>
        <v>0</v>
      </c>
      <c r="V81" s="94">
        <f t="shared" si="18"/>
        <v>0</v>
      </c>
    </row>
    <row r="82" spans="2:22" x14ac:dyDescent="0.25">
      <c r="B82" s="92">
        <v>22</v>
      </c>
      <c r="C82" s="92">
        <v>0</v>
      </c>
      <c r="D82" s="92">
        <v>0</v>
      </c>
      <c r="E82" s="92">
        <v>1.4285714285714286</v>
      </c>
      <c r="F82" s="92"/>
      <c r="G82" s="92"/>
      <c r="H82" s="92"/>
      <c r="I82" s="92">
        <f t="shared" si="13"/>
        <v>0.47619047619047622</v>
      </c>
      <c r="J82" s="92">
        <f t="shared" si="14"/>
        <v>0.82478609884232257</v>
      </c>
      <c r="K82" s="92">
        <f t="shared" si="15"/>
        <v>0.47619047619047622</v>
      </c>
      <c r="M82" s="94">
        <v>22</v>
      </c>
      <c r="N82" s="94">
        <v>0</v>
      </c>
      <c r="O82" s="94">
        <v>0</v>
      </c>
      <c r="P82" s="94">
        <v>0</v>
      </c>
      <c r="Q82" s="94"/>
      <c r="R82" s="94"/>
      <c r="S82" s="94"/>
      <c r="T82" s="94">
        <f t="shared" si="16"/>
        <v>0</v>
      </c>
      <c r="U82" s="94">
        <f t="shared" si="17"/>
        <v>0</v>
      </c>
      <c r="V82" s="94">
        <f t="shared" si="18"/>
        <v>0</v>
      </c>
    </row>
    <row r="83" spans="2:22" x14ac:dyDescent="0.25">
      <c r="B83" s="92">
        <v>23</v>
      </c>
      <c r="C83" s="92">
        <v>0</v>
      </c>
      <c r="D83" s="92">
        <v>0</v>
      </c>
      <c r="E83" s="92">
        <v>0</v>
      </c>
      <c r="F83" s="92"/>
      <c r="G83" s="92"/>
      <c r="H83" s="92"/>
      <c r="I83" s="92">
        <f t="shared" si="13"/>
        <v>0</v>
      </c>
      <c r="J83" s="92">
        <f t="shared" si="14"/>
        <v>0</v>
      </c>
      <c r="K83" s="92">
        <f t="shared" si="15"/>
        <v>0</v>
      </c>
      <c r="M83" s="94">
        <v>23</v>
      </c>
      <c r="N83" s="94">
        <v>0</v>
      </c>
      <c r="O83" s="94">
        <v>0</v>
      </c>
      <c r="P83" s="94">
        <v>0</v>
      </c>
      <c r="Q83" s="94"/>
      <c r="R83" s="94"/>
      <c r="S83" s="94"/>
      <c r="T83" s="94">
        <f t="shared" si="16"/>
        <v>0</v>
      </c>
      <c r="U83" s="94">
        <f t="shared" si="17"/>
        <v>0</v>
      </c>
      <c r="V83" s="94">
        <f t="shared" si="18"/>
        <v>0</v>
      </c>
    </row>
  </sheetData>
  <mergeCells count="6">
    <mergeCell ref="B2:J2"/>
    <mergeCell ref="M2:U2"/>
    <mergeCell ref="B31:J31"/>
    <mergeCell ref="M31:U31"/>
    <mergeCell ref="B59:K59"/>
    <mergeCell ref="M59:V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"/>
  <sheetViews>
    <sheetView tabSelected="1" workbookViewId="0">
      <selection activeCell="E17" sqref="E17"/>
    </sheetView>
  </sheetViews>
  <sheetFormatPr baseColWidth="10" defaultColWidth="9.140625" defaultRowHeight="15" x14ac:dyDescent="0.25"/>
  <cols>
    <col min="1" max="1" width="9.140625" style="1"/>
    <col min="2" max="3" width="14.85546875" style="1" customWidth="1"/>
    <col min="4" max="4" width="25.42578125" style="1" customWidth="1"/>
    <col min="5" max="5" width="28.140625" style="1" customWidth="1"/>
    <col min="6" max="16384" width="9.140625" style="1"/>
  </cols>
  <sheetData>
    <row r="1" spans="2:5" x14ac:dyDescent="0.25">
      <c r="B1" s="2" t="s">
        <v>26</v>
      </c>
      <c r="C1" s="2" t="s">
        <v>27</v>
      </c>
      <c r="D1" s="2" t="s">
        <v>29</v>
      </c>
      <c r="E1" s="2" t="s">
        <v>28</v>
      </c>
    </row>
    <row r="2" spans="2:5" x14ac:dyDescent="0.25">
      <c r="B2" s="2">
        <v>0</v>
      </c>
      <c r="C2" s="2">
        <v>-0.14299999999999999</v>
      </c>
      <c r="D2" s="95">
        <v>-8.9187999999999993E-3</v>
      </c>
      <c r="E2" s="2">
        <v>-7.1099999999999997E-2</v>
      </c>
    </row>
    <row r="3" spans="2:5" x14ac:dyDescent="0.25">
      <c r="B3" s="2">
        <v>0</v>
      </c>
      <c r="C3" s="2">
        <v>-0.17369999999999999</v>
      </c>
      <c r="D3" s="2">
        <v>-2.1399999999999999E-2</v>
      </c>
      <c r="E3" s="2">
        <v>-0.1227</v>
      </c>
    </row>
    <row r="4" spans="2:5" x14ac:dyDescent="0.25">
      <c r="B4" s="2">
        <v>0</v>
      </c>
      <c r="C4" s="2">
        <v>-0.10199999999999999</v>
      </c>
      <c r="D4" s="2">
        <v>-2.6700000000000002E-2</v>
      </c>
      <c r="E4" s="2">
        <v>-0.11990000000000001</v>
      </c>
    </row>
    <row r="5" spans="2:5" x14ac:dyDescent="0.25">
      <c r="B5" s="2"/>
      <c r="C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ED Fig 6b </vt:lpstr>
      <vt:lpstr>ED Fig 6c</vt:lpstr>
      <vt:lpstr>ED Fig 6d</vt:lpstr>
      <vt:lpstr>Hoja1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</cp:lastModifiedBy>
  <dcterms:created xsi:type="dcterms:W3CDTF">2016-05-11T21:20:23Z</dcterms:created>
  <dcterms:modified xsi:type="dcterms:W3CDTF">2019-07-11T17:57:18Z</dcterms:modified>
</cp:coreProperties>
</file>