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ego\Dropbox\figurespaperstress\Nature\REVISION\REVISIONFEBRUARY2019\ForPublicationJuly\extended\rawdata\Rawdatajuly2019\"/>
    </mc:Choice>
  </mc:AlternateContent>
  <bookViews>
    <workbookView xWindow="0" yWindow="0" windowWidth="28800" windowHeight="12435" activeTab="1"/>
  </bookViews>
  <sheets>
    <sheet name="ED Fig 8a" sheetId="1" r:id="rId1"/>
    <sheet name="ED Fig8b" sheetId="3" r:id="rId2"/>
    <sheet name="ED Fig 8 c" sheetId="2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46" i="3" l="1"/>
  <c r="G46" i="3"/>
  <c r="I46" i="3"/>
  <c r="B46" i="3"/>
  <c r="D15" i="1"/>
  <c r="E15" i="1"/>
  <c r="F15" i="1"/>
  <c r="G15" i="1"/>
  <c r="H15" i="1"/>
  <c r="I15" i="1"/>
  <c r="J15" i="1"/>
  <c r="K15" i="1"/>
  <c r="L15" i="1"/>
  <c r="M15" i="1"/>
  <c r="N15" i="1"/>
  <c r="O15" i="1"/>
  <c r="P15" i="1"/>
  <c r="Q15" i="1"/>
  <c r="R15" i="1"/>
  <c r="S15" i="1"/>
  <c r="T15" i="1"/>
  <c r="C15" i="1"/>
  <c r="X19" i="1" l="1"/>
  <c r="X20" i="1"/>
  <c r="AA19" i="1"/>
  <c r="AD19" i="1"/>
  <c r="AG19" i="1"/>
  <c r="AJ19" i="1"/>
  <c r="AA20" i="1"/>
  <c r="AD20" i="1"/>
  <c r="AG20" i="1"/>
  <c r="AJ20" i="1"/>
  <c r="AB14" i="1" l="1"/>
  <c r="AC14" i="1" s="1"/>
  <c r="AE17" i="1"/>
  <c r="AF17" i="1" s="1"/>
  <c r="AK16" i="1"/>
  <c r="AL16" i="1" s="1"/>
  <c r="AE16" i="1"/>
  <c r="AF16" i="1" s="1"/>
  <c r="AB16" i="1"/>
  <c r="AC16" i="1" s="1"/>
  <c r="AK15" i="1"/>
  <c r="AL15" i="1" s="1"/>
  <c r="AH15" i="1"/>
  <c r="AI15" i="1" s="1"/>
  <c r="AE15" i="1"/>
  <c r="AF15" i="1" s="1"/>
  <c r="AB15" i="1"/>
  <c r="AC15" i="1" s="1"/>
  <c r="Y15" i="1"/>
  <c r="Z15" i="1" s="1"/>
  <c r="AK14" i="1"/>
  <c r="AL14" i="1" s="1"/>
  <c r="AH14" i="1"/>
  <c r="AI14" i="1" s="1"/>
  <c r="AF14" i="1"/>
  <c r="AH12" i="1"/>
  <c r="AB12" i="1"/>
  <c r="AH11" i="1"/>
  <c r="AI11" i="1" s="1"/>
  <c r="AE11" i="1"/>
  <c r="AF11" i="1" s="1"/>
  <c r="AB11" i="1"/>
  <c r="AC11" i="1" s="1"/>
  <c r="Y11" i="1"/>
  <c r="Z11" i="1" s="1"/>
  <c r="AK10" i="1"/>
  <c r="AL10" i="1" s="1"/>
  <c r="AH10" i="1"/>
  <c r="AI10" i="1" s="1"/>
  <c r="AE10" i="1"/>
  <c r="AF10" i="1" s="1"/>
  <c r="AB10" i="1"/>
  <c r="AC10" i="1" s="1"/>
  <c r="Y10" i="1"/>
  <c r="Z10" i="1" s="1"/>
  <c r="AK9" i="1"/>
  <c r="AL9" i="1" s="1"/>
  <c r="AH9" i="1"/>
  <c r="AI9" i="1" s="1"/>
  <c r="AE9" i="1"/>
  <c r="AF9" i="1" s="1"/>
  <c r="AB9" i="1"/>
  <c r="AC9" i="1" s="1"/>
  <c r="Y9" i="1"/>
  <c r="Z9" i="1" s="1"/>
  <c r="AK8" i="1"/>
  <c r="AL8" i="1" s="1"/>
  <c r="AH8" i="1"/>
  <c r="AI8" i="1" s="1"/>
  <c r="AE8" i="1"/>
  <c r="AF8" i="1" s="1"/>
  <c r="AB8" i="1"/>
  <c r="AC8" i="1" s="1"/>
  <c r="Y8" i="1"/>
  <c r="Z8" i="1" s="1"/>
  <c r="AK7" i="1"/>
  <c r="AL7" i="1" s="1"/>
  <c r="AI7" i="1"/>
  <c r="Y6" i="1" l="1"/>
  <c r="AE6" i="1"/>
  <c r="AK6" i="1"/>
  <c r="AB7" i="1"/>
  <c r="AC7" i="1" s="1"/>
  <c r="AK12" i="1"/>
  <c r="AL12" i="1" s="1"/>
  <c r="AB13" i="1"/>
  <c r="AC13" i="1" s="1"/>
  <c r="AH13" i="1"/>
  <c r="AI13" i="1" s="1"/>
  <c r="Y14" i="1"/>
  <c r="Z14" i="1" s="1"/>
  <c r="AB6" i="1"/>
  <c r="AH6" i="1"/>
  <c r="Y7" i="1"/>
  <c r="Z7" i="1" s="1"/>
  <c r="AE7" i="1"/>
  <c r="AF7" i="1" s="1"/>
  <c r="AE12" i="1"/>
  <c r="Y13" i="1"/>
  <c r="Z13" i="1" s="1"/>
  <c r="AE13" i="1"/>
  <c r="AF13" i="1" s="1"/>
  <c r="AK13" i="1"/>
  <c r="AL13" i="1" s="1"/>
  <c r="AK19" i="1" l="1"/>
  <c r="AK20" i="1"/>
  <c r="AH20" i="1"/>
  <c r="AH19" i="1"/>
  <c r="AE19" i="1"/>
  <c r="AE20" i="1"/>
  <c r="AB20" i="1"/>
  <c r="AB19" i="1"/>
  <c r="Y20" i="1"/>
  <c r="Y19" i="1"/>
  <c r="AI6" i="1"/>
  <c r="AF6" i="1"/>
  <c r="AL6" i="1"/>
  <c r="AC6" i="1"/>
  <c r="Z6" i="1"/>
</calcChain>
</file>

<file path=xl/sharedStrings.xml><?xml version="1.0" encoding="utf-8"?>
<sst xmlns="http://schemas.openxmlformats.org/spreadsheetml/2006/main" count="165" uniqueCount="31">
  <si>
    <t>500exp 20X</t>
  </si>
  <si>
    <t>worms</t>
  </si>
  <si>
    <t>basal</t>
  </si>
  <si>
    <t>Normvsbasal</t>
  </si>
  <si>
    <t>OXIDATION</t>
  </si>
  <si>
    <t>HEAT</t>
  </si>
  <si>
    <t>FASTING</t>
  </si>
  <si>
    <t>TAP</t>
  </si>
  <si>
    <t>17outlier</t>
  </si>
  <si>
    <t>226 outlier</t>
  </si>
  <si>
    <t>Average</t>
  </si>
  <si>
    <t>SD</t>
  </si>
  <si>
    <t>Date</t>
  </si>
  <si>
    <t># of daf16(+) nucleus</t>
  </si>
  <si>
    <t>Relative # daf16 (+)</t>
  </si>
  <si>
    <t>1-9-2019</t>
  </si>
  <si>
    <t>1-11-2019</t>
  </si>
  <si>
    <t>1-12-2019</t>
  </si>
  <si>
    <t>1-13-2019</t>
  </si>
  <si>
    <t xml:space="preserve">RIM::ChR2 </t>
  </si>
  <si>
    <t>RIM::ChR2 + ATR</t>
  </si>
  <si>
    <t>WT heat</t>
  </si>
  <si>
    <t>tdc1 heat</t>
  </si>
  <si>
    <t>Naive</t>
  </si>
  <si>
    <t>Oxidation</t>
  </si>
  <si>
    <t>Heat</t>
  </si>
  <si>
    <t>Fasting</t>
  </si>
  <si>
    <t>Tapping</t>
  </si>
  <si>
    <t>WT tapping + heat</t>
  </si>
  <si>
    <t>tdc1 tapping + heat</t>
  </si>
  <si>
    <t>NormvsWTheat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</si>
</sst>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0" fillId="0" borderId="0" xfId="0" applyFont="1"/>
    <xf numFmtId="0" fontId="0" fillId="2" borderId="1" xfId="0" applyFont="1" applyFill="1" applyBorder="1"/>
    <xf numFmtId="0" fontId="0" fillId="3" borderId="1" xfId="0" applyFont="1" applyFill="1" applyBorder="1"/>
    <xf numFmtId="0" fontId="0" fillId="4" borderId="1" xfId="0" applyFont="1" applyFill="1" applyBorder="1"/>
    <xf numFmtId="0" fontId="0" fillId="6" borderId="1" xfId="0" applyFont="1" applyFill="1" applyBorder="1"/>
    <xf numFmtId="0" fontId="0" fillId="0" borderId="0" xfId="0" applyFont="1" applyAlignment="1">
      <alignment horizontal="center"/>
    </xf>
    <xf numFmtId="0" fontId="0" fillId="0" borderId="1" xfId="0" applyFont="1" applyBorder="1"/>
    <xf numFmtId="0" fontId="0" fillId="8" borderId="1" xfId="0" applyFont="1" applyFill="1" applyBorder="1"/>
    <xf numFmtId="0" fontId="0" fillId="9" borderId="1" xfId="0" applyFont="1" applyFill="1" applyBorder="1"/>
    <xf numFmtId="0" fontId="0" fillId="5" borderId="1" xfId="0" applyFont="1" applyFill="1" applyBorder="1"/>
    <xf numFmtId="0" fontId="0" fillId="10" borderId="1" xfId="0" applyFont="1" applyFill="1" applyBorder="1"/>
    <xf numFmtId="0" fontId="0" fillId="11" borderId="2" xfId="0" applyFill="1" applyBorder="1"/>
    <xf numFmtId="0" fontId="0" fillId="11" borderId="3" xfId="0" applyFill="1" applyBorder="1"/>
    <xf numFmtId="0" fontId="0" fillId="11" borderId="4" xfId="0" applyFill="1" applyBorder="1"/>
    <xf numFmtId="0" fontId="0" fillId="0" borderId="0" xfId="0" applyFill="1"/>
    <xf numFmtId="0" fontId="0" fillId="13" borderId="5" xfId="0" applyFill="1" applyBorder="1"/>
    <xf numFmtId="0" fontId="0" fillId="13" borderId="6" xfId="0" applyFill="1" applyBorder="1"/>
    <xf numFmtId="0" fontId="0" fillId="13" borderId="7" xfId="0" applyFill="1" applyBorder="1"/>
    <xf numFmtId="0" fontId="0" fillId="12" borderId="2" xfId="0" applyFill="1" applyBorder="1"/>
    <xf numFmtId="0" fontId="0" fillId="12" borderId="3" xfId="0" applyFill="1" applyBorder="1"/>
    <xf numFmtId="0" fontId="0" fillId="12" borderId="4" xfId="0" applyFill="1" applyBorder="1"/>
    <xf numFmtId="0" fontId="0" fillId="13" borderId="13" xfId="0" applyFill="1" applyBorder="1"/>
    <xf numFmtId="0" fontId="0" fillId="0" borderId="14" xfId="0" applyBorder="1"/>
    <xf numFmtId="0" fontId="0" fillId="13" borderId="15" xfId="0" applyFill="1" applyBorder="1"/>
    <xf numFmtId="0" fontId="0" fillId="0" borderId="10" xfId="0" applyBorder="1"/>
    <xf numFmtId="0" fontId="0" fillId="0" borderId="8" xfId="0" applyBorder="1"/>
    <xf numFmtId="0" fontId="0" fillId="0" borderId="9" xfId="0" applyBorder="1"/>
    <xf numFmtId="0" fontId="0" fillId="0" borderId="12" xfId="0" applyBorder="1" applyAlignment="1"/>
    <xf numFmtId="0" fontId="0" fillId="0" borderId="8" xfId="0" applyBorder="1" applyAlignment="1"/>
    <xf numFmtId="0" fontId="0" fillId="0" borderId="11" xfId="0" applyBorder="1" applyAlignment="1"/>
    <xf numFmtId="0" fontId="0" fillId="3" borderId="5" xfId="0" applyFill="1" applyBorder="1"/>
    <xf numFmtId="0" fontId="0" fillId="3" borderId="2" xfId="0" applyFill="1" applyBorder="1"/>
    <xf numFmtId="0" fontId="0" fillId="3" borderId="7" xfId="0" applyFill="1" applyBorder="1"/>
    <xf numFmtId="0" fontId="0" fillId="3" borderId="4" xfId="0" applyFill="1" applyBorder="1"/>
    <xf numFmtId="0" fontId="0" fillId="3" borderId="13" xfId="0" applyFill="1" applyBorder="1"/>
    <xf numFmtId="0" fontId="0" fillId="3" borderId="16" xfId="0" applyFill="1" applyBorder="1"/>
    <xf numFmtId="0" fontId="0" fillId="3" borderId="6" xfId="0" applyFill="1" applyBorder="1"/>
    <xf numFmtId="0" fontId="0" fillId="3" borderId="3" xfId="0" applyFill="1" applyBorder="1"/>
    <xf numFmtId="0" fontId="0" fillId="3" borderId="15" xfId="0" applyFill="1" applyBorder="1"/>
    <xf numFmtId="0" fontId="0" fillId="3" borderId="17" xfId="0" applyFill="1" applyBorder="1"/>
    <xf numFmtId="0" fontId="0" fillId="11" borderId="18" xfId="0" applyFill="1" applyBorder="1"/>
    <xf numFmtId="0" fontId="0" fillId="11" borderId="19" xfId="0" applyFill="1" applyBorder="1"/>
    <xf numFmtId="0" fontId="0" fillId="11" borderId="20" xfId="0" applyFill="1" applyBorder="1"/>
    <xf numFmtId="0" fontId="0" fillId="11" borderId="16" xfId="0" applyFill="1" applyBorder="1"/>
    <xf numFmtId="0" fontId="0" fillId="11" borderId="21" xfId="0" applyFill="1" applyBorder="1"/>
    <xf numFmtId="0" fontId="0" fillId="11" borderId="22" xfId="0" applyFill="1" applyBorder="1"/>
    <xf numFmtId="0" fontId="0" fillId="11" borderId="17" xfId="0" applyFill="1" applyBorder="1"/>
    <xf numFmtId="0" fontId="0" fillId="13" borderId="2" xfId="0" applyFill="1" applyBorder="1"/>
    <xf numFmtId="0" fontId="0" fillId="13" borderId="4" xfId="0" applyFill="1" applyBorder="1"/>
    <xf numFmtId="0" fontId="0" fillId="13" borderId="23" xfId="0" applyFill="1" applyBorder="1"/>
    <xf numFmtId="0" fontId="0" fillId="13" borderId="24" xfId="0" applyFill="1" applyBorder="1"/>
    <xf numFmtId="0" fontId="0" fillId="13" borderId="25" xfId="0" applyFill="1" applyBorder="1"/>
    <xf numFmtId="0" fontId="0" fillId="13" borderId="3" xfId="0" applyFill="1" applyBorder="1"/>
    <xf numFmtId="0" fontId="0" fillId="12" borderId="18" xfId="0" applyFill="1" applyBorder="1"/>
    <xf numFmtId="0" fontId="0" fillId="12" borderId="19" xfId="0" applyFill="1" applyBorder="1"/>
    <xf numFmtId="0" fontId="0" fillId="12" borderId="20" xfId="0" applyFill="1" applyBorder="1"/>
    <xf numFmtId="0" fontId="0" fillId="12" borderId="16" xfId="0" applyFill="1" applyBorder="1"/>
    <xf numFmtId="0" fontId="0" fillId="12" borderId="21" xfId="0" applyFill="1" applyBorder="1"/>
    <xf numFmtId="0" fontId="0" fillId="12" borderId="22" xfId="0" applyFill="1" applyBorder="1"/>
    <xf numFmtId="0" fontId="0" fillId="12" borderId="17" xfId="0" applyFill="1" applyBorder="1"/>
    <xf numFmtId="0" fontId="0" fillId="0" borderId="12" xfId="0" applyBorder="1"/>
    <xf numFmtId="0" fontId="0" fillId="13" borderId="16" xfId="0" applyFill="1" applyBorder="1"/>
    <xf numFmtId="0" fontId="0" fillId="0" borderId="26" xfId="0" applyBorder="1"/>
    <xf numFmtId="0" fontId="0" fillId="14" borderId="27" xfId="0" applyFill="1" applyBorder="1"/>
    <xf numFmtId="0" fontId="0" fillId="14" borderId="28" xfId="0" applyFill="1" applyBorder="1"/>
    <xf numFmtId="0" fontId="0" fillId="14" borderId="26" xfId="0" applyFill="1" applyBorder="1"/>
    <xf numFmtId="0" fontId="0" fillId="0" borderId="29" xfId="0" applyBorder="1"/>
    <xf numFmtId="0" fontId="0" fillId="8" borderId="1" xfId="0" applyFont="1" applyFill="1" applyBorder="1" applyAlignment="1">
      <alignment horizontal="center"/>
    </xf>
    <xf numFmtId="0" fontId="0" fillId="9" borderId="1" xfId="0" applyFont="1" applyFill="1" applyBorder="1" applyAlignment="1">
      <alignment horizontal="center"/>
    </xf>
    <xf numFmtId="0" fontId="0" fillId="6" borderId="1" xfId="0" applyFont="1" applyFill="1" applyBorder="1" applyAlignment="1">
      <alignment horizontal="center"/>
    </xf>
    <xf numFmtId="0" fontId="0" fillId="10" borderId="1" xfId="0" applyFont="1" applyFill="1" applyBorder="1" applyAlignment="1">
      <alignment horizontal="center"/>
    </xf>
    <xf numFmtId="0" fontId="0" fillId="7" borderId="0" xfId="0" applyFill="1" applyAlignment="1">
      <alignment horizontal="center"/>
    </xf>
    <xf numFmtId="0" fontId="0" fillId="8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0"/>
  <sheetViews>
    <sheetView workbookViewId="0">
      <selection activeCell="D15" sqref="D15"/>
    </sheetView>
  </sheetViews>
  <sheetFormatPr baseColWidth="10" defaultColWidth="10.85546875" defaultRowHeight="15" x14ac:dyDescent="0.25"/>
  <cols>
    <col min="2" max="2" width="10.85546875" style="1"/>
    <col min="3" max="3" width="17.85546875" style="1" customWidth="1"/>
    <col min="4" max="5" width="10.85546875" style="1"/>
    <col min="7" max="7" width="19.42578125" customWidth="1"/>
    <col min="10" max="10" width="10.85546875" style="1"/>
    <col min="11" max="11" width="17.140625" style="1" customWidth="1"/>
    <col min="12" max="13" width="10.85546875" style="1"/>
    <col min="18" max="18" width="10.85546875" style="1"/>
    <col min="20" max="20" width="10.85546875" style="1"/>
    <col min="22" max="22" width="10.85546875" style="1"/>
  </cols>
  <sheetData>
    <row r="1" spans="1:38" x14ac:dyDescent="0.25">
      <c r="A1" s="8"/>
      <c r="B1" s="69" t="s">
        <v>23</v>
      </c>
      <c r="C1" s="69"/>
      <c r="D1" s="69"/>
      <c r="E1" s="7"/>
      <c r="F1" s="70" t="s">
        <v>24</v>
      </c>
      <c r="G1" s="70"/>
      <c r="H1" s="70"/>
      <c r="I1" s="7"/>
      <c r="J1" s="70" t="s">
        <v>25</v>
      </c>
      <c r="K1" s="70"/>
      <c r="L1" s="70"/>
      <c r="M1" s="7"/>
      <c r="N1" s="71" t="s">
        <v>26</v>
      </c>
      <c r="O1" s="71"/>
      <c r="P1" s="71"/>
      <c r="Q1" s="7"/>
      <c r="R1" s="72" t="s">
        <v>27</v>
      </c>
      <c r="S1" s="72"/>
      <c r="T1" s="72"/>
    </row>
    <row r="2" spans="1:38" x14ac:dyDescent="0.25">
      <c r="A2" s="8" t="s">
        <v>1</v>
      </c>
      <c r="B2" s="9" t="s">
        <v>2</v>
      </c>
      <c r="C2" s="9" t="s">
        <v>3</v>
      </c>
      <c r="D2" s="9"/>
      <c r="E2" s="2"/>
      <c r="F2" s="10" t="s">
        <v>4</v>
      </c>
      <c r="G2" s="10" t="s">
        <v>3</v>
      </c>
      <c r="H2" s="10"/>
      <c r="I2" s="2"/>
      <c r="J2" s="10" t="s">
        <v>5</v>
      </c>
      <c r="K2" s="10" t="s">
        <v>3</v>
      </c>
      <c r="L2" s="10"/>
      <c r="M2" s="2"/>
      <c r="N2" s="6" t="s">
        <v>6</v>
      </c>
      <c r="O2" s="6" t="s">
        <v>3</v>
      </c>
      <c r="P2" s="6"/>
      <c r="Q2" s="2"/>
      <c r="R2" s="12" t="s">
        <v>7</v>
      </c>
      <c r="S2" s="12" t="s">
        <v>3</v>
      </c>
      <c r="T2" s="12"/>
    </row>
    <row r="3" spans="1:38" x14ac:dyDescent="0.25">
      <c r="A3" s="8">
        <v>1</v>
      </c>
      <c r="B3" s="9">
        <v>2</v>
      </c>
      <c r="C3" s="9">
        <v>0.94736842105263153</v>
      </c>
      <c r="D3" s="9">
        <v>0.97332852678457515</v>
      </c>
      <c r="E3" s="2"/>
      <c r="F3" s="10">
        <v>106</v>
      </c>
      <c r="G3" s="10">
        <v>50.210526315789473</v>
      </c>
      <c r="H3" s="10">
        <v>7.0859386333632237</v>
      </c>
      <c r="I3" s="2"/>
      <c r="J3" s="10">
        <v>103</v>
      </c>
      <c r="K3" s="10">
        <v>48.789473684210527</v>
      </c>
      <c r="L3" s="10">
        <v>6.984946219135157</v>
      </c>
      <c r="M3" s="2"/>
      <c r="N3" s="6">
        <v>51</v>
      </c>
      <c r="O3" s="6">
        <v>24.157894736842106</v>
      </c>
      <c r="P3" s="6">
        <v>4.9150681314547517</v>
      </c>
      <c r="Q3" s="2"/>
      <c r="R3" s="12">
        <v>0</v>
      </c>
      <c r="S3" s="12">
        <v>0</v>
      </c>
      <c r="T3" s="12">
        <v>0</v>
      </c>
      <c r="V3"/>
      <c r="W3" t="s">
        <v>0</v>
      </c>
      <c r="X3" s="1"/>
      <c r="Y3" s="1"/>
      <c r="Z3" s="1"/>
      <c r="AD3" s="1"/>
      <c r="AE3" s="1"/>
      <c r="AF3" s="1"/>
      <c r="AJ3" s="1"/>
      <c r="AL3" s="1"/>
    </row>
    <row r="4" spans="1:38" x14ac:dyDescent="0.25">
      <c r="A4" s="8">
        <v>2</v>
      </c>
      <c r="B4" s="9">
        <v>0</v>
      </c>
      <c r="C4" s="9">
        <v>0</v>
      </c>
      <c r="D4" s="9">
        <v>0</v>
      </c>
      <c r="E4" s="2"/>
      <c r="F4" s="10">
        <v>95</v>
      </c>
      <c r="G4" s="10">
        <v>45</v>
      </c>
      <c r="H4" s="10">
        <v>6.7082039324993694</v>
      </c>
      <c r="I4" s="2"/>
      <c r="J4" s="10">
        <v>107</v>
      </c>
      <c r="K4" s="10">
        <v>50.684210526315788</v>
      </c>
      <c r="L4" s="10">
        <v>7.119284411112945</v>
      </c>
      <c r="M4" s="2"/>
      <c r="N4" s="6">
        <v>87</v>
      </c>
      <c r="O4" s="6">
        <v>41.210526315789473</v>
      </c>
      <c r="P4" s="6">
        <v>6.419542531659828</v>
      </c>
      <c r="Q4" s="2"/>
      <c r="R4" s="12">
        <v>1</v>
      </c>
      <c r="S4" s="12">
        <v>0.47368421052631576</v>
      </c>
      <c r="T4" s="12">
        <v>0.68824720161168529</v>
      </c>
      <c r="X4" s="1"/>
      <c r="Y4" s="1"/>
      <c r="Z4" s="1"/>
      <c r="AD4" s="1"/>
      <c r="AE4" s="1"/>
      <c r="AF4" s="1"/>
      <c r="AJ4" s="1"/>
      <c r="AL4" s="1"/>
    </row>
    <row r="5" spans="1:38" s="2" customFormat="1" x14ac:dyDescent="0.25">
      <c r="A5" s="8">
        <v>3</v>
      </c>
      <c r="B5" s="9">
        <v>1</v>
      </c>
      <c r="C5" s="9">
        <v>0.47368421052631576</v>
      </c>
      <c r="D5" s="9">
        <v>0.68824720161168529</v>
      </c>
      <c r="F5" s="10">
        <v>123</v>
      </c>
      <c r="G5" s="10">
        <v>58.263157894736842</v>
      </c>
      <c r="H5" s="10">
        <v>7.6330307149085179</v>
      </c>
      <c r="J5" s="10">
        <v>124</v>
      </c>
      <c r="K5" s="10">
        <v>58.736842105263158</v>
      </c>
      <c r="L5" s="10">
        <v>7.6639964839020616</v>
      </c>
      <c r="N5" s="6">
        <v>110</v>
      </c>
      <c r="O5" s="6">
        <v>52.105263157894733</v>
      </c>
      <c r="P5" s="6">
        <v>7.2183975477868172</v>
      </c>
      <c r="R5" s="12">
        <v>0</v>
      </c>
      <c r="S5" s="12">
        <v>0</v>
      </c>
      <c r="T5" s="12">
        <v>0</v>
      </c>
      <c r="W5" s="2" t="s">
        <v>1</v>
      </c>
      <c r="X5" s="3" t="s">
        <v>2</v>
      </c>
      <c r="Y5" s="3" t="s">
        <v>3</v>
      </c>
      <c r="Z5" s="3"/>
      <c r="AA5" s="4" t="s">
        <v>4</v>
      </c>
      <c r="AB5" s="4" t="s">
        <v>3</v>
      </c>
      <c r="AC5" s="4"/>
      <c r="AD5" s="5" t="s">
        <v>5</v>
      </c>
      <c r="AE5" s="5" t="s">
        <v>3</v>
      </c>
      <c r="AF5" s="5"/>
      <c r="AG5" s="11" t="s">
        <v>6</v>
      </c>
      <c r="AH5" s="11" t="s">
        <v>3</v>
      </c>
      <c r="AI5" s="11"/>
      <c r="AJ5" s="6" t="s">
        <v>7</v>
      </c>
      <c r="AK5" s="6" t="s">
        <v>3</v>
      </c>
      <c r="AL5" s="6"/>
    </row>
    <row r="6" spans="1:38" x14ac:dyDescent="0.25">
      <c r="A6" s="8">
        <v>4</v>
      </c>
      <c r="B6" s="9">
        <v>3</v>
      </c>
      <c r="C6" s="9">
        <v>1.4210526315789473</v>
      </c>
      <c r="D6" s="9">
        <v>1.1920791213585393</v>
      </c>
      <c r="E6" s="2"/>
      <c r="F6" s="10">
        <v>144</v>
      </c>
      <c r="G6" s="10">
        <v>68.210526315789465</v>
      </c>
      <c r="H6" s="10">
        <v>8.2589664193402239</v>
      </c>
      <c r="I6" s="2"/>
      <c r="J6" s="10">
        <v>130</v>
      </c>
      <c r="K6" s="10">
        <v>61.578947368421048</v>
      </c>
      <c r="L6" s="10">
        <v>7.8472254567089541</v>
      </c>
      <c r="M6" s="2"/>
      <c r="N6" s="6">
        <v>54</v>
      </c>
      <c r="O6" s="6">
        <v>25.578947368421051</v>
      </c>
      <c r="P6" s="6">
        <v>5.0575633825411472</v>
      </c>
      <c r="Q6" s="2"/>
      <c r="R6" s="12">
        <v>0</v>
      </c>
      <c r="S6" s="12">
        <v>0</v>
      </c>
      <c r="T6" s="12">
        <v>0</v>
      </c>
      <c r="V6"/>
      <c r="W6">
        <v>1</v>
      </c>
      <c r="X6" s="3">
        <v>2</v>
      </c>
      <c r="Y6" s="3">
        <f>X6/X19</f>
        <v>0.94736842105263153</v>
      </c>
      <c r="Z6" s="3">
        <f>SQRT(Y6)</f>
        <v>0.97332852678457515</v>
      </c>
      <c r="AA6" s="4">
        <v>106</v>
      </c>
      <c r="AB6" s="4">
        <f>AA6/X19</f>
        <v>50.210526315789473</v>
      </c>
      <c r="AC6" s="4">
        <f>SQRT(AB6)</f>
        <v>7.0859386333632237</v>
      </c>
      <c r="AD6" s="5">
        <v>103</v>
      </c>
      <c r="AE6" s="5">
        <f>AD6/X19</f>
        <v>48.789473684210527</v>
      </c>
      <c r="AF6" s="5">
        <f>SQRT(AE6)</f>
        <v>6.984946219135157</v>
      </c>
      <c r="AG6" s="11">
        <v>51</v>
      </c>
      <c r="AH6" s="11">
        <f>AG6/X19</f>
        <v>24.157894736842106</v>
      </c>
      <c r="AI6" s="11">
        <f>SQRT(AH6)</f>
        <v>4.9150681314547517</v>
      </c>
      <c r="AJ6" s="6">
        <v>0</v>
      </c>
      <c r="AK6" s="6">
        <f>AJ6/X19</f>
        <v>0</v>
      </c>
      <c r="AL6" s="6">
        <f>SQRT(AK6)</f>
        <v>0</v>
      </c>
    </row>
    <row r="7" spans="1:38" x14ac:dyDescent="0.25">
      <c r="A7" s="8">
        <v>5</v>
      </c>
      <c r="B7" s="9">
        <v>2</v>
      </c>
      <c r="C7" s="9">
        <v>0.94736842105263153</v>
      </c>
      <c r="D7" s="9">
        <v>0.97332852678457515</v>
      </c>
      <c r="E7" s="2"/>
      <c r="F7" s="10">
        <v>98</v>
      </c>
      <c r="G7" s="10">
        <v>46.421052631578945</v>
      </c>
      <c r="H7" s="10">
        <v>6.8132996874920266</v>
      </c>
      <c r="I7" s="2"/>
      <c r="J7" s="10">
        <v>140</v>
      </c>
      <c r="K7" s="10">
        <v>66.315789473684205</v>
      </c>
      <c r="L7" s="10">
        <v>8.1434507104595539</v>
      </c>
      <c r="M7" s="2"/>
      <c r="N7" s="6">
        <v>35</v>
      </c>
      <c r="O7" s="6">
        <v>16.578947368421051</v>
      </c>
      <c r="P7" s="6">
        <v>4.071725355229777</v>
      </c>
      <c r="Q7" s="2"/>
      <c r="R7" s="12">
        <v>0</v>
      </c>
      <c r="S7" s="12">
        <v>0</v>
      </c>
      <c r="T7" s="12">
        <v>0</v>
      </c>
      <c r="V7"/>
      <c r="W7">
        <v>2</v>
      </c>
      <c r="X7" s="3">
        <v>0</v>
      </c>
      <c r="Y7" s="3">
        <f>X7/X19</f>
        <v>0</v>
      </c>
      <c r="Z7" s="3">
        <f t="shared" ref="Z7:Z15" si="0">SQRT(Y7)</f>
        <v>0</v>
      </c>
      <c r="AA7" s="4">
        <v>95</v>
      </c>
      <c r="AB7" s="4">
        <f>AA7/X19</f>
        <v>45</v>
      </c>
      <c r="AC7" s="4">
        <f t="shared" ref="AC7:AC15" si="1">SQRT(AB7)</f>
        <v>6.7082039324993694</v>
      </c>
      <c r="AD7" s="5">
        <v>107</v>
      </c>
      <c r="AE7" s="5">
        <f>AD7/X19</f>
        <v>50.684210526315788</v>
      </c>
      <c r="AF7" s="5">
        <f t="shared" ref="AF7:AF15" si="2">SQRT(AE7)</f>
        <v>7.119284411112945</v>
      </c>
      <c r="AG7" s="11"/>
      <c r="AH7" s="11"/>
      <c r="AI7" s="11">
        <f t="shared" ref="AI7:AI15" si="3">SQRT(AH7)</f>
        <v>0</v>
      </c>
      <c r="AJ7" s="6">
        <v>1</v>
      </c>
      <c r="AK7" s="6">
        <f>AJ7/X19</f>
        <v>0.47368421052631576</v>
      </c>
      <c r="AL7" s="6">
        <f t="shared" ref="AL7:AL16" si="4">SQRT(AK7)</f>
        <v>0.68824720161168529</v>
      </c>
    </row>
    <row r="8" spans="1:38" x14ac:dyDescent="0.25">
      <c r="A8" s="8">
        <v>6</v>
      </c>
      <c r="B8" s="9">
        <v>2</v>
      </c>
      <c r="C8" s="9">
        <v>0.94736842105263153</v>
      </c>
      <c r="D8" s="9">
        <v>0.97332852678457515</v>
      </c>
      <c r="E8" s="2"/>
      <c r="F8" s="10">
        <v>119</v>
      </c>
      <c r="G8" s="10">
        <v>56.368421052631575</v>
      </c>
      <c r="H8" s="10">
        <v>7.5078905860855203</v>
      </c>
      <c r="I8" s="2"/>
      <c r="J8" s="10">
        <v>123</v>
      </c>
      <c r="K8" s="10">
        <v>58.263157894736842</v>
      </c>
      <c r="L8" s="10">
        <v>7.6330307149085179</v>
      </c>
      <c r="M8" s="2"/>
      <c r="N8" s="6">
        <v>118</v>
      </c>
      <c r="O8" s="6">
        <v>55.89473684210526</v>
      </c>
      <c r="P8" s="6"/>
      <c r="Q8" s="2"/>
      <c r="R8" s="12"/>
      <c r="S8" s="12"/>
      <c r="T8" s="12"/>
      <c r="V8"/>
      <c r="W8">
        <v>3</v>
      </c>
      <c r="X8" s="3">
        <v>1</v>
      </c>
      <c r="Y8" s="3">
        <f>X8/X19</f>
        <v>0.47368421052631576</v>
      </c>
      <c r="Z8" s="3">
        <f t="shared" si="0"/>
        <v>0.68824720161168529</v>
      </c>
      <c r="AA8" s="4">
        <v>123</v>
      </c>
      <c r="AB8" s="4">
        <f>AA8/X19</f>
        <v>58.263157894736842</v>
      </c>
      <c r="AC8" s="4">
        <f t="shared" si="1"/>
        <v>7.6330307149085179</v>
      </c>
      <c r="AD8" s="5">
        <v>124</v>
      </c>
      <c r="AE8" s="5">
        <f>AD8/X19</f>
        <v>58.736842105263158</v>
      </c>
      <c r="AF8" s="5">
        <f t="shared" si="2"/>
        <v>7.6639964839020616</v>
      </c>
      <c r="AG8" s="11">
        <v>87</v>
      </c>
      <c r="AH8" s="11">
        <f>AG8/X19</f>
        <v>41.210526315789473</v>
      </c>
      <c r="AI8" s="11">
        <f t="shared" si="3"/>
        <v>6.419542531659828</v>
      </c>
      <c r="AJ8" s="6">
        <v>0</v>
      </c>
      <c r="AK8" s="6">
        <f>AJ8/X19</f>
        <v>0</v>
      </c>
      <c r="AL8" s="6">
        <f t="shared" si="4"/>
        <v>0</v>
      </c>
    </row>
    <row r="9" spans="1:38" x14ac:dyDescent="0.25">
      <c r="A9" s="8">
        <v>7</v>
      </c>
      <c r="B9" s="9" t="s">
        <v>8</v>
      </c>
      <c r="C9" s="9"/>
      <c r="D9" s="9"/>
      <c r="E9" s="2"/>
      <c r="F9" s="10">
        <v>127</v>
      </c>
      <c r="G9" s="10">
        <v>60.157894736842103</v>
      </c>
      <c r="H9" s="10"/>
      <c r="I9" s="2"/>
      <c r="J9" s="10">
        <v>69</v>
      </c>
      <c r="K9" s="10">
        <v>32.684210526315788</v>
      </c>
      <c r="L9" s="10"/>
      <c r="M9" s="2"/>
      <c r="N9" s="6">
        <v>22</v>
      </c>
      <c r="O9" s="6">
        <v>10.421052631578947</v>
      </c>
      <c r="P9" s="6">
        <v>3.228165521093822</v>
      </c>
      <c r="Q9" s="2"/>
      <c r="R9" s="12">
        <v>0</v>
      </c>
      <c r="S9" s="12">
        <v>0</v>
      </c>
      <c r="T9" s="12">
        <v>0</v>
      </c>
      <c r="V9"/>
      <c r="W9">
        <v>4</v>
      </c>
      <c r="X9" s="3">
        <v>3</v>
      </c>
      <c r="Y9" s="3">
        <f>X9/X19</f>
        <v>1.4210526315789473</v>
      </c>
      <c r="Z9" s="3">
        <f t="shared" si="0"/>
        <v>1.1920791213585393</v>
      </c>
      <c r="AA9" s="4">
        <v>144</v>
      </c>
      <c r="AB9" s="4">
        <f>AA9/X19</f>
        <v>68.210526315789465</v>
      </c>
      <c r="AC9" s="4">
        <f t="shared" si="1"/>
        <v>8.2589664193402239</v>
      </c>
      <c r="AD9" s="5">
        <v>130</v>
      </c>
      <c r="AE9" s="5">
        <f>AD9/X19</f>
        <v>61.578947368421048</v>
      </c>
      <c r="AF9" s="5">
        <f t="shared" si="2"/>
        <v>7.8472254567089541</v>
      </c>
      <c r="AG9" s="11">
        <v>110</v>
      </c>
      <c r="AH9" s="11">
        <f>AG9/X19</f>
        <v>52.105263157894733</v>
      </c>
      <c r="AI9" s="11">
        <f t="shared" si="3"/>
        <v>7.2183975477868172</v>
      </c>
      <c r="AJ9" s="6">
        <v>0</v>
      </c>
      <c r="AK9" s="6">
        <f>AJ9/X19</f>
        <v>0</v>
      </c>
      <c r="AL9" s="6">
        <f t="shared" si="4"/>
        <v>0</v>
      </c>
    </row>
    <row r="10" spans="1:38" x14ac:dyDescent="0.25">
      <c r="A10" s="8">
        <v>8</v>
      </c>
      <c r="B10" s="9">
        <v>6</v>
      </c>
      <c r="C10" s="9">
        <v>2.8421052631578947</v>
      </c>
      <c r="D10" s="9">
        <v>1.6858544608470492</v>
      </c>
      <c r="E10" s="2"/>
      <c r="F10" s="10">
        <v>195</v>
      </c>
      <c r="G10" s="10">
        <v>92.368421052631575</v>
      </c>
      <c r="H10" s="10">
        <v>9.6108491327578118</v>
      </c>
      <c r="I10" s="2"/>
      <c r="J10" s="10">
        <v>141</v>
      </c>
      <c r="K10" s="10">
        <v>66.78947368421052</v>
      </c>
      <c r="L10" s="10">
        <v>8.1724827123837045</v>
      </c>
      <c r="M10" s="2"/>
      <c r="N10" s="6">
        <v>38</v>
      </c>
      <c r="O10" s="6">
        <v>22.465507542145886</v>
      </c>
      <c r="P10" s="6">
        <v>4.7397792714583122</v>
      </c>
      <c r="Q10" s="2"/>
      <c r="R10" s="12">
        <v>0</v>
      </c>
      <c r="S10" s="12">
        <v>0</v>
      </c>
      <c r="T10" s="12">
        <v>0</v>
      </c>
      <c r="V10"/>
      <c r="W10">
        <v>5</v>
      </c>
      <c r="X10" s="3">
        <v>2</v>
      </c>
      <c r="Y10" s="3">
        <f>X10/X19</f>
        <v>0.94736842105263153</v>
      </c>
      <c r="Z10" s="3">
        <f t="shared" si="0"/>
        <v>0.97332852678457515</v>
      </c>
      <c r="AA10" s="4">
        <v>98</v>
      </c>
      <c r="AB10" s="4">
        <f>AA10/X19</f>
        <v>46.421052631578945</v>
      </c>
      <c r="AC10" s="4">
        <f t="shared" si="1"/>
        <v>6.8132996874920266</v>
      </c>
      <c r="AD10" s="5">
        <v>140</v>
      </c>
      <c r="AE10" s="5">
        <f>AD10/X19</f>
        <v>66.315789473684205</v>
      </c>
      <c r="AF10" s="5">
        <f t="shared" si="2"/>
        <v>8.1434507104595539</v>
      </c>
      <c r="AG10" s="11">
        <v>54</v>
      </c>
      <c r="AH10" s="11">
        <f>AG10/X19</f>
        <v>25.578947368421051</v>
      </c>
      <c r="AI10" s="11">
        <f t="shared" si="3"/>
        <v>5.0575633825411472</v>
      </c>
      <c r="AJ10" s="6">
        <v>0</v>
      </c>
      <c r="AK10" s="6">
        <f>AJ10/X19</f>
        <v>0</v>
      </c>
      <c r="AL10" s="6">
        <f t="shared" si="4"/>
        <v>0</v>
      </c>
    </row>
    <row r="11" spans="1:38" x14ac:dyDescent="0.25">
      <c r="A11" s="8">
        <v>9</v>
      </c>
      <c r="B11" s="9">
        <v>1</v>
      </c>
      <c r="C11" s="9">
        <v>0.47368421052631576</v>
      </c>
      <c r="D11" s="9">
        <v>0.68824720161168529</v>
      </c>
      <c r="E11" s="2"/>
      <c r="F11" s="10">
        <v>142</v>
      </c>
      <c r="G11" s="10">
        <v>67.263157894736835</v>
      </c>
      <c r="H11" s="10">
        <v>8.2014119451919267</v>
      </c>
      <c r="I11" s="2"/>
      <c r="J11" s="10">
        <v>108</v>
      </c>
      <c r="K11" s="10">
        <v>51.157894736842103</v>
      </c>
      <c r="L11" s="10">
        <v>7.152474728151236</v>
      </c>
      <c r="M11" s="2"/>
      <c r="N11" s="6">
        <v>18</v>
      </c>
      <c r="O11" s="6">
        <v>8.5263157894736832</v>
      </c>
      <c r="P11" s="6">
        <v>2.9199855803537256</v>
      </c>
      <c r="Q11" s="2"/>
      <c r="R11" s="12">
        <v>4</v>
      </c>
      <c r="S11" s="12">
        <v>1.8947368421052631</v>
      </c>
      <c r="T11" s="12">
        <v>1.3764944032233706</v>
      </c>
      <c r="V11"/>
      <c r="W11">
        <v>6</v>
      </c>
      <c r="X11" s="3">
        <v>2</v>
      </c>
      <c r="Y11" s="3">
        <f>X11/X19</f>
        <v>0.94736842105263153</v>
      </c>
      <c r="Z11" s="3">
        <f t="shared" si="0"/>
        <v>0.97332852678457515</v>
      </c>
      <c r="AA11" s="4">
        <v>119</v>
      </c>
      <c r="AB11" s="4">
        <f>AA11/X19</f>
        <v>56.368421052631575</v>
      </c>
      <c r="AC11" s="4">
        <f t="shared" si="1"/>
        <v>7.5078905860855203</v>
      </c>
      <c r="AD11" s="5">
        <v>123</v>
      </c>
      <c r="AE11" s="5">
        <f>AD11/X19</f>
        <v>58.263157894736842</v>
      </c>
      <c r="AF11" s="5">
        <f t="shared" si="2"/>
        <v>7.6330307149085179</v>
      </c>
      <c r="AG11" s="11">
        <v>35</v>
      </c>
      <c r="AH11" s="11">
        <f>AG11/X19</f>
        <v>16.578947368421051</v>
      </c>
      <c r="AI11" s="11">
        <f t="shared" si="3"/>
        <v>4.071725355229777</v>
      </c>
      <c r="AJ11" s="6"/>
      <c r="AK11" s="6"/>
      <c r="AL11" s="6"/>
    </row>
    <row r="12" spans="1:38" x14ac:dyDescent="0.25">
      <c r="A12" s="8">
        <v>10</v>
      </c>
      <c r="B12" s="9">
        <v>2</v>
      </c>
      <c r="C12" s="9">
        <v>0.94736842105263153</v>
      </c>
      <c r="D12" s="9">
        <v>0.97332852678457515</v>
      </c>
      <c r="E12" s="2"/>
      <c r="F12" s="10">
        <v>62</v>
      </c>
      <c r="G12" s="10">
        <v>29.368421052631579</v>
      </c>
      <c r="H12" s="10">
        <v>5.4192638847570045</v>
      </c>
      <c r="I12" s="2"/>
      <c r="J12" s="10">
        <v>107</v>
      </c>
      <c r="K12" s="10">
        <v>50.684210526315788</v>
      </c>
      <c r="L12" s="10">
        <v>7.119284411112945</v>
      </c>
      <c r="M12" s="2"/>
      <c r="N12" s="6"/>
      <c r="O12" s="6"/>
      <c r="P12" s="6"/>
      <c r="Q12" s="2"/>
      <c r="R12" s="12">
        <v>1</v>
      </c>
      <c r="S12" s="12">
        <v>0.47368421052631576</v>
      </c>
      <c r="T12" s="12">
        <v>0.68824720161168529</v>
      </c>
      <c r="V12"/>
      <c r="W12">
        <v>7</v>
      </c>
      <c r="X12" s="3" t="s">
        <v>8</v>
      </c>
      <c r="Y12" s="3"/>
      <c r="Z12" s="3"/>
      <c r="AA12" s="4">
        <v>127</v>
      </c>
      <c r="AB12" s="4">
        <f>AA12/X19</f>
        <v>60.157894736842103</v>
      </c>
      <c r="AC12" s="4"/>
      <c r="AD12" s="5">
        <v>69</v>
      </c>
      <c r="AE12" s="5">
        <f>AD12/X19</f>
        <v>32.684210526315788</v>
      </c>
      <c r="AF12" s="5"/>
      <c r="AG12" s="11">
        <v>118</v>
      </c>
      <c r="AH12" s="11">
        <f>AG12/X19</f>
        <v>55.89473684210526</v>
      </c>
      <c r="AI12" s="11"/>
      <c r="AJ12" s="6">
        <v>0</v>
      </c>
      <c r="AK12" s="6">
        <f>AJ12/X19</f>
        <v>0</v>
      </c>
      <c r="AL12" s="6">
        <f t="shared" si="4"/>
        <v>0</v>
      </c>
    </row>
    <row r="13" spans="1:38" x14ac:dyDescent="0.25">
      <c r="A13" s="8">
        <v>11</v>
      </c>
      <c r="B13" s="9"/>
      <c r="C13" s="9"/>
      <c r="D13" s="9"/>
      <c r="E13" s="2"/>
      <c r="F13" s="10">
        <v>124</v>
      </c>
      <c r="G13" s="10">
        <v>58.736842105263158</v>
      </c>
      <c r="H13" s="10">
        <v>7.6639964839020616</v>
      </c>
      <c r="I13" s="2"/>
      <c r="J13" s="10">
        <v>130</v>
      </c>
      <c r="K13" s="10">
        <v>61.578947368421048</v>
      </c>
      <c r="L13" s="10">
        <v>7.8472254567089541</v>
      </c>
      <c r="M13" s="2"/>
      <c r="N13" s="6"/>
      <c r="O13" s="6"/>
      <c r="P13" s="6"/>
      <c r="Q13" s="2"/>
      <c r="R13" s="12">
        <v>0</v>
      </c>
      <c r="S13" s="12">
        <v>0</v>
      </c>
      <c r="T13" s="12">
        <v>0</v>
      </c>
      <c r="V13"/>
      <c r="W13">
        <v>8</v>
      </c>
      <c r="X13" s="3">
        <v>6</v>
      </c>
      <c r="Y13" s="3">
        <f>X13/X19</f>
        <v>2.8421052631578947</v>
      </c>
      <c r="Z13" s="3">
        <f t="shared" si="0"/>
        <v>1.6858544608470492</v>
      </c>
      <c r="AA13" s="4">
        <v>195</v>
      </c>
      <c r="AB13" s="4">
        <f>AA13/X19</f>
        <v>92.368421052631575</v>
      </c>
      <c r="AC13" s="4">
        <f t="shared" si="1"/>
        <v>9.6108491327578118</v>
      </c>
      <c r="AD13" s="5">
        <v>141</v>
      </c>
      <c r="AE13" s="5">
        <f>AD13/X19</f>
        <v>66.78947368421052</v>
      </c>
      <c r="AF13" s="5">
        <f t="shared" si="2"/>
        <v>8.1724827123837045</v>
      </c>
      <c r="AG13" s="11">
        <v>22</v>
      </c>
      <c r="AH13" s="11">
        <f>AG13/X19</f>
        <v>10.421052631578947</v>
      </c>
      <c r="AI13" s="11">
        <f t="shared" si="3"/>
        <v>3.228165521093822</v>
      </c>
      <c r="AJ13" s="6">
        <v>0</v>
      </c>
      <c r="AK13" s="6">
        <f>AJ13/X19</f>
        <v>0</v>
      </c>
      <c r="AL13" s="6">
        <f t="shared" si="4"/>
        <v>0</v>
      </c>
    </row>
    <row r="14" spans="1:38" x14ac:dyDescent="0.25">
      <c r="A14" s="8">
        <v>12</v>
      </c>
      <c r="B14" s="9"/>
      <c r="C14" s="9"/>
      <c r="D14" s="9"/>
      <c r="E14" s="2"/>
      <c r="F14" s="10"/>
      <c r="G14" s="10"/>
      <c r="H14" s="10"/>
      <c r="I14" s="2"/>
      <c r="J14" s="10"/>
      <c r="K14" s="10"/>
      <c r="L14" s="10"/>
      <c r="M14" s="2"/>
      <c r="N14" s="6"/>
      <c r="O14" s="6"/>
      <c r="P14" s="6"/>
      <c r="Q14" s="2"/>
      <c r="R14" s="12"/>
      <c r="S14" s="12"/>
      <c r="T14" s="12"/>
      <c r="V14"/>
      <c r="W14">
        <v>9</v>
      </c>
      <c r="X14" s="3">
        <v>1</v>
      </c>
      <c r="Y14" s="3">
        <f>X14/X19</f>
        <v>0.47368421052631576</v>
      </c>
      <c r="Z14" s="3">
        <f t="shared" si="0"/>
        <v>0.68824720161168529</v>
      </c>
      <c r="AA14" s="4">
        <v>142</v>
      </c>
      <c r="AB14" s="4">
        <f>AA14/X19</f>
        <v>67.263157894736835</v>
      </c>
      <c r="AC14" s="4">
        <f t="shared" si="1"/>
        <v>8.2014119451919267</v>
      </c>
      <c r="AD14" s="5" t="s">
        <v>9</v>
      </c>
      <c r="AE14" s="5"/>
      <c r="AF14" s="5">
        <f t="shared" si="2"/>
        <v>0</v>
      </c>
      <c r="AG14" s="11">
        <v>38</v>
      </c>
      <c r="AH14" s="11">
        <f>AG14/X20</f>
        <v>22.465507542145886</v>
      </c>
      <c r="AI14" s="11">
        <f t="shared" si="3"/>
        <v>4.7397792714583122</v>
      </c>
      <c r="AJ14" s="6">
        <v>4</v>
      </c>
      <c r="AK14" s="6">
        <f>AJ14/X19</f>
        <v>1.8947368421052631</v>
      </c>
      <c r="AL14" s="6">
        <f t="shared" si="4"/>
        <v>1.3764944032233706</v>
      </c>
    </row>
    <row r="15" spans="1:38" x14ac:dyDescent="0.25">
      <c r="A15" s="2"/>
      <c r="B15" s="2"/>
      <c r="C15" s="2">
        <f>COUNT(C3:C14)</f>
        <v>9</v>
      </c>
      <c r="D15" s="2">
        <f t="shared" ref="D15:T15" si="5">COUNT(D3:D14)</f>
        <v>9</v>
      </c>
      <c r="E15" s="2">
        <f t="shared" si="5"/>
        <v>0</v>
      </c>
      <c r="F15" s="2">
        <f t="shared" si="5"/>
        <v>11</v>
      </c>
      <c r="G15" s="2">
        <f t="shared" si="5"/>
        <v>11</v>
      </c>
      <c r="H15" s="2">
        <f t="shared" si="5"/>
        <v>10</v>
      </c>
      <c r="I15" s="2">
        <f t="shared" si="5"/>
        <v>0</v>
      </c>
      <c r="J15" s="2">
        <f t="shared" si="5"/>
        <v>11</v>
      </c>
      <c r="K15" s="2">
        <f t="shared" si="5"/>
        <v>11</v>
      </c>
      <c r="L15" s="2">
        <f t="shared" si="5"/>
        <v>10</v>
      </c>
      <c r="M15" s="2">
        <f t="shared" si="5"/>
        <v>0</v>
      </c>
      <c r="N15" s="2">
        <f t="shared" si="5"/>
        <v>9</v>
      </c>
      <c r="O15" s="2">
        <f t="shared" si="5"/>
        <v>9</v>
      </c>
      <c r="P15" s="2">
        <f t="shared" si="5"/>
        <v>8</v>
      </c>
      <c r="Q15" s="2">
        <f t="shared" si="5"/>
        <v>0</v>
      </c>
      <c r="R15" s="2">
        <f t="shared" si="5"/>
        <v>10</v>
      </c>
      <c r="S15" s="2">
        <f t="shared" si="5"/>
        <v>10</v>
      </c>
      <c r="T15" s="2">
        <f t="shared" si="5"/>
        <v>10</v>
      </c>
      <c r="V15"/>
      <c r="W15">
        <v>10</v>
      </c>
      <c r="X15" s="3">
        <v>2</v>
      </c>
      <c r="Y15" s="3">
        <f>X15/X19</f>
        <v>0.94736842105263153</v>
      </c>
      <c r="Z15" s="3">
        <f t="shared" si="0"/>
        <v>0.97332852678457515</v>
      </c>
      <c r="AA15" s="4">
        <v>62</v>
      </c>
      <c r="AB15" s="4">
        <f>AA15/X19</f>
        <v>29.368421052631579</v>
      </c>
      <c r="AC15" s="4">
        <f t="shared" si="1"/>
        <v>5.4192638847570045</v>
      </c>
      <c r="AD15" s="5">
        <v>108</v>
      </c>
      <c r="AE15" s="5">
        <f>AD15/X19</f>
        <v>51.157894736842103</v>
      </c>
      <c r="AF15" s="5">
        <f t="shared" si="2"/>
        <v>7.152474728151236</v>
      </c>
      <c r="AG15" s="11">
        <v>18</v>
      </c>
      <c r="AH15" s="11">
        <f>AG15/X19</f>
        <v>8.5263157894736832</v>
      </c>
      <c r="AI15" s="11">
        <f t="shared" si="3"/>
        <v>2.9199855803537256</v>
      </c>
      <c r="AJ15" s="6">
        <v>1</v>
      </c>
      <c r="AK15" s="6">
        <f>AJ15/X19</f>
        <v>0.47368421052631576</v>
      </c>
      <c r="AL15" s="6">
        <f t="shared" si="4"/>
        <v>0.68824720161168529</v>
      </c>
    </row>
    <row r="16" spans="1:38" x14ac:dyDescent="0.25">
      <c r="V16"/>
      <c r="W16">
        <v>11</v>
      </c>
      <c r="X16" s="3"/>
      <c r="Y16" s="3"/>
      <c r="Z16" s="3"/>
      <c r="AA16" s="4">
        <v>124</v>
      </c>
      <c r="AB16" s="4">
        <f>AA16/X19</f>
        <v>58.736842105263158</v>
      </c>
      <c r="AC16" s="4">
        <f>SQRT(AB16)</f>
        <v>7.6639964839020616</v>
      </c>
      <c r="AD16" s="5">
        <v>107</v>
      </c>
      <c r="AE16" s="5">
        <f>AD16/X19</f>
        <v>50.684210526315788</v>
      </c>
      <c r="AF16" s="5">
        <f>SQRT(AE16)</f>
        <v>7.119284411112945</v>
      </c>
      <c r="AG16" s="11"/>
      <c r="AH16" s="11"/>
      <c r="AI16" s="11"/>
      <c r="AJ16" s="6">
        <v>0</v>
      </c>
      <c r="AK16" s="6">
        <f>AJ16/X19</f>
        <v>0</v>
      </c>
      <c r="AL16" s="6">
        <f t="shared" si="4"/>
        <v>0</v>
      </c>
    </row>
    <row r="17" spans="22:38" x14ac:dyDescent="0.25">
      <c r="V17"/>
      <c r="W17">
        <v>12</v>
      </c>
      <c r="X17" s="3"/>
      <c r="Y17" s="3"/>
      <c r="Z17" s="3"/>
      <c r="AA17" s="4"/>
      <c r="AB17" s="4"/>
      <c r="AC17" s="4"/>
      <c r="AD17" s="5">
        <v>130</v>
      </c>
      <c r="AE17" s="5">
        <f>AD17/X19</f>
        <v>61.578947368421048</v>
      </c>
      <c r="AF17" s="5">
        <f>SQRT(AE17)</f>
        <v>7.8472254567089541</v>
      </c>
      <c r="AG17" s="11"/>
      <c r="AH17" s="11"/>
      <c r="AI17" s="11"/>
      <c r="AJ17" s="6"/>
      <c r="AK17" s="6"/>
      <c r="AL17" s="6"/>
    </row>
    <row r="18" spans="22:38" x14ac:dyDescent="0.25">
      <c r="V18"/>
      <c r="X18" s="3"/>
      <c r="Y18" s="3"/>
      <c r="Z18" s="3"/>
      <c r="AA18" s="4"/>
      <c r="AB18" s="4"/>
      <c r="AC18" s="4"/>
      <c r="AD18" s="5"/>
      <c r="AE18" s="5"/>
      <c r="AF18" s="5"/>
      <c r="AG18" s="11"/>
      <c r="AH18" s="11"/>
      <c r="AI18" s="11"/>
      <c r="AJ18" s="6"/>
      <c r="AK18" s="6"/>
      <c r="AL18" s="6"/>
    </row>
    <row r="19" spans="22:38" x14ac:dyDescent="0.25">
      <c r="V19"/>
      <c r="W19" t="s">
        <v>10</v>
      </c>
      <c r="X19" s="3">
        <f>AVERAGE(X6:X17)</f>
        <v>2.1111111111111112</v>
      </c>
      <c r="Y19" s="3">
        <f>AVERAGE(Y6:Y15)</f>
        <v>1</v>
      </c>
      <c r="Z19" s="3"/>
      <c r="AA19" s="4">
        <f t="shared" ref="AA19" si="6">AVERAGE(AA6:AA17)</f>
        <v>121.36363636363636</v>
      </c>
      <c r="AB19" s="4">
        <f>AVERAGE(AB6:AB16)</f>
        <v>57.488038277511947</v>
      </c>
      <c r="AC19" s="4"/>
      <c r="AD19" s="5">
        <f t="shared" ref="AD19:AK19" si="7">AVERAGE(AD6:AD17)</f>
        <v>116.54545454545455</v>
      </c>
      <c r="AE19" s="5">
        <f>AVERAGE(AE6:AE17)</f>
        <v>55.20574162679425</v>
      </c>
      <c r="AF19" s="5"/>
      <c r="AG19" s="11">
        <f t="shared" ref="AG19" si="8">AVERAGE(AG6:AG17)</f>
        <v>59.222222222222221</v>
      </c>
      <c r="AH19" s="11">
        <f>AVERAGE(AH6:AH15)</f>
        <v>28.548799083630243</v>
      </c>
      <c r="AI19" s="11"/>
      <c r="AJ19" s="6">
        <f t="shared" si="7"/>
        <v>0.6</v>
      </c>
      <c r="AK19" s="6">
        <f t="shared" si="7"/>
        <v>0.28421052631578947</v>
      </c>
      <c r="AL19" s="6"/>
    </row>
    <row r="20" spans="22:38" x14ac:dyDescent="0.25">
      <c r="V20"/>
      <c r="W20" t="s">
        <v>11</v>
      </c>
      <c r="X20" s="3">
        <f>STDEV(X6:X17)</f>
        <v>1.6914819275153699</v>
      </c>
      <c r="Y20" s="3">
        <f t="shared" ref="Y20:AK20" si="9">STDEV(Y6:Y17)</f>
        <v>0.80122828145464886</v>
      </c>
      <c r="Z20" s="3"/>
      <c r="AA20" s="4">
        <f t="shared" si="9"/>
        <v>33.776538387681832</v>
      </c>
      <c r="AB20" s="4">
        <f t="shared" si="9"/>
        <v>15.999412920480919</v>
      </c>
      <c r="AC20" s="4"/>
      <c r="AD20" s="5">
        <f t="shared" si="9"/>
        <v>20.752655908888542</v>
      </c>
      <c r="AE20" s="5">
        <f t="shared" si="9"/>
        <v>9.8302054305261919</v>
      </c>
      <c r="AF20" s="5"/>
      <c r="AG20" s="11">
        <f t="shared" si="9"/>
        <v>37.117306535421513</v>
      </c>
      <c r="AH20" s="11">
        <f t="shared" si="9"/>
        <v>17.323847447321381</v>
      </c>
      <c r="AI20" s="11"/>
      <c r="AJ20" s="6">
        <f t="shared" si="9"/>
        <v>1.2649110640673518</v>
      </c>
      <c r="AK20" s="6">
        <f t="shared" si="9"/>
        <v>0.5991683987687455</v>
      </c>
      <c r="AL20" s="6"/>
    </row>
  </sheetData>
  <mergeCells count="5">
    <mergeCell ref="B1:D1"/>
    <mergeCell ref="F1:H1"/>
    <mergeCell ref="J1:L1"/>
    <mergeCell ref="N1:P1"/>
    <mergeCell ref="R1:T1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zoomScale="80" zoomScaleNormal="80" workbookViewId="0">
      <selection activeCell="K41" sqref="K41"/>
    </sheetView>
  </sheetViews>
  <sheetFormatPr baseColWidth="10" defaultRowHeight="15" x14ac:dyDescent="0.25"/>
  <cols>
    <col min="1" max="1" width="10.85546875" style="27"/>
    <col min="2" max="2" width="9.42578125" style="38" customWidth="1"/>
    <col min="3" max="3" width="15.5703125" style="39" customWidth="1"/>
    <col min="4" max="4" width="16.7109375" style="46" customWidth="1"/>
    <col min="5" max="5" width="14.28515625" style="14" customWidth="1"/>
    <col min="6" max="6" width="18.85546875" customWidth="1"/>
    <col min="7" max="7" width="10.140625" style="18" customWidth="1"/>
    <col min="8" max="8" width="14.5703125" style="54" customWidth="1"/>
    <col min="9" max="9" width="17.140625" style="59" customWidth="1"/>
    <col min="10" max="10" width="14.42578125" style="21" customWidth="1"/>
    <col min="15" max="15" width="13.85546875" customWidth="1"/>
    <col min="19" max="19" width="14.5703125" customWidth="1"/>
    <col min="20" max="20" width="13.85546875" customWidth="1"/>
  </cols>
  <sheetData>
    <row r="1" spans="1:10" x14ac:dyDescent="0.25">
      <c r="B1" s="32" t="s">
        <v>21</v>
      </c>
      <c r="C1" s="33" t="s">
        <v>30</v>
      </c>
      <c r="D1" s="42" t="s">
        <v>28</v>
      </c>
      <c r="E1" s="13" t="s">
        <v>30</v>
      </c>
      <c r="F1" s="16"/>
      <c r="G1" s="17" t="s">
        <v>22</v>
      </c>
      <c r="H1" s="49" t="s">
        <v>30</v>
      </c>
      <c r="I1" s="55" t="s">
        <v>29</v>
      </c>
      <c r="J1" s="20" t="s">
        <v>30</v>
      </c>
    </row>
    <row r="3" spans="1:10" s="24" customFormat="1" ht="15.75" thickBot="1" x14ac:dyDescent="0.3">
      <c r="A3" s="28" t="s">
        <v>1</v>
      </c>
      <c r="B3" s="34"/>
      <c r="C3" s="35"/>
      <c r="D3" s="43"/>
      <c r="E3" s="15"/>
      <c r="G3" s="19"/>
      <c r="H3" s="50"/>
      <c r="I3" s="56"/>
      <c r="J3" s="22"/>
    </row>
    <row r="4" spans="1:10" x14ac:dyDescent="0.25">
      <c r="A4" s="29">
        <v>1</v>
      </c>
      <c r="B4" s="36">
        <v>167</v>
      </c>
      <c r="C4" s="37">
        <v>0.89415156507413507</v>
      </c>
      <c r="D4" s="44">
        <v>105</v>
      </c>
      <c r="E4" s="45">
        <v>0.56219110378912684</v>
      </c>
      <c r="G4" s="23">
        <v>166</v>
      </c>
      <c r="H4" s="51">
        <v>0.88879736408566723</v>
      </c>
      <c r="I4" s="57">
        <v>186</v>
      </c>
      <c r="J4" s="58">
        <v>0.99588138385502467</v>
      </c>
    </row>
    <row r="5" spans="1:10" x14ac:dyDescent="0.25">
      <c r="A5" s="30">
        <v>2</v>
      </c>
      <c r="B5" s="38">
        <v>186</v>
      </c>
      <c r="C5" s="39">
        <v>0.99588138385502467</v>
      </c>
      <c r="D5" s="46">
        <v>32</v>
      </c>
      <c r="E5" s="14">
        <v>0.17133443163097198</v>
      </c>
      <c r="G5" s="18">
        <v>177</v>
      </c>
      <c r="H5" s="52">
        <v>0.94769357495881379</v>
      </c>
      <c r="I5" s="59">
        <v>215</v>
      </c>
      <c r="J5" s="21">
        <v>1.151153212520593</v>
      </c>
    </row>
    <row r="6" spans="1:10" x14ac:dyDescent="0.25">
      <c r="A6" s="30">
        <v>3</v>
      </c>
      <c r="B6" s="38">
        <v>163</v>
      </c>
      <c r="C6" s="39">
        <v>0.8727347611202636</v>
      </c>
      <c r="D6" s="46">
        <v>79</v>
      </c>
      <c r="E6" s="14">
        <v>0.42298187808896209</v>
      </c>
      <c r="G6" s="18">
        <v>194</v>
      </c>
      <c r="H6" s="52">
        <v>1.0387149917627676</v>
      </c>
      <c r="I6" s="59">
        <v>203</v>
      </c>
      <c r="J6" s="21">
        <v>1.0869028006589785</v>
      </c>
    </row>
    <row r="7" spans="1:10" x14ac:dyDescent="0.25">
      <c r="A7" s="30">
        <v>4</v>
      </c>
      <c r="B7" s="38">
        <v>211</v>
      </c>
      <c r="C7" s="39">
        <v>1.1297364085667216</v>
      </c>
      <c r="D7" s="46">
        <v>142</v>
      </c>
      <c r="E7" s="14">
        <v>0.76029654036243821</v>
      </c>
      <c r="G7" s="18">
        <v>202</v>
      </c>
      <c r="H7" s="52">
        <v>1.0815485996705108</v>
      </c>
      <c r="I7" s="59">
        <v>166</v>
      </c>
      <c r="J7" s="21">
        <v>0.88879736408566723</v>
      </c>
    </row>
    <row r="8" spans="1:10" x14ac:dyDescent="0.25">
      <c r="A8" s="30">
        <v>5</v>
      </c>
      <c r="B8" s="38">
        <v>208</v>
      </c>
      <c r="C8" s="39">
        <v>1.113673805601318</v>
      </c>
      <c r="D8" s="46">
        <v>70</v>
      </c>
      <c r="E8" s="14">
        <v>0.37479406919275121</v>
      </c>
      <c r="G8" s="18">
        <v>223</v>
      </c>
      <c r="H8" s="52">
        <v>1.1939868204283361</v>
      </c>
      <c r="I8" s="59">
        <v>183</v>
      </c>
      <c r="J8" s="21">
        <v>0.97981878088962104</v>
      </c>
    </row>
    <row r="9" spans="1:10" x14ac:dyDescent="0.25">
      <c r="A9" s="30">
        <v>6</v>
      </c>
      <c r="B9" s="38">
        <v>187</v>
      </c>
      <c r="C9" s="39">
        <v>1.0012355848434926</v>
      </c>
      <c r="D9" s="46">
        <v>35</v>
      </c>
      <c r="E9" s="14">
        <v>0.18739703459637561</v>
      </c>
      <c r="G9" s="18">
        <v>214</v>
      </c>
      <c r="H9" s="52">
        <v>1.1457990115321253</v>
      </c>
      <c r="I9" s="59">
        <v>196</v>
      </c>
      <c r="J9" s="21">
        <v>1.0494233937397035</v>
      </c>
    </row>
    <row r="10" spans="1:10" x14ac:dyDescent="0.25">
      <c r="A10" s="30">
        <v>7</v>
      </c>
      <c r="B10" s="38">
        <v>213</v>
      </c>
      <c r="C10" s="39">
        <v>1.1404448105436573</v>
      </c>
      <c r="D10" s="46">
        <v>94</v>
      </c>
      <c r="E10" s="14">
        <v>0.50329489291598017</v>
      </c>
      <c r="G10" s="18">
        <v>193</v>
      </c>
      <c r="H10" s="52">
        <v>1.0333607907742999</v>
      </c>
      <c r="I10" s="59">
        <v>187</v>
      </c>
      <c r="J10" s="21">
        <v>1.0012355848434926</v>
      </c>
    </row>
    <row r="11" spans="1:10" x14ac:dyDescent="0.25">
      <c r="A11" s="30">
        <v>8</v>
      </c>
      <c r="B11" s="38">
        <v>158</v>
      </c>
      <c r="C11" s="39">
        <v>0.84596375617792419</v>
      </c>
      <c r="D11" s="46">
        <v>31</v>
      </c>
      <c r="E11" s="14">
        <v>0.16598023064250411</v>
      </c>
      <c r="G11" s="18">
        <v>179</v>
      </c>
      <c r="H11" s="52">
        <v>0.95840197693574958</v>
      </c>
      <c r="I11" s="59">
        <v>184</v>
      </c>
      <c r="J11" s="21">
        <v>0.98517298187808899</v>
      </c>
    </row>
    <row r="12" spans="1:10" x14ac:dyDescent="0.25">
      <c r="A12" s="30">
        <v>9</v>
      </c>
      <c r="B12" s="38">
        <v>177</v>
      </c>
      <c r="C12" s="39">
        <v>0.94769357495881379</v>
      </c>
      <c r="D12" s="46">
        <v>33</v>
      </c>
      <c r="E12" s="14">
        <v>0.17668863261943987</v>
      </c>
      <c r="G12" s="18">
        <v>182</v>
      </c>
      <c r="H12" s="52">
        <v>0.97446457990115321</v>
      </c>
      <c r="I12" s="59">
        <v>212</v>
      </c>
      <c r="J12" s="21">
        <v>1.1350906095551894</v>
      </c>
    </row>
    <row r="13" spans="1:10" x14ac:dyDescent="0.25">
      <c r="A13" s="30">
        <v>10</v>
      </c>
      <c r="B13" s="38">
        <v>212</v>
      </c>
      <c r="C13" s="39">
        <v>1.1350906095551894</v>
      </c>
      <c r="D13" s="46">
        <v>55</v>
      </c>
      <c r="E13" s="14">
        <v>0.29448105436573313</v>
      </c>
      <c r="G13" s="18">
        <v>175</v>
      </c>
      <c r="H13" s="52">
        <v>0.93698517298187811</v>
      </c>
      <c r="I13" s="59">
        <v>191</v>
      </c>
      <c r="J13" s="21">
        <v>1.022652388797364</v>
      </c>
    </row>
    <row r="14" spans="1:10" x14ac:dyDescent="0.25">
      <c r="A14" s="30">
        <v>11</v>
      </c>
      <c r="B14" s="38">
        <v>199</v>
      </c>
      <c r="C14" s="39">
        <v>1.0654859967051071</v>
      </c>
      <c r="D14" s="46">
        <v>68</v>
      </c>
      <c r="E14" s="14">
        <v>0.36408566721581548</v>
      </c>
      <c r="G14" s="18">
        <v>204</v>
      </c>
      <c r="H14" s="52">
        <v>1.0922570016474464</v>
      </c>
      <c r="I14" s="59">
        <v>203</v>
      </c>
      <c r="J14" s="21">
        <v>1.0869028006589785</v>
      </c>
    </row>
    <row r="15" spans="1:10" x14ac:dyDescent="0.25">
      <c r="A15" s="30">
        <v>12</v>
      </c>
      <c r="B15" s="38">
        <v>179</v>
      </c>
      <c r="C15" s="39">
        <v>0.95840197693574958</v>
      </c>
      <c r="D15" s="46">
        <v>52</v>
      </c>
      <c r="E15" s="14">
        <v>0.2784184514003295</v>
      </c>
      <c r="G15" s="18">
        <v>206</v>
      </c>
      <c r="H15" s="52">
        <v>1.1029654036243821</v>
      </c>
      <c r="I15" s="59">
        <v>202</v>
      </c>
      <c r="J15" s="21">
        <v>1.0815485996705108</v>
      </c>
    </row>
    <row r="16" spans="1:10" x14ac:dyDescent="0.25">
      <c r="A16" s="30">
        <v>13</v>
      </c>
      <c r="B16" s="38">
        <v>168</v>
      </c>
      <c r="C16" s="39">
        <v>0.89950576606260291</v>
      </c>
      <c r="D16" s="46">
        <v>27</v>
      </c>
      <c r="E16" s="14">
        <v>0.14456342668863262</v>
      </c>
      <c r="G16" s="18">
        <v>202</v>
      </c>
      <c r="H16" s="52">
        <v>1.0815485996705108</v>
      </c>
      <c r="I16" s="59">
        <v>166</v>
      </c>
      <c r="J16" s="21">
        <v>0.88879736408566723</v>
      </c>
    </row>
    <row r="17" spans="1:10" x14ac:dyDescent="0.25">
      <c r="A17" s="30">
        <v>14</v>
      </c>
      <c r="D17" s="46">
        <v>29</v>
      </c>
      <c r="E17" s="14">
        <v>0.15527182866556838</v>
      </c>
      <c r="G17" s="18">
        <v>174</v>
      </c>
      <c r="H17" s="52">
        <v>0.93163097199341016</v>
      </c>
    </row>
    <row r="18" spans="1:10" x14ac:dyDescent="0.25">
      <c r="A18" s="30">
        <v>15</v>
      </c>
      <c r="D18" s="46">
        <v>27</v>
      </c>
      <c r="E18" s="14">
        <v>0.14456342668863262</v>
      </c>
      <c r="G18" s="18">
        <v>157</v>
      </c>
      <c r="H18" s="52">
        <v>0.84060955518945635</v>
      </c>
    </row>
    <row r="19" spans="1:10" x14ac:dyDescent="0.25">
      <c r="A19" s="30">
        <v>16</v>
      </c>
      <c r="D19" s="46">
        <v>35</v>
      </c>
      <c r="E19" s="14">
        <v>0.18739703459637561</v>
      </c>
      <c r="G19" s="18">
        <v>193</v>
      </c>
      <c r="H19" s="52">
        <v>1.0333607907742999</v>
      </c>
    </row>
    <row r="20" spans="1:10" x14ac:dyDescent="0.25">
      <c r="A20" s="30">
        <v>17</v>
      </c>
      <c r="D20" s="46">
        <v>26</v>
      </c>
      <c r="E20" s="14">
        <v>0.13920922570016475</v>
      </c>
      <c r="G20" s="18">
        <v>213</v>
      </c>
      <c r="H20" s="52">
        <v>1.1404448105436573</v>
      </c>
    </row>
    <row r="21" spans="1:10" x14ac:dyDescent="0.25">
      <c r="A21" s="31">
        <v>18</v>
      </c>
      <c r="B21" s="40"/>
      <c r="C21" s="41"/>
      <c r="D21" s="47">
        <v>124</v>
      </c>
      <c r="E21" s="48">
        <v>0.66392092257001645</v>
      </c>
      <c r="G21" s="25">
        <v>211</v>
      </c>
      <c r="H21" s="53">
        <v>1.1297364085667216</v>
      </c>
      <c r="I21" s="60"/>
      <c r="J21" s="61"/>
    </row>
    <row r="22" spans="1:10" s="26" customFormat="1" x14ac:dyDescent="0.25">
      <c r="A22" s="27"/>
      <c r="B22" s="38"/>
      <c r="C22" s="39"/>
      <c r="D22" s="46"/>
      <c r="E22" s="14"/>
      <c r="G22" s="18"/>
      <c r="H22" s="54"/>
      <c r="I22" s="59"/>
      <c r="J22" s="21"/>
    </row>
    <row r="23" spans="1:10" x14ac:dyDescent="0.25">
      <c r="A23" s="29">
        <v>19</v>
      </c>
      <c r="B23" s="36">
        <v>204</v>
      </c>
      <c r="C23" s="37">
        <v>1.0816542948038177</v>
      </c>
      <c r="D23" s="44">
        <v>61</v>
      </c>
      <c r="E23" s="45">
        <v>0.32343584305408274</v>
      </c>
      <c r="G23" s="23">
        <v>167</v>
      </c>
      <c r="H23" s="51">
        <v>0.88547189819724292</v>
      </c>
      <c r="I23" s="57">
        <v>186</v>
      </c>
      <c r="J23" s="58">
        <v>0.98621420996818665</v>
      </c>
    </row>
    <row r="24" spans="1:10" x14ac:dyDescent="0.25">
      <c r="A24" s="30">
        <v>20</v>
      </c>
      <c r="B24" s="38">
        <v>112</v>
      </c>
      <c r="C24" s="39">
        <v>0.59384941675503711</v>
      </c>
      <c r="D24" s="46">
        <v>62</v>
      </c>
      <c r="E24" s="14">
        <v>0.32873806998939553</v>
      </c>
      <c r="G24" s="18">
        <v>167</v>
      </c>
      <c r="H24" s="52">
        <v>0.88547189819724292</v>
      </c>
      <c r="I24" s="59">
        <v>187</v>
      </c>
      <c r="J24" s="21">
        <v>0.99151643690349955</v>
      </c>
    </row>
    <row r="25" spans="1:10" x14ac:dyDescent="0.25">
      <c r="A25" s="30">
        <v>21</v>
      </c>
      <c r="B25" s="38">
        <v>196</v>
      </c>
      <c r="C25" s="39">
        <v>1.0392364793213149</v>
      </c>
      <c r="D25" s="46">
        <v>35</v>
      </c>
      <c r="E25" s="14">
        <v>0.1855779427359491</v>
      </c>
      <c r="G25" s="18">
        <v>156</v>
      </c>
      <c r="H25" s="52">
        <v>0.82714740190880176</v>
      </c>
      <c r="I25" s="59">
        <v>194</v>
      </c>
      <c r="J25" s="21">
        <v>1.0286320254506893</v>
      </c>
    </row>
    <row r="26" spans="1:10" x14ac:dyDescent="0.25">
      <c r="A26" s="30">
        <v>22</v>
      </c>
      <c r="B26" s="38">
        <v>209</v>
      </c>
      <c r="C26" s="39">
        <v>1.1081654294803818</v>
      </c>
      <c r="D26" s="46">
        <v>36</v>
      </c>
      <c r="E26" s="14">
        <v>0.19088016967126192</v>
      </c>
      <c r="G26" s="18">
        <v>159</v>
      </c>
      <c r="H26" s="52">
        <v>0.84305408271474025</v>
      </c>
      <c r="I26" s="59">
        <v>179</v>
      </c>
      <c r="J26" s="21">
        <v>0.94909862142099688</v>
      </c>
    </row>
    <row r="27" spans="1:10" x14ac:dyDescent="0.25">
      <c r="A27" s="30">
        <v>23</v>
      </c>
      <c r="B27" s="38">
        <v>198</v>
      </c>
      <c r="C27" s="39">
        <v>1.0498409331919407</v>
      </c>
      <c r="D27" s="46">
        <v>41</v>
      </c>
      <c r="E27" s="14">
        <v>0.21739130434782608</v>
      </c>
      <c r="G27" s="18">
        <v>145</v>
      </c>
      <c r="H27" s="52">
        <v>0.7688229056203606</v>
      </c>
      <c r="I27" s="59">
        <v>158</v>
      </c>
      <c r="J27" s="21">
        <v>0.83775185577942735</v>
      </c>
    </row>
    <row r="28" spans="1:10" x14ac:dyDescent="0.25">
      <c r="A28" s="30">
        <v>24</v>
      </c>
      <c r="B28" s="38">
        <v>205</v>
      </c>
      <c r="C28" s="39">
        <v>1.0869565217391304</v>
      </c>
      <c r="D28" s="46">
        <v>56</v>
      </c>
      <c r="E28" s="14">
        <v>0.29692470837751855</v>
      </c>
      <c r="G28" s="18">
        <v>182</v>
      </c>
      <c r="H28" s="52">
        <v>0.96500530222693537</v>
      </c>
      <c r="I28" s="59">
        <v>151</v>
      </c>
      <c r="J28" s="21">
        <v>0.80063626723223758</v>
      </c>
    </row>
    <row r="29" spans="1:10" x14ac:dyDescent="0.25">
      <c r="A29" s="30">
        <v>25</v>
      </c>
      <c r="B29" s="38">
        <v>189</v>
      </c>
      <c r="C29" s="39">
        <v>1.0021208907741253</v>
      </c>
      <c r="D29" s="46">
        <v>79</v>
      </c>
      <c r="E29" s="14">
        <v>0.41887592788971367</v>
      </c>
      <c r="G29" s="18">
        <v>171</v>
      </c>
      <c r="H29" s="52">
        <v>0.90668080593849421</v>
      </c>
      <c r="I29" s="59">
        <v>152</v>
      </c>
      <c r="J29" s="21">
        <v>0.80593849416755037</v>
      </c>
    </row>
    <row r="30" spans="1:10" x14ac:dyDescent="0.25">
      <c r="A30" s="30">
        <v>26</v>
      </c>
      <c r="B30" s="38">
        <v>177</v>
      </c>
      <c r="C30" s="39">
        <v>0.93849416755037118</v>
      </c>
      <c r="D30" s="46">
        <v>47</v>
      </c>
      <c r="E30" s="14">
        <v>0.24920466595970309</v>
      </c>
      <c r="G30" s="18">
        <v>160</v>
      </c>
      <c r="H30" s="52">
        <v>0.84835630965005304</v>
      </c>
      <c r="I30" s="59">
        <v>176</v>
      </c>
      <c r="J30" s="21">
        <v>0.93319194061505839</v>
      </c>
    </row>
    <row r="31" spans="1:10" x14ac:dyDescent="0.25">
      <c r="A31" s="30">
        <v>27</v>
      </c>
      <c r="B31" s="38">
        <v>174</v>
      </c>
      <c r="C31" s="39">
        <v>0.92258748674443269</v>
      </c>
      <c r="D31" s="46">
        <v>71</v>
      </c>
      <c r="E31" s="14">
        <v>0.37645811240721105</v>
      </c>
      <c r="G31" s="18">
        <v>178</v>
      </c>
      <c r="H31" s="52">
        <v>0.94379639448568398</v>
      </c>
      <c r="I31" s="59">
        <v>167</v>
      </c>
      <c r="J31" s="21">
        <v>0.88547189819724292</v>
      </c>
    </row>
    <row r="32" spans="1:10" x14ac:dyDescent="0.25">
      <c r="A32" s="30">
        <v>28</v>
      </c>
      <c r="B32" s="38">
        <v>185</v>
      </c>
      <c r="C32" s="39">
        <v>0.98091198303287386</v>
      </c>
      <c r="D32" s="46">
        <v>78</v>
      </c>
      <c r="E32" s="14">
        <v>0.41357370095440088</v>
      </c>
      <c r="G32" s="18">
        <v>131</v>
      </c>
      <c r="H32" s="52">
        <v>0.69459172852598094</v>
      </c>
      <c r="I32" s="59">
        <v>160</v>
      </c>
      <c r="J32" s="21">
        <v>0.84835630965005304</v>
      </c>
    </row>
    <row r="33" spans="1:10" x14ac:dyDescent="0.25">
      <c r="A33" s="30">
        <v>29</v>
      </c>
      <c r="B33" s="38">
        <v>201</v>
      </c>
      <c r="C33" s="39">
        <v>1.0657476139978792</v>
      </c>
      <c r="D33" s="46">
        <v>85</v>
      </c>
      <c r="E33" s="14">
        <v>0.45068928950159071</v>
      </c>
      <c r="G33" s="18">
        <v>152</v>
      </c>
      <c r="H33" s="52">
        <v>0.80593849416755037</v>
      </c>
      <c r="I33" s="59">
        <v>185</v>
      </c>
      <c r="J33" s="21">
        <v>0.98091198303287386</v>
      </c>
    </row>
    <row r="34" spans="1:10" x14ac:dyDescent="0.25">
      <c r="A34" s="30">
        <v>30</v>
      </c>
      <c r="B34" s="38">
        <v>210</v>
      </c>
      <c r="C34" s="39">
        <v>1.1134676564156947</v>
      </c>
      <c r="D34" s="46">
        <v>57</v>
      </c>
      <c r="E34" s="14">
        <v>0.3022269353128314</v>
      </c>
      <c r="G34" s="18">
        <v>161</v>
      </c>
      <c r="H34" s="52">
        <v>0.85365853658536583</v>
      </c>
      <c r="I34" s="59">
        <v>180</v>
      </c>
      <c r="J34" s="21">
        <v>0.95440084835630967</v>
      </c>
    </row>
    <row r="35" spans="1:10" x14ac:dyDescent="0.25">
      <c r="A35" s="30">
        <v>31</v>
      </c>
      <c r="B35" s="38">
        <v>185</v>
      </c>
      <c r="C35" s="39">
        <v>0.98091198303287386</v>
      </c>
      <c r="D35" s="46">
        <v>63</v>
      </c>
      <c r="E35" s="14">
        <v>0.33404029692470838</v>
      </c>
      <c r="G35" s="18">
        <v>142</v>
      </c>
      <c r="H35" s="52">
        <v>0.75291622481442211</v>
      </c>
      <c r="I35" s="59">
        <v>180</v>
      </c>
      <c r="J35" s="21">
        <v>0.95440084835630967</v>
      </c>
    </row>
    <row r="36" spans="1:10" x14ac:dyDescent="0.25">
      <c r="A36" s="30">
        <v>32</v>
      </c>
      <c r="B36" s="38">
        <v>206</v>
      </c>
      <c r="C36" s="39">
        <v>1.0922587486744433</v>
      </c>
      <c r="D36" s="46">
        <v>49</v>
      </c>
      <c r="E36" s="14">
        <v>0.25980911983032873</v>
      </c>
      <c r="G36" s="18">
        <v>141</v>
      </c>
      <c r="H36" s="52">
        <v>0.7476139978791092</v>
      </c>
      <c r="I36" s="59">
        <v>172</v>
      </c>
      <c r="J36" s="21">
        <v>0.911983032873807</v>
      </c>
    </row>
    <row r="37" spans="1:10" x14ac:dyDescent="0.25">
      <c r="A37" s="30">
        <v>33</v>
      </c>
      <c r="B37" s="38">
        <v>189</v>
      </c>
      <c r="C37" s="39">
        <v>1.0021208907741253</v>
      </c>
      <c r="D37" s="46">
        <v>44</v>
      </c>
      <c r="E37" s="14">
        <v>0.2332979851537646</v>
      </c>
      <c r="G37" s="18">
        <v>151</v>
      </c>
      <c r="H37" s="52">
        <v>0.80063626723223758</v>
      </c>
      <c r="I37" s="59">
        <v>166</v>
      </c>
      <c r="J37" s="21">
        <v>0.88016967126193002</v>
      </c>
    </row>
    <row r="38" spans="1:10" x14ac:dyDescent="0.25">
      <c r="A38" s="30">
        <v>34</v>
      </c>
      <c r="B38" s="38">
        <v>197</v>
      </c>
      <c r="C38" s="39">
        <v>1.0445387062566278</v>
      </c>
      <c r="D38" s="46">
        <v>60</v>
      </c>
      <c r="E38" s="14">
        <v>0.31813361611876989</v>
      </c>
      <c r="G38" s="18">
        <v>149</v>
      </c>
      <c r="H38" s="52">
        <v>0.79003181336161188</v>
      </c>
      <c r="I38" s="59">
        <v>137</v>
      </c>
      <c r="J38" s="21">
        <v>0.72640509013785792</v>
      </c>
    </row>
    <row r="39" spans="1:10" x14ac:dyDescent="0.25">
      <c r="A39" s="30">
        <v>35</v>
      </c>
      <c r="B39" s="38">
        <v>181</v>
      </c>
      <c r="C39" s="39">
        <v>0.95970307529162246</v>
      </c>
      <c r="D39" s="46">
        <v>111</v>
      </c>
      <c r="E39" s="14">
        <v>0.58854718981972431</v>
      </c>
      <c r="G39" s="18">
        <v>172</v>
      </c>
      <c r="H39" s="52">
        <v>0.911983032873807</v>
      </c>
      <c r="I39" s="59">
        <v>163</v>
      </c>
      <c r="J39" s="21">
        <v>0.86426299045599153</v>
      </c>
    </row>
    <row r="40" spans="1:10" x14ac:dyDescent="0.25">
      <c r="A40" s="30">
        <v>36</v>
      </c>
      <c r="B40" s="38">
        <v>194</v>
      </c>
      <c r="C40" s="39">
        <v>1.0286320254506893</v>
      </c>
      <c r="D40" s="46">
        <v>45</v>
      </c>
      <c r="E40" s="14">
        <v>0.23860021208907742</v>
      </c>
      <c r="G40" s="18">
        <v>145</v>
      </c>
      <c r="H40" s="52">
        <v>0.7688229056203606</v>
      </c>
      <c r="I40" s="59">
        <v>162</v>
      </c>
      <c r="J40" s="21">
        <v>0.85896076352067874</v>
      </c>
    </row>
    <row r="41" spans="1:10" x14ac:dyDescent="0.25">
      <c r="A41" s="30">
        <v>37</v>
      </c>
      <c r="B41" s="38">
        <v>168</v>
      </c>
      <c r="C41" s="39">
        <v>0.89077412513255572</v>
      </c>
      <c r="D41" s="46">
        <v>68</v>
      </c>
      <c r="E41" s="14">
        <v>0.36055143160127257</v>
      </c>
      <c r="G41" s="18">
        <v>134</v>
      </c>
      <c r="H41" s="52">
        <v>0.71049840933191943</v>
      </c>
      <c r="I41" s="59">
        <v>163</v>
      </c>
      <c r="J41" s="21">
        <v>0.86426299045599153</v>
      </c>
    </row>
    <row r="42" spans="1:10" x14ac:dyDescent="0.25">
      <c r="A42" s="30">
        <v>38</v>
      </c>
      <c r="B42" s="38">
        <v>192</v>
      </c>
      <c r="C42" s="39">
        <v>1.0180275715800637</v>
      </c>
      <c r="D42" s="46">
        <v>51</v>
      </c>
      <c r="E42" s="14">
        <v>0.27041357370095442</v>
      </c>
      <c r="G42" s="18">
        <v>187</v>
      </c>
      <c r="H42" s="52">
        <v>0.99151643690349955</v>
      </c>
    </row>
    <row r="43" spans="1:10" x14ac:dyDescent="0.25">
      <c r="A43" s="30">
        <v>39</v>
      </c>
      <c r="D43" s="46">
        <v>27</v>
      </c>
      <c r="E43" s="14">
        <v>0.14316012725344646</v>
      </c>
      <c r="G43" s="18">
        <v>154</v>
      </c>
      <c r="H43" s="52">
        <v>0.81654294803817606</v>
      </c>
    </row>
    <row r="44" spans="1:10" x14ac:dyDescent="0.25">
      <c r="A44" s="30">
        <v>40</v>
      </c>
      <c r="D44" s="46">
        <v>55</v>
      </c>
      <c r="E44" s="14">
        <v>0.29162248144220576</v>
      </c>
      <c r="H44" s="52"/>
    </row>
    <row r="45" spans="1:10" ht="15.75" thickBot="1" x14ac:dyDescent="0.3">
      <c r="A45" s="31">
        <v>41</v>
      </c>
      <c r="B45" s="40"/>
      <c r="C45" s="41"/>
      <c r="D45" s="47">
        <v>35</v>
      </c>
      <c r="E45" s="48">
        <v>0.1855779427359491</v>
      </c>
      <c r="G45" s="25"/>
      <c r="H45" s="53"/>
      <c r="I45" s="60"/>
      <c r="J45" s="61"/>
    </row>
    <row r="46" spans="1:10" ht="15.75" thickBot="1" x14ac:dyDescent="0.3">
      <c r="A46" s="64"/>
      <c r="B46" s="65">
        <f>COUNT(B4:B45)</f>
        <v>33</v>
      </c>
      <c r="C46" s="66"/>
      <c r="D46" s="67">
        <f t="shared" ref="D46:I46" si="0">COUNT(D4:D45)</f>
        <v>41</v>
      </c>
      <c r="E46" s="66"/>
      <c r="F46" s="68"/>
      <c r="G46" s="65">
        <f t="shared" si="0"/>
        <v>39</v>
      </c>
      <c r="H46" s="66"/>
      <c r="I46" s="67">
        <f t="shared" si="0"/>
        <v>32</v>
      </c>
      <c r="J46" s="66"/>
    </row>
    <row r="47" spans="1:10" x14ac:dyDescent="0.25">
      <c r="A47" s="62"/>
      <c r="B47" s="36"/>
      <c r="C47" s="37"/>
      <c r="D47" s="44"/>
      <c r="E47" s="45"/>
      <c r="G47" s="23"/>
      <c r="H47" s="63"/>
      <c r="I47" s="57"/>
      <c r="J47" s="5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74"/>
  <sheetViews>
    <sheetView zoomScale="86" zoomScaleNormal="86" workbookViewId="0">
      <selection activeCell="L16" sqref="L16"/>
    </sheetView>
  </sheetViews>
  <sheetFormatPr baseColWidth="10" defaultRowHeight="15" x14ac:dyDescent="0.25"/>
  <sheetData>
    <row r="1" spans="2:8" x14ac:dyDescent="0.25">
      <c r="B1" s="73" t="s">
        <v>19</v>
      </c>
      <c r="C1" s="73"/>
      <c r="D1" s="73"/>
      <c r="F1" s="74" t="s">
        <v>20</v>
      </c>
      <c r="G1" s="74"/>
      <c r="H1" s="74"/>
    </row>
    <row r="2" spans="2:8" x14ac:dyDescent="0.25">
      <c r="B2" t="s">
        <v>12</v>
      </c>
      <c r="C2" t="s">
        <v>13</v>
      </c>
      <c r="D2" t="s">
        <v>14</v>
      </c>
      <c r="F2" t="s">
        <v>12</v>
      </c>
      <c r="G2" t="s">
        <v>13</v>
      </c>
      <c r="H2" t="s">
        <v>14</v>
      </c>
    </row>
    <row r="3" spans="2:8" x14ac:dyDescent="0.25">
      <c r="B3" t="s">
        <v>15</v>
      </c>
      <c r="C3">
        <v>135</v>
      </c>
      <c r="D3">
        <v>1.3380281690140845</v>
      </c>
      <c r="F3" t="s">
        <v>15</v>
      </c>
      <c r="G3">
        <v>98</v>
      </c>
      <c r="H3">
        <v>0.9713093375065206</v>
      </c>
    </row>
    <row r="4" spans="2:8" x14ac:dyDescent="0.25">
      <c r="B4" t="s">
        <v>15</v>
      </c>
      <c r="C4">
        <v>104</v>
      </c>
      <c r="D4">
        <v>1.0307772561293689</v>
      </c>
      <c r="F4" t="s">
        <v>15</v>
      </c>
      <c r="G4">
        <v>74</v>
      </c>
      <c r="H4">
        <v>0.73343766301512781</v>
      </c>
    </row>
    <row r="5" spans="2:8" x14ac:dyDescent="0.25">
      <c r="B5" t="s">
        <v>15</v>
      </c>
      <c r="C5">
        <v>112</v>
      </c>
      <c r="D5">
        <v>1.1100678142931664</v>
      </c>
      <c r="F5" t="s">
        <v>15</v>
      </c>
      <c r="G5">
        <v>17</v>
      </c>
      <c r="H5">
        <v>0.16849243609806991</v>
      </c>
    </row>
    <row r="6" spans="2:8" x14ac:dyDescent="0.25">
      <c r="B6" t="s">
        <v>15</v>
      </c>
      <c r="C6">
        <v>120</v>
      </c>
      <c r="D6">
        <v>1.1893583724569641</v>
      </c>
      <c r="F6" t="s">
        <v>15</v>
      </c>
      <c r="G6">
        <v>57</v>
      </c>
      <c r="H6">
        <v>0.56494522691705795</v>
      </c>
    </row>
    <row r="7" spans="2:8" x14ac:dyDescent="0.25">
      <c r="B7" t="s">
        <v>15</v>
      </c>
      <c r="C7">
        <v>131</v>
      </c>
      <c r="D7">
        <v>1.2983828899321856</v>
      </c>
      <c r="F7" t="s">
        <v>15</v>
      </c>
      <c r="G7">
        <v>100</v>
      </c>
      <c r="H7">
        <v>0.99113197704747003</v>
      </c>
    </row>
    <row r="8" spans="2:8" x14ac:dyDescent="0.25">
      <c r="B8" t="s">
        <v>15</v>
      </c>
      <c r="C8">
        <v>102</v>
      </c>
      <c r="D8">
        <v>1.0109546165884193</v>
      </c>
      <c r="F8" t="s">
        <v>15</v>
      </c>
      <c r="G8">
        <v>63</v>
      </c>
      <c r="H8">
        <v>0.62441314553990612</v>
      </c>
    </row>
    <row r="9" spans="2:8" x14ac:dyDescent="0.25">
      <c r="B9" t="s">
        <v>15</v>
      </c>
      <c r="C9">
        <v>114</v>
      </c>
      <c r="D9">
        <v>1.1298904538341159</v>
      </c>
      <c r="F9" t="s">
        <v>15</v>
      </c>
      <c r="G9">
        <v>38</v>
      </c>
      <c r="H9">
        <v>0.37663015127803862</v>
      </c>
    </row>
    <row r="10" spans="2:8" x14ac:dyDescent="0.25">
      <c r="B10" t="s">
        <v>15</v>
      </c>
      <c r="C10">
        <v>100</v>
      </c>
      <c r="D10">
        <v>0.99113197704747003</v>
      </c>
      <c r="F10" t="s">
        <v>15</v>
      </c>
      <c r="G10">
        <v>72</v>
      </c>
      <c r="H10">
        <v>0.71361502347417838</v>
      </c>
    </row>
    <row r="11" spans="2:8" x14ac:dyDescent="0.25">
      <c r="B11" t="s">
        <v>15</v>
      </c>
      <c r="C11">
        <v>94</v>
      </c>
      <c r="D11">
        <v>0.93166405842462185</v>
      </c>
      <c r="F11" t="s">
        <v>15</v>
      </c>
      <c r="G11">
        <v>40</v>
      </c>
      <c r="H11">
        <v>0.39645279081898799</v>
      </c>
    </row>
    <row r="12" spans="2:8" x14ac:dyDescent="0.25">
      <c r="B12" t="s">
        <v>15</v>
      </c>
      <c r="C12">
        <v>72</v>
      </c>
      <c r="D12">
        <v>0.71361502347417838</v>
      </c>
      <c r="F12" t="s">
        <v>15</v>
      </c>
      <c r="G12">
        <v>24</v>
      </c>
      <c r="H12">
        <v>0.23787167449139282</v>
      </c>
    </row>
    <row r="13" spans="2:8" x14ac:dyDescent="0.25">
      <c r="B13" t="s">
        <v>15</v>
      </c>
      <c r="C13">
        <v>118</v>
      </c>
      <c r="D13">
        <v>1.1695357329160145</v>
      </c>
      <c r="F13" t="s">
        <v>15</v>
      </c>
      <c r="G13">
        <v>37</v>
      </c>
      <c r="H13">
        <v>0.3667188315075639</v>
      </c>
    </row>
    <row r="14" spans="2:8" x14ac:dyDescent="0.25">
      <c r="B14" t="s">
        <v>15</v>
      </c>
      <c r="C14">
        <v>127</v>
      </c>
      <c r="D14">
        <v>1.258737610850287</v>
      </c>
      <c r="F14" t="s">
        <v>15</v>
      </c>
      <c r="G14">
        <v>34</v>
      </c>
      <c r="H14">
        <v>0.33698487219613982</v>
      </c>
    </row>
    <row r="15" spans="2:8" x14ac:dyDescent="0.25">
      <c r="B15" t="s">
        <v>15</v>
      </c>
      <c r="C15">
        <v>113</v>
      </c>
      <c r="D15">
        <v>1.1199791340636411</v>
      </c>
    </row>
    <row r="16" spans="2:8" x14ac:dyDescent="0.25">
      <c r="B16" t="s">
        <v>15</v>
      </c>
      <c r="C16">
        <v>42</v>
      </c>
      <c r="D16">
        <v>0.41627543035993742</v>
      </c>
    </row>
    <row r="17" spans="2:8" x14ac:dyDescent="0.25">
      <c r="B17" t="s">
        <v>15</v>
      </c>
      <c r="C17">
        <v>83</v>
      </c>
      <c r="D17">
        <v>0.82263954094940017</v>
      </c>
    </row>
    <row r="18" spans="2:8" x14ac:dyDescent="0.25">
      <c r="B18" t="s">
        <v>15</v>
      </c>
      <c r="C18">
        <v>104</v>
      </c>
      <c r="D18">
        <v>1.0307772561293689</v>
      </c>
    </row>
    <row r="19" spans="2:8" x14ac:dyDescent="0.25">
      <c r="B19" t="s">
        <v>15</v>
      </c>
      <c r="C19">
        <v>97</v>
      </c>
      <c r="D19">
        <v>0.96139801773604594</v>
      </c>
    </row>
    <row r="20" spans="2:8" x14ac:dyDescent="0.25">
      <c r="B20" t="s">
        <v>15</v>
      </c>
      <c r="C20">
        <v>48</v>
      </c>
      <c r="D20">
        <v>0.47574334898278564</v>
      </c>
    </row>
    <row r="21" spans="2:8" x14ac:dyDescent="0.25">
      <c r="B21" t="s">
        <v>15</v>
      </c>
      <c r="C21">
        <v>101</v>
      </c>
      <c r="D21">
        <v>1.0010432968179448</v>
      </c>
    </row>
    <row r="23" spans="2:8" x14ac:dyDescent="0.25">
      <c r="B23" t="s">
        <v>16</v>
      </c>
      <c r="C23">
        <v>104</v>
      </c>
      <c r="D23">
        <v>0.88447909284195614</v>
      </c>
      <c r="F23" t="s">
        <v>16</v>
      </c>
      <c r="G23">
        <v>8</v>
      </c>
      <c r="H23">
        <v>6.8036853295535091E-2</v>
      </c>
    </row>
    <row r="24" spans="2:8" x14ac:dyDescent="0.25">
      <c r="B24" t="s">
        <v>16</v>
      </c>
      <c r="C24">
        <v>147</v>
      </c>
      <c r="D24">
        <v>1.2501771793054572</v>
      </c>
      <c r="F24" t="s">
        <v>16</v>
      </c>
      <c r="G24">
        <v>24</v>
      </c>
      <c r="H24">
        <v>0.20411055988660526</v>
      </c>
    </row>
    <row r="25" spans="2:8" x14ac:dyDescent="0.25">
      <c r="B25" t="s">
        <v>16</v>
      </c>
      <c r="C25">
        <v>116</v>
      </c>
      <c r="D25">
        <v>0.98653437278525868</v>
      </c>
      <c r="F25" t="s">
        <v>16</v>
      </c>
      <c r="G25">
        <v>18</v>
      </c>
      <c r="H25">
        <v>0.15308291991495393</v>
      </c>
    </row>
    <row r="26" spans="2:8" x14ac:dyDescent="0.25">
      <c r="B26" t="s">
        <v>16</v>
      </c>
      <c r="C26">
        <v>118</v>
      </c>
      <c r="D26">
        <v>1.0035435861091424</v>
      </c>
      <c r="F26" t="s">
        <v>16</v>
      </c>
      <c r="G26">
        <v>31</v>
      </c>
      <c r="H26">
        <v>0.26364280652019845</v>
      </c>
    </row>
    <row r="27" spans="2:8" x14ac:dyDescent="0.25">
      <c r="B27" t="s">
        <v>16</v>
      </c>
      <c r="C27">
        <v>122</v>
      </c>
      <c r="D27">
        <v>1.0375620127569101</v>
      </c>
      <c r="F27" t="s">
        <v>16</v>
      </c>
      <c r="G27">
        <v>23</v>
      </c>
      <c r="H27">
        <v>0.19560595322466337</v>
      </c>
    </row>
    <row r="28" spans="2:8" x14ac:dyDescent="0.25">
      <c r="B28" t="s">
        <v>16</v>
      </c>
      <c r="C28">
        <v>125</v>
      </c>
      <c r="D28">
        <v>1.0630758327427356</v>
      </c>
      <c r="F28" t="s">
        <v>16</v>
      </c>
      <c r="G28">
        <v>18</v>
      </c>
      <c r="H28">
        <v>0.15308291991495393</v>
      </c>
    </row>
    <row r="29" spans="2:8" x14ac:dyDescent="0.25">
      <c r="B29" t="s">
        <v>16</v>
      </c>
      <c r="C29">
        <v>117</v>
      </c>
      <c r="D29">
        <v>0.99503897944720066</v>
      </c>
      <c r="F29" t="s">
        <v>16</v>
      </c>
      <c r="G29">
        <v>25</v>
      </c>
      <c r="H29">
        <v>0.21261516654854715</v>
      </c>
    </row>
    <row r="30" spans="2:8" x14ac:dyDescent="0.25">
      <c r="B30" t="s">
        <v>16</v>
      </c>
      <c r="C30">
        <v>128</v>
      </c>
      <c r="D30">
        <v>1.0885896527285615</v>
      </c>
      <c r="F30" t="s">
        <v>16</v>
      </c>
      <c r="G30">
        <v>12</v>
      </c>
      <c r="H30">
        <v>0.10205527994330263</v>
      </c>
    </row>
    <row r="31" spans="2:8" x14ac:dyDescent="0.25">
      <c r="B31" t="s">
        <v>16</v>
      </c>
      <c r="C31">
        <v>116</v>
      </c>
      <c r="D31">
        <v>0.98653437278525868</v>
      </c>
    </row>
    <row r="32" spans="2:8" x14ac:dyDescent="0.25">
      <c r="B32" t="s">
        <v>16</v>
      </c>
      <c r="C32">
        <v>170</v>
      </c>
      <c r="D32">
        <v>1.4457831325301205</v>
      </c>
    </row>
    <row r="33" spans="2:8" x14ac:dyDescent="0.25">
      <c r="B33" t="s">
        <v>16</v>
      </c>
      <c r="C33">
        <v>86</v>
      </c>
      <c r="D33">
        <v>0.73139617292700221</v>
      </c>
    </row>
    <row r="34" spans="2:8" x14ac:dyDescent="0.25">
      <c r="B34" t="s">
        <v>16</v>
      </c>
      <c r="C34">
        <v>62</v>
      </c>
      <c r="D34">
        <v>0.52728561304039689</v>
      </c>
    </row>
    <row r="36" spans="2:8" x14ac:dyDescent="0.25">
      <c r="B36" t="s">
        <v>17</v>
      </c>
      <c r="C36">
        <v>102</v>
      </c>
      <c r="D36">
        <v>0.91503957783641166</v>
      </c>
      <c r="F36" t="s">
        <v>17</v>
      </c>
      <c r="G36">
        <v>31</v>
      </c>
      <c r="H36">
        <v>0.27810026385224274</v>
      </c>
    </row>
    <row r="37" spans="2:8" x14ac:dyDescent="0.25">
      <c r="B37" t="s">
        <v>17</v>
      </c>
      <c r="C37">
        <v>103</v>
      </c>
      <c r="D37">
        <v>0.92401055408970978</v>
      </c>
      <c r="F37" t="s">
        <v>17</v>
      </c>
      <c r="G37">
        <v>26</v>
      </c>
      <c r="H37">
        <v>0.23324538258575198</v>
      </c>
    </row>
    <row r="38" spans="2:8" x14ac:dyDescent="0.25">
      <c r="B38" t="s">
        <v>17</v>
      </c>
      <c r="C38">
        <v>145</v>
      </c>
      <c r="D38">
        <v>1.3007915567282322</v>
      </c>
      <c r="F38" t="s">
        <v>17</v>
      </c>
      <c r="G38">
        <v>7</v>
      </c>
      <c r="H38">
        <v>6.2796833773087077E-2</v>
      </c>
    </row>
    <row r="39" spans="2:8" x14ac:dyDescent="0.25">
      <c r="B39" t="s">
        <v>17</v>
      </c>
      <c r="C39">
        <v>85</v>
      </c>
      <c r="D39">
        <v>0.76253298153034299</v>
      </c>
      <c r="F39" t="s">
        <v>17</v>
      </c>
      <c r="G39">
        <v>81</v>
      </c>
      <c r="H39">
        <v>0.72664907651715038</v>
      </c>
    </row>
    <row r="40" spans="2:8" x14ac:dyDescent="0.25">
      <c r="B40" t="s">
        <v>17</v>
      </c>
      <c r="C40">
        <v>125</v>
      </c>
      <c r="D40">
        <v>1.1213720316622691</v>
      </c>
      <c r="F40" t="s">
        <v>17</v>
      </c>
      <c r="G40">
        <v>17</v>
      </c>
      <c r="H40">
        <v>0.15250659630606861</v>
      </c>
    </row>
    <row r="41" spans="2:8" x14ac:dyDescent="0.25">
      <c r="B41" t="s">
        <v>17</v>
      </c>
      <c r="C41">
        <v>88</v>
      </c>
      <c r="D41">
        <v>0.78944591029023747</v>
      </c>
      <c r="F41" t="s">
        <v>17</v>
      </c>
      <c r="G41">
        <v>14</v>
      </c>
      <c r="H41">
        <v>0.12559366754617415</v>
      </c>
    </row>
    <row r="42" spans="2:8" x14ac:dyDescent="0.25">
      <c r="B42" t="s">
        <v>17</v>
      </c>
      <c r="C42">
        <v>136</v>
      </c>
      <c r="D42">
        <v>1.2200527704485489</v>
      </c>
      <c r="F42" t="s">
        <v>17</v>
      </c>
      <c r="G42">
        <v>15</v>
      </c>
      <c r="H42">
        <v>0.13456464379947231</v>
      </c>
    </row>
    <row r="43" spans="2:8" x14ac:dyDescent="0.25">
      <c r="B43" t="s">
        <v>17</v>
      </c>
      <c r="C43">
        <v>105</v>
      </c>
      <c r="D43">
        <v>0.94195250659630603</v>
      </c>
      <c r="F43" t="s">
        <v>17</v>
      </c>
      <c r="G43">
        <v>73</v>
      </c>
      <c r="H43">
        <v>0.65488126649076517</v>
      </c>
    </row>
    <row r="44" spans="2:8" x14ac:dyDescent="0.25">
      <c r="B44" t="s">
        <v>17</v>
      </c>
      <c r="C44">
        <v>86</v>
      </c>
      <c r="D44">
        <v>0.77150395778364123</v>
      </c>
      <c r="F44" t="s">
        <v>17</v>
      </c>
      <c r="G44">
        <v>26</v>
      </c>
      <c r="H44">
        <v>0.23324538258575198</v>
      </c>
    </row>
    <row r="45" spans="2:8" x14ac:dyDescent="0.25">
      <c r="B45" t="s">
        <v>17</v>
      </c>
      <c r="C45">
        <v>108</v>
      </c>
      <c r="D45">
        <v>0.96886543535620051</v>
      </c>
      <c r="F45" t="s">
        <v>17</v>
      </c>
      <c r="G45">
        <v>30</v>
      </c>
      <c r="H45">
        <v>0.26912928759894461</v>
      </c>
    </row>
    <row r="46" spans="2:8" x14ac:dyDescent="0.25">
      <c r="B46" t="s">
        <v>17</v>
      </c>
      <c r="C46">
        <v>87</v>
      </c>
      <c r="D46">
        <v>0.78047493403693935</v>
      </c>
      <c r="F46" t="s">
        <v>17</v>
      </c>
      <c r="G46">
        <v>21</v>
      </c>
      <c r="H46">
        <v>0.18839050131926122</v>
      </c>
    </row>
    <row r="47" spans="2:8" x14ac:dyDescent="0.25">
      <c r="B47" t="s">
        <v>17</v>
      </c>
      <c r="C47">
        <v>118</v>
      </c>
      <c r="D47">
        <v>1.058575197889182</v>
      </c>
      <c r="F47" t="s">
        <v>17</v>
      </c>
      <c r="G47">
        <v>47</v>
      </c>
      <c r="H47">
        <v>0.42163588390501322</v>
      </c>
    </row>
    <row r="48" spans="2:8" x14ac:dyDescent="0.25">
      <c r="B48" t="s">
        <v>17</v>
      </c>
      <c r="C48">
        <v>119</v>
      </c>
      <c r="D48">
        <v>1.0675461741424803</v>
      </c>
      <c r="F48" t="s">
        <v>17</v>
      </c>
      <c r="G48">
        <v>79</v>
      </c>
      <c r="H48">
        <v>0.70870712401055413</v>
      </c>
    </row>
    <row r="49" spans="2:8" x14ac:dyDescent="0.25">
      <c r="B49" t="s">
        <v>17</v>
      </c>
      <c r="C49">
        <v>125</v>
      </c>
      <c r="D49">
        <v>1.1213720316622691</v>
      </c>
    </row>
    <row r="50" spans="2:8" x14ac:dyDescent="0.25">
      <c r="B50" t="s">
        <v>17</v>
      </c>
      <c r="C50">
        <v>105</v>
      </c>
      <c r="D50">
        <v>0.94195250659630603</v>
      </c>
    </row>
    <row r="51" spans="2:8" x14ac:dyDescent="0.25">
      <c r="B51" t="s">
        <v>17</v>
      </c>
      <c r="C51">
        <v>138</v>
      </c>
      <c r="D51">
        <v>1.2379947229551451</v>
      </c>
    </row>
    <row r="52" spans="2:8" x14ac:dyDescent="0.25">
      <c r="B52" t="s">
        <v>17</v>
      </c>
      <c r="C52">
        <v>120</v>
      </c>
      <c r="D52">
        <v>1.0765171503957784</v>
      </c>
    </row>
    <row r="54" spans="2:8" x14ac:dyDescent="0.25">
      <c r="B54" t="s">
        <v>18</v>
      </c>
      <c r="C54">
        <v>167</v>
      </c>
      <c r="D54">
        <v>1.063337801608579</v>
      </c>
      <c r="F54" t="s">
        <v>18</v>
      </c>
      <c r="G54">
        <v>33</v>
      </c>
      <c r="H54">
        <v>0.21012064343163539</v>
      </c>
    </row>
    <row r="55" spans="2:8" x14ac:dyDescent="0.25">
      <c r="B55" t="s">
        <v>18</v>
      </c>
      <c r="C55">
        <v>174</v>
      </c>
      <c r="D55">
        <v>1.1079088471849865</v>
      </c>
      <c r="F55" t="s">
        <v>18</v>
      </c>
      <c r="G55">
        <v>66</v>
      </c>
      <c r="H55">
        <v>0.42024128686327078</v>
      </c>
    </row>
    <row r="56" spans="2:8" x14ac:dyDescent="0.25">
      <c r="B56" t="s">
        <v>18</v>
      </c>
      <c r="C56">
        <v>162</v>
      </c>
      <c r="D56">
        <v>1.0315013404825737</v>
      </c>
      <c r="F56" t="s">
        <v>18</v>
      </c>
      <c r="G56">
        <v>50</v>
      </c>
      <c r="H56">
        <v>0.31836461126005361</v>
      </c>
    </row>
    <row r="57" spans="2:8" x14ac:dyDescent="0.25">
      <c r="B57" t="s">
        <v>18</v>
      </c>
      <c r="C57">
        <v>159</v>
      </c>
      <c r="D57">
        <v>1.0123994638069704</v>
      </c>
      <c r="F57" t="s">
        <v>18</v>
      </c>
      <c r="G57">
        <v>19</v>
      </c>
      <c r="H57">
        <v>0.12097855227882037</v>
      </c>
    </row>
    <row r="58" spans="2:8" x14ac:dyDescent="0.25">
      <c r="B58" t="s">
        <v>18</v>
      </c>
      <c r="C58">
        <v>179</v>
      </c>
      <c r="D58">
        <v>1.1397453083109919</v>
      </c>
      <c r="F58" t="s">
        <v>18</v>
      </c>
      <c r="G58">
        <v>31</v>
      </c>
      <c r="H58">
        <v>0.19738605898123324</v>
      </c>
    </row>
    <row r="59" spans="2:8" x14ac:dyDescent="0.25">
      <c r="B59" t="s">
        <v>18</v>
      </c>
      <c r="C59">
        <v>141</v>
      </c>
      <c r="D59">
        <v>0.89778820375335122</v>
      </c>
      <c r="F59" t="s">
        <v>18</v>
      </c>
      <c r="G59">
        <v>76</v>
      </c>
      <c r="H59">
        <v>0.48391420911528149</v>
      </c>
    </row>
    <row r="60" spans="2:8" x14ac:dyDescent="0.25">
      <c r="B60" t="s">
        <v>18</v>
      </c>
      <c r="C60">
        <v>160</v>
      </c>
      <c r="D60">
        <v>1.0187667560321716</v>
      </c>
      <c r="F60" t="s">
        <v>18</v>
      </c>
      <c r="G60">
        <v>7</v>
      </c>
      <c r="H60">
        <v>4.4571045576407509E-2</v>
      </c>
    </row>
    <row r="61" spans="2:8" x14ac:dyDescent="0.25">
      <c r="B61" t="s">
        <v>18</v>
      </c>
      <c r="C61">
        <v>167</v>
      </c>
      <c r="D61">
        <v>1.063337801608579</v>
      </c>
      <c r="F61" t="s">
        <v>18</v>
      </c>
      <c r="G61">
        <v>16</v>
      </c>
      <c r="H61">
        <v>0.10187667560321716</v>
      </c>
    </row>
    <row r="62" spans="2:8" x14ac:dyDescent="0.25">
      <c r="B62" t="s">
        <v>18</v>
      </c>
      <c r="C62">
        <v>151</v>
      </c>
      <c r="D62">
        <v>0.96146112600536193</v>
      </c>
      <c r="F62" t="s">
        <v>18</v>
      </c>
      <c r="G62">
        <v>49</v>
      </c>
      <c r="H62">
        <v>0.31199731903485256</v>
      </c>
    </row>
    <row r="63" spans="2:8" x14ac:dyDescent="0.25">
      <c r="B63" t="s">
        <v>18</v>
      </c>
      <c r="C63">
        <v>136</v>
      </c>
      <c r="D63">
        <v>0.86595174262734587</v>
      </c>
      <c r="F63" t="s">
        <v>18</v>
      </c>
      <c r="G63">
        <v>65</v>
      </c>
      <c r="H63">
        <v>0.41387399463806968</v>
      </c>
    </row>
    <row r="64" spans="2:8" x14ac:dyDescent="0.25">
      <c r="B64" t="s">
        <v>18</v>
      </c>
      <c r="C64">
        <v>135</v>
      </c>
      <c r="D64">
        <v>0.85958445040214482</v>
      </c>
      <c r="F64" t="s">
        <v>18</v>
      </c>
      <c r="G64">
        <v>68</v>
      </c>
      <c r="H64">
        <v>0.43297587131367293</v>
      </c>
    </row>
    <row r="65" spans="2:8" x14ac:dyDescent="0.25">
      <c r="B65" t="s">
        <v>18</v>
      </c>
      <c r="C65">
        <v>143</v>
      </c>
      <c r="D65">
        <v>0.91052278820375332</v>
      </c>
      <c r="F65" t="s">
        <v>18</v>
      </c>
      <c r="G65">
        <v>15</v>
      </c>
      <c r="H65">
        <v>9.550938337801608E-2</v>
      </c>
    </row>
    <row r="66" spans="2:8" x14ac:dyDescent="0.25">
      <c r="B66" t="s">
        <v>18</v>
      </c>
      <c r="C66">
        <v>165</v>
      </c>
      <c r="D66">
        <v>1.0506032171581769</v>
      </c>
      <c r="F66" t="s">
        <v>18</v>
      </c>
      <c r="G66">
        <v>2</v>
      </c>
      <c r="H66">
        <v>1.2734584450402145E-2</v>
      </c>
    </row>
    <row r="67" spans="2:8" x14ac:dyDescent="0.25">
      <c r="B67" t="s">
        <v>18</v>
      </c>
      <c r="C67">
        <v>156</v>
      </c>
      <c r="D67">
        <v>0.99329758713136729</v>
      </c>
    </row>
    <row r="68" spans="2:8" x14ac:dyDescent="0.25">
      <c r="B68" t="s">
        <v>18</v>
      </c>
    </row>
    <row r="69" spans="2:8" x14ac:dyDescent="0.25">
      <c r="B69" t="s">
        <v>18</v>
      </c>
      <c r="C69">
        <v>169</v>
      </c>
      <c r="D69">
        <v>1.0760723860589811</v>
      </c>
    </row>
    <row r="70" spans="2:8" x14ac:dyDescent="0.25">
      <c r="B70" t="s">
        <v>18</v>
      </c>
      <c r="C70">
        <v>153</v>
      </c>
      <c r="D70">
        <v>0.97419571045576403</v>
      </c>
    </row>
    <row r="71" spans="2:8" x14ac:dyDescent="0.25">
      <c r="B71" t="s">
        <v>18</v>
      </c>
      <c r="C71">
        <v>157</v>
      </c>
      <c r="D71">
        <v>0.99966487935656834</v>
      </c>
    </row>
    <row r="72" spans="2:8" x14ac:dyDescent="0.25">
      <c r="B72" t="s">
        <v>18</v>
      </c>
      <c r="C72">
        <v>162</v>
      </c>
      <c r="D72">
        <v>1.0315013404825737</v>
      </c>
    </row>
    <row r="73" spans="2:8" x14ac:dyDescent="0.25">
      <c r="B73" t="s">
        <v>18</v>
      </c>
      <c r="C73">
        <v>148</v>
      </c>
      <c r="D73">
        <v>0.94235924932975867</v>
      </c>
    </row>
    <row r="74" spans="2:8" x14ac:dyDescent="0.25">
      <c r="B74" t="s">
        <v>18</v>
      </c>
    </row>
  </sheetData>
  <mergeCells count="2">
    <mergeCell ref="B1:D1"/>
    <mergeCell ref="F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ED Fig 8a</vt:lpstr>
      <vt:lpstr>ED Fig8b</vt:lpstr>
      <vt:lpstr>ED Fig 8 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Tania</dc:creator>
  <cp:lastModifiedBy>Diego</cp:lastModifiedBy>
  <dcterms:created xsi:type="dcterms:W3CDTF">2019-03-22T12:54:49Z</dcterms:created>
  <dcterms:modified xsi:type="dcterms:W3CDTF">2019-07-11T17:58:06Z</dcterms:modified>
</cp:coreProperties>
</file>