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Users\mjder\Dropbox\figurespaperstress\Nature\REVISION\REVISIONFEBRUARY2019\ForPublicationJuly\extended\rawdata\Rawdatajuly2019\"/>
    </mc:Choice>
  </mc:AlternateContent>
  <xr:revisionPtr revIDLastSave="0" documentId="13_ncr:1_{8E2F7A4C-4523-4550-92B0-0F3B8A8701DA}" xr6:coauthVersionLast="43" xr6:coauthVersionMax="43" xr10:uidLastSave="{00000000-0000-0000-0000-000000000000}"/>
  <bookViews>
    <workbookView xWindow="-120" yWindow="-120" windowWidth="20730" windowHeight="11160" activeTab="5" xr2:uid="{00000000-000D-0000-FFFF-FFFF00000000}"/>
  </bookViews>
  <sheets>
    <sheet name="EDFig2a" sheetId="2" r:id="rId1"/>
    <sheet name="EDFig2b-c I" sheetId="5" r:id="rId2"/>
    <sheet name="EDFig2-c II" sheetId="6" r:id="rId3"/>
    <sheet name="EDFig2b-c III" sheetId="7" r:id="rId4"/>
    <sheet name="EDFig2b-c IV" sheetId="8" r:id="rId5"/>
    <sheet name="EDFig2cTA" sheetId="25" r:id="rId6"/>
    <sheet name="EDFig2d" sheetId="9" r:id="rId7"/>
    <sheet name="EDFig2e" sheetId="10" r:id="rId8"/>
    <sheet name="ED FIg 2f I" sheetId="11" r:id="rId9"/>
    <sheet name="ED Fig 2f II" sheetId="12" r:id="rId10"/>
    <sheet name="ED Fig 2f III" sheetId="13" r:id="rId11"/>
    <sheet name="ED Fig 2g" sheetId="14" r:id="rId12"/>
    <sheet name="ED Fig 2h" sheetId="16" r:id="rId13"/>
    <sheet name="ED Fig 2iI" sheetId="19" r:id="rId14"/>
    <sheet name="ED Fig 2iII" sheetId="20" r:id="rId15"/>
    <sheet name="ED Fig 2iIII" sheetId="21" r:id="rId16"/>
    <sheet name="ED Fig2jI" sheetId="22" r:id="rId17"/>
    <sheet name="ED Fig2jII" sheetId="23" r:id="rId18"/>
    <sheet name="ED Fig2jIII" sheetId="24" r:id="rId19"/>
    <sheet name="Hoja13" sheetId="17" r:id="rId20"/>
    <sheet name="Hoja14" sheetId="18" r:id="rId2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6" i="25" l="1"/>
  <c r="F6" i="25"/>
  <c r="I6" i="25"/>
  <c r="L6" i="25"/>
  <c r="O6" i="25"/>
  <c r="R6" i="25"/>
  <c r="T6" i="25"/>
  <c r="W6" i="25"/>
  <c r="I9" i="24" l="1"/>
  <c r="J9" i="24" s="1"/>
  <c r="T9" i="24"/>
  <c r="U9" i="24"/>
  <c r="AE9" i="24"/>
  <c r="AF9" i="24" s="1"/>
  <c r="AP9" i="24"/>
  <c r="AQ9" i="24" s="1"/>
  <c r="BA9" i="24"/>
  <c r="BB9" i="24"/>
  <c r="BL9" i="24"/>
  <c r="BM9" i="24" s="1"/>
  <c r="BW9" i="24"/>
  <c r="BX9" i="24" s="1"/>
  <c r="CH9" i="24"/>
  <c r="CI9" i="24" s="1"/>
  <c r="I10" i="24"/>
  <c r="J10" i="24" s="1"/>
  <c r="T10" i="24"/>
  <c r="U10" i="24" s="1"/>
  <c r="AE10" i="24"/>
  <c r="AF10" i="24" s="1"/>
  <c r="AP10" i="24"/>
  <c r="AQ10" i="24" s="1"/>
  <c r="BA10" i="24"/>
  <c r="BB10" i="24"/>
  <c r="BL10" i="24"/>
  <c r="BM10" i="24" s="1"/>
  <c r="BW10" i="24"/>
  <c r="BX10" i="24"/>
  <c r="CH10" i="24"/>
  <c r="CI10" i="24" s="1"/>
  <c r="I11" i="24"/>
  <c r="J11" i="24" s="1"/>
  <c r="T11" i="24"/>
  <c r="U11" i="24" s="1"/>
  <c r="AE11" i="24"/>
  <c r="AF11" i="24" s="1"/>
  <c r="AP11" i="24"/>
  <c r="AQ11" i="24" s="1"/>
  <c r="BA11" i="24"/>
  <c r="BB11" i="24"/>
  <c r="BL11" i="24"/>
  <c r="BM11" i="24" s="1"/>
  <c r="BW11" i="24"/>
  <c r="BX11" i="24"/>
  <c r="CH11" i="24"/>
  <c r="CI11" i="24" s="1"/>
  <c r="I12" i="24"/>
  <c r="J12" i="24"/>
  <c r="T12" i="24"/>
  <c r="U12" i="24" s="1"/>
  <c r="AE12" i="24"/>
  <c r="AF12" i="24" s="1"/>
  <c r="AP12" i="24"/>
  <c r="AQ12" i="24" s="1"/>
  <c r="BA12" i="24"/>
  <c r="BB12" i="24" s="1"/>
  <c r="BL12" i="24"/>
  <c r="BM12" i="24" s="1"/>
  <c r="BW12" i="24"/>
  <c r="BX12" i="24"/>
  <c r="CH12" i="24"/>
  <c r="CI12" i="24" s="1"/>
  <c r="I13" i="24"/>
  <c r="J13" i="24"/>
  <c r="T13" i="24"/>
  <c r="U13" i="24" s="1"/>
  <c r="V13" i="24" s="1"/>
  <c r="AE13" i="24"/>
  <c r="AF13" i="24" s="1"/>
  <c r="AP13" i="24"/>
  <c r="AQ13" i="24" s="1"/>
  <c r="BA13" i="24"/>
  <c r="BB13" i="24"/>
  <c r="BC13" i="24" s="1"/>
  <c r="BL13" i="24"/>
  <c r="BM13" i="24" s="1"/>
  <c r="BW13" i="24"/>
  <c r="BX13" i="24" s="1"/>
  <c r="CH13" i="24"/>
  <c r="CI13" i="24" s="1"/>
  <c r="I14" i="24"/>
  <c r="J14" i="24"/>
  <c r="T14" i="24"/>
  <c r="U14" i="24" s="1"/>
  <c r="AE14" i="24"/>
  <c r="AF14" i="24" s="1"/>
  <c r="AP14" i="24"/>
  <c r="AQ14" i="24" s="1"/>
  <c r="BA14" i="24"/>
  <c r="BB14" i="24" s="1"/>
  <c r="BL14" i="24"/>
  <c r="BM14" i="24" s="1"/>
  <c r="BW14" i="24"/>
  <c r="BX14" i="24"/>
  <c r="CH14" i="24"/>
  <c r="CI14" i="24" s="1"/>
  <c r="I15" i="24"/>
  <c r="J15" i="24"/>
  <c r="T15" i="24"/>
  <c r="U15" i="24" s="1"/>
  <c r="AE15" i="24"/>
  <c r="AF15" i="24" s="1"/>
  <c r="AP15" i="24"/>
  <c r="AQ15" i="24" s="1"/>
  <c r="BA15" i="24"/>
  <c r="BB15" i="24" s="1"/>
  <c r="BL15" i="24"/>
  <c r="BM15" i="24" s="1"/>
  <c r="BW15" i="24"/>
  <c r="BX15" i="24" s="1"/>
  <c r="CH15" i="24"/>
  <c r="CI15" i="24" s="1"/>
  <c r="I16" i="24"/>
  <c r="J16" i="24" s="1"/>
  <c r="T16" i="24"/>
  <c r="U16" i="24" s="1"/>
  <c r="AE16" i="24"/>
  <c r="AF16" i="24" s="1"/>
  <c r="AP16" i="24"/>
  <c r="AQ16" i="24" s="1"/>
  <c r="BA16" i="24"/>
  <c r="BB16" i="24" s="1"/>
  <c r="BL16" i="24"/>
  <c r="BM16" i="24" s="1"/>
  <c r="BW16" i="24"/>
  <c r="BX16" i="24" s="1"/>
  <c r="CH16" i="24"/>
  <c r="CI16" i="24" s="1"/>
  <c r="I21" i="24"/>
  <c r="J21" i="24" s="1"/>
  <c r="T21" i="24"/>
  <c r="U21" i="24"/>
  <c r="AE21" i="24"/>
  <c r="AF21" i="24" s="1"/>
  <c r="AP21" i="24"/>
  <c r="AQ21" i="24" s="1"/>
  <c r="BA21" i="24"/>
  <c r="BB21" i="24" s="1"/>
  <c r="BL21" i="24"/>
  <c r="BM21" i="24" s="1"/>
  <c r="BN21" i="24" s="1"/>
  <c r="BW21" i="24"/>
  <c r="BX21" i="24" s="1"/>
  <c r="CH21" i="24"/>
  <c r="CI21" i="24"/>
  <c r="I22" i="24"/>
  <c r="T22" i="24"/>
  <c r="AE22" i="24"/>
  <c r="AF22" i="24" s="1"/>
  <c r="AP22" i="24"/>
  <c r="BA22" i="24"/>
  <c r="BL22" i="24"/>
  <c r="BM22" i="24" s="1"/>
  <c r="BW22" i="24"/>
  <c r="CH22" i="24"/>
  <c r="CI22" i="24" s="1"/>
  <c r="I23" i="24"/>
  <c r="T23" i="24"/>
  <c r="AE23" i="24"/>
  <c r="AF23" i="24" s="1"/>
  <c r="AP23" i="24"/>
  <c r="BA23" i="24"/>
  <c r="BL23" i="24"/>
  <c r="BM23" i="24" s="1"/>
  <c r="BW23" i="24"/>
  <c r="CH23" i="24"/>
  <c r="CI23" i="24" s="1"/>
  <c r="I24" i="24"/>
  <c r="J24" i="24" s="1"/>
  <c r="T24" i="24"/>
  <c r="U24" i="24" s="1"/>
  <c r="AE24" i="24"/>
  <c r="AP24" i="24"/>
  <c r="AQ24" i="24" s="1"/>
  <c r="BA24" i="24"/>
  <c r="BB24" i="24" s="1"/>
  <c r="BL24" i="24"/>
  <c r="BM24" i="24" s="1"/>
  <c r="BW24" i="24"/>
  <c r="CH24" i="24"/>
  <c r="CI24" i="24" s="1"/>
  <c r="I25" i="24"/>
  <c r="J25" i="24" s="1"/>
  <c r="T25" i="24"/>
  <c r="U25" i="24"/>
  <c r="AE25" i="24"/>
  <c r="AF25" i="24" s="1"/>
  <c r="AP25" i="24"/>
  <c r="AQ25" i="24" s="1"/>
  <c r="BA25" i="24"/>
  <c r="BB25" i="24" s="1"/>
  <c r="BL25" i="24"/>
  <c r="BM25" i="24" s="1"/>
  <c r="BW25" i="24"/>
  <c r="BX25" i="24" s="1"/>
  <c r="CH25" i="24"/>
  <c r="CI25" i="24"/>
  <c r="I26" i="24"/>
  <c r="T26" i="24"/>
  <c r="AE26" i="24"/>
  <c r="AP26" i="24"/>
  <c r="BA26" i="24"/>
  <c r="BL26" i="24"/>
  <c r="BM26" i="24" s="1"/>
  <c r="BW26" i="24"/>
  <c r="CH26" i="24"/>
  <c r="I27" i="24"/>
  <c r="T27" i="24"/>
  <c r="AE27" i="24"/>
  <c r="AP27" i="24"/>
  <c r="BA27" i="24"/>
  <c r="BL27" i="24"/>
  <c r="BM27" i="24" s="1"/>
  <c r="BW27" i="24"/>
  <c r="CH27" i="24"/>
  <c r="I28" i="24"/>
  <c r="T28" i="24"/>
  <c r="U28" i="24" s="1"/>
  <c r="AE28" i="24"/>
  <c r="AP28" i="24"/>
  <c r="BA28" i="24"/>
  <c r="BL28" i="24"/>
  <c r="BM28" i="24" s="1"/>
  <c r="BW28" i="24"/>
  <c r="CH28" i="24"/>
  <c r="I29" i="24"/>
  <c r="J29" i="24" s="1"/>
  <c r="T29" i="24"/>
  <c r="U29" i="24"/>
  <c r="AE29" i="24"/>
  <c r="AF29" i="24" s="1"/>
  <c r="AP29" i="24"/>
  <c r="AQ29" i="24"/>
  <c r="BA29" i="24"/>
  <c r="BB29" i="24" s="1"/>
  <c r="BL29" i="24"/>
  <c r="BM29" i="24" s="1"/>
  <c r="BN29" i="24" s="1"/>
  <c r="BW29" i="24"/>
  <c r="BX29" i="24" s="1"/>
  <c r="CH29" i="24"/>
  <c r="CI29" i="24" s="1"/>
  <c r="I30" i="24"/>
  <c r="T30" i="24"/>
  <c r="AE30" i="24"/>
  <c r="AP30" i="24"/>
  <c r="BA30" i="24"/>
  <c r="BL30" i="24"/>
  <c r="BM30" i="24" s="1"/>
  <c r="BW30" i="24"/>
  <c r="CH30" i="24"/>
  <c r="I31" i="24"/>
  <c r="T31" i="24"/>
  <c r="AE31" i="24"/>
  <c r="AP31" i="24"/>
  <c r="BA31" i="24"/>
  <c r="BL31" i="24"/>
  <c r="BM31" i="24" s="1"/>
  <c r="BW31" i="24"/>
  <c r="CH31" i="24"/>
  <c r="I32" i="24"/>
  <c r="T32" i="24"/>
  <c r="U32" i="24" s="1"/>
  <c r="AE32" i="24"/>
  <c r="AP32" i="24"/>
  <c r="BA32" i="24"/>
  <c r="BL32" i="24"/>
  <c r="BM32" i="24" s="1"/>
  <c r="BW32" i="24"/>
  <c r="CH32" i="24"/>
  <c r="I33" i="24"/>
  <c r="J33" i="24" s="1"/>
  <c r="T33" i="24"/>
  <c r="U33" i="24"/>
  <c r="AE33" i="24"/>
  <c r="AF33" i="24" s="1"/>
  <c r="AP33" i="24"/>
  <c r="AQ33" i="24"/>
  <c r="BA33" i="24"/>
  <c r="BB33" i="24" s="1"/>
  <c r="BL33" i="24"/>
  <c r="BM33" i="24" s="1"/>
  <c r="BW33" i="24"/>
  <c r="BX33" i="24" s="1"/>
  <c r="CH33" i="24"/>
  <c r="CI33" i="24"/>
  <c r="I34" i="24"/>
  <c r="T34" i="24"/>
  <c r="AE34" i="24"/>
  <c r="AP34" i="24"/>
  <c r="BA34" i="24"/>
  <c r="BL34" i="24"/>
  <c r="BM34" i="24" s="1"/>
  <c r="BW34" i="24"/>
  <c r="CH34" i="24"/>
  <c r="I35" i="24"/>
  <c r="T35" i="24"/>
  <c r="AE35" i="24"/>
  <c r="AP35" i="24"/>
  <c r="BA35" i="24"/>
  <c r="BL35" i="24"/>
  <c r="BM35" i="24" s="1"/>
  <c r="BW35" i="24"/>
  <c r="CH35" i="24"/>
  <c r="I36" i="24"/>
  <c r="T36" i="24"/>
  <c r="U36" i="24" s="1"/>
  <c r="AE36" i="24"/>
  <c r="AP36" i="24"/>
  <c r="BA36" i="24"/>
  <c r="BL36" i="24"/>
  <c r="BM36" i="24" s="1"/>
  <c r="BW36" i="24"/>
  <c r="CH36" i="24"/>
  <c r="I37" i="24"/>
  <c r="J37" i="24" s="1"/>
  <c r="T37" i="24"/>
  <c r="U37" i="24"/>
  <c r="AE37" i="24"/>
  <c r="AF37" i="24" s="1"/>
  <c r="AP37" i="24"/>
  <c r="AQ37" i="24"/>
  <c r="BA37" i="24"/>
  <c r="BB37" i="24" s="1"/>
  <c r="BL37" i="24"/>
  <c r="BM37" i="24" s="1"/>
  <c r="BW37" i="24"/>
  <c r="BX37" i="24"/>
  <c r="CH37" i="24"/>
  <c r="CI37" i="24"/>
  <c r="I38" i="24"/>
  <c r="T38" i="24"/>
  <c r="AE38" i="24"/>
  <c r="AP38" i="24"/>
  <c r="BA38" i="24"/>
  <c r="BL38" i="24"/>
  <c r="BM38" i="24"/>
  <c r="BM42" i="24" s="1"/>
  <c r="BW38" i="24"/>
  <c r="CH38" i="24"/>
  <c r="I39" i="24"/>
  <c r="T39" i="24"/>
  <c r="AE39" i="24"/>
  <c r="AP39" i="24"/>
  <c r="BA39" i="24"/>
  <c r="BL39" i="24"/>
  <c r="BM39" i="24"/>
  <c r="BM43" i="24" s="1"/>
  <c r="BM47" i="24" s="1"/>
  <c r="BM51" i="24" s="1"/>
  <c r="BM55" i="24" s="1"/>
  <c r="BW39" i="24"/>
  <c r="CH39" i="24"/>
  <c r="I40" i="24"/>
  <c r="T40" i="24"/>
  <c r="U40" i="24" s="1"/>
  <c r="U44" i="24" s="1"/>
  <c r="U48" i="24" s="1"/>
  <c r="U52" i="24" s="1"/>
  <c r="U56" i="24" s="1"/>
  <c r="AE40" i="24"/>
  <c r="AP40" i="24"/>
  <c r="BA40" i="24"/>
  <c r="BL40" i="24"/>
  <c r="BM40" i="24"/>
  <c r="BM44" i="24" s="1"/>
  <c r="BM48" i="24" s="1"/>
  <c r="BM52" i="24" s="1"/>
  <c r="BW40" i="24"/>
  <c r="CH40" i="24"/>
  <c r="I41" i="24"/>
  <c r="J41" i="24" s="1"/>
  <c r="T41" i="24"/>
  <c r="U41" i="24" s="1"/>
  <c r="AE41" i="24"/>
  <c r="AF41" i="24"/>
  <c r="AP41" i="24"/>
  <c r="AQ41" i="24" s="1"/>
  <c r="BA41" i="24"/>
  <c r="BB41" i="24" s="1"/>
  <c r="BL41" i="24"/>
  <c r="BM41" i="24" s="1"/>
  <c r="BW41" i="24"/>
  <c r="BX41" i="24" s="1"/>
  <c r="CH41" i="24"/>
  <c r="CI41" i="24"/>
  <c r="I42" i="24"/>
  <c r="T42" i="24"/>
  <c r="AE42" i="24"/>
  <c r="AP42" i="24"/>
  <c r="BA42" i="24"/>
  <c r="BL42" i="24"/>
  <c r="BW42" i="24"/>
  <c r="CH42" i="24"/>
  <c r="I43" i="24"/>
  <c r="T43" i="24"/>
  <c r="AE43" i="24"/>
  <c r="AP43" i="24"/>
  <c r="BA43" i="24"/>
  <c r="BL43" i="24"/>
  <c r="BW43" i="24"/>
  <c r="CH43" i="24"/>
  <c r="I44" i="24"/>
  <c r="T44" i="24"/>
  <c r="AE44" i="24"/>
  <c r="AP44" i="24"/>
  <c r="BA44" i="24"/>
  <c r="BL44" i="24"/>
  <c r="BW44" i="24"/>
  <c r="CH44" i="24"/>
  <c r="I45" i="24"/>
  <c r="J45" i="24" s="1"/>
  <c r="T45" i="24"/>
  <c r="U45" i="24" s="1"/>
  <c r="AE45" i="24"/>
  <c r="AF45" i="24"/>
  <c r="AP45" i="24"/>
  <c r="AQ45" i="24" s="1"/>
  <c r="BA45" i="24"/>
  <c r="BB45" i="24" s="1"/>
  <c r="BL45" i="24"/>
  <c r="BM45" i="24" s="1"/>
  <c r="BW45" i="24"/>
  <c r="BX45" i="24" s="1"/>
  <c r="CH45" i="24"/>
  <c r="CI45" i="24"/>
  <c r="I46" i="24"/>
  <c r="T46" i="24"/>
  <c r="AE46" i="24"/>
  <c r="AP46" i="24"/>
  <c r="BA46" i="24"/>
  <c r="BL46" i="24"/>
  <c r="BW46" i="24"/>
  <c r="CH46" i="24"/>
  <c r="I47" i="24"/>
  <c r="T47" i="24"/>
  <c r="AE47" i="24"/>
  <c r="AP47" i="24"/>
  <c r="BA47" i="24"/>
  <c r="BL47" i="24"/>
  <c r="BW47" i="24"/>
  <c r="CH47" i="24"/>
  <c r="I48" i="24"/>
  <c r="T48" i="24"/>
  <c r="AE48" i="24"/>
  <c r="AP48" i="24"/>
  <c r="BA48" i="24"/>
  <c r="BL48" i="24"/>
  <c r="BW48" i="24"/>
  <c r="CH48" i="24"/>
  <c r="I49" i="24"/>
  <c r="J49" i="24" s="1"/>
  <c r="T49" i="24"/>
  <c r="U49" i="24" s="1"/>
  <c r="AE49" i="24"/>
  <c r="AF49" i="24" s="1"/>
  <c r="AP49" i="24"/>
  <c r="AQ49" i="24"/>
  <c r="BA49" i="24"/>
  <c r="BB49" i="24" s="1"/>
  <c r="BL49" i="24"/>
  <c r="BM49" i="24" s="1"/>
  <c r="BW49" i="24"/>
  <c r="BX49" i="24"/>
  <c r="CH49" i="24"/>
  <c r="CI49" i="24" s="1"/>
  <c r="I50" i="24"/>
  <c r="T50" i="24"/>
  <c r="AE50" i="24"/>
  <c r="AP50" i="24"/>
  <c r="BA50" i="24"/>
  <c r="BL50" i="24"/>
  <c r="BW50" i="24"/>
  <c r="CH50" i="24"/>
  <c r="I51" i="24"/>
  <c r="T51" i="24"/>
  <c r="AE51" i="24"/>
  <c r="AP51" i="24"/>
  <c r="BA51" i="24"/>
  <c r="BL51" i="24"/>
  <c r="BW51" i="24"/>
  <c r="CH51" i="24"/>
  <c r="I52" i="24"/>
  <c r="T52" i="24"/>
  <c r="AE52" i="24"/>
  <c r="AP52" i="24"/>
  <c r="BA52" i="24"/>
  <c r="BL52" i="24"/>
  <c r="BW52" i="24"/>
  <c r="CH52" i="24"/>
  <c r="I53" i="24"/>
  <c r="J53" i="24" s="1"/>
  <c r="T53" i="24"/>
  <c r="U53" i="24" s="1"/>
  <c r="AE53" i="24"/>
  <c r="AF53" i="24"/>
  <c r="AP53" i="24"/>
  <c r="AQ53" i="24" s="1"/>
  <c r="BA53" i="24"/>
  <c r="BB53" i="24" s="1"/>
  <c r="BL53" i="24"/>
  <c r="BM53" i="24"/>
  <c r="BW53" i="24"/>
  <c r="BX53" i="24" s="1"/>
  <c r="CH53" i="24"/>
  <c r="CI53" i="24" s="1"/>
  <c r="I54" i="24"/>
  <c r="T54" i="24"/>
  <c r="AE54" i="24"/>
  <c r="AP54" i="24"/>
  <c r="BA54" i="24"/>
  <c r="BL54" i="24"/>
  <c r="BW54" i="24"/>
  <c r="CH54" i="24"/>
  <c r="I55" i="24"/>
  <c r="T55" i="24"/>
  <c r="AE55" i="24"/>
  <c r="AP55" i="24"/>
  <c r="BA55" i="24"/>
  <c r="BL55" i="24"/>
  <c r="BW55" i="24"/>
  <c r="CH55" i="24"/>
  <c r="I56" i="24"/>
  <c r="T56" i="24"/>
  <c r="AE56" i="24"/>
  <c r="AP56" i="24"/>
  <c r="BA56" i="24"/>
  <c r="BL56" i="24"/>
  <c r="BW56" i="24"/>
  <c r="CH56" i="24"/>
  <c r="I57" i="24"/>
  <c r="J57" i="24" s="1"/>
  <c r="T57" i="24"/>
  <c r="U57" i="24"/>
  <c r="AE57" i="24"/>
  <c r="AF57" i="24" s="1"/>
  <c r="AP57" i="24"/>
  <c r="AQ57" i="24" s="1"/>
  <c r="BA57" i="24"/>
  <c r="BB57" i="24" s="1"/>
  <c r="BL57" i="24"/>
  <c r="BM57" i="24" s="1"/>
  <c r="BW57" i="24"/>
  <c r="BX57" i="24" s="1"/>
  <c r="CH57" i="24"/>
  <c r="CI57" i="24" s="1"/>
  <c r="I58" i="24"/>
  <c r="T58" i="24"/>
  <c r="AE58" i="24"/>
  <c r="AP58" i="24"/>
  <c r="BA58" i="24"/>
  <c r="BL58" i="24"/>
  <c r="BW58" i="24"/>
  <c r="CH58" i="24"/>
  <c r="I59" i="24"/>
  <c r="T59" i="24"/>
  <c r="AE59" i="24"/>
  <c r="AP59" i="24"/>
  <c r="BA59" i="24"/>
  <c r="BL59" i="24"/>
  <c r="BW59" i="24"/>
  <c r="CH59" i="24"/>
  <c r="I60" i="24"/>
  <c r="T60" i="24"/>
  <c r="AE60" i="24"/>
  <c r="AP60" i="24"/>
  <c r="BA60" i="24"/>
  <c r="BL60" i="24"/>
  <c r="BW60" i="24"/>
  <c r="CH60" i="24"/>
  <c r="I61" i="24"/>
  <c r="J61" i="24"/>
  <c r="T61" i="24"/>
  <c r="U61" i="24" s="1"/>
  <c r="AE61" i="24"/>
  <c r="AF61" i="24" s="1"/>
  <c r="AP61" i="24"/>
  <c r="AQ61" i="24" s="1"/>
  <c r="BA61" i="24"/>
  <c r="BB61" i="24" s="1"/>
  <c r="BL61" i="24"/>
  <c r="BM61" i="24" s="1"/>
  <c r="BW61" i="24"/>
  <c r="BX61" i="24" s="1"/>
  <c r="CH61" i="24"/>
  <c r="CI61" i="24" s="1"/>
  <c r="I62" i="24"/>
  <c r="T62" i="24"/>
  <c r="AE62" i="24"/>
  <c r="AP62" i="24"/>
  <c r="BA62" i="24"/>
  <c r="BL62" i="24"/>
  <c r="BW62" i="24"/>
  <c r="CH62" i="24"/>
  <c r="I63" i="24"/>
  <c r="T63" i="24"/>
  <c r="AE63" i="24"/>
  <c r="AP63" i="24"/>
  <c r="BA63" i="24"/>
  <c r="BL63" i="24"/>
  <c r="BW63" i="24"/>
  <c r="CH63" i="24"/>
  <c r="I64" i="24"/>
  <c r="T64" i="24"/>
  <c r="AE64" i="24"/>
  <c r="AP64" i="24"/>
  <c r="BA64" i="24"/>
  <c r="BL64" i="24"/>
  <c r="BW64" i="24"/>
  <c r="CH64" i="24"/>
  <c r="I65" i="24"/>
  <c r="J65" i="24" s="1"/>
  <c r="T65" i="24"/>
  <c r="U65" i="24"/>
  <c r="AE65" i="24"/>
  <c r="AF65" i="24" s="1"/>
  <c r="AP65" i="24"/>
  <c r="AQ65" i="24" s="1"/>
  <c r="BA65" i="24"/>
  <c r="BB65" i="24"/>
  <c r="BL65" i="24"/>
  <c r="BM65" i="24" s="1"/>
  <c r="BW65" i="24"/>
  <c r="BX65" i="24" s="1"/>
  <c r="CH65" i="24"/>
  <c r="CI65" i="24" s="1"/>
  <c r="I66" i="24"/>
  <c r="T66" i="24"/>
  <c r="AE66" i="24"/>
  <c r="AP66" i="24"/>
  <c r="BA66" i="24"/>
  <c r="BL66" i="24"/>
  <c r="BW66" i="24"/>
  <c r="CH66" i="24"/>
  <c r="I67" i="24"/>
  <c r="T67" i="24"/>
  <c r="AE67" i="24"/>
  <c r="AP67" i="24"/>
  <c r="BA67" i="24"/>
  <c r="BL67" i="24"/>
  <c r="BW67" i="24"/>
  <c r="CH67" i="24"/>
  <c r="I68" i="24"/>
  <c r="T68" i="24"/>
  <c r="AE68" i="24"/>
  <c r="AP68" i="24"/>
  <c r="BA68" i="24"/>
  <c r="BL68" i="24"/>
  <c r="BW68" i="24"/>
  <c r="CH68" i="24"/>
  <c r="I69" i="24"/>
  <c r="J69" i="24" s="1"/>
  <c r="T69" i="24"/>
  <c r="U69" i="24" s="1"/>
  <c r="AE69" i="24"/>
  <c r="AF69" i="24" s="1"/>
  <c r="AP69" i="24"/>
  <c r="AQ69" i="24" s="1"/>
  <c r="BA69" i="24"/>
  <c r="BB69" i="24" s="1"/>
  <c r="BL69" i="24"/>
  <c r="BM69" i="24" s="1"/>
  <c r="BW69" i="24"/>
  <c r="BX69" i="24" s="1"/>
  <c r="CH69" i="24"/>
  <c r="CI69" i="24" s="1"/>
  <c r="I70" i="24"/>
  <c r="T70" i="24"/>
  <c r="AE70" i="24"/>
  <c r="AP70" i="24"/>
  <c r="BA70" i="24"/>
  <c r="BL70" i="24"/>
  <c r="BW70" i="24"/>
  <c r="CH70" i="24"/>
  <c r="I71" i="24"/>
  <c r="T71" i="24"/>
  <c r="AE71" i="24"/>
  <c r="AP71" i="24"/>
  <c r="BA71" i="24"/>
  <c r="BL71" i="24"/>
  <c r="BW71" i="24"/>
  <c r="CH71" i="24"/>
  <c r="I72" i="24"/>
  <c r="T72" i="24"/>
  <c r="AE72" i="24"/>
  <c r="AP72" i="24"/>
  <c r="BA72" i="24"/>
  <c r="BL72" i="24"/>
  <c r="BW72" i="24"/>
  <c r="CH72" i="24"/>
  <c r="I73" i="24"/>
  <c r="J73" i="24"/>
  <c r="T73" i="24"/>
  <c r="U73" i="24"/>
  <c r="AE73" i="24"/>
  <c r="AF73" i="24" s="1"/>
  <c r="AP73" i="24"/>
  <c r="AQ73" i="24" s="1"/>
  <c r="BA73" i="24"/>
  <c r="BB73" i="24"/>
  <c r="BL73" i="24"/>
  <c r="BM73" i="24" s="1"/>
  <c r="BW73" i="24"/>
  <c r="BX73" i="24" s="1"/>
  <c r="CH73" i="24"/>
  <c r="CI73" i="24" s="1"/>
  <c r="I74" i="24"/>
  <c r="T74" i="24"/>
  <c r="AE74" i="24"/>
  <c r="AP74" i="24"/>
  <c r="BA74" i="24"/>
  <c r="BL74" i="24"/>
  <c r="BW74" i="24"/>
  <c r="CH74" i="24"/>
  <c r="I75" i="24"/>
  <c r="T75" i="24"/>
  <c r="AE75" i="24"/>
  <c r="AP75" i="24"/>
  <c r="BA75" i="24"/>
  <c r="BL75" i="24"/>
  <c r="BW75" i="24"/>
  <c r="CH75" i="24"/>
  <c r="I76" i="24"/>
  <c r="T76" i="24"/>
  <c r="AE76" i="24"/>
  <c r="AP76" i="24"/>
  <c r="BA76" i="24"/>
  <c r="BL76" i="24"/>
  <c r="BW76" i="24"/>
  <c r="CH76" i="24"/>
  <c r="I77" i="24"/>
  <c r="J77" i="24" s="1"/>
  <c r="T77" i="24"/>
  <c r="U77" i="24" s="1"/>
  <c r="AE77" i="24"/>
  <c r="AF77" i="24" s="1"/>
  <c r="AP77" i="24"/>
  <c r="AQ77" i="24" s="1"/>
  <c r="BA77" i="24"/>
  <c r="BB77" i="24" s="1"/>
  <c r="BL77" i="24"/>
  <c r="BM77" i="24"/>
  <c r="BW77" i="24"/>
  <c r="BX77" i="24" s="1"/>
  <c r="CH77" i="24"/>
  <c r="CI77" i="24" s="1"/>
  <c r="I78" i="24"/>
  <c r="T78" i="24"/>
  <c r="AE78" i="24"/>
  <c r="AP78" i="24"/>
  <c r="BA78" i="24"/>
  <c r="BL78" i="24"/>
  <c r="BW78" i="24"/>
  <c r="CH78" i="24"/>
  <c r="I79" i="24"/>
  <c r="T79" i="24"/>
  <c r="AE79" i="24"/>
  <c r="AP79" i="24"/>
  <c r="BA79" i="24"/>
  <c r="BL79" i="24"/>
  <c r="BW79" i="24"/>
  <c r="CH79" i="24"/>
  <c r="I80" i="24"/>
  <c r="T80" i="24"/>
  <c r="AE80" i="24"/>
  <c r="AP80" i="24"/>
  <c r="BA80" i="24"/>
  <c r="BL80" i="24"/>
  <c r="BW80" i="24"/>
  <c r="CH80" i="24"/>
  <c r="I81" i="24"/>
  <c r="J81" i="24" s="1"/>
  <c r="T81" i="24"/>
  <c r="U81" i="24"/>
  <c r="AE81" i="24"/>
  <c r="AF81" i="24" s="1"/>
  <c r="AP81" i="24"/>
  <c r="AQ81" i="24" s="1"/>
  <c r="BA81" i="24"/>
  <c r="BB81" i="24"/>
  <c r="BL81" i="24"/>
  <c r="BM81" i="24" s="1"/>
  <c r="BW81" i="24"/>
  <c r="BX81" i="24" s="1"/>
  <c r="CH81" i="24"/>
  <c r="CI81" i="24" s="1"/>
  <c r="I82" i="24"/>
  <c r="T82" i="24"/>
  <c r="AE82" i="24"/>
  <c r="AP82" i="24"/>
  <c r="BA82" i="24"/>
  <c r="BL82" i="24"/>
  <c r="BW82" i="24"/>
  <c r="CH82" i="24"/>
  <c r="I83" i="24"/>
  <c r="T83" i="24"/>
  <c r="AE83" i="24"/>
  <c r="AP83" i="24"/>
  <c r="BA83" i="24"/>
  <c r="BL83" i="24"/>
  <c r="BW83" i="24"/>
  <c r="CH83" i="24"/>
  <c r="I84" i="24"/>
  <c r="T84" i="24"/>
  <c r="AE84" i="24"/>
  <c r="AP84" i="24"/>
  <c r="BA84" i="24"/>
  <c r="BL84" i="24"/>
  <c r="BW84" i="24"/>
  <c r="CH84" i="24"/>
  <c r="I85" i="24"/>
  <c r="J85" i="24" s="1"/>
  <c r="T85" i="24"/>
  <c r="U85" i="24"/>
  <c r="AE85" i="24"/>
  <c r="AF85" i="24" s="1"/>
  <c r="AP85" i="24"/>
  <c r="AQ85" i="24" s="1"/>
  <c r="BA85" i="24"/>
  <c r="BB85" i="24" s="1"/>
  <c r="BL85" i="24"/>
  <c r="BM85" i="24" s="1"/>
  <c r="BW85" i="24"/>
  <c r="BX85" i="24"/>
  <c r="CH85" i="24"/>
  <c r="CI85" i="24" s="1"/>
  <c r="I86" i="24"/>
  <c r="T86" i="24"/>
  <c r="AE86" i="24"/>
  <c r="AP86" i="24"/>
  <c r="BA86" i="24"/>
  <c r="BL86" i="24"/>
  <c r="BW86" i="24"/>
  <c r="CH86" i="24"/>
  <c r="I87" i="24"/>
  <c r="T87" i="24"/>
  <c r="AE87" i="24"/>
  <c r="AP87" i="24"/>
  <c r="BA87" i="24"/>
  <c r="BL87" i="24"/>
  <c r="BW87" i="24"/>
  <c r="CH87" i="24"/>
  <c r="I88" i="24"/>
  <c r="T88" i="24"/>
  <c r="AE88" i="24"/>
  <c r="AP88" i="24"/>
  <c r="BA88" i="24"/>
  <c r="BL88" i="24"/>
  <c r="BW88" i="24"/>
  <c r="CH88" i="24"/>
  <c r="I89" i="24"/>
  <c r="J89" i="24" s="1"/>
  <c r="T89" i="24"/>
  <c r="U89" i="24"/>
  <c r="AE89" i="24"/>
  <c r="AF89" i="24" s="1"/>
  <c r="AP89" i="24"/>
  <c r="AQ89" i="24" s="1"/>
  <c r="BA89" i="24"/>
  <c r="BB89" i="24" s="1"/>
  <c r="BL89" i="24"/>
  <c r="BM89" i="24" s="1"/>
  <c r="BW89" i="24"/>
  <c r="BX89" i="24"/>
  <c r="CH89" i="24"/>
  <c r="CI89" i="24" s="1"/>
  <c r="I90" i="24"/>
  <c r="T90" i="24"/>
  <c r="AE90" i="24"/>
  <c r="AP90" i="24"/>
  <c r="BA90" i="24"/>
  <c r="BL90" i="24"/>
  <c r="BW90" i="24"/>
  <c r="CH90" i="24"/>
  <c r="I91" i="24"/>
  <c r="T91" i="24"/>
  <c r="AE91" i="24"/>
  <c r="AP91" i="24"/>
  <c r="BA91" i="24"/>
  <c r="BL91" i="24"/>
  <c r="BW91" i="24"/>
  <c r="CH91" i="24"/>
  <c r="I92" i="24"/>
  <c r="T92" i="24"/>
  <c r="AE92" i="24"/>
  <c r="AP92" i="24"/>
  <c r="BA92" i="24"/>
  <c r="BL92" i="24"/>
  <c r="BW92" i="24"/>
  <c r="CH92" i="24"/>
  <c r="I93" i="24"/>
  <c r="J93" i="24" s="1"/>
  <c r="T93" i="24"/>
  <c r="U93" i="24" s="1"/>
  <c r="AE93" i="24"/>
  <c r="AF93" i="24" s="1"/>
  <c r="AP93" i="24"/>
  <c r="AQ93" i="24"/>
  <c r="BA93" i="24"/>
  <c r="BB93" i="24"/>
  <c r="BL93" i="24"/>
  <c r="BM93" i="24" s="1"/>
  <c r="BW93" i="24"/>
  <c r="BX93" i="24" s="1"/>
  <c r="CH93" i="24"/>
  <c r="CI93" i="24"/>
  <c r="I94" i="24"/>
  <c r="T94" i="24"/>
  <c r="AE94" i="24"/>
  <c r="AP94" i="24"/>
  <c r="BA94" i="24"/>
  <c r="BL94" i="24"/>
  <c r="BW94" i="24"/>
  <c r="CH94" i="24"/>
  <c r="I95" i="24"/>
  <c r="T95" i="24"/>
  <c r="AE95" i="24"/>
  <c r="AP95" i="24"/>
  <c r="BA95" i="24"/>
  <c r="BL95" i="24"/>
  <c r="BW95" i="24"/>
  <c r="CH95" i="24"/>
  <c r="I96" i="24"/>
  <c r="T96" i="24"/>
  <c r="AE96" i="24"/>
  <c r="AP96" i="24"/>
  <c r="BA96" i="24"/>
  <c r="BL96" i="24"/>
  <c r="BW96" i="24"/>
  <c r="CH96" i="24"/>
  <c r="I97" i="24"/>
  <c r="J97" i="24" s="1"/>
  <c r="T97" i="24"/>
  <c r="U97" i="24" s="1"/>
  <c r="AE97" i="24"/>
  <c r="AF97" i="24" s="1"/>
  <c r="AP97" i="24"/>
  <c r="AQ97" i="24" s="1"/>
  <c r="BA97" i="24"/>
  <c r="BB97" i="24"/>
  <c r="BW97" i="24"/>
  <c r="BX97" i="24" s="1"/>
  <c r="I98" i="24"/>
  <c r="T98" i="24"/>
  <c r="AE98" i="24"/>
  <c r="AP98" i="24"/>
  <c r="BA98" i="24"/>
  <c r="BW98" i="24"/>
  <c r="I99" i="24"/>
  <c r="T99" i="24"/>
  <c r="AE99" i="24"/>
  <c r="AP99" i="24"/>
  <c r="BA99" i="24"/>
  <c r="BW99" i="24"/>
  <c r="I100" i="24"/>
  <c r="T100" i="24"/>
  <c r="AE100" i="24"/>
  <c r="AP100" i="24"/>
  <c r="BA100" i="24"/>
  <c r="BW100" i="24"/>
  <c r="I101" i="24"/>
  <c r="J101" i="24" s="1"/>
  <c r="AE101" i="24"/>
  <c r="AF101" i="24" s="1"/>
  <c r="AP101" i="24"/>
  <c r="AQ101" i="24"/>
  <c r="BA101" i="24"/>
  <c r="BB101" i="24" s="1"/>
  <c r="BW101" i="24"/>
  <c r="BX101" i="24" s="1"/>
  <c r="I102" i="24"/>
  <c r="AE102" i="24"/>
  <c r="AP102" i="24"/>
  <c r="BA102" i="24"/>
  <c r="BW102" i="24"/>
  <c r="I103" i="24"/>
  <c r="AE103" i="24"/>
  <c r="AP103" i="24"/>
  <c r="BA103" i="24"/>
  <c r="BW103" i="24"/>
  <c r="I104" i="24"/>
  <c r="AE104" i="24"/>
  <c r="AP104" i="24"/>
  <c r="BA104" i="24"/>
  <c r="BW104" i="24"/>
  <c r="I105" i="24"/>
  <c r="J105" i="24" s="1"/>
  <c r="AE105" i="24"/>
  <c r="AF105" i="24" s="1"/>
  <c r="AP105" i="24"/>
  <c r="AQ105" i="24" s="1"/>
  <c r="BA105" i="24"/>
  <c r="BB105" i="24"/>
  <c r="BW105" i="24"/>
  <c r="BX105" i="24" s="1"/>
  <c r="I106" i="24"/>
  <c r="AE106" i="24"/>
  <c r="AP106" i="24"/>
  <c r="BA106" i="24"/>
  <c r="BW106" i="24"/>
  <c r="I107" i="24"/>
  <c r="AE107" i="24"/>
  <c r="AP107" i="24"/>
  <c r="BA107" i="24"/>
  <c r="BW107" i="24"/>
  <c r="I108" i="24"/>
  <c r="AE108" i="24"/>
  <c r="AP108" i="24"/>
  <c r="BA108" i="24"/>
  <c r="BW108" i="24"/>
  <c r="I109" i="24"/>
  <c r="J109" i="24" s="1"/>
  <c r="AE109" i="24"/>
  <c r="AF109" i="24" s="1"/>
  <c r="AP109" i="24"/>
  <c r="AQ109" i="24" s="1"/>
  <c r="BA109" i="24"/>
  <c r="BB109" i="24" s="1"/>
  <c r="BW109" i="24"/>
  <c r="BX109" i="24"/>
  <c r="I110" i="24"/>
  <c r="AE110" i="24"/>
  <c r="AP110" i="24"/>
  <c r="BA110" i="24"/>
  <c r="BW110" i="24"/>
  <c r="I111" i="24"/>
  <c r="AE111" i="24"/>
  <c r="AP111" i="24"/>
  <c r="BA111" i="24"/>
  <c r="BW111" i="24"/>
  <c r="I112" i="24"/>
  <c r="AE112" i="24"/>
  <c r="AP112" i="24"/>
  <c r="BA112" i="24"/>
  <c r="BW112" i="24"/>
  <c r="I113" i="24"/>
  <c r="J113" i="24"/>
  <c r="AE113" i="24"/>
  <c r="AF113" i="24" s="1"/>
  <c r="AP113" i="24"/>
  <c r="AQ113" i="24" s="1"/>
  <c r="BA113" i="24"/>
  <c r="BB113" i="24" s="1"/>
  <c r="BW113" i="24"/>
  <c r="BX113" i="24" s="1"/>
  <c r="I114" i="24"/>
  <c r="AE114" i="24"/>
  <c r="AP114" i="24"/>
  <c r="BA114" i="24"/>
  <c r="BW114" i="24"/>
  <c r="I115" i="24"/>
  <c r="AE115" i="24"/>
  <c r="AP115" i="24"/>
  <c r="BA115" i="24"/>
  <c r="BW115" i="24"/>
  <c r="I116" i="24"/>
  <c r="AE116" i="24"/>
  <c r="AP116" i="24"/>
  <c r="BA116" i="24"/>
  <c r="BW116" i="24"/>
  <c r="I117" i="24"/>
  <c r="J117" i="24" s="1"/>
  <c r="AE117" i="24"/>
  <c r="AF117" i="24"/>
  <c r="BA117" i="24"/>
  <c r="BB117" i="24" s="1"/>
  <c r="BW117" i="24"/>
  <c r="BX117" i="24" s="1"/>
  <c r="I118" i="24"/>
  <c r="AE118" i="24"/>
  <c r="BA118" i="24"/>
  <c r="BW118" i="24"/>
  <c r="I119" i="24"/>
  <c r="AE119" i="24"/>
  <c r="BA119" i="24"/>
  <c r="BW119" i="24"/>
  <c r="I120" i="24"/>
  <c r="AE120" i="24"/>
  <c r="BA120" i="24"/>
  <c r="BW120" i="24"/>
  <c r="I121" i="24"/>
  <c r="J121" i="24" s="1"/>
  <c r="BA121" i="24"/>
  <c r="BB121" i="24"/>
  <c r="BW121" i="24"/>
  <c r="BX121" i="24" s="1"/>
  <c r="I122" i="24"/>
  <c r="BA122" i="24"/>
  <c r="BW122" i="24"/>
  <c r="I123" i="24"/>
  <c r="BA123" i="24"/>
  <c r="BW123" i="24"/>
  <c r="I124" i="24"/>
  <c r="BA124" i="24"/>
  <c r="BW124" i="24"/>
  <c r="I125" i="24"/>
  <c r="J125" i="24"/>
  <c r="BA125" i="24"/>
  <c r="BB125" i="24" s="1"/>
  <c r="I126" i="24"/>
  <c r="BA126" i="24"/>
  <c r="I127" i="24"/>
  <c r="BA127" i="24"/>
  <c r="I128" i="24"/>
  <c r="BA128" i="24"/>
  <c r="I129" i="24"/>
  <c r="J129" i="24" s="1"/>
  <c r="BA129" i="24"/>
  <c r="BB129" i="24" s="1"/>
  <c r="I130" i="24"/>
  <c r="BA130" i="24"/>
  <c r="I131" i="24"/>
  <c r="BA131" i="24"/>
  <c r="I132" i="24"/>
  <c r="BA132" i="24"/>
  <c r="I133" i="24"/>
  <c r="J133" i="24" s="1"/>
  <c r="BA133" i="24"/>
  <c r="BB133" i="24"/>
  <c r="I134" i="24"/>
  <c r="BA134" i="24"/>
  <c r="I135" i="24"/>
  <c r="BA135" i="24"/>
  <c r="I136" i="24"/>
  <c r="BA136" i="24"/>
  <c r="I137" i="24"/>
  <c r="J137" i="24" s="1"/>
  <c r="BA137" i="24"/>
  <c r="BB137" i="24" s="1"/>
  <c r="I138" i="24"/>
  <c r="BA138" i="24"/>
  <c r="I139" i="24"/>
  <c r="BA139" i="24"/>
  <c r="I140" i="24"/>
  <c r="BA140" i="24"/>
  <c r="I9" i="23"/>
  <c r="J9" i="23" s="1"/>
  <c r="T9" i="23"/>
  <c r="U9" i="23" s="1"/>
  <c r="AE9" i="23"/>
  <c r="AF9" i="23"/>
  <c r="AP9" i="23"/>
  <c r="AQ9" i="23" s="1"/>
  <c r="BA9" i="23"/>
  <c r="BB9" i="23"/>
  <c r="BL9" i="23"/>
  <c r="BM9" i="23" s="1"/>
  <c r="BW9" i="23"/>
  <c r="BX9" i="23"/>
  <c r="CH9" i="23"/>
  <c r="CI9" i="23" s="1"/>
  <c r="I10" i="23"/>
  <c r="J10" i="23" s="1"/>
  <c r="T10" i="23"/>
  <c r="U10" i="23"/>
  <c r="AE10" i="23"/>
  <c r="AF10" i="23" s="1"/>
  <c r="AF14" i="23" s="1"/>
  <c r="AP10" i="23"/>
  <c r="AQ10" i="23" s="1"/>
  <c r="BA10" i="23"/>
  <c r="BB10" i="23" s="1"/>
  <c r="BL10" i="23"/>
  <c r="BM10" i="23" s="1"/>
  <c r="BW10" i="23"/>
  <c r="BX10" i="23" s="1"/>
  <c r="CH10" i="23"/>
  <c r="CI10" i="23"/>
  <c r="I11" i="23"/>
  <c r="J11" i="23" s="1"/>
  <c r="J15" i="23" s="1"/>
  <c r="T11" i="23"/>
  <c r="U11" i="23"/>
  <c r="AE11" i="23"/>
  <c r="AF11" i="23" s="1"/>
  <c r="AF15" i="23" s="1"/>
  <c r="AP11" i="23"/>
  <c r="AQ11" i="23" s="1"/>
  <c r="BA11" i="23"/>
  <c r="BB11" i="23" s="1"/>
  <c r="BL11" i="23"/>
  <c r="BM11" i="23" s="1"/>
  <c r="BW11" i="23"/>
  <c r="BX11" i="23" s="1"/>
  <c r="CH11" i="23"/>
  <c r="CI11" i="23" s="1"/>
  <c r="I12" i="23"/>
  <c r="J12" i="23" s="1"/>
  <c r="T12" i="23"/>
  <c r="U12" i="23"/>
  <c r="AE12" i="23"/>
  <c r="AF12" i="23" s="1"/>
  <c r="AP12" i="23"/>
  <c r="AQ12" i="23" s="1"/>
  <c r="BA12" i="23"/>
  <c r="BB12" i="23" s="1"/>
  <c r="BL12" i="23"/>
  <c r="BM12" i="23" s="1"/>
  <c r="BW12" i="23"/>
  <c r="BX12" i="23" s="1"/>
  <c r="CH12" i="23"/>
  <c r="CI12" i="23" s="1"/>
  <c r="I13" i="23"/>
  <c r="J13" i="23"/>
  <c r="T13" i="23"/>
  <c r="U13" i="23" s="1"/>
  <c r="AE13" i="23"/>
  <c r="AF13" i="23" s="1"/>
  <c r="AP13" i="23"/>
  <c r="AQ13" i="23"/>
  <c r="BA13" i="23"/>
  <c r="BB13" i="23" s="1"/>
  <c r="BL13" i="23"/>
  <c r="BM13" i="23" s="1"/>
  <c r="BW13" i="23"/>
  <c r="BX13" i="23" s="1"/>
  <c r="BY13" i="23" s="1"/>
  <c r="CH13" i="23"/>
  <c r="CI13" i="23" s="1"/>
  <c r="CJ13" i="23" s="1"/>
  <c r="I14" i="23"/>
  <c r="T14" i="23"/>
  <c r="AE14" i="23"/>
  <c r="AP14" i="23"/>
  <c r="BA14" i="23"/>
  <c r="BB14" i="23" s="1"/>
  <c r="BL14" i="23"/>
  <c r="BM14" i="23" s="1"/>
  <c r="BW14" i="23"/>
  <c r="BX14" i="23"/>
  <c r="CH14" i="23"/>
  <c r="CI14" i="23" s="1"/>
  <c r="I15" i="23"/>
  <c r="T15" i="23"/>
  <c r="AE15" i="23"/>
  <c r="AP15" i="23"/>
  <c r="BA15" i="23"/>
  <c r="BB15" i="23" s="1"/>
  <c r="BL15" i="23"/>
  <c r="BM15" i="23" s="1"/>
  <c r="BW15" i="23"/>
  <c r="BX15" i="23" s="1"/>
  <c r="CH15" i="23"/>
  <c r="CI15" i="23" s="1"/>
  <c r="I16" i="23"/>
  <c r="T16" i="23"/>
  <c r="U16" i="23" s="1"/>
  <c r="AE16" i="23"/>
  <c r="AP16" i="23"/>
  <c r="BA16" i="23"/>
  <c r="BB16" i="23" s="1"/>
  <c r="BL16" i="23"/>
  <c r="BM16" i="23" s="1"/>
  <c r="BW16" i="23"/>
  <c r="BX16" i="23" s="1"/>
  <c r="CH16" i="23"/>
  <c r="CI16" i="23" s="1"/>
  <c r="I21" i="23"/>
  <c r="J21" i="23" s="1"/>
  <c r="T21" i="23"/>
  <c r="U21" i="23" s="1"/>
  <c r="AE21" i="23"/>
  <c r="AF21" i="23" s="1"/>
  <c r="AP21" i="23"/>
  <c r="AQ21" i="23"/>
  <c r="BA21" i="23"/>
  <c r="BB21" i="23" s="1"/>
  <c r="BL21" i="23"/>
  <c r="BM21" i="23"/>
  <c r="BW21" i="23"/>
  <c r="BX21" i="23" s="1"/>
  <c r="CH21" i="23"/>
  <c r="CI21" i="23"/>
  <c r="I22" i="23"/>
  <c r="T22" i="23"/>
  <c r="AE22" i="23"/>
  <c r="AP22" i="23"/>
  <c r="BA22" i="23"/>
  <c r="BB22" i="23" s="1"/>
  <c r="BL22" i="23"/>
  <c r="BM22" i="23" s="1"/>
  <c r="BW22" i="23"/>
  <c r="CH22" i="23"/>
  <c r="I23" i="23"/>
  <c r="T23" i="23"/>
  <c r="AE23" i="23"/>
  <c r="AP23" i="23"/>
  <c r="BA23" i="23"/>
  <c r="BL23" i="23"/>
  <c r="BW23" i="23"/>
  <c r="CH23" i="23"/>
  <c r="I24" i="23"/>
  <c r="T24" i="23"/>
  <c r="AE24" i="23"/>
  <c r="AP24" i="23"/>
  <c r="BA24" i="23"/>
  <c r="BL24" i="23"/>
  <c r="BW24" i="23"/>
  <c r="CH24" i="23"/>
  <c r="I25" i="23"/>
  <c r="J25" i="23" s="1"/>
  <c r="T25" i="23"/>
  <c r="U25" i="23" s="1"/>
  <c r="AE25" i="23"/>
  <c r="AF25" i="23" s="1"/>
  <c r="AP25" i="23"/>
  <c r="AQ25" i="23"/>
  <c r="BA25" i="23"/>
  <c r="BB25" i="23" s="1"/>
  <c r="BL25" i="23"/>
  <c r="BM25" i="23"/>
  <c r="BW25" i="23"/>
  <c r="BX25" i="23" s="1"/>
  <c r="CH25" i="23"/>
  <c r="CI25" i="23" s="1"/>
  <c r="I26" i="23"/>
  <c r="T26" i="23"/>
  <c r="AE26" i="23"/>
  <c r="AP26" i="23"/>
  <c r="BA26" i="23"/>
  <c r="BL26" i="23"/>
  <c r="BW26" i="23"/>
  <c r="CH26" i="23"/>
  <c r="I27" i="23"/>
  <c r="T27" i="23"/>
  <c r="AE27" i="23"/>
  <c r="AP27" i="23"/>
  <c r="BA27" i="23"/>
  <c r="BL27" i="23"/>
  <c r="BW27" i="23"/>
  <c r="CH27" i="23"/>
  <c r="I28" i="23"/>
  <c r="T28" i="23"/>
  <c r="AE28" i="23"/>
  <c r="AP28" i="23"/>
  <c r="BA28" i="23"/>
  <c r="BL28" i="23"/>
  <c r="BW28" i="23"/>
  <c r="CH28" i="23"/>
  <c r="I29" i="23"/>
  <c r="J29" i="23" s="1"/>
  <c r="T29" i="23"/>
  <c r="U29" i="23" s="1"/>
  <c r="AE29" i="23"/>
  <c r="AF29" i="23" s="1"/>
  <c r="AP29" i="23"/>
  <c r="AQ29" i="23" s="1"/>
  <c r="BA29" i="23"/>
  <c r="BB29" i="23" s="1"/>
  <c r="BL29" i="23"/>
  <c r="BM29" i="23"/>
  <c r="BW29" i="23"/>
  <c r="BX29" i="23" s="1"/>
  <c r="CH29" i="23"/>
  <c r="CI29" i="23" s="1"/>
  <c r="I30" i="23"/>
  <c r="T30" i="23"/>
  <c r="AE30" i="23"/>
  <c r="AP30" i="23"/>
  <c r="BA30" i="23"/>
  <c r="BL30" i="23"/>
  <c r="BW30" i="23"/>
  <c r="CH30" i="23"/>
  <c r="I31" i="23"/>
  <c r="T31" i="23"/>
  <c r="AE31" i="23"/>
  <c r="AP31" i="23"/>
  <c r="BA31" i="23"/>
  <c r="BL31" i="23"/>
  <c r="BW31" i="23"/>
  <c r="CH31" i="23"/>
  <c r="I32" i="23"/>
  <c r="T32" i="23"/>
  <c r="AE32" i="23"/>
  <c r="AP32" i="23"/>
  <c r="BA32" i="23"/>
  <c r="BL32" i="23"/>
  <c r="BW32" i="23"/>
  <c r="CH32" i="23"/>
  <c r="I33" i="23"/>
  <c r="J33" i="23" s="1"/>
  <c r="T33" i="23"/>
  <c r="U33" i="23" s="1"/>
  <c r="AE33" i="23"/>
  <c r="AF33" i="23" s="1"/>
  <c r="AP33" i="23"/>
  <c r="AQ33" i="23"/>
  <c r="BA33" i="23"/>
  <c r="BB33" i="23" s="1"/>
  <c r="BL33" i="23"/>
  <c r="BM33" i="23"/>
  <c r="BW33" i="23"/>
  <c r="BX33" i="23" s="1"/>
  <c r="CH33" i="23"/>
  <c r="CI33" i="23" s="1"/>
  <c r="I34" i="23"/>
  <c r="T34" i="23"/>
  <c r="AE34" i="23"/>
  <c r="AP34" i="23"/>
  <c r="BA34" i="23"/>
  <c r="BL34" i="23"/>
  <c r="BW34" i="23"/>
  <c r="CH34" i="23"/>
  <c r="I35" i="23"/>
  <c r="T35" i="23"/>
  <c r="AE35" i="23"/>
  <c r="AP35" i="23"/>
  <c r="BA35" i="23"/>
  <c r="BL35" i="23"/>
  <c r="BW35" i="23"/>
  <c r="CH35" i="23"/>
  <c r="I36" i="23"/>
  <c r="T36" i="23"/>
  <c r="AE36" i="23"/>
  <c r="AP36" i="23"/>
  <c r="BA36" i="23"/>
  <c r="BL36" i="23"/>
  <c r="BW36" i="23"/>
  <c r="CH36" i="23"/>
  <c r="I37" i="23"/>
  <c r="J37" i="23" s="1"/>
  <c r="T37" i="23"/>
  <c r="U37" i="23" s="1"/>
  <c r="AE37" i="23"/>
  <c r="AF37" i="23" s="1"/>
  <c r="AP37" i="23"/>
  <c r="AQ37" i="23" s="1"/>
  <c r="BA37" i="23"/>
  <c r="BB37" i="23" s="1"/>
  <c r="BL37" i="23"/>
  <c r="BM37" i="23"/>
  <c r="BW37" i="23"/>
  <c r="BX37" i="23" s="1"/>
  <c r="CH37" i="23"/>
  <c r="CI37" i="23" s="1"/>
  <c r="I38" i="23"/>
  <c r="T38" i="23"/>
  <c r="AE38" i="23"/>
  <c r="AP38" i="23"/>
  <c r="BA38" i="23"/>
  <c r="BL38" i="23"/>
  <c r="BW38" i="23"/>
  <c r="CH38" i="23"/>
  <c r="I39" i="23"/>
  <c r="T39" i="23"/>
  <c r="AE39" i="23"/>
  <c r="AP39" i="23"/>
  <c r="BA39" i="23"/>
  <c r="BL39" i="23"/>
  <c r="BW39" i="23"/>
  <c r="CH39" i="23"/>
  <c r="I40" i="23"/>
  <c r="T40" i="23"/>
  <c r="AE40" i="23"/>
  <c r="AP40" i="23"/>
  <c r="BA40" i="23"/>
  <c r="BL40" i="23"/>
  <c r="BW40" i="23"/>
  <c r="CH40" i="23"/>
  <c r="I41" i="23"/>
  <c r="J41" i="23" s="1"/>
  <c r="T41" i="23"/>
  <c r="U41" i="23" s="1"/>
  <c r="AE41" i="23"/>
  <c r="AF41" i="23"/>
  <c r="AP41" i="23"/>
  <c r="AQ41" i="23" s="1"/>
  <c r="BA41" i="23"/>
  <c r="BB41" i="23" s="1"/>
  <c r="BL41" i="23"/>
  <c r="BM41" i="23"/>
  <c r="BW41" i="23"/>
  <c r="BX41" i="23" s="1"/>
  <c r="CH41" i="23"/>
  <c r="CI41" i="23" s="1"/>
  <c r="I42" i="23"/>
  <c r="T42" i="23"/>
  <c r="AE42" i="23"/>
  <c r="AP42" i="23"/>
  <c r="BA42" i="23"/>
  <c r="BL42" i="23"/>
  <c r="BW42" i="23"/>
  <c r="CH42" i="23"/>
  <c r="I43" i="23"/>
  <c r="T43" i="23"/>
  <c r="AE43" i="23"/>
  <c r="AP43" i="23"/>
  <c r="BA43" i="23"/>
  <c r="BL43" i="23"/>
  <c r="BW43" i="23"/>
  <c r="CH43" i="23"/>
  <c r="I44" i="23"/>
  <c r="T44" i="23"/>
  <c r="AE44" i="23"/>
  <c r="AP44" i="23"/>
  <c r="BA44" i="23"/>
  <c r="BL44" i="23"/>
  <c r="BW44" i="23"/>
  <c r="CH44" i="23"/>
  <c r="I45" i="23"/>
  <c r="J45" i="23" s="1"/>
  <c r="T45" i="23"/>
  <c r="U45" i="23" s="1"/>
  <c r="AE45" i="23"/>
  <c r="AF45" i="23"/>
  <c r="AP45" i="23"/>
  <c r="AQ45" i="23" s="1"/>
  <c r="BA45" i="23"/>
  <c r="BB45" i="23" s="1"/>
  <c r="BL45" i="23"/>
  <c r="BM45" i="23"/>
  <c r="BW45" i="23"/>
  <c r="BX45" i="23" s="1"/>
  <c r="CH45" i="23"/>
  <c r="CI45" i="23" s="1"/>
  <c r="I46" i="23"/>
  <c r="T46" i="23"/>
  <c r="AE46" i="23"/>
  <c r="AP46" i="23"/>
  <c r="BA46" i="23"/>
  <c r="BL46" i="23"/>
  <c r="BW46" i="23"/>
  <c r="CH46" i="23"/>
  <c r="I47" i="23"/>
  <c r="T47" i="23"/>
  <c r="AE47" i="23"/>
  <c r="AP47" i="23"/>
  <c r="BA47" i="23"/>
  <c r="BL47" i="23"/>
  <c r="BW47" i="23"/>
  <c r="CH47" i="23"/>
  <c r="I48" i="23"/>
  <c r="T48" i="23"/>
  <c r="AE48" i="23"/>
  <c r="AP48" i="23"/>
  <c r="BA48" i="23"/>
  <c r="BL48" i="23"/>
  <c r="BW48" i="23"/>
  <c r="CH48" i="23"/>
  <c r="I49" i="23"/>
  <c r="J49" i="23" s="1"/>
  <c r="T49" i="23"/>
  <c r="U49" i="23" s="1"/>
  <c r="AE49" i="23"/>
  <c r="AF49" i="23"/>
  <c r="AP49" i="23"/>
  <c r="AQ49" i="23" s="1"/>
  <c r="BA49" i="23"/>
  <c r="BB49" i="23" s="1"/>
  <c r="BL49" i="23"/>
  <c r="BM49" i="23" s="1"/>
  <c r="BW49" i="23"/>
  <c r="BX49" i="23"/>
  <c r="CH49" i="23"/>
  <c r="CI49" i="23" s="1"/>
  <c r="I50" i="23"/>
  <c r="T50" i="23"/>
  <c r="AE50" i="23"/>
  <c r="AP50" i="23"/>
  <c r="BA50" i="23"/>
  <c r="BL50" i="23"/>
  <c r="BW50" i="23"/>
  <c r="CH50" i="23"/>
  <c r="I51" i="23"/>
  <c r="T51" i="23"/>
  <c r="AE51" i="23"/>
  <c r="AP51" i="23"/>
  <c r="BA51" i="23"/>
  <c r="BL51" i="23"/>
  <c r="BW51" i="23"/>
  <c r="CH51" i="23"/>
  <c r="I52" i="23"/>
  <c r="T52" i="23"/>
  <c r="AE52" i="23"/>
  <c r="AP52" i="23"/>
  <c r="BA52" i="23"/>
  <c r="BL52" i="23"/>
  <c r="BW52" i="23"/>
  <c r="CH52" i="23"/>
  <c r="I53" i="23"/>
  <c r="J53" i="23" s="1"/>
  <c r="T53" i="23"/>
  <c r="U53" i="23"/>
  <c r="AE53" i="23"/>
  <c r="AF53" i="23" s="1"/>
  <c r="AP53" i="23"/>
  <c r="AQ53" i="23"/>
  <c r="BA53" i="23"/>
  <c r="BB53" i="23" s="1"/>
  <c r="BL53" i="23"/>
  <c r="BM53" i="23"/>
  <c r="BW53" i="23"/>
  <c r="BX53" i="23" s="1"/>
  <c r="CH53" i="23"/>
  <c r="CI53" i="23" s="1"/>
  <c r="I54" i="23"/>
  <c r="T54" i="23"/>
  <c r="AE54" i="23"/>
  <c r="AP54" i="23"/>
  <c r="BA54" i="23"/>
  <c r="BL54" i="23"/>
  <c r="BW54" i="23"/>
  <c r="CH54" i="23"/>
  <c r="I55" i="23"/>
  <c r="T55" i="23"/>
  <c r="AE55" i="23"/>
  <c r="AP55" i="23"/>
  <c r="BA55" i="23"/>
  <c r="BL55" i="23"/>
  <c r="BW55" i="23"/>
  <c r="CH55" i="23"/>
  <c r="I56" i="23"/>
  <c r="T56" i="23"/>
  <c r="AE56" i="23"/>
  <c r="AP56" i="23"/>
  <c r="BA56" i="23"/>
  <c r="BL56" i="23"/>
  <c r="BW56" i="23"/>
  <c r="CH56" i="23"/>
  <c r="I57" i="23"/>
  <c r="J57" i="23" s="1"/>
  <c r="T57" i="23"/>
  <c r="U57" i="23" s="1"/>
  <c r="AE57" i="23"/>
  <c r="AF57" i="23" s="1"/>
  <c r="AP57" i="23"/>
  <c r="AQ57" i="23"/>
  <c r="BA57" i="23"/>
  <c r="BB57" i="23" s="1"/>
  <c r="BL57" i="23"/>
  <c r="BM57" i="23"/>
  <c r="BW57" i="23"/>
  <c r="BX57" i="23" s="1"/>
  <c r="CH57" i="23"/>
  <c r="CI57" i="23"/>
  <c r="I58" i="23"/>
  <c r="T58" i="23"/>
  <c r="AE58" i="23"/>
  <c r="AP58" i="23"/>
  <c r="BA58" i="23"/>
  <c r="BL58" i="23"/>
  <c r="BW58" i="23"/>
  <c r="CH58" i="23"/>
  <c r="I59" i="23"/>
  <c r="T59" i="23"/>
  <c r="AE59" i="23"/>
  <c r="AP59" i="23"/>
  <c r="BA59" i="23"/>
  <c r="BL59" i="23"/>
  <c r="BW59" i="23"/>
  <c r="CH59" i="23"/>
  <c r="I60" i="23"/>
  <c r="T60" i="23"/>
  <c r="AE60" i="23"/>
  <c r="AP60" i="23"/>
  <c r="BA60" i="23"/>
  <c r="BL60" i="23"/>
  <c r="BW60" i="23"/>
  <c r="CH60" i="23"/>
  <c r="I61" i="23"/>
  <c r="J61" i="23" s="1"/>
  <c r="T61" i="23"/>
  <c r="U61" i="23" s="1"/>
  <c r="AE61" i="23"/>
  <c r="AF61" i="23"/>
  <c r="AP61" i="23"/>
  <c r="AQ61" i="23" s="1"/>
  <c r="BA61" i="23"/>
  <c r="BB61" i="23" s="1"/>
  <c r="BL61" i="23"/>
  <c r="BM61" i="23" s="1"/>
  <c r="BW61" i="23"/>
  <c r="BX61" i="23" s="1"/>
  <c r="CH61" i="23"/>
  <c r="CI61" i="23" s="1"/>
  <c r="I62" i="23"/>
  <c r="T62" i="23"/>
  <c r="AE62" i="23"/>
  <c r="AP62" i="23"/>
  <c r="BA62" i="23"/>
  <c r="BL62" i="23"/>
  <c r="BW62" i="23"/>
  <c r="CH62" i="23"/>
  <c r="I63" i="23"/>
  <c r="T63" i="23"/>
  <c r="AE63" i="23"/>
  <c r="AP63" i="23"/>
  <c r="BA63" i="23"/>
  <c r="BL63" i="23"/>
  <c r="BW63" i="23"/>
  <c r="CH63" i="23"/>
  <c r="I64" i="23"/>
  <c r="T64" i="23"/>
  <c r="AE64" i="23"/>
  <c r="AP64" i="23"/>
  <c r="BA64" i="23"/>
  <c r="BL64" i="23"/>
  <c r="BW64" i="23"/>
  <c r="CH64" i="23"/>
  <c r="I65" i="23"/>
  <c r="J65" i="23" s="1"/>
  <c r="T65" i="23"/>
  <c r="U65" i="23" s="1"/>
  <c r="AE65" i="23"/>
  <c r="AF65" i="23" s="1"/>
  <c r="AP65" i="23"/>
  <c r="AQ65" i="23" s="1"/>
  <c r="BA65" i="23"/>
  <c r="BB65" i="23" s="1"/>
  <c r="BL65" i="23"/>
  <c r="BM65" i="23" s="1"/>
  <c r="BW65" i="23"/>
  <c r="BX65" i="23"/>
  <c r="CH65" i="23"/>
  <c r="CI65" i="23" s="1"/>
  <c r="I66" i="23"/>
  <c r="T66" i="23"/>
  <c r="AE66" i="23"/>
  <c r="AP66" i="23"/>
  <c r="BA66" i="23"/>
  <c r="BL66" i="23"/>
  <c r="BW66" i="23"/>
  <c r="CH66" i="23"/>
  <c r="I67" i="23"/>
  <c r="T67" i="23"/>
  <c r="AE67" i="23"/>
  <c r="AP67" i="23"/>
  <c r="BA67" i="23"/>
  <c r="BL67" i="23"/>
  <c r="BW67" i="23"/>
  <c r="CH67" i="23"/>
  <c r="I68" i="23"/>
  <c r="T68" i="23"/>
  <c r="AE68" i="23"/>
  <c r="AP68" i="23"/>
  <c r="BA68" i="23"/>
  <c r="BL68" i="23"/>
  <c r="BW68" i="23"/>
  <c r="CH68" i="23"/>
  <c r="I69" i="23"/>
  <c r="J69" i="23" s="1"/>
  <c r="T69" i="23"/>
  <c r="U69" i="23" s="1"/>
  <c r="AE69" i="23"/>
  <c r="AF69" i="23"/>
  <c r="AP69" i="23"/>
  <c r="AQ69" i="23" s="1"/>
  <c r="BA69" i="23"/>
  <c r="BB69" i="23" s="1"/>
  <c r="BL69" i="23"/>
  <c r="BM69" i="23"/>
  <c r="BW69" i="23"/>
  <c r="BX69" i="23" s="1"/>
  <c r="CH69" i="23"/>
  <c r="CI69" i="23"/>
  <c r="I70" i="23"/>
  <c r="T70" i="23"/>
  <c r="AE70" i="23"/>
  <c r="AP70" i="23"/>
  <c r="BA70" i="23"/>
  <c r="BL70" i="23"/>
  <c r="BW70" i="23"/>
  <c r="CH70" i="23"/>
  <c r="I71" i="23"/>
  <c r="T71" i="23"/>
  <c r="AE71" i="23"/>
  <c r="AP71" i="23"/>
  <c r="BA71" i="23"/>
  <c r="BL71" i="23"/>
  <c r="BW71" i="23"/>
  <c r="CH71" i="23"/>
  <c r="I72" i="23"/>
  <c r="T72" i="23"/>
  <c r="AE72" i="23"/>
  <c r="AP72" i="23"/>
  <c r="BA72" i="23"/>
  <c r="BL72" i="23"/>
  <c r="BW72" i="23"/>
  <c r="CH72" i="23"/>
  <c r="I73" i="23"/>
  <c r="J73" i="23" s="1"/>
  <c r="T73" i="23"/>
  <c r="U73" i="23" s="1"/>
  <c r="AE73" i="23"/>
  <c r="AF73" i="23" s="1"/>
  <c r="AP73" i="23"/>
  <c r="AQ73" i="23" s="1"/>
  <c r="BA73" i="23"/>
  <c r="BB73" i="23" s="1"/>
  <c r="BL73" i="23"/>
  <c r="BM73" i="23" s="1"/>
  <c r="BW73" i="23"/>
  <c r="BX73" i="23" s="1"/>
  <c r="CH73" i="23"/>
  <c r="CI73" i="23"/>
  <c r="I74" i="23"/>
  <c r="T74" i="23"/>
  <c r="AE74" i="23"/>
  <c r="AP74" i="23"/>
  <c r="BA74" i="23"/>
  <c r="BL74" i="23"/>
  <c r="BW74" i="23"/>
  <c r="CH74" i="23"/>
  <c r="I75" i="23"/>
  <c r="T75" i="23"/>
  <c r="AE75" i="23"/>
  <c r="AP75" i="23"/>
  <c r="BA75" i="23"/>
  <c r="BL75" i="23"/>
  <c r="BW75" i="23"/>
  <c r="CH75" i="23"/>
  <c r="I76" i="23"/>
  <c r="T76" i="23"/>
  <c r="AE76" i="23"/>
  <c r="AP76" i="23"/>
  <c r="BA76" i="23"/>
  <c r="BL76" i="23"/>
  <c r="BW76" i="23"/>
  <c r="CH76" i="23"/>
  <c r="I77" i="23"/>
  <c r="J77" i="23" s="1"/>
  <c r="T77" i="23"/>
  <c r="U77" i="23"/>
  <c r="AE77" i="23"/>
  <c r="AF77" i="23" s="1"/>
  <c r="AP77" i="23"/>
  <c r="AQ77" i="23" s="1"/>
  <c r="BA77" i="23"/>
  <c r="BB77" i="23" s="1"/>
  <c r="BL77" i="23"/>
  <c r="BM77" i="23" s="1"/>
  <c r="BW77" i="23"/>
  <c r="BX77" i="23" s="1"/>
  <c r="CH77" i="23"/>
  <c r="CI77" i="23"/>
  <c r="I78" i="23"/>
  <c r="T78" i="23"/>
  <c r="AE78" i="23"/>
  <c r="AP78" i="23"/>
  <c r="BA78" i="23"/>
  <c r="BL78" i="23"/>
  <c r="BW78" i="23"/>
  <c r="CH78" i="23"/>
  <c r="I79" i="23"/>
  <c r="T79" i="23"/>
  <c r="AE79" i="23"/>
  <c r="AP79" i="23"/>
  <c r="BA79" i="23"/>
  <c r="BL79" i="23"/>
  <c r="BW79" i="23"/>
  <c r="CH79" i="23"/>
  <c r="I80" i="23"/>
  <c r="T80" i="23"/>
  <c r="AE80" i="23"/>
  <c r="AP80" i="23"/>
  <c r="BA80" i="23"/>
  <c r="BL80" i="23"/>
  <c r="BW80" i="23"/>
  <c r="CH80" i="23"/>
  <c r="I81" i="23"/>
  <c r="J81" i="23" s="1"/>
  <c r="T81" i="23"/>
  <c r="U81" i="23" s="1"/>
  <c r="AE81" i="23"/>
  <c r="AF81" i="23" s="1"/>
  <c r="AP81" i="23"/>
  <c r="AQ81" i="23" s="1"/>
  <c r="BA81" i="23"/>
  <c r="BB81" i="23" s="1"/>
  <c r="BL81" i="23"/>
  <c r="BM81" i="23"/>
  <c r="BW81" i="23"/>
  <c r="BX81" i="23" s="1"/>
  <c r="CH81" i="23"/>
  <c r="CI81" i="23" s="1"/>
  <c r="I82" i="23"/>
  <c r="T82" i="23"/>
  <c r="AE82" i="23"/>
  <c r="AP82" i="23"/>
  <c r="BA82" i="23"/>
  <c r="BL82" i="23"/>
  <c r="BW82" i="23"/>
  <c r="CH82" i="23"/>
  <c r="I83" i="23"/>
  <c r="T83" i="23"/>
  <c r="AE83" i="23"/>
  <c r="AP83" i="23"/>
  <c r="BA83" i="23"/>
  <c r="BL83" i="23"/>
  <c r="BW83" i="23"/>
  <c r="CH83" i="23"/>
  <c r="I84" i="23"/>
  <c r="T84" i="23"/>
  <c r="AE84" i="23"/>
  <c r="AP84" i="23"/>
  <c r="BA84" i="23"/>
  <c r="BL84" i="23"/>
  <c r="BW84" i="23"/>
  <c r="CH84" i="23"/>
  <c r="I85" i="23"/>
  <c r="J85" i="23" s="1"/>
  <c r="T85" i="23"/>
  <c r="U85" i="23" s="1"/>
  <c r="AE85" i="23"/>
  <c r="AF85" i="23"/>
  <c r="AP85" i="23"/>
  <c r="AQ85" i="23" s="1"/>
  <c r="BA85" i="23"/>
  <c r="BB85" i="23" s="1"/>
  <c r="BL85" i="23"/>
  <c r="BM85" i="23" s="1"/>
  <c r="BW85" i="23"/>
  <c r="BX85" i="23"/>
  <c r="CH85" i="23"/>
  <c r="CI85" i="23" s="1"/>
  <c r="I86" i="23"/>
  <c r="T86" i="23"/>
  <c r="AE86" i="23"/>
  <c r="AP86" i="23"/>
  <c r="BA86" i="23"/>
  <c r="BL86" i="23"/>
  <c r="BW86" i="23"/>
  <c r="CH86" i="23"/>
  <c r="I87" i="23"/>
  <c r="T87" i="23"/>
  <c r="AE87" i="23"/>
  <c r="AP87" i="23"/>
  <c r="BA87" i="23"/>
  <c r="BL87" i="23"/>
  <c r="BW87" i="23"/>
  <c r="CH87" i="23"/>
  <c r="I88" i="23"/>
  <c r="T88" i="23"/>
  <c r="AE88" i="23"/>
  <c r="AP88" i="23"/>
  <c r="BA88" i="23"/>
  <c r="BL88" i="23"/>
  <c r="BW88" i="23"/>
  <c r="CH88" i="23"/>
  <c r="I89" i="23"/>
  <c r="J89" i="23" s="1"/>
  <c r="T89" i="23"/>
  <c r="U89" i="23"/>
  <c r="AE89" i="23"/>
  <c r="AF89" i="23" s="1"/>
  <c r="AP89" i="23"/>
  <c r="AQ89" i="23"/>
  <c r="BA89" i="23"/>
  <c r="BB89" i="23" s="1"/>
  <c r="BL89" i="23"/>
  <c r="BM89" i="23" s="1"/>
  <c r="BW89" i="23"/>
  <c r="BX89" i="23"/>
  <c r="CH89" i="23"/>
  <c r="CI89" i="23"/>
  <c r="I90" i="23"/>
  <c r="T90" i="23"/>
  <c r="AE90" i="23"/>
  <c r="AP90" i="23"/>
  <c r="BA90" i="23"/>
  <c r="BL90" i="23"/>
  <c r="BW90" i="23"/>
  <c r="CH90" i="23"/>
  <c r="I91" i="23"/>
  <c r="T91" i="23"/>
  <c r="AE91" i="23"/>
  <c r="AP91" i="23"/>
  <c r="BA91" i="23"/>
  <c r="BL91" i="23"/>
  <c r="BW91" i="23"/>
  <c r="CH91" i="23"/>
  <c r="I92" i="23"/>
  <c r="T92" i="23"/>
  <c r="AE92" i="23"/>
  <c r="AP92" i="23"/>
  <c r="BA92" i="23"/>
  <c r="BL92" i="23"/>
  <c r="BW92" i="23"/>
  <c r="CH92" i="23"/>
  <c r="I93" i="23"/>
  <c r="J93" i="23" s="1"/>
  <c r="T93" i="23"/>
  <c r="U93" i="23" s="1"/>
  <c r="AE93" i="23"/>
  <c r="AF93" i="23"/>
  <c r="BA93" i="23"/>
  <c r="BB93" i="23" s="1"/>
  <c r="BW93" i="23"/>
  <c r="BX93" i="23" s="1"/>
  <c r="CH93" i="23"/>
  <c r="CI93" i="23" s="1"/>
  <c r="I94" i="23"/>
  <c r="T94" i="23"/>
  <c r="AE94" i="23"/>
  <c r="BA94" i="23"/>
  <c r="BW94" i="23"/>
  <c r="CH94" i="23"/>
  <c r="I95" i="23"/>
  <c r="T95" i="23"/>
  <c r="AE95" i="23"/>
  <c r="BA95" i="23"/>
  <c r="BW95" i="23"/>
  <c r="CH95" i="23"/>
  <c r="I96" i="23"/>
  <c r="T96" i="23"/>
  <c r="AE96" i="23"/>
  <c r="BA96" i="23"/>
  <c r="BW96" i="23"/>
  <c r="CH96" i="23"/>
  <c r="I97" i="23"/>
  <c r="J97" i="23" s="1"/>
  <c r="T97" i="23"/>
  <c r="U97" i="23" s="1"/>
  <c r="AE97" i="23"/>
  <c r="AF97" i="23" s="1"/>
  <c r="BA97" i="23"/>
  <c r="BB97" i="23" s="1"/>
  <c r="BW97" i="23"/>
  <c r="BX97" i="23"/>
  <c r="CH97" i="23"/>
  <c r="CI97" i="23" s="1"/>
  <c r="I98" i="23"/>
  <c r="T98" i="23"/>
  <c r="AE98" i="23"/>
  <c r="BA98" i="23"/>
  <c r="BW98" i="23"/>
  <c r="CH98" i="23"/>
  <c r="I99" i="23"/>
  <c r="T99" i="23"/>
  <c r="AE99" i="23"/>
  <c r="BA99" i="23"/>
  <c r="BW99" i="23"/>
  <c r="CH99" i="23"/>
  <c r="I100" i="23"/>
  <c r="T100" i="23"/>
  <c r="AE100" i="23"/>
  <c r="BA100" i="23"/>
  <c r="BW100" i="23"/>
  <c r="CH100" i="23"/>
  <c r="I101" i="23"/>
  <c r="J101" i="23" s="1"/>
  <c r="T101" i="23"/>
  <c r="U101" i="23"/>
  <c r="AE101" i="23"/>
  <c r="AF101" i="23" s="1"/>
  <c r="BA101" i="23"/>
  <c r="BB101" i="23"/>
  <c r="BW101" i="23"/>
  <c r="BX101" i="23" s="1"/>
  <c r="I102" i="23"/>
  <c r="T102" i="23"/>
  <c r="AE102" i="23"/>
  <c r="BA102" i="23"/>
  <c r="BW102" i="23"/>
  <c r="I103" i="23"/>
  <c r="T103" i="23"/>
  <c r="AE103" i="23"/>
  <c r="BA103" i="23"/>
  <c r="BW103" i="23"/>
  <c r="I104" i="23"/>
  <c r="T104" i="23"/>
  <c r="AE104" i="23"/>
  <c r="BA104" i="23"/>
  <c r="BW104" i="23"/>
  <c r="I105" i="23"/>
  <c r="J105" i="23" s="1"/>
  <c r="AE105" i="23"/>
  <c r="AF105" i="23" s="1"/>
  <c r="BA105" i="23"/>
  <c r="BB105" i="23"/>
  <c r="BW105" i="23"/>
  <c r="BX105" i="23" s="1"/>
  <c r="I106" i="23"/>
  <c r="AE106" i="23"/>
  <c r="BA106" i="23"/>
  <c r="BW106" i="23"/>
  <c r="I107" i="23"/>
  <c r="AE107" i="23"/>
  <c r="BA107" i="23"/>
  <c r="BW107" i="23"/>
  <c r="I108" i="23"/>
  <c r="AE108" i="23"/>
  <c r="BA108" i="23"/>
  <c r="BW108" i="23"/>
  <c r="I109" i="23"/>
  <c r="J109" i="23"/>
  <c r="AE109" i="23"/>
  <c r="AF109" i="23" s="1"/>
  <c r="BA109" i="23"/>
  <c r="BB109" i="23" s="1"/>
  <c r="BW109" i="23"/>
  <c r="BX109" i="23"/>
  <c r="I110" i="23"/>
  <c r="AE110" i="23"/>
  <c r="BA110" i="23"/>
  <c r="BW110" i="23"/>
  <c r="I111" i="23"/>
  <c r="AE111" i="23"/>
  <c r="BA111" i="23"/>
  <c r="BW111" i="23"/>
  <c r="I112" i="23"/>
  <c r="AE112" i="23"/>
  <c r="BA112" i="23"/>
  <c r="BW112" i="23"/>
  <c r="I113" i="23"/>
  <c r="J113" i="23" s="1"/>
  <c r="AE113" i="23"/>
  <c r="AF113" i="23" s="1"/>
  <c r="BA113" i="23"/>
  <c r="BB113" i="23" s="1"/>
  <c r="BW113" i="23"/>
  <c r="BX113" i="23" s="1"/>
  <c r="I114" i="23"/>
  <c r="AE114" i="23"/>
  <c r="BA114" i="23"/>
  <c r="BW114" i="23"/>
  <c r="I115" i="23"/>
  <c r="AE115" i="23"/>
  <c r="BA115" i="23"/>
  <c r="BW115" i="23"/>
  <c r="I116" i="23"/>
  <c r="AE116" i="23"/>
  <c r="BA116" i="23"/>
  <c r="BW116" i="23"/>
  <c r="I117" i="23"/>
  <c r="J117" i="23"/>
  <c r="AE117" i="23"/>
  <c r="AF117" i="23" s="1"/>
  <c r="BA117" i="23"/>
  <c r="BB117" i="23" s="1"/>
  <c r="BW117" i="23"/>
  <c r="BX117" i="23"/>
  <c r="I118" i="23"/>
  <c r="AE118" i="23"/>
  <c r="BA118" i="23"/>
  <c r="BW118" i="23"/>
  <c r="I119" i="23"/>
  <c r="AE119" i="23"/>
  <c r="BA119" i="23"/>
  <c r="BW119" i="23"/>
  <c r="I120" i="23"/>
  <c r="AE120" i="23"/>
  <c r="BA120" i="23"/>
  <c r="BW120" i="23"/>
  <c r="I121" i="23"/>
  <c r="J121" i="23" s="1"/>
  <c r="AE121" i="23"/>
  <c r="AF121" i="23" s="1"/>
  <c r="BW121" i="23"/>
  <c r="BX121" i="23" s="1"/>
  <c r="I122" i="23"/>
  <c r="AE122" i="23"/>
  <c r="BW122" i="23"/>
  <c r="I123" i="23"/>
  <c r="AE123" i="23"/>
  <c r="BW123" i="23"/>
  <c r="I124" i="23"/>
  <c r="AE124" i="23"/>
  <c r="BW124" i="23"/>
  <c r="I125" i="23"/>
  <c r="J125" i="23" s="1"/>
  <c r="AE125" i="23"/>
  <c r="AF125" i="23" s="1"/>
  <c r="BW125" i="23"/>
  <c r="BX125" i="23" s="1"/>
  <c r="I126" i="23"/>
  <c r="AE126" i="23"/>
  <c r="BW126" i="23"/>
  <c r="I127" i="23"/>
  <c r="AE127" i="23"/>
  <c r="BW127" i="23"/>
  <c r="I128" i="23"/>
  <c r="AE128" i="23"/>
  <c r="BW128" i="23"/>
  <c r="I129" i="23"/>
  <c r="J129" i="23" s="1"/>
  <c r="AE129" i="23"/>
  <c r="AF129" i="23" s="1"/>
  <c r="BW129" i="23"/>
  <c r="BX129" i="23"/>
  <c r="I130" i="23"/>
  <c r="AE130" i="23"/>
  <c r="BW130" i="23"/>
  <c r="I131" i="23"/>
  <c r="AE131" i="23"/>
  <c r="BW131" i="23"/>
  <c r="I132" i="23"/>
  <c r="AE132" i="23"/>
  <c r="BW132" i="23"/>
  <c r="I133" i="23"/>
  <c r="J133" i="23" s="1"/>
  <c r="AE133" i="23"/>
  <c r="AF133" i="23"/>
  <c r="I134" i="23"/>
  <c r="AE134" i="23"/>
  <c r="I135" i="23"/>
  <c r="AE135" i="23"/>
  <c r="I136" i="23"/>
  <c r="AE136" i="23"/>
  <c r="AE137" i="23"/>
  <c r="AF137" i="23" s="1"/>
  <c r="AE138" i="23"/>
  <c r="AE139" i="23"/>
  <c r="AE140" i="23"/>
  <c r="AE141" i="23"/>
  <c r="AF141" i="23"/>
  <c r="AE142" i="23"/>
  <c r="AE143" i="23"/>
  <c r="AE144" i="23"/>
  <c r="I9" i="22"/>
  <c r="J9" i="22" s="1"/>
  <c r="K9" i="22" s="1"/>
  <c r="T9" i="22"/>
  <c r="U9" i="22" s="1"/>
  <c r="V9" i="22" s="1"/>
  <c r="AE9" i="22"/>
  <c r="AF9" i="22" s="1"/>
  <c r="AG9" i="22" s="1"/>
  <c r="AP9" i="22"/>
  <c r="AQ9" i="22" s="1"/>
  <c r="AR9" i="22" s="1"/>
  <c r="BA9" i="22"/>
  <c r="BB9" i="22" s="1"/>
  <c r="BC9" i="22" s="1"/>
  <c r="BL9" i="22"/>
  <c r="BN9" i="22"/>
  <c r="BW9" i="22"/>
  <c r="BX9" i="22" s="1"/>
  <c r="BY9" i="22" s="1"/>
  <c r="CH9" i="22"/>
  <c r="CI9" i="22" s="1"/>
  <c r="CJ9" i="22"/>
  <c r="I10" i="22"/>
  <c r="T10" i="22"/>
  <c r="AE10" i="22"/>
  <c r="AP10" i="22"/>
  <c r="BA10" i="22"/>
  <c r="BL10" i="22"/>
  <c r="BW10" i="22"/>
  <c r="CH10" i="22"/>
  <c r="I11" i="22"/>
  <c r="T11" i="22"/>
  <c r="AE11" i="22"/>
  <c r="AP11" i="22"/>
  <c r="BA11" i="22"/>
  <c r="BL11" i="22"/>
  <c r="BW11" i="22"/>
  <c r="CH11" i="22"/>
  <c r="I12" i="22"/>
  <c r="T12" i="22"/>
  <c r="AE12" i="22"/>
  <c r="AP12" i="22"/>
  <c r="BA12" i="22"/>
  <c r="BL12" i="22"/>
  <c r="BW12" i="22"/>
  <c r="CH12" i="22"/>
  <c r="I13" i="22"/>
  <c r="J13" i="22" s="1"/>
  <c r="T13" i="22"/>
  <c r="U13" i="22" s="1"/>
  <c r="AE13" i="22"/>
  <c r="AF13" i="22"/>
  <c r="AP13" i="22"/>
  <c r="AQ13" i="22" s="1"/>
  <c r="BA13" i="22"/>
  <c r="BB13" i="22" s="1"/>
  <c r="BL13" i="22"/>
  <c r="BM13" i="22" s="1"/>
  <c r="BW13" i="22"/>
  <c r="BX13" i="22" s="1"/>
  <c r="CH13" i="22"/>
  <c r="CI13" i="22" s="1"/>
  <c r="I14" i="22"/>
  <c r="J14" i="22" s="1"/>
  <c r="T14" i="22"/>
  <c r="U14" i="22" s="1"/>
  <c r="AE14" i="22"/>
  <c r="AF14" i="22" s="1"/>
  <c r="AP14" i="22"/>
  <c r="AQ14" i="22" s="1"/>
  <c r="AR13" i="22" s="1"/>
  <c r="BA14" i="22"/>
  <c r="BB14" i="22" s="1"/>
  <c r="BL14" i="22"/>
  <c r="BM14" i="22"/>
  <c r="BW14" i="22"/>
  <c r="BX14" i="22" s="1"/>
  <c r="CH14" i="22"/>
  <c r="CI14" i="22"/>
  <c r="CJ13" i="22" s="1"/>
  <c r="I15" i="22"/>
  <c r="J15" i="22" s="1"/>
  <c r="T15" i="22"/>
  <c r="U15" i="22" s="1"/>
  <c r="AE15" i="22"/>
  <c r="AF15" i="22" s="1"/>
  <c r="AP15" i="22"/>
  <c r="AQ15" i="22" s="1"/>
  <c r="BA15" i="22"/>
  <c r="BB15" i="22" s="1"/>
  <c r="BL15" i="22"/>
  <c r="BM15" i="22"/>
  <c r="BW15" i="22"/>
  <c r="BX15" i="22" s="1"/>
  <c r="CH15" i="22"/>
  <c r="CI15" i="22"/>
  <c r="I16" i="22"/>
  <c r="J16" i="22" s="1"/>
  <c r="T16" i="22"/>
  <c r="U16" i="22" s="1"/>
  <c r="U20" i="22" s="1"/>
  <c r="U24" i="22" s="1"/>
  <c r="AE16" i="22"/>
  <c r="AF16" i="22" s="1"/>
  <c r="AP16" i="22"/>
  <c r="AQ16" i="22"/>
  <c r="BA16" i="22"/>
  <c r="BB16" i="22" s="1"/>
  <c r="BL16" i="22"/>
  <c r="BM16" i="22"/>
  <c r="BW16" i="22"/>
  <c r="BX16" i="22" s="1"/>
  <c r="CH16" i="22"/>
  <c r="CI16" i="22"/>
  <c r="I17" i="22"/>
  <c r="J17" i="22" s="1"/>
  <c r="T17" i="22"/>
  <c r="U17" i="22" s="1"/>
  <c r="V17" i="22" s="1"/>
  <c r="AE17" i="22"/>
  <c r="AF17" i="22"/>
  <c r="AP17" i="22"/>
  <c r="AQ17" i="22" s="1"/>
  <c r="BA17" i="22"/>
  <c r="BB17" i="22" s="1"/>
  <c r="BL17" i="22"/>
  <c r="BM17" i="22" s="1"/>
  <c r="BW17" i="22"/>
  <c r="BX17" i="22"/>
  <c r="CH17" i="22"/>
  <c r="CI17" i="22" s="1"/>
  <c r="I18" i="22"/>
  <c r="T18" i="22"/>
  <c r="U18" i="22"/>
  <c r="AE18" i="22"/>
  <c r="AF18" i="22" s="1"/>
  <c r="AP18" i="22"/>
  <c r="AQ18" i="22" s="1"/>
  <c r="AR17" i="22" s="1"/>
  <c r="BA18" i="22"/>
  <c r="BB18" i="22" s="1"/>
  <c r="BL18" i="22"/>
  <c r="BW18" i="22"/>
  <c r="CH18" i="22"/>
  <c r="CI18" i="22" s="1"/>
  <c r="I19" i="22"/>
  <c r="T19" i="22"/>
  <c r="U19" i="22"/>
  <c r="U23" i="22" s="1"/>
  <c r="AE19" i="22"/>
  <c r="AF19" i="22" s="1"/>
  <c r="AP19" i="22"/>
  <c r="BA19" i="22"/>
  <c r="BB19" i="22" s="1"/>
  <c r="BL19" i="22"/>
  <c r="BM19" i="22" s="1"/>
  <c r="BW19" i="22"/>
  <c r="CH19" i="22"/>
  <c r="CI19" i="22"/>
  <c r="CI23" i="22" s="1"/>
  <c r="I20" i="22"/>
  <c r="T20" i="22"/>
  <c r="AE20" i="22"/>
  <c r="AF20" i="22" s="1"/>
  <c r="AP20" i="22"/>
  <c r="BA20" i="22"/>
  <c r="BB20" i="22" s="1"/>
  <c r="BL20" i="22"/>
  <c r="BM20" i="22" s="1"/>
  <c r="BW20" i="22"/>
  <c r="CH20" i="22"/>
  <c r="CI20" i="22" s="1"/>
  <c r="I21" i="22"/>
  <c r="J21" i="22" s="1"/>
  <c r="T21" i="22"/>
  <c r="U21" i="22" s="1"/>
  <c r="V21" i="22" s="1"/>
  <c r="AE21" i="22"/>
  <c r="AF21" i="22" s="1"/>
  <c r="AP21" i="22"/>
  <c r="AQ21" i="22" s="1"/>
  <c r="BA21" i="22"/>
  <c r="BB21" i="22" s="1"/>
  <c r="BL21" i="22"/>
  <c r="BM21" i="22" s="1"/>
  <c r="BW21" i="22"/>
  <c r="BX21" i="22"/>
  <c r="CH21" i="22"/>
  <c r="CI21" i="22" s="1"/>
  <c r="I22" i="22"/>
  <c r="T22" i="22"/>
  <c r="U22" i="22"/>
  <c r="AE22" i="22"/>
  <c r="AF22" i="22" s="1"/>
  <c r="AP22" i="22"/>
  <c r="AQ22" i="22" s="1"/>
  <c r="AR21" i="22" s="1"/>
  <c r="BA22" i="22"/>
  <c r="BB22" i="22" s="1"/>
  <c r="BL22" i="22"/>
  <c r="BW22" i="22"/>
  <c r="CH22" i="22"/>
  <c r="CI22" i="22"/>
  <c r="I23" i="22"/>
  <c r="T23" i="22"/>
  <c r="AE23" i="22"/>
  <c r="AF23" i="22" s="1"/>
  <c r="AP23" i="22"/>
  <c r="BA23" i="22"/>
  <c r="BL23" i="22"/>
  <c r="BM23" i="22" s="1"/>
  <c r="BW23" i="22"/>
  <c r="CH23" i="22"/>
  <c r="I24" i="22"/>
  <c r="T24" i="22"/>
  <c r="AE24" i="22"/>
  <c r="AF24" i="22" s="1"/>
  <c r="AP24" i="22"/>
  <c r="BA24" i="22"/>
  <c r="BB24" i="22" s="1"/>
  <c r="BL24" i="22"/>
  <c r="BM24" i="22"/>
  <c r="BW24" i="22"/>
  <c r="CH24" i="22"/>
  <c r="CI24" i="22"/>
  <c r="I25" i="22"/>
  <c r="J25" i="22" s="1"/>
  <c r="T25" i="22"/>
  <c r="U25" i="22" s="1"/>
  <c r="AE25" i="22"/>
  <c r="AF25" i="22"/>
  <c r="AP25" i="22"/>
  <c r="AQ25" i="22" s="1"/>
  <c r="BA25" i="22"/>
  <c r="BB25" i="22" s="1"/>
  <c r="BL25" i="22"/>
  <c r="BM25" i="22" s="1"/>
  <c r="BW25" i="22"/>
  <c r="BX25" i="22"/>
  <c r="CH25" i="22"/>
  <c r="CI25" i="22" s="1"/>
  <c r="I26" i="22"/>
  <c r="T26" i="22"/>
  <c r="U26" i="22"/>
  <c r="U30" i="22" s="1"/>
  <c r="AE26" i="22"/>
  <c r="AP26" i="22"/>
  <c r="AQ26" i="22"/>
  <c r="BA26" i="22"/>
  <c r="BB26" i="22" s="1"/>
  <c r="BL26" i="22"/>
  <c r="BW26" i="22"/>
  <c r="CH26" i="22"/>
  <c r="CI26" i="22" s="1"/>
  <c r="CJ25" i="22" s="1"/>
  <c r="I27" i="22"/>
  <c r="T27" i="22"/>
  <c r="U27" i="22" s="1"/>
  <c r="U31" i="22" s="1"/>
  <c r="AE27" i="22"/>
  <c r="AP27" i="22"/>
  <c r="BA27" i="22"/>
  <c r="BL27" i="22"/>
  <c r="BW27" i="22"/>
  <c r="CH27" i="22"/>
  <c r="I28" i="22"/>
  <c r="T28" i="22"/>
  <c r="U28" i="22"/>
  <c r="U32" i="22" s="1"/>
  <c r="U36" i="22" s="1"/>
  <c r="U40" i="22" s="1"/>
  <c r="AE28" i="22"/>
  <c r="AP28" i="22"/>
  <c r="BA28" i="22"/>
  <c r="BB28" i="22" s="1"/>
  <c r="BL28" i="22"/>
  <c r="BW28" i="22"/>
  <c r="CH28" i="22"/>
  <c r="CI28" i="22" s="1"/>
  <c r="I29" i="22"/>
  <c r="J29" i="22" s="1"/>
  <c r="T29" i="22"/>
  <c r="U29" i="22" s="1"/>
  <c r="AE29" i="22"/>
  <c r="AF29" i="22" s="1"/>
  <c r="AP29" i="22"/>
  <c r="AQ29" i="22" s="1"/>
  <c r="BA29" i="22"/>
  <c r="BB29" i="22" s="1"/>
  <c r="BL29" i="22"/>
  <c r="BM29" i="22" s="1"/>
  <c r="BW29" i="22"/>
  <c r="BX29" i="22"/>
  <c r="CH29" i="22"/>
  <c r="CI29" i="22" s="1"/>
  <c r="I30" i="22"/>
  <c r="T30" i="22"/>
  <c r="AE30" i="22"/>
  <c r="AP30" i="22"/>
  <c r="BA30" i="22"/>
  <c r="BL30" i="22"/>
  <c r="BW30" i="22"/>
  <c r="CH30" i="22"/>
  <c r="CI30" i="22" s="1"/>
  <c r="CJ29" i="22" s="1"/>
  <c r="I31" i="22"/>
  <c r="T31" i="22"/>
  <c r="AE31" i="22"/>
  <c r="AP31" i="22"/>
  <c r="BA31" i="22"/>
  <c r="BL31" i="22"/>
  <c r="BW31" i="22"/>
  <c r="CH31" i="22"/>
  <c r="I32" i="22"/>
  <c r="T32" i="22"/>
  <c r="AE32" i="22"/>
  <c r="AP32" i="22"/>
  <c r="BA32" i="22"/>
  <c r="BL32" i="22"/>
  <c r="BW32" i="22"/>
  <c r="CH32" i="22"/>
  <c r="CI32" i="22" s="1"/>
  <c r="CI36" i="22" s="1"/>
  <c r="CI40" i="22" s="1"/>
  <c r="I33" i="22"/>
  <c r="J33" i="22" s="1"/>
  <c r="T33" i="22"/>
  <c r="U33" i="22" s="1"/>
  <c r="AE33" i="22"/>
  <c r="AF33" i="22" s="1"/>
  <c r="AP33" i="22"/>
  <c r="AQ33" i="22" s="1"/>
  <c r="BA33" i="22"/>
  <c r="BB33" i="22" s="1"/>
  <c r="BL33" i="22"/>
  <c r="BM33" i="22" s="1"/>
  <c r="BW33" i="22"/>
  <c r="BX33" i="22" s="1"/>
  <c r="CH33" i="22"/>
  <c r="CI33" i="22" s="1"/>
  <c r="I34" i="22"/>
  <c r="T34" i="22"/>
  <c r="AE34" i="22"/>
  <c r="AP34" i="22"/>
  <c r="BA34" i="22"/>
  <c r="BL34" i="22"/>
  <c r="BW34" i="22"/>
  <c r="CH34" i="22"/>
  <c r="I35" i="22"/>
  <c r="T35" i="22"/>
  <c r="AE35" i="22"/>
  <c r="AP35" i="22"/>
  <c r="BA35" i="22"/>
  <c r="BL35" i="22"/>
  <c r="BW35" i="22"/>
  <c r="CH35" i="22"/>
  <c r="I36" i="22"/>
  <c r="T36" i="22"/>
  <c r="AE36" i="22"/>
  <c r="AP36" i="22"/>
  <c r="BA36" i="22"/>
  <c r="BL36" i="22"/>
  <c r="BW36" i="22"/>
  <c r="CH36" i="22"/>
  <c r="I37" i="22"/>
  <c r="J37" i="22" s="1"/>
  <c r="T37" i="22"/>
  <c r="U37" i="22"/>
  <c r="AE37" i="22"/>
  <c r="AF37" i="22" s="1"/>
  <c r="AP37" i="22"/>
  <c r="AQ37" i="22"/>
  <c r="BA37" i="22"/>
  <c r="BB37" i="22" s="1"/>
  <c r="BL37" i="22"/>
  <c r="BM37" i="22" s="1"/>
  <c r="BW37" i="22"/>
  <c r="BX37" i="22"/>
  <c r="CH37" i="22"/>
  <c r="CI37" i="22" s="1"/>
  <c r="I38" i="22"/>
  <c r="T38" i="22"/>
  <c r="AE38" i="22"/>
  <c r="AP38" i="22"/>
  <c r="BA38" i="22"/>
  <c r="BL38" i="22"/>
  <c r="BW38" i="22"/>
  <c r="CH38" i="22"/>
  <c r="I39" i="22"/>
  <c r="T39" i="22"/>
  <c r="AE39" i="22"/>
  <c r="AP39" i="22"/>
  <c r="BA39" i="22"/>
  <c r="BL39" i="22"/>
  <c r="BW39" i="22"/>
  <c r="CH39" i="22"/>
  <c r="I40" i="22"/>
  <c r="T40" i="22"/>
  <c r="AE40" i="22"/>
  <c r="AP40" i="22"/>
  <c r="BA40" i="22"/>
  <c r="BL40" i="22"/>
  <c r="BW40" i="22"/>
  <c r="CH40" i="22"/>
  <c r="I41" i="22"/>
  <c r="J41" i="22" s="1"/>
  <c r="T41" i="22"/>
  <c r="U41" i="22" s="1"/>
  <c r="AE41" i="22"/>
  <c r="AF41" i="22"/>
  <c r="AP41" i="22"/>
  <c r="AQ41" i="22" s="1"/>
  <c r="BA41" i="22"/>
  <c r="BB41" i="22" s="1"/>
  <c r="BL41" i="22"/>
  <c r="BM41" i="22" s="1"/>
  <c r="BW41" i="22"/>
  <c r="BX41" i="22"/>
  <c r="CH41" i="22"/>
  <c r="CI41" i="22" s="1"/>
  <c r="I42" i="22"/>
  <c r="T42" i="22"/>
  <c r="AE42" i="22"/>
  <c r="AP42" i="22"/>
  <c r="BA42" i="22"/>
  <c r="BL42" i="22"/>
  <c r="BW42" i="22"/>
  <c r="CH42" i="22"/>
  <c r="I43" i="22"/>
  <c r="T43" i="22"/>
  <c r="AE43" i="22"/>
  <c r="AP43" i="22"/>
  <c r="BA43" i="22"/>
  <c r="BL43" i="22"/>
  <c r="BW43" i="22"/>
  <c r="CH43" i="22"/>
  <c r="I44" i="22"/>
  <c r="T44" i="22"/>
  <c r="AE44" i="22"/>
  <c r="AP44" i="22"/>
  <c r="BA44" i="22"/>
  <c r="BL44" i="22"/>
  <c r="BW44" i="22"/>
  <c r="CH44" i="22"/>
  <c r="I45" i="22"/>
  <c r="J45" i="22" s="1"/>
  <c r="T45" i="22"/>
  <c r="U45" i="22" s="1"/>
  <c r="AE45" i="22"/>
  <c r="AF45" i="22"/>
  <c r="AP45" i="22"/>
  <c r="AQ45" i="22" s="1"/>
  <c r="BA45" i="22"/>
  <c r="BB45" i="22" s="1"/>
  <c r="BL45" i="22"/>
  <c r="BM45" i="22"/>
  <c r="BW45" i="22"/>
  <c r="BX45" i="22" s="1"/>
  <c r="CH45" i="22"/>
  <c r="CI45" i="22"/>
  <c r="I46" i="22"/>
  <c r="T46" i="22"/>
  <c r="AE46" i="22"/>
  <c r="AP46" i="22"/>
  <c r="BA46" i="22"/>
  <c r="BL46" i="22"/>
  <c r="BW46" i="22"/>
  <c r="CH46" i="22"/>
  <c r="I47" i="22"/>
  <c r="T47" i="22"/>
  <c r="AE47" i="22"/>
  <c r="AP47" i="22"/>
  <c r="BA47" i="22"/>
  <c r="BL47" i="22"/>
  <c r="BW47" i="22"/>
  <c r="CH47" i="22"/>
  <c r="I48" i="22"/>
  <c r="T48" i="22"/>
  <c r="AE48" i="22"/>
  <c r="AP48" i="22"/>
  <c r="BA48" i="22"/>
  <c r="BL48" i="22"/>
  <c r="BW48" i="22"/>
  <c r="CH48" i="22"/>
  <c r="I49" i="22"/>
  <c r="J49" i="22" s="1"/>
  <c r="AE49" i="22"/>
  <c r="AF49" i="22"/>
  <c r="BA49" i="22"/>
  <c r="BB49" i="22" s="1"/>
  <c r="BL49" i="22"/>
  <c r="BM49" i="22"/>
  <c r="BW49" i="22"/>
  <c r="BX49" i="22" s="1"/>
  <c r="CH49" i="22"/>
  <c r="CI49" i="22" s="1"/>
  <c r="I50" i="22"/>
  <c r="AE50" i="22"/>
  <c r="BA50" i="22"/>
  <c r="BL50" i="22"/>
  <c r="BW50" i="22"/>
  <c r="CH50" i="22"/>
  <c r="I51" i="22"/>
  <c r="AE51" i="22"/>
  <c r="BA51" i="22"/>
  <c r="BL51" i="22"/>
  <c r="BW51" i="22"/>
  <c r="CH51" i="22"/>
  <c r="I52" i="22"/>
  <c r="AE52" i="22"/>
  <c r="BA52" i="22"/>
  <c r="BL52" i="22"/>
  <c r="BW52" i="22"/>
  <c r="CH52" i="22"/>
  <c r="I53" i="22"/>
  <c r="J53" i="22" s="1"/>
  <c r="AE53" i="22"/>
  <c r="AF53" i="22"/>
  <c r="BA53" i="22"/>
  <c r="BB53" i="22" s="1"/>
  <c r="BL53" i="22"/>
  <c r="BM53" i="22"/>
  <c r="BW53" i="22"/>
  <c r="BX53" i="22" s="1"/>
  <c r="CH53" i="22"/>
  <c r="CI53" i="22"/>
  <c r="I54" i="22"/>
  <c r="AE54" i="22"/>
  <c r="BA54" i="22"/>
  <c r="BL54" i="22"/>
  <c r="BW54" i="22"/>
  <c r="CH54" i="22"/>
  <c r="I55" i="22"/>
  <c r="AE55" i="22"/>
  <c r="BA55" i="22"/>
  <c r="BL55" i="22"/>
  <c r="BW55" i="22"/>
  <c r="CH55" i="22"/>
  <c r="I56" i="22"/>
  <c r="AE56" i="22"/>
  <c r="BA56" i="22"/>
  <c r="BL56" i="22"/>
  <c r="BW56" i="22"/>
  <c r="CH56" i="22"/>
  <c r="I57" i="22"/>
  <c r="J57" i="22" s="1"/>
  <c r="AE57" i="22"/>
  <c r="AF57" i="22"/>
  <c r="BA57" i="22"/>
  <c r="BB57" i="22" s="1"/>
  <c r="BW57" i="22"/>
  <c r="BX57" i="22"/>
  <c r="I58" i="22"/>
  <c r="AE58" i="22"/>
  <c r="BA58" i="22"/>
  <c r="BW58" i="22"/>
  <c r="I59" i="22"/>
  <c r="AE59" i="22"/>
  <c r="BA59" i="22"/>
  <c r="BW59" i="22"/>
  <c r="I60" i="22"/>
  <c r="AE60" i="22"/>
  <c r="BA60" i="22"/>
  <c r="BW60" i="22"/>
  <c r="I61" i="22"/>
  <c r="J61" i="22" s="1"/>
  <c r="AE61" i="22"/>
  <c r="AF61" i="22"/>
  <c r="BA61" i="22"/>
  <c r="BB61" i="22" s="1"/>
  <c r="I62" i="22"/>
  <c r="AE62" i="22"/>
  <c r="BA62" i="22"/>
  <c r="I63" i="22"/>
  <c r="AE63" i="22"/>
  <c r="BA63" i="22"/>
  <c r="I64" i="22"/>
  <c r="AE64" i="22"/>
  <c r="BA64" i="22"/>
  <c r="I65" i="22"/>
  <c r="J65" i="22"/>
  <c r="AE65" i="22"/>
  <c r="AF65" i="22" s="1"/>
  <c r="BA65" i="22"/>
  <c r="BB65" i="22"/>
  <c r="I66" i="22"/>
  <c r="AE66" i="22"/>
  <c r="BA66" i="22"/>
  <c r="I67" i="22"/>
  <c r="AE67" i="22"/>
  <c r="BA67" i="22"/>
  <c r="I68" i="22"/>
  <c r="AE68" i="22"/>
  <c r="BA68" i="22"/>
  <c r="I69" i="22"/>
  <c r="J69" i="22"/>
  <c r="AE69" i="22"/>
  <c r="AF69" i="22" s="1"/>
  <c r="BA69" i="22"/>
  <c r="BB69" i="22" s="1"/>
  <c r="I70" i="22"/>
  <c r="AE70" i="22"/>
  <c r="BA70" i="22"/>
  <c r="I71" i="22"/>
  <c r="AE71" i="22"/>
  <c r="BA71" i="22"/>
  <c r="I72" i="22"/>
  <c r="AE72" i="22"/>
  <c r="BA72" i="22"/>
  <c r="I73" i="22"/>
  <c r="J73" i="22" s="1"/>
  <c r="AE73" i="22"/>
  <c r="AF73" i="22" s="1"/>
  <c r="BA73" i="22"/>
  <c r="BB73" i="22"/>
  <c r="I74" i="22"/>
  <c r="AE74" i="22"/>
  <c r="BA74" i="22"/>
  <c r="I75" i="22"/>
  <c r="AE75" i="22"/>
  <c r="BA75" i="22"/>
  <c r="I76" i="22"/>
  <c r="AE76" i="22"/>
  <c r="BA76" i="22"/>
  <c r="CI35" i="22" l="1"/>
  <c r="CI39" i="22" s="1"/>
  <c r="CI43" i="22" s="1"/>
  <c r="CI47" i="22" s="1"/>
  <c r="CI51" i="22" s="1"/>
  <c r="CI55" i="22" s="1"/>
  <c r="CI38" i="22"/>
  <c r="U46" i="22"/>
  <c r="V45" i="22" s="1"/>
  <c r="U35" i="22"/>
  <c r="U39" i="22" s="1"/>
  <c r="U43" i="22" s="1"/>
  <c r="U47" i="22" s="1"/>
  <c r="CI52" i="22"/>
  <c r="CI56" i="22" s="1"/>
  <c r="BB34" i="22"/>
  <c r="BC33" i="22" s="1"/>
  <c r="AF32" i="22"/>
  <c r="CI34" i="22"/>
  <c r="CJ33" i="22" s="1"/>
  <c r="CJ21" i="22"/>
  <c r="CI44" i="22"/>
  <c r="CI48" i="22" s="1"/>
  <c r="BB38" i="22"/>
  <c r="BC37" i="22" s="1"/>
  <c r="BB32" i="22"/>
  <c r="AF31" i="22"/>
  <c r="BB30" i="22"/>
  <c r="BB27" i="22"/>
  <c r="BB31" i="22" s="1"/>
  <c r="BB35" i="22" s="1"/>
  <c r="BB39" i="22" s="1"/>
  <c r="BB43" i="22" s="1"/>
  <c r="BB47" i="22" s="1"/>
  <c r="BB51" i="22" s="1"/>
  <c r="BB55" i="22" s="1"/>
  <c r="BB59" i="22" s="1"/>
  <c r="BB63" i="22" s="1"/>
  <c r="BB67" i="22" s="1"/>
  <c r="BB71" i="22" s="1"/>
  <c r="BB75" i="22" s="1"/>
  <c r="BM24" i="23"/>
  <c r="U24" i="23"/>
  <c r="BM23" i="23"/>
  <c r="BN9" i="23"/>
  <c r="AG25" i="24"/>
  <c r="U44" i="22"/>
  <c r="U48" i="22" s="1"/>
  <c r="BM27" i="22"/>
  <c r="BM31" i="22" s="1"/>
  <c r="BM35" i="22" s="1"/>
  <c r="BM39" i="22" s="1"/>
  <c r="BM43" i="22" s="1"/>
  <c r="BM47" i="22" s="1"/>
  <c r="BM51" i="22" s="1"/>
  <c r="BM55" i="22" s="1"/>
  <c r="AR25" i="22"/>
  <c r="AQ20" i="22"/>
  <c r="AF36" i="22"/>
  <c r="AF40" i="22" s="1"/>
  <c r="AF44" i="22" s="1"/>
  <c r="AF48" i="22" s="1"/>
  <c r="AF52" i="22" s="1"/>
  <c r="AF56" i="22" s="1"/>
  <c r="AF60" i="22" s="1"/>
  <c r="AF64" i="22" s="1"/>
  <c r="AF68" i="22" s="1"/>
  <c r="AF72" i="22" s="1"/>
  <c r="AF76" i="22" s="1"/>
  <c r="U34" i="22"/>
  <c r="U38" i="22" s="1"/>
  <c r="U42" i="22" s="1"/>
  <c r="V41" i="22" s="1"/>
  <c r="AQ32" i="22"/>
  <c r="AQ36" i="22" s="1"/>
  <c r="AQ40" i="22" s="1"/>
  <c r="AQ44" i="22" s="1"/>
  <c r="AQ48" i="22" s="1"/>
  <c r="AQ30" i="22"/>
  <c r="AR29" i="22" s="1"/>
  <c r="V29" i="22"/>
  <c r="BM28" i="22"/>
  <c r="BM32" i="22" s="1"/>
  <c r="BM36" i="22" s="1"/>
  <c r="BM40" i="22" s="1"/>
  <c r="BM44" i="22" s="1"/>
  <c r="BM48" i="22" s="1"/>
  <c r="BM52" i="22" s="1"/>
  <c r="BM56" i="22" s="1"/>
  <c r="CI27" i="22"/>
  <c r="CI31" i="22" s="1"/>
  <c r="AQ24" i="22"/>
  <c r="AQ28" i="22" s="1"/>
  <c r="J22" i="22"/>
  <c r="J26" i="22" s="1"/>
  <c r="CJ17" i="22"/>
  <c r="BB23" i="23"/>
  <c r="CJ9" i="23"/>
  <c r="BX22" i="24"/>
  <c r="BC29" i="22"/>
  <c r="BC9" i="24"/>
  <c r="V37" i="22"/>
  <c r="BB36" i="22"/>
  <c r="V33" i="22"/>
  <c r="BB23" i="22"/>
  <c r="AQ19" i="22"/>
  <c r="AQ23" i="22" s="1"/>
  <c r="AQ27" i="22" s="1"/>
  <c r="AQ31" i="22" s="1"/>
  <c r="AQ35" i="22" s="1"/>
  <c r="AQ39" i="22" s="1"/>
  <c r="AQ43" i="22" s="1"/>
  <c r="AQ47" i="22" s="1"/>
  <c r="BM18" i="22"/>
  <c r="BM22" i="22" s="1"/>
  <c r="BM26" i="22" s="1"/>
  <c r="AQ15" i="23"/>
  <c r="U14" i="23"/>
  <c r="U22" i="23" s="1"/>
  <c r="BY9" i="23"/>
  <c r="V9" i="23"/>
  <c r="CI28" i="24"/>
  <c r="AQ28" i="24"/>
  <c r="CI27" i="24"/>
  <c r="CI31" i="24" s="1"/>
  <c r="CI35" i="24" s="1"/>
  <c r="CI39" i="24" s="1"/>
  <c r="CI43" i="24" s="1"/>
  <c r="CI47" i="24" s="1"/>
  <c r="CI51" i="24" s="1"/>
  <c r="CI55" i="24" s="1"/>
  <c r="CI59" i="24" s="1"/>
  <c r="CI63" i="24" s="1"/>
  <c r="CI67" i="24" s="1"/>
  <c r="CI71" i="24" s="1"/>
  <c r="CI75" i="24" s="1"/>
  <c r="CI79" i="24" s="1"/>
  <c r="CI83" i="24" s="1"/>
  <c r="CI87" i="24" s="1"/>
  <c r="CI91" i="24" s="1"/>
  <c r="CI95" i="24" s="1"/>
  <c r="CI26" i="24"/>
  <c r="CI30" i="24" s="1"/>
  <c r="BY13" i="24"/>
  <c r="AF35" i="22"/>
  <c r="AF39" i="22" s="1"/>
  <c r="AF43" i="22" s="1"/>
  <c r="AF47" i="22" s="1"/>
  <c r="AF51" i="22" s="1"/>
  <c r="AF55" i="22" s="1"/>
  <c r="AF59" i="22" s="1"/>
  <c r="AF63" i="22" s="1"/>
  <c r="AF67" i="22" s="1"/>
  <c r="AF71" i="22" s="1"/>
  <c r="AF75" i="22" s="1"/>
  <c r="AF28" i="22"/>
  <c r="AF27" i="22"/>
  <c r="AF26" i="22"/>
  <c r="AF30" i="22" s="1"/>
  <c r="V25" i="22"/>
  <c r="BX22" i="22"/>
  <c r="BX26" i="22" s="1"/>
  <c r="BB27" i="23"/>
  <c r="BB31" i="23" s="1"/>
  <c r="BB35" i="23" s="1"/>
  <c r="BB39" i="23" s="1"/>
  <c r="BB43" i="23" s="1"/>
  <c r="BB47" i="23" s="1"/>
  <c r="BB51" i="23" s="1"/>
  <c r="BB55" i="23" s="1"/>
  <c r="BB59" i="23" s="1"/>
  <c r="BB63" i="23" s="1"/>
  <c r="BB67" i="23" s="1"/>
  <c r="BB71" i="23" s="1"/>
  <c r="BB75" i="23" s="1"/>
  <c r="BB79" i="23" s="1"/>
  <c r="BB83" i="23" s="1"/>
  <c r="BB87" i="23" s="1"/>
  <c r="BB91" i="23" s="1"/>
  <c r="BB95" i="23" s="1"/>
  <c r="BB99" i="23" s="1"/>
  <c r="BB103" i="23" s="1"/>
  <c r="BB107" i="23" s="1"/>
  <c r="BB111" i="23" s="1"/>
  <c r="BB115" i="23" s="1"/>
  <c r="BB119" i="23" s="1"/>
  <c r="BB26" i="23"/>
  <c r="BC25" i="23" s="1"/>
  <c r="BC21" i="23"/>
  <c r="BC13" i="23"/>
  <c r="J14" i="23"/>
  <c r="J22" i="23" s="1"/>
  <c r="K21" i="23" s="1"/>
  <c r="AR9" i="23"/>
  <c r="BM46" i="24"/>
  <c r="BM50" i="24" s="1"/>
  <c r="BM54" i="24" s="1"/>
  <c r="BN53" i="24" s="1"/>
  <c r="CI32" i="24"/>
  <c r="CI36" i="24" s="1"/>
  <c r="CI40" i="24" s="1"/>
  <c r="CI44" i="24" s="1"/>
  <c r="CI48" i="24" s="1"/>
  <c r="CI52" i="24" s="1"/>
  <c r="CI56" i="24" s="1"/>
  <c r="CI60" i="24" s="1"/>
  <c r="CI64" i="24" s="1"/>
  <c r="CI68" i="24" s="1"/>
  <c r="CI72" i="24" s="1"/>
  <c r="CI76" i="24" s="1"/>
  <c r="CI80" i="24" s="1"/>
  <c r="CI84" i="24" s="1"/>
  <c r="CI88" i="24" s="1"/>
  <c r="CI92" i="24" s="1"/>
  <c r="CI96" i="24" s="1"/>
  <c r="AQ32" i="24"/>
  <c r="AQ36" i="24" s="1"/>
  <c r="AQ40" i="24" s="1"/>
  <c r="AQ44" i="24" s="1"/>
  <c r="AQ48" i="24" s="1"/>
  <c r="AQ52" i="24" s="1"/>
  <c r="AQ56" i="24" s="1"/>
  <c r="AQ60" i="24" s="1"/>
  <c r="AQ64" i="24" s="1"/>
  <c r="AQ68" i="24" s="1"/>
  <c r="AQ72" i="24" s="1"/>
  <c r="AQ76" i="24" s="1"/>
  <c r="AQ80" i="24" s="1"/>
  <c r="AQ84" i="24" s="1"/>
  <c r="AQ88" i="24" s="1"/>
  <c r="AQ92" i="24" s="1"/>
  <c r="AQ96" i="24" s="1"/>
  <c r="AQ100" i="24" s="1"/>
  <c r="AQ104" i="24" s="1"/>
  <c r="AQ108" i="24" s="1"/>
  <c r="AQ112" i="24" s="1"/>
  <c r="AQ116" i="24" s="1"/>
  <c r="AF27" i="24"/>
  <c r="BX26" i="24"/>
  <c r="BX30" i="24" s="1"/>
  <c r="AF26" i="24"/>
  <c r="AG13" i="24"/>
  <c r="BX20" i="22"/>
  <c r="BX24" i="22" s="1"/>
  <c r="BX28" i="22" s="1"/>
  <c r="BX32" i="22" s="1"/>
  <c r="BX36" i="22" s="1"/>
  <c r="BX40" i="22" s="1"/>
  <c r="BX44" i="22" s="1"/>
  <c r="BX48" i="22" s="1"/>
  <c r="BX52" i="22" s="1"/>
  <c r="BX56" i="22" s="1"/>
  <c r="BX60" i="22" s="1"/>
  <c r="BX19" i="22"/>
  <c r="BX23" i="22" s="1"/>
  <c r="BX27" i="22" s="1"/>
  <c r="BX31" i="22" s="1"/>
  <c r="BX35" i="22" s="1"/>
  <c r="BX39" i="22" s="1"/>
  <c r="BX43" i="22" s="1"/>
  <c r="BX47" i="22" s="1"/>
  <c r="BX51" i="22" s="1"/>
  <c r="BX55" i="22" s="1"/>
  <c r="BX59" i="22" s="1"/>
  <c r="BX18" i="22"/>
  <c r="V13" i="22"/>
  <c r="J16" i="23"/>
  <c r="J24" i="23" s="1"/>
  <c r="J28" i="23" s="1"/>
  <c r="J32" i="23" s="1"/>
  <c r="J36" i="23" s="1"/>
  <c r="J40" i="23" s="1"/>
  <c r="J44" i="23" s="1"/>
  <c r="J48" i="23" s="1"/>
  <c r="J52" i="23" s="1"/>
  <c r="J56" i="23" s="1"/>
  <c r="J60" i="23" s="1"/>
  <c r="J64" i="23" s="1"/>
  <c r="J68" i="23" s="1"/>
  <c r="J72" i="23" s="1"/>
  <c r="J76" i="23" s="1"/>
  <c r="J80" i="23" s="1"/>
  <c r="J84" i="23" s="1"/>
  <c r="J88" i="23" s="1"/>
  <c r="J92" i="23" s="1"/>
  <c r="J96" i="23" s="1"/>
  <c r="J100" i="23" s="1"/>
  <c r="J104" i="23" s="1"/>
  <c r="J108" i="23" s="1"/>
  <c r="J112" i="23" s="1"/>
  <c r="J116" i="23" s="1"/>
  <c r="J120" i="23" s="1"/>
  <c r="J124" i="23" s="1"/>
  <c r="J128" i="23" s="1"/>
  <c r="J132" i="23" s="1"/>
  <c r="J136" i="23" s="1"/>
  <c r="U15" i="23"/>
  <c r="U23" i="23" s="1"/>
  <c r="U27" i="23" s="1"/>
  <c r="U31" i="23" s="1"/>
  <c r="U35" i="23" s="1"/>
  <c r="U39" i="23" s="1"/>
  <c r="U43" i="23" s="1"/>
  <c r="U47" i="23" s="1"/>
  <c r="U51" i="23" s="1"/>
  <c r="U55" i="23" s="1"/>
  <c r="U59" i="23" s="1"/>
  <c r="U63" i="23" s="1"/>
  <c r="U67" i="23" s="1"/>
  <c r="U71" i="23" s="1"/>
  <c r="U75" i="23" s="1"/>
  <c r="U79" i="23" s="1"/>
  <c r="U83" i="23" s="1"/>
  <c r="U87" i="23" s="1"/>
  <c r="U91" i="23" s="1"/>
  <c r="U95" i="23" s="1"/>
  <c r="U99" i="23" s="1"/>
  <c r="U103" i="23" s="1"/>
  <c r="AQ14" i="23"/>
  <c r="U60" i="24"/>
  <c r="BM59" i="24"/>
  <c r="BM63" i="24" s="1"/>
  <c r="BM67" i="24" s="1"/>
  <c r="BM71" i="24" s="1"/>
  <c r="BM75" i="24" s="1"/>
  <c r="BM79" i="24" s="1"/>
  <c r="BM83" i="24" s="1"/>
  <c r="BM87" i="24" s="1"/>
  <c r="BM91" i="24" s="1"/>
  <c r="BM95" i="24" s="1"/>
  <c r="BN41" i="24"/>
  <c r="U27" i="24"/>
  <c r="U31" i="24" s="1"/>
  <c r="U35" i="24" s="1"/>
  <c r="U39" i="24" s="1"/>
  <c r="U43" i="24" s="1"/>
  <c r="U47" i="24" s="1"/>
  <c r="U51" i="24" s="1"/>
  <c r="U55" i="24" s="1"/>
  <c r="U59" i="24" s="1"/>
  <c r="U63" i="24" s="1"/>
  <c r="U67" i="24" s="1"/>
  <c r="U71" i="24" s="1"/>
  <c r="U75" i="24" s="1"/>
  <c r="U79" i="24" s="1"/>
  <c r="U83" i="24" s="1"/>
  <c r="U87" i="24" s="1"/>
  <c r="U91" i="24" s="1"/>
  <c r="U95" i="24" s="1"/>
  <c r="U99" i="24" s="1"/>
  <c r="U26" i="24"/>
  <c r="U30" i="24" s="1"/>
  <c r="U23" i="24"/>
  <c r="U22" i="24"/>
  <c r="J20" i="22"/>
  <c r="J24" i="22" s="1"/>
  <c r="J28" i="22" s="1"/>
  <c r="J32" i="22" s="1"/>
  <c r="J36" i="22" s="1"/>
  <c r="J40" i="22" s="1"/>
  <c r="J44" i="22" s="1"/>
  <c r="J48" i="22" s="1"/>
  <c r="J52" i="22" s="1"/>
  <c r="J56" i="22" s="1"/>
  <c r="J60" i="22" s="1"/>
  <c r="J64" i="22" s="1"/>
  <c r="J68" i="22" s="1"/>
  <c r="J72" i="22" s="1"/>
  <c r="J76" i="22" s="1"/>
  <c r="J19" i="22"/>
  <c r="J23" i="22" s="1"/>
  <c r="J27" i="22" s="1"/>
  <c r="J31" i="22" s="1"/>
  <c r="J35" i="22" s="1"/>
  <c r="J39" i="22" s="1"/>
  <c r="J43" i="22" s="1"/>
  <c r="J47" i="22" s="1"/>
  <c r="J51" i="22" s="1"/>
  <c r="J55" i="22" s="1"/>
  <c r="J59" i="22" s="1"/>
  <c r="J63" i="22" s="1"/>
  <c r="J67" i="22" s="1"/>
  <c r="J71" i="22" s="1"/>
  <c r="J75" i="22" s="1"/>
  <c r="J18" i="22"/>
  <c r="BX24" i="23"/>
  <c r="BX23" i="23"/>
  <c r="BX22" i="23"/>
  <c r="BY21" i="23" s="1"/>
  <c r="AQ16" i="23"/>
  <c r="BM56" i="24"/>
  <c r="BN49" i="24"/>
  <c r="BB23" i="24"/>
  <c r="BB27" i="24" s="1"/>
  <c r="BB31" i="24" s="1"/>
  <c r="BB35" i="24" s="1"/>
  <c r="BB39" i="24" s="1"/>
  <c r="BB43" i="24" s="1"/>
  <c r="BB47" i="24" s="1"/>
  <c r="BB51" i="24" s="1"/>
  <c r="BB55" i="24" s="1"/>
  <c r="BB59" i="24" s="1"/>
  <c r="BB63" i="24" s="1"/>
  <c r="BB67" i="24" s="1"/>
  <c r="BB71" i="24" s="1"/>
  <c r="BB75" i="24" s="1"/>
  <c r="BB79" i="24" s="1"/>
  <c r="BB83" i="24" s="1"/>
  <c r="BB87" i="24" s="1"/>
  <c r="BB91" i="24" s="1"/>
  <c r="BB95" i="24" s="1"/>
  <c r="BB99" i="24" s="1"/>
  <c r="BB103" i="24" s="1"/>
  <c r="BB107" i="24" s="1"/>
  <c r="BB111" i="24" s="1"/>
  <c r="BB115" i="24" s="1"/>
  <c r="BB119" i="24" s="1"/>
  <c r="BB123" i="24" s="1"/>
  <c r="BB127" i="24" s="1"/>
  <c r="BB131" i="24" s="1"/>
  <c r="BB135" i="24" s="1"/>
  <c r="BB139" i="24" s="1"/>
  <c r="J23" i="24"/>
  <c r="BB22" i="24"/>
  <c r="BC21" i="24" s="1"/>
  <c r="J22" i="24"/>
  <c r="K21" i="24" s="1"/>
  <c r="BN9" i="24"/>
  <c r="U64" i="24"/>
  <c r="U68" i="24" s="1"/>
  <c r="U72" i="24" s="1"/>
  <c r="U76" i="24" s="1"/>
  <c r="U80" i="24" s="1"/>
  <c r="U84" i="24" s="1"/>
  <c r="U88" i="24" s="1"/>
  <c r="U92" i="24" s="1"/>
  <c r="U96" i="24" s="1"/>
  <c r="U100" i="24" s="1"/>
  <c r="BM60" i="24"/>
  <c r="BM64" i="24" s="1"/>
  <c r="BM68" i="24" s="1"/>
  <c r="BM72" i="24" s="1"/>
  <c r="BM76" i="24" s="1"/>
  <c r="BM80" i="24" s="1"/>
  <c r="BM84" i="24" s="1"/>
  <c r="BM88" i="24" s="1"/>
  <c r="BM92" i="24" s="1"/>
  <c r="BM96" i="24" s="1"/>
  <c r="BM58" i="24"/>
  <c r="BN57" i="24" s="1"/>
  <c r="BY9" i="24"/>
  <c r="BN45" i="24"/>
  <c r="BN37" i="24"/>
  <c r="BN33" i="24"/>
  <c r="V25" i="24"/>
  <c r="AQ23" i="24"/>
  <c r="AQ27" i="24" s="1"/>
  <c r="AQ31" i="24" s="1"/>
  <c r="AQ35" i="24" s="1"/>
  <c r="AQ39" i="24" s="1"/>
  <c r="AQ43" i="24" s="1"/>
  <c r="AQ47" i="24" s="1"/>
  <c r="AQ51" i="24" s="1"/>
  <c r="AQ55" i="24" s="1"/>
  <c r="AQ59" i="24" s="1"/>
  <c r="AQ63" i="24" s="1"/>
  <c r="AQ67" i="24" s="1"/>
  <c r="AQ71" i="24" s="1"/>
  <c r="AQ75" i="24" s="1"/>
  <c r="AQ79" i="24" s="1"/>
  <c r="AQ83" i="24" s="1"/>
  <c r="AQ87" i="24" s="1"/>
  <c r="AQ91" i="24" s="1"/>
  <c r="AQ95" i="24" s="1"/>
  <c r="AQ99" i="24" s="1"/>
  <c r="AQ103" i="24" s="1"/>
  <c r="AQ107" i="24" s="1"/>
  <c r="AQ111" i="24" s="1"/>
  <c r="AQ115" i="24" s="1"/>
  <c r="AQ22" i="24"/>
  <c r="AR21" i="24" s="1"/>
  <c r="CJ21" i="24"/>
  <c r="BN13" i="24"/>
  <c r="AR13" i="24"/>
  <c r="V9" i="24"/>
  <c r="AF31" i="24"/>
  <c r="AF35" i="24" s="1"/>
  <c r="AF39" i="24" s="1"/>
  <c r="AF43" i="24" s="1"/>
  <c r="AF47" i="24" s="1"/>
  <c r="AF51" i="24" s="1"/>
  <c r="AF55" i="24" s="1"/>
  <c r="AF59" i="24" s="1"/>
  <c r="AF63" i="24" s="1"/>
  <c r="AF67" i="24" s="1"/>
  <c r="AF71" i="24" s="1"/>
  <c r="AF75" i="24" s="1"/>
  <c r="AF79" i="24" s="1"/>
  <c r="AF83" i="24" s="1"/>
  <c r="AF87" i="24" s="1"/>
  <c r="AF91" i="24" s="1"/>
  <c r="AF95" i="24" s="1"/>
  <c r="AF99" i="24" s="1"/>
  <c r="AF103" i="24" s="1"/>
  <c r="AF107" i="24" s="1"/>
  <c r="AF111" i="24" s="1"/>
  <c r="AF115" i="24" s="1"/>
  <c r="AF119" i="24" s="1"/>
  <c r="AF30" i="24"/>
  <c r="AG29" i="24" s="1"/>
  <c r="BB28" i="24"/>
  <c r="BB32" i="24" s="1"/>
  <c r="BB36" i="24" s="1"/>
  <c r="BB40" i="24" s="1"/>
  <c r="BB44" i="24" s="1"/>
  <c r="BB48" i="24" s="1"/>
  <c r="BB52" i="24" s="1"/>
  <c r="BB56" i="24" s="1"/>
  <c r="BB60" i="24" s="1"/>
  <c r="BB64" i="24" s="1"/>
  <c r="BB68" i="24" s="1"/>
  <c r="BB72" i="24" s="1"/>
  <c r="BB76" i="24" s="1"/>
  <c r="BB80" i="24" s="1"/>
  <c r="BB84" i="24" s="1"/>
  <c r="BB88" i="24" s="1"/>
  <c r="BB92" i="24" s="1"/>
  <c r="BB96" i="24" s="1"/>
  <c r="BB100" i="24" s="1"/>
  <c r="BB104" i="24" s="1"/>
  <c r="BB108" i="24" s="1"/>
  <c r="BB112" i="24" s="1"/>
  <c r="BB116" i="24" s="1"/>
  <c r="BB120" i="24" s="1"/>
  <c r="BB124" i="24" s="1"/>
  <c r="BB128" i="24" s="1"/>
  <c r="BB132" i="24" s="1"/>
  <c r="BB136" i="24" s="1"/>
  <c r="BB140" i="24" s="1"/>
  <c r="J28" i="24"/>
  <c r="J32" i="24" s="1"/>
  <c r="J36" i="24" s="1"/>
  <c r="J40" i="24" s="1"/>
  <c r="J44" i="24" s="1"/>
  <c r="J48" i="24" s="1"/>
  <c r="J52" i="24" s="1"/>
  <c r="J56" i="24" s="1"/>
  <c r="J60" i="24" s="1"/>
  <c r="J64" i="24" s="1"/>
  <c r="J68" i="24" s="1"/>
  <c r="J72" i="24" s="1"/>
  <c r="J76" i="24" s="1"/>
  <c r="J80" i="24" s="1"/>
  <c r="J84" i="24" s="1"/>
  <c r="J88" i="24" s="1"/>
  <c r="J92" i="24" s="1"/>
  <c r="J96" i="24" s="1"/>
  <c r="J100" i="24" s="1"/>
  <c r="J104" i="24" s="1"/>
  <c r="J108" i="24" s="1"/>
  <c r="J112" i="24" s="1"/>
  <c r="J116" i="24" s="1"/>
  <c r="J120" i="24" s="1"/>
  <c r="J124" i="24" s="1"/>
  <c r="J128" i="24" s="1"/>
  <c r="J132" i="24" s="1"/>
  <c r="J136" i="24" s="1"/>
  <c r="J140" i="24" s="1"/>
  <c r="J27" i="24"/>
  <c r="J31" i="24" s="1"/>
  <c r="J35" i="24" s="1"/>
  <c r="J39" i="24" s="1"/>
  <c r="J43" i="24" s="1"/>
  <c r="J47" i="24" s="1"/>
  <c r="J51" i="24" s="1"/>
  <c r="J55" i="24" s="1"/>
  <c r="J59" i="24" s="1"/>
  <c r="J63" i="24" s="1"/>
  <c r="J67" i="24" s="1"/>
  <c r="J71" i="24" s="1"/>
  <c r="J75" i="24" s="1"/>
  <c r="J79" i="24" s="1"/>
  <c r="J83" i="24" s="1"/>
  <c r="J87" i="24" s="1"/>
  <c r="J91" i="24" s="1"/>
  <c r="J95" i="24" s="1"/>
  <c r="J99" i="24" s="1"/>
  <c r="J103" i="24" s="1"/>
  <c r="J107" i="24" s="1"/>
  <c r="J111" i="24" s="1"/>
  <c r="J115" i="24" s="1"/>
  <c r="J119" i="24" s="1"/>
  <c r="J123" i="24" s="1"/>
  <c r="J127" i="24" s="1"/>
  <c r="J131" i="24" s="1"/>
  <c r="J135" i="24" s="1"/>
  <c r="J139" i="24" s="1"/>
  <c r="BB26" i="24"/>
  <c r="BC25" i="24" s="1"/>
  <c r="J26" i="24"/>
  <c r="K25" i="24" s="1"/>
  <c r="BN25" i="24"/>
  <c r="BX24" i="24"/>
  <c r="BX28" i="24" s="1"/>
  <c r="BX32" i="24" s="1"/>
  <c r="BX36" i="24" s="1"/>
  <c r="BX40" i="24" s="1"/>
  <c r="BX44" i="24" s="1"/>
  <c r="BX48" i="24" s="1"/>
  <c r="BX52" i="24" s="1"/>
  <c r="BX56" i="24" s="1"/>
  <c r="BX60" i="24" s="1"/>
  <c r="BX64" i="24" s="1"/>
  <c r="BX68" i="24" s="1"/>
  <c r="BX72" i="24" s="1"/>
  <c r="BX76" i="24" s="1"/>
  <c r="BX80" i="24" s="1"/>
  <c r="BX84" i="24" s="1"/>
  <c r="BX88" i="24" s="1"/>
  <c r="BX92" i="24" s="1"/>
  <c r="BX96" i="24" s="1"/>
  <c r="BX100" i="24" s="1"/>
  <c r="BX104" i="24" s="1"/>
  <c r="BX108" i="24" s="1"/>
  <c r="BX112" i="24" s="1"/>
  <c r="BX116" i="24" s="1"/>
  <c r="BX120" i="24" s="1"/>
  <c r="BX124" i="24" s="1"/>
  <c r="AF24" i="24"/>
  <c r="AF28" i="24" s="1"/>
  <c r="AF32" i="24" s="1"/>
  <c r="AF36" i="24" s="1"/>
  <c r="AF40" i="24" s="1"/>
  <c r="AF44" i="24" s="1"/>
  <c r="AF48" i="24" s="1"/>
  <c r="AF52" i="24" s="1"/>
  <c r="AF56" i="24" s="1"/>
  <c r="AF60" i="24" s="1"/>
  <c r="AF64" i="24" s="1"/>
  <c r="AF68" i="24" s="1"/>
  <c r="AF72" i="24" s="1"/>
  <c r="AF76" i="24" s="1"/>
  <c r="AF80" i="24" s="1"/>
  <c r="AF84" i="24" s="1"/>
  <c r="AF88" i="24" s="1"/>
  <c r="AF92" i="24" s="1"/>
  <c r="AF96" i="24" s="1"/>
  <c r="AF100" i="24" s="1"/>
  <c r="AF104" i="24" s="1"/>
  <c r="AF108" i="24" s="1"/>
  <c r="AF112" i="24" s="1"/>
  <c r="AF116" i="24" s="1"/>
  <c r="AF120" i="24" s="1"/>
  <c r="BX23" i="24"/>
  <c r="BX27" i="24" s="1"/>
  <c r="BX31" i="24" s="1"/>
  <c r="BX35" i="24" s="1"/>
  <c r="BX39" i="24" s="1"/>
  <c r="BX43" i="24" s="1"/>
  <c r="BX47" i="24" s="1"/>
  <c r="BX51" i="24" s="1"/>
  <c r="BX55" i="24" s="1"/>
  <c r="BX59" i="24" s="1"/>
  <c r="BX63" i="24" s="1"/>
  <c r="BX67" i="24" s="1"/>
  <c r="BX71" i="24" s="1"/>
  <c r="BX75" i="24" s="1"/>
  <c r="BX79" i="24" s="1"/>
  <c r="BX83" i="24" s="1"/>
  <c r="BX87" i="24" s="1"/>
  <c r="BX91" i="24" s="1"/>
  <c r="BX95" i="24" s="1"/>
  <c r="BX99" i="24" s="1"/>
  <c r="BX103" i="24" s="1"/>
  <c r="BX107" i="24" s="1"/>
  <c r="BX111" i="24" s="1"/>
  <c r="BX115" i="24" s="1"/>
  <c r="BX119" i="24" s="1"/>
  <c r="BX123" i="24" s="1"/>
  <c r="AG21" i="24"/>
  <c r="CJ13" i="24"/>
  <c r="AR9" i="24"/>
  <c r="BY21" i="24"/>
  <c r="V21" i="24"/>
  <c r="CJ9" i="24"/>
  <c r="BC9" i="23"/>
  <c r="AF31" i="23"/>
  <c r="AF35" i="23" s="1"/>
  <c r="AF39" i="23" s="1"/>
  <c r="AF43" i="23" s="1"/>
  <c r="AF47" i="23" s="1"/>
  <c r="AF51" i="23" s="1"/>
  <c r="AF55" i="23" s="1"/>
  <c r="AF59" i="23" s="1"/>
  <c r="AF63" i="23" s="1"/>
  <c r="AF67" i="23" s="1"/>
  <c r="AF71" i="23" s="1"/>
  <c r="AF75" i="23" s="1"/>
  <c r="AF79" i="23" s="1"/>
  <c r="AF83" i="23" s="1"/>
  <c r="AF87" i="23" s="1"/>
  <c r="AF91" i="23" s="1"/>
  <c r="AF95" i="23" s="1"/>
  <c r="AF99" i="23" s="1"/>
  <c r="AF103" i="23" s="1"/>
  <c r="AF107" i="23" s="1"/>
  <c r="AF111" i="23" s="1"/>
  <c r="AF115" i="23" s="1"/>
  <c r="AF119" i="23" s="1"/>
  <c r="AF123" i="23" s="1"/>
  <c r="AF127" i="23" s="1"/>
  <c r="AF131" i="23" s="1"/>
  <c r="AF135" i="23" s="1"/>
  <c r="AF139" i="23" s="1"/>
  <c r="AF143" i="23" s="1"/>
  <c r="AF23" i="23"/>
  <c r="AF22" i="23"/>
  <c r="AG21" i="23" s="1"/>
  <c r="BN25" i="23"/>
  <c r="AG13" i="23"/>
  <c r="BB30" i="23"/>
  <c r="BC29" i="23" s="1"/>
  <c r="BX28" i="23"/>
  <c r="BX32" i="23" s="1"/>
  <c r="BX36" i="23" s="1"/>
  <c r="BX40" i="23" s="1"/>
  <c r="BX44" i="23" s="1"/>
  <c r="BX48" i="23" s="1"/>
  <c r="BX52" i="23" s="1"/>
  <c r="BX56" i="23" s="1"/>
  <c r="BX60" i="23" s="1"/>
  <c r="BX64" i="23" s="1"/>
  <c r="BX68" i="23" s="1"/>
  <c r="BX72" i="23" s="1"/>
  <c r="BX76" i="23" s="1"/>
  <c r="BX80" i="23" s="1"/>
  <c r="BX84" i="23" s="1"/>
  <c r="BX88" i="23" s="1"/>
  <c r="BX92" i="23" s="1"/>
  <c r="BX96" i="23" s="1"/>
  <c r="BX100" i="23" s="1"/>
  <c r="BX104" i="23" s="1"/>
  <c r="BX108" i="23" s="1"/>
  <c r="BX112" i="23" s="1"/>
  <c r="BX116" i="23" s="1"/>
  <c r="BX120" i="23" s="1"/>
  <c r="BX124" i="23" s="1"/>
  <c r="BX128" i="23" s="1"/>
  <c r="BX132" i="23" s="1"/>
  <c r="BX27" i="23"/>
  <c r="BX31" i="23" s="1"/>
  <c r="BX35" i="23" s="1"/>
  <c r="BX39" i="23" s="1"/>
  <c r="BX43" i="23" s="1"/>
  <c r="BX47" i="23" s="1"/>
  <c r="BX51" i="23" s="1"/>
  <c r="BX55" i="23" s="1"/>
  <c r="BX59" i="23" s="1"/>
  <c r="BX63" i="23" s="1"/>
  <c r="BX67" i="23" s="1"/>
  <c r="BX71" i="23" s="1"/>
  <c r="BX75" i="23" s="1"/>
  <c r="BX79" i="23" s="1"/>
  <c r="BX83" i="23" s="1"/>
  <c r="BX87" i="23" s="1"/>
  <c r="BX91" i="23" s="1"/>
  <c r="BX95" i="23" s="1"/>
  <c r="BX99" i="23" s="1"/>
  <c r="BX103" i="23" s="1"/>
  <c r="BX107" i="23" s="1"/>
  <c r="BX111" i="23" s="1"/>
  <c r="BX115" i="23" s="1"/>
  <c r="BX119" i="23" s="1"/>
  <c r="BX123" i="23" s="1"/>
  <c r="BX127" i="23" s="1"/>
  <c r="BX131" i="23" s="1"/>
  <c r="AF27" i="23"/>
  <c r="AF26" i="23"/>
  <c r="AF30" i="23" s="1"/>
  <c r="BB24" i="23"/>
  <c r="BB28" i="23" s="1"/>
  <c r="BB32" i="23" s="1"/>
  <c r="BB36" i="23" s="1"/>
  <c r="BB40" i="23" s="1"/>
  <c r="BB44" i="23" s="1"/>
  <c r="BB48" i="23" s="1"/>
  <c r="BB52" i="23" s="1"/>
  <c r="BB56" i="23" s="1"/>
  <c r="BB60" i="23" s="1"/>
  <c r="BB64" i="23" s="1"/>
  <c r="BB68" i="23" s="1"/>
  <c r="BB72" i="23" s="1"/>
  <c r="BB76" i="23" s="1"/>
  <c r="BB80" i="23" s="1"/>
  <c r="BB84" i="23" s="1"/>
  <c r="BB88" i="23" s="1"/>
  <c r="BB92" i="23" s="1"/>
  <c r="BB96" i="23" s="1"/>
  <c r="BB100" i="23" s="1"/>
  <c r="BB104" i="23" s="1"/>
  <c r="BB108" i="23" s="1"/>
  <c r="BB112" i="23" s="1"/>
  <c r="BB116" i="23" s="1"/>
  <c r="BB120" i="23" s="1"/>
  <c r="J23" i="23"/>
  <c r="J27" i="23" s="1"/>
  <c r="J31" i="23" s="1"/>
  <c r="J35" i="23" s="1"/>
  <c r="J39" i="23" s="1"/>
  <c r="J43" i="23" s="1"/>
  <c r="J47" i="23" s="1"/>
  <c r="J51" i="23" s="1"/>
  <c r="J55" i="23" s="1"/>
  <c r="J59" i="23" s="1"/>
  <c r="J63" i="23" s="1"/>
  <c r="J67" i="23" s="1"/>
  <c r="J71" i="23" s="1"/>
  <c r="J75" i="23" s="1"/>
  <c r="J79" i="23" s="1"/>
  <c r="J83" i="23" s="1"/>
  <c r="J87" i="23" s="1"/>
  <c r="J91" i="23" s="1"/>
  <c r="J95" i="23" s="1"/>
  <c r="J99" i="23" s="1"/>
  <c r="J103" i="23" s="1"/>
  <c r="J107" i="23" s="1"/>
  <c r="J111" i="23" s="1"/>
  <c r="J115" i="23" s="1"/>
  <c r="J119" i="23" s="1"/>
  <c r="J123" i="23" s="1"/>
  <c r="J127" i="23" s="1"/>
  <c r="J131" i="23" s="1"/>
  <c r="J135" i="23" s="1"/>
  <c r="BN21" i="23"/>
  <c r="AF16" i="23"/>
  <c r="AF24" i="23" s="1"/>
  <c r="AF28" i="23" s="1"/>
  <c r="AF32" i="23" s="1"/>
  <c r="AF36" i="23" s="1"/>
  <c r="AF40" i="23" s="1"/>
  <c r="AF44" i="23" s="1"/>
  <c r="AF48" i="23" s="1"/>
  <c r="AF52" i="23" s="1"/>
  <c r="AF56" i="23" s="1"/>
  <c r="AF60" i="23" s="1"/>
  <c r="AF64" i="23" s="1"/>
  <c r="AF68" i="23" s="1"/>
  <c r="AF72" i="23" s="1"/>
  <c r="AF76" i="23" s="1"/>
  <c r="AF80" i="23" s="1"/>
  <c r="AF84" i="23" s="1"/>
  <c r="AF88" i="23" s="1"/>
  <c r="AF92" i="23" s="1"/>
  <c r="AF96" i="23" s="1"/>
  <c r="AF100" i="23" s="1"/>
  <c r="AF104" i="23" s="1"/>
  <c r="AF108" i="23" s="1"/>
  <c r="AF112" i="23" s="1"/>
  <c r="AF116" i="23" s="1"/>
  <c r="AF120" i="23" s="1"/>
  <c r="AF124" i="23" s="1"/>
  <c r="AF128" i="23" s="1"/>
  <c r="AF132" i="23" s="1"/>
  <c r="AF136" i="23" s="1"/>
  <c r="AF140" i="23" s="1"/>
  <c r="AF144" i="23" s="1"/>
  <c r="V13" i="23"/>
  <c r="BM28" i="23"/>
  <c r="BM32" i="23" s="1"/>
  <c r="BM36" i="23" s="1"/>
  <c r="BM40" i="23" s="1"/>
  <c r="BM44" i="23" s="1"/>
  <c r="BM48" i="23" s="1"/>
  <c r="BM52" i="23" s="1"/>
  <c r="BM56" i="23" s="1"/>
  <c r="BM60" i="23" s="1"/>
  <c r="BM64" i="23" s="1"/>
  <c r="BM68" i="23" s="1"/>
  <c r="BM72" i="23" s="1"/>
  <c r="BM76" i="23" s="1"/>
  <c r="BM80" i="23" s="1"/>
  <c r="BM84" i="23" s="1"/>
  <c r="BM88" i="23" s="1"/>
  <c r="BM92" i="23" s="1"/>
  <c r="U28" i="23"/>
  <c r="U32" i="23" s="1"/>
  <c r="U36" i="23" s="1"/>
  <c r="U40" i="23" s="1"/>
  <c r="U44" i="23" s="1"/>
  <c r="U48" i="23" s="1"/>
  <c r="U52" i="23" s="1"/>
  <c r="U56" i="23" s="1"/>
  <c r="U60" i="23" s="1"/>
  <c r="U64" i="23" s="1"/>
  <c r="U68" i="23" s="1"/>
  <c r="U72" i="23" s="1"/>
  <c r="U76" i="23" s="1"/>
  <c r="U80" i="23" s="1"/>
  <c r="U84" i="23" s="1"/>
  <c r="U88" i="23" s="1"/>
  <c r="U92" i="23" s="1"/>
  <c r="U96" i="23" s="1"/>
  <c r="U100" i="23" s="1"/>
  <c r="U104" i="23" s="1"/>
  <c r="BM27" i="23"/>
  <c r="BM31" i="23" s="1"/>
  <c r="BM35" i="23" s="1"/>
  <c r="BM39" i="23" s="1"/>
  <c r="BM43" i="23" s="1"/>
  <c r="BM47" i="23" s="1"/>
  <c r="BM51" i="23" s="1"/>
  <c r="BM55" i="23" s="1"/>
  <c r="BM59" i="23" s="1"/>
  <c r="BM63" i="23" s="1"/>
  <c r="BM67" i="23" s="1"/>
  <c r="BM71" i="23" s="1"/>
  <c r="BM75" i="23" s="1"/>
  <c r="BM79" i="23" s="1"/>
  <c r="BM83" i="23" s="1"/>
  <c r="BM87" i="23" s="1"/>
  <c r="BM91" i="23" s="1"/>
  <c r="BM26" i="23"/>
  <c r="BM30" i="23" s="1"/>
  <c r="CI24" i="23"/>
  <c r="CI28" i="23" s="1"/>
  <c r="CI32" i="23" s="1"/>
  <c r="CI36" i="23" s="1"/>
  <c r="CI40" i="23" s="1"/>
  <c r="CI44" i="23" s="1"/>
  <c r="CI48" i="23" s="1"/>
  <c r="CI52" i="23" s="1"/>
  <c r="CI56" i="23" s="1"/>
  <c r="CI60" i="23" s="1"/>
  <c r="CI64" i="23" s="1"/>
  <c r="CI68" i="23" s="1"/>
  <c r="CI72" i="23" s="1"/>
  <c r="CI76" i="23" s="1"/>
  <c r="CI80" i="23" s="1"/>
  <c r="CI84" i="23" s="1"/>
  <c r="CI88" i="23" s="1"/>
  <c r="CI92" i="23" s="1"/>
  <c r="CI96" i="23" s="1"/>
  <c r="CI100" i="23" s="1"/>
  <c r="AQ24" i="23"/>
  <c r="AQ28" i="23" s="1"/>
  <c r="AQ32" i="23" s="1"/>
  <c r="AQ36" i="23" s="1"/>
  <c r="AQ40" i="23" s="1"/>
  <c r="AQ44" i="23" s="1"/>
  <c r="AQ48" i="23" s="1"/>
  <c r="AQ52" i="23" s="1"/>
  <c r="AQ56" i="23" s="1"/>
  <c r="AQ60" i="23" s="1"/>
  <c r="AQ64" i="23" s="1"/>
  <c r="AQ68" i="23" s="1"/>
  <c r="AQ72" i="23" s="1"/>
  <c r="AQ76" i="23" s="1"/>
  <c r="AQ80" i="23" s="1"/>
  <c r="AQ84" i="23" s="1"/>
  <c r="AQ88" i="23" s="1"/>
  <c r="AQ92" i="23" s="1"/>
  <c r="CI23" i="23"/>
  <c r="CI27" i="23" s="1"/>
  <c r="CI31" i="23" s="1"/>
  <c r="CI35" i="23" s="1"/>
  <c r="CI39" i="23" s="1"/>
  <c r="CI43" i="23" s="1"/>
  <c r="CI47" i="23" s="1"/>
  <c r="CI51" i="23" s="1"/>
  <c r="CI55" i="23" s="1"/>
  <c r="CI59" i="23" s="1"/>
  <c r="CI63" i="23" s="1"/>
  <c r="CI67" i="23" s="1"/>
  <c r="CI71" i="23" s="1"/>
  <c r="CI75" i="23" s="1"/>
  <c r="CI79" i="23" s="1"/>
  <c r="CI83" i="23" s="1"/>
  <c r="CI87" i="23" s="1"/>
  <c r="CI91" i="23" s="1"/>
  <c r="CI95" i="23" s="1"/>
  <c r="CI99" i="23" s="1"/>
  <c r="AQ23" i="23"/>
  <c r="AQ27" i="23" s="1"/>
  <c r="AQ31" i="23" s="1"/>
  <c r="AQ35" i="23" s="1"/>
  <c r="AQ39" i="23" s="1"/>
  <c r="AQ43" i="23" s="1"/>
  <c r="AQ47" i="23" s="1"/>
  <c r="AQ51" i="23" s="1"/>
  <c r="AQ55" i="23" s="1"/>
  <c r="AQ59" i="23" s="1"/>
  <c r="AQ63" i="23" s="1"/>
  <c r="AQ67" i="23" s="1"/>
  <c r="AQ71" i="23" s="1"/>
  <c r="AQ75" i="23" s="1"/>
  <c r="AQ79" i="23" s="1"/>
  <c r="AQ83" i="23" s="1"/>
  <c r="AQ87" i="23" s="1"/>
  <c r="AQ91" i="23" s="1"/>
  <c r="CI22" i="23"/>
  <c r="CI26" i="23" s="1"/>
  <c r="AQ22" i="23"/>
  <c r="AQ26" i="23" s="1"/>
  <c r="BN13" i="23"/>
  <c r="AR13" i="23"/>
  <c r="BB40" i="22"/>
  <c r="BB44" i="22" s="1"/>
  <c r="BB48" i="22" s="1"/>
  <c r="BB52" i="22" s="1"/>
  <c r="BB56" i="22" s="1"/>
  <c r="BB60" i="22" s="1"/>
  <c r="BB64" i="22" s="1"/>
  <c r="BB68" i="22" s="1"/>
  <c r="BB72" i="22" s="1"/>
  <c r="BB76" i="22" s="1"/>
  <c r="BY13" i="22"/>
  <c r="AQ34" i="22"/>
  <c r="K17" i="22"/>
  <c r="K13" i="22"/>
  <c r="AG21" i="22"/>
  <c r="AG17" i="22"/>
  <c r="BN13" i="22"/>
  <c r="AG13" i="22"/>
  <c r="BY17" i="22"/>
  <c r="BC25" i="22"/>
  <c r="BC21" i="22"/>
  <c r="BC17" i="22"/>
  <c r="BC13" i="22"/>
  <c r="BX34" i="24" l="1"/>
  <c r="BY29" i="24"/>
  <c r="V21" i="23"/>
  <c r="U26" i="23"/>
  <c r="AG29" i="22"/>
  <c r="AF34" i="22"/>
  <c r="BY25" i="22"/>
  <c r="BX30" i="22"/>
  <c r="V29" i="24"/>
  <c r="U34" i="24"/>
  <c r="CJ29" i="24"/>
  <c r="CI34" i="24"/>
  <c r="BN25" i="22"/>
  <c r="BM30" i="22"/>
  <c r="K25" i="22"/>
  <c r="J30" i="22"/>
  <c r="CJ37" i="22"/>
  <c r="CI42" i="22"/>
  <c r="BN21" i="22"/>
  <c r="BY21" i="22"/>
  <c r="AG25" i="22"/>
  <c r="K21" i="22"/>
  <c r="BX26" i="23"/>
  <c r="CJ25" i="24"/>
  <c r="BY25" i="24"/>
  <c r="J30" i="24"/>
  <c r="K29" i="24" s="1"/>
  <c r="BN17" i="22"/>
  <c r="BB42" i="22"/>
  <c r="BC41" i="22" s="1"/>
  <c r="CJ21" i="23"/>
  <c r="BY33" i="24"/>
  <c r="BX38" i="24"/>
  <c r="BB30" i="24"/>
  <c r="BM62" i="24"/>
  <c r="AF34" i="24"/>
  <c r="AQ26" i="24"/>
  <c r="J34" i="24"/>
  <c r="AR25" i="23"/>
  <c r="AQ30" i="23"/>
  <c r="CI30" i="23"/>
  <c r="CJ25" i="23"/>
  <c r="BN29" i="23"/>
  <c r="BM34" i="23"/>
  <c r="AF34" i="23"/>
  <c r="AG29" i="23"/>
  <c r="AR21" i="23"/>
  <c r="J26" i="23"/>
  <c r="BB34" i="23"/>
  <c r="AG25" i="23"/>
  <c r="AR33" i="22"/>
  <c r="AQ38" i="22"/>
  <c r="CI38" i="24" l="1"/>
  <c r="CJ33" i="24"/>
  <c r="U30" i="23"/>
  <c r="V25" i="23"/>
  <c r="CJ41" i="22"/>
  <c r="CI46" i="22"/>
  <c r="BM34" i="22"/>
  <c r="BN29" i="22"/>
  <c r="U38" i="24"/>
  <c r="V33" i="24"/>
  <c r="AG33" i="22"/>
  <c r="AF38" i="22"/>
  <c r="K29" i="22"/>
  <c r="J34" i="22"/>
  <c r="BY29" i="22"/>
  <c r="BX34" i="22"/>
  <c r="BX30" i="23"/>
  <c r="BY25" i="23"/>
  <c r="BB46" i="22"/>
  <c r="BB50" i="22" s="1"/>
  <c r="BC29" i="24"/>
  <c r="BB34" i="24"/>
  <c r="AG33" i="24"/>
  <c r="AF38" i="24"/>
  <c r="BY37" i="24"/>
  <c r="BX42" i="24"/>
  <c r="J38" i="24"/>
  <c r="K33" i="24"/>
  <c r="AR25" i="24"/>
  <c r="AQ30" i="24"/>
  <c r="BN61" i="24"/>
  <c r="BM66" i="24"/>
  <c r="BM38" i="23"/>
  <c r="BN33" i="23"/>
  <c r="BB38" i="23"/>
  <c r="BC33" i="23"/>
  <c r="K25" i="23"/>
  <c r="J30" i="23"/>
  <c r="AR29" i="23"/>
  <c r="AQ34" i="23"/>
  <c r="AF38" i="23"/>
  <c r="AG33" i="23"/>
  <c r="CI34" i="23"/>
  <c r="CJ29" i="23"/>
  <c r="AR37" i="22"/>
  <c r="AQ42" i="22"/>
  <c r="BC45" i="22"/>
  <c r="BM38" i="22" l="1"/>
  <c r="BN33" i="22"/>
  <c r="K33" i="22"/>
  <c r="J38" i="22"/>
  <c r="CJ45" i="22"/>
  <c r="CI50" i="22"/>
  <c r="BX38" i="22"/>
  <c r="BY33" i="22"/>
  <c r="AG37" i="22"/>
  <c r="AF42" i="22"/>
  <c r="V29" i="23"/>
  <c r="U34" i="23"/>
  <c r="BY29" i="23"/>
  <c r="BX34" i="23"/>
  <c r="U42" i="24"/>
  <c r="V37" i="24"/>
  <c r="CI42" i="24"/>
  <c r="CJ37" i="24"/>
  <c r="BN65" i="24"/>
  <c r="BM70" i="24"/>
  <c r="BX46" i="24"/>
  <c r="BY41" i="24"/>
  <c r="AQ34" i="24"/>
  <c r="AR29" i="24"/>
  <c r="AG37" i="24"/>
  <c r="AF42" i="24"/>
  <c r="BB38" i="24"/>
  <c r="BC33" i="24"/>
  <c r="J42" i="24"/>
  <c r="K37" i="24"/>
  <c r="BC37" i="23"/>
  <c r="BB42" i="23"/>
  <c r="AQ38" i="23"/>
  <c r="AR33" i="23"/>
  <c r="J34" i="23"/>
  <c r="K29" i="23"/>
  <c r="CI38" i="23"/>
  <c r="CJ33" i="23"/>
  <c r="AF42" i="23"/>
  <c r="AG37" i="23"/>
  <c r="BM42" i="23"/>
  <c r="BN37" i="23"/>
  <c r="AR41" i="22"/>
  <c r="AQ46" i="22"/>
  <c r="AR45" i="22" s="1"/>
  <c r="BC49" i="22"/>
  <c r="BB54" i="22"/>
  <c r="U46" i="24" l="1"/>
  <c r="V41" i="24"/>
  <c r="BY37" i="22"/>
  <c r="BX42" i="22"/>
  <c r="BX38" i="23"/>
  <c r="BY33" i="23"/>
  <c r="AF46" i="22"/>
  <c r="AG41" i="22"/>
  <c r="CI54" i="22"/>
  <c r="CJ53" i="22" s="1"/>
  <c r="CJ49" i="22"/>
  <c r="V33" i="23"/>
  <c r="U38" i="23"/>
  <c r="K37" i="22"/>
  <c r="J42" i="22"/>
  <c r="CJ41" i="24"/>
  <c r="CI46" i="24"/>
  <c r="BM42" i="22"/>
  <c r="BN37" i="22"/>
  <c r="BN69" i="24"/>
  <c r="BM74" i="24"/>
  <c r="AG41" i="24"/>
  <c r="AF46" i="24"/>
  <c r="BB42" i="24"/>
  <c r="BC37" i="24"/>
  <c r="BX50" i="24"/>
  <c r="BY45" i="24"/>
  <c r="J46" i="24"/>
  <c r="K41" i="24"/>
  <c r="AQ38" i="24"/>
  <c r="AR33" i="24"/>
  <c r="BB46" i="23"/>
  <c r="BC41" i="23"/>
  <c r="AG41" i="23"/>
  <c r="AF46" i="23"/>
  <c r="BM46" i="23"/>
  <c r="BN41" i="23"/>
  <c r="K33" i="23"/>
  <c r="J38" i="23"/>
  <c r="CI42" i="23"/>
  <c r="CJ37" i="23"/>
  <c r="AQ42" i="23"/>
  <c r="AR37" i="23"/>
  <c r="BB58" i="22"/>
  <c r="BC53" i="22"/>
  <c r="U42" i="23" l="1"/>
  <c r="V37" i="23"/>
  <c r="BY41" i="22"/>
  <c r="BX46" i="22"/>
  <c r="AG45" i="22"/>
  <c r="AF50" i="22"/>
  <c r="J46" i="22"/>
  <c r="K41" i="22"/>
  <c r="CI50" i="24"/>
  <c r="CJ45" i="24"/>
  <c r="BM46" i="22"/>
  <c r="BN41" i="22"/>
  <c r="BX42" i="23"/>
  <c r="BY37" i="23"/>
  <c r="U50" i="24"/>
  <c r="V45" i="24"/>
  <c r="AF50" i="24"/>
  <c r="AG45" i="24"/>
  <c r="AQ42" i="24"/>
  <c r="AR37" i="24"/>
  <c r="BN73" i="24"/>
  <c r="BM78" i="24"/>
  <c r="BX54" i="24"/>
  <c r="BY49" i="24"/>
  <c r="J50" i="24"/>
  <c r="K45" i="24"/>
  <c r="BB46" i="24"/>
  <c r="BC41" i="24"/>
  <c r="AQ46" i="23"/>
  <c r="AR41" i="23"/>
  <c r="J42" i="23"/>
  <c r="K37" i="23"/>
  <c r="AG45" i="23"/>
  <c r="AF50" i="23"/>
  <c r="BM50" i="23"/>
  <c r="BN45" i="23"/>
  <c r="CI46" i="23"/>
  <c r="CJ41" i="23"/>
  <c r="BC45" i="23"/>
  <c r="BB50" i="23"/>
  <c r="BB62" i="22"/>
  <c r="BC57" i="22"/>
  <c r="BX50" i="22" l="1"/>
  <c r="BY45" i="22"/>
  <c r="U54" i="24"/>
  <c r="V49" i="24"/>
  <c r="K45" i="22"/>
  <c r="J50" i="22"/>
  <c r="BM50" i="22"/>
  <c r="BN45" i="22"/>
  <c r="AF54" i="22"/>
  <c r="AG49" i="22"/>
  <c r="BY41" i="23"/>
  <c r="BX46" i="23"/>
  <c r="CJ49" i="24"/>
  <c r="CI54" i="24"/>
  <c r="U46" i="23"/>
  <c r="V41" i="23"/>
  <c r="J54" i="24"/>
  <c r="K49" i="24"/>
  <c r="BN77" i="24"/>
  <c r="BM82" i="24"/>
  <c r="BB50" i="24"/>
  <c r="BC45" i="24"/>
  <c r="BY53" i="24"/>
  <c r="BX58" i="24"/>
  <c r="AQ46" i="24"/>
  <c r="AR41" i="24"/>
  <c r="AF54" i="24"/>
  <c r="AG49" i="24"/>
  <c r="AG49" i="23"/>
  <c r="AF54" i="23"/>
  <c r="BM54" i="23"/>
  <c r="BN49" i="23"/>
  <c r="J46" i="23"/>
  <c r="K41" i="23"/>
  <c r="BC49" i="23"/>
  <c r="BB54" i="23"/>
  <c r="CI50" i="23"/>
  <c r="CJ45" i="23"/>
  <c r="AQ50" i="23"/>
  <c r="AR45" i="23"/>
  <c r="BC61" i="22"/>
  <c r="BB66" i="22"/>
  <c r="U50" i="23" l="1"/>
  <c r="V45" i="23"/>
  <c r="BM54" i="22"/>
  <c r="BN53" i="22" s="1"/>
  <c r="BN49" i="22"/>
  <c r="CI58" i="24"/>
  <c r="CJ53" i="24"/>
  <c r="K49" i="22"/>
  <c r="J54" i="22"/>
  <c r="BY45" i="23"/>
  <c r="BX50" i="23"/>
  <c r="U58" i="24"/>
  <c r="V53" i="24"/>
  <c r="AG53" i="22"/>
  <c r="AF58" i="22"/>
  <c r="BX54" i="22"/>
  <c r="BY49" i="22"/>
  <c r="BN81" i="24"/>
  <c r="BM86" i="24"/>
  <c r="AG53" i="24"/>
  <c r="AF58" i="24"/>
  <c r="BX62" i="24"/>
  <c r="BY57" i="24"/>
  <c r="AQ50" i="24"/>
  <c r="AR45" i="24"/>
  <c r="BB54" i="24"/>
  <c r="BC49" i="24"/>
  <c r="J58" i="24"/>
  <c r="K53" i="24"/>
  <c r="AG53" i="23"/>
  <c r="AF58" i="23"/>
  <c r="AR49" i="23"/>
  <c r="AQ54" i="23"/>
  <c r="CJ49" i="23"/>
  <c r="CI54" i="23"/>
  <c r="BM58" i="23"/>
  <c r="BN53" i="23"/>
  <c r="BB58" i="23"/>
  <c r="BC53" i="23"/>
  <c r="J50" i="23"/>
  <c r="K45" i="23"/>
  <c r="BC65" i="22"/>
  <c r="BB70" i="22"/>
  <c r="K53" i="22" l="1"/>
  <c r="J58" i="22"/>
  <c r="BX58" i="22"/>
  <c r="BY57" i="22" s="1"/>
  <c r="BY53" i="22"/>
  <c r="V57" i="24"/>
  <c r="U62" i="24"/>
  <c r="AF62" i="22"/>
  <c r="AG57" i="22"/>
  <c r="BY49" i="23"/>
  <c r="BX54" i="23"/>
  <c r="CI62" i="24"/>
  <c r="CJ57" i="24"/>
  <c r="U54" i="23"/>
  <c r="V49" i="23"/>
  <c r="AF62" i="24"/>
  <c r="AG57" i="24"/>
  <c r="BB58" i="24"/>
  <c r="BC53" i="24"/>
  <c r="BM90" i="24"/>
  <c r="BN85" i="24"/>
  <c r="J62" i="24"/>
  <c r="K57" i="24"/>
  <c r="AR49" i="24"/>
  <c r="AQ54" i="24"/>
  <c r="BX66" i="24"/>
  <c r="BY61" i="24"/>
  <c r="AG57" i="23"/>
  <c r="AF62" i="23"/>
  <c r="BB62" i="23"/>
  <c r="BC57" i="23"/>
  <c r="AR53" i="23"/>
  <c r="AQ58" i="23"/>
  <c r="CI58" i="23"/>
  <c r="CJ53" i="23"/>
  <c r="J54" i="23"/>
  <c r="K49" i="23"/>
  <c r="BM62" i="23"/>
  <c r="BN57" i="23"/>
  <c r="BB74" i="22"/>
  <c r="BC73" i="22" s="1"/>
  <c r="BC69" i="22"/>
  <c r="CJ61" i="24" l="1"/>
  <c r="CI66" i="24"/>
  <c r="AF66" i="22"/>
  <c r="AG61" i="22"/>
  <c r="BY53" i="23"/>
  <c r="BX58" i="23"/>
  <c r="V61" i="24"/>
  <c r="U66" i="24"/>
  <c r="J62" i="22"/>
  <c r="K57" i="22"/>
  <c r="U58" i="23"/>
  <c r="V53" i="23"/>
  <c r="BX70" i="24"/>
  <c r="BY65" i="24"/>
  <c r="J66" i="24"/>
  <c r="K61" i="24"/>
  <c r="BB62" i="24"/>
  <c r="BC57" i="24"/>
  <c r="AR53" i="24"/>
  <c r="AQ58" i="24"/>
  <c r="BM94" i="24"/>
  <c r="BN93" i="24" s="1"/>
  <c r="BN89" i="24"/>
  <c r="AF66" i="24"/>
  <c r="AG61" i="24"/>
  <c r="BM66" i="23"/>
  <c r="BN61" i="23"/>
  <c r="AR57" i="23"/>
  <c r="AQ62" i="23"/>
  <c r="AG61" i="23"/>
  <c r="AF66" i="23"/>
  <c r="K53" i="23"/>
  <c r="J58" i="23"/>
  <c r="BC61" i="23"/>
  <c r="BB66" i="23"/>
  <c r="CJ57" i="23"/>
  <c r="CI62" i="23"/>
  <c r="BY57" i="23" l="1"/>
  <c r="BX62" i="23"/>
  <c r="CI70" i="24"/>
  <c r="CJ65" i="24"/>
  <c r="U70" i="24"/>
  <c r="V65" i="24"/>
  <c r="U62" i="23"/>
  <c r="V57" i="23"/>
  <c r="AF70" i="22"/>
  <c r="AG65" i="22"/>
  <c r="K61" i="22"/>
  <c r="J66" i="22"/>
  <c r="AF70" i="24"/>
  <c r="AG65" i="24"/>
  <c r="AQ62" i="24"/>
  <c r="AR57" i="24"/>
  <c r="J70" i="24"/>
  <c r="K65" i="24"/>
  <c r="BB66" i="24"/>
  <c r="BC61" i="24"/>
  <c r="BX74" i="24"/>
  <c r="BY69" i="24"/>
  <c r="BC65" i="23"/>
  <c r="BB70" i="23"/>
  <c r="AR61" i="23"/>
  <c r="AQ66" i="23"/>
  <c r="J62" i="23"/>
  <c r="K57" i="23"/>
  <c r="AG65" i="23"/>
  <c r="AF70" i="23"/>
  <c r="CI66" i="23"/>
  <c r="CJ61" i="23"/>
  <c r="BM70" i="23"/>
  <c r="BN65" i="23"/>
  <c r="J70" i="22" l="1"/>
  <c r="K65" i="22"/>
  <c r="CI74" i="24"/>
  <c r="CJ69" i="24"/>
  <c r="BY61" i="23"/>
  <c r="BX66" i="23"/>
  <c r="U66" i="23"/>
  <c r="V61" i="23"/>
  <c r="AG69" i="22"/>
  <c r="AF74" i="22"/>
  <c r="AG73" i="22" s="1"/>
  <c r="V69" i="24"/>
  <c r="U74" i="24"/>
  <c r="BX78" i="24"/>
  <c r="BY73" i="24"/>
  <c r="AQ66" i="24"/>
  <c r="AR61" i="24"/>
  <c r="BB70" i="24"/>
  <c r="BC65" i="24"/>
  <c r="J74" i="24"/>
  <c r="K69" i="24"/>
  <c r="AF74" i="24"/>
  <c r="AG69" i="24"/>
  <c r="AR65" i="23"/>
  <c r="AQ70" i="23"/>
  <c r="BN69" i="23"/>
  <c r="BM74" i="23"/>
  <c r="BC69" i="23"/>
  <c r="BB74" i="23"/>
  <c r="AF74" i="23"/>
  <c r="AG69" i="23"/>
  <c r="CJ65" i="23"/>
  <c r="CI70" i="23"/>
  <c r="J66" i="23"/>
  <c r="K61" i="23"/>
  <c r="U70" i="23" l="1"/>
  <c r="V65" i="23"/>
  <c r="BY65" i="23"/>
  <c r="BX70" i="23"/>
  <c r="V73" i="24"/>
  <c r="U78" i="24"/>
  <c r="CJ73" i="24"/>
  <c r="CI78" i="24"/>
  <c r="J74" i="22"/>
  <c r="K73" i="22" s="1"/>
  <c r="K69" i="22"/>
  <c r="BB74" i="24"/>
  <c r="BC69" i="24"/>
  <c r="AF78" i="24"/>
  <c r="AG73" i="24"/>
  <c r="BX82" i="24"/>
  <c r="BY77" i="24"/>
  <c r="J78" i="24"/>
  <c r="K73" i="24"/>
  <c r="AR65" i="24"/>
  <c r="AQ70" i="24"/>
  <c r="BN73" i="23"/>
  <c r="BM78" i="23"/>
  <c r="CJ69" i="23"/>
  <c r="CI74" i="23"/>
  <c r="BC73" i="23"/>
  <c r="BB78" i="23"/>
  <c r="AR69" i="23"/>
  <c r="AQ74" i="23"/>
  <c r="J70" i="23"/>
  <c r="K65" i="23"/>
  <c r="AG73" i="23"/>
  <c r="AF78" i="23"/>
  <c r="CJ77" i="24" l="1"/>
  <c r="CI82" i="24"/>
  <c r="V77" i="24"/>
  <c r="U82" i="24"/>
  <c r="BX74" i="23"/>
  <c r="BY69" i="23"/>
  <c r="U74" i="23"/>
  <c r="V69" i="23"/>
  <c r="J82" i="24"/>
  <c r="K77" i="24"/>
  <c r="AR69" i="24"/>
  <c r="AQ74" i="24"/>
  <c r="AF82" i="24"/>
  <c r="AG77" i="24"/>
  <c r="BY81" i="24"/>
  <c r="BX86" i="24"/>
  <c r="BB78" i="24"/>
  <c r="BC73" i="24"/>
  <c r="AF82" i="23"/>
  <c r="AG77" i="23"/>
  <c r="AQ78" i="23"/>
  <c r="AR73" i="23"/>
  <c r="BC77" i="23"/>
  <c r="BB82" i="23"/>
  <c r="BM82" i="23"/>
  <c r="BN77" i="23"/>
  <c r="CI78" i="23"/>
  <c r="CJ73" i="23"/>
  <c r="K69" i="23"/>
  <c r="J74" i="23"/>
  <c r="U86" i="24" l="1"/>
  <c r="V81" i="24"/>
  <c r="U78" i="23"/>
  <c r="V73" i="23"/>
  <c r="CI86" i="24"/>
  <c r="CJ81" i="24"/>
  <c r="BY73" i="23"/>
  <c r="BX78" i="23"/>
  <c r="BY85" i="24"/>
  <c r="BX90" i="24"/>
  <c r="AR73" i="24"/>
  <c r="AQ78" i="24"/>
  <c r="BC77" i="24"/>
  <c r="BB82" i="24"/>
  <c r="AF86" i="24"/>
  <c r="AG81" i="24"/>
  <c r="J86" i="24"/>
  <c r="K81" i="24"/>
  <c r="K73" i="23"/>
  <c r="J78" i="23"/>
  <c r="BB86" i="23"/>
  <c r="BC81" i="23"/>
  <c r="CI82" i="23"/>
  <c r="CJ77" i="23"/>
  <c r="AR77" i="23"/>
  <c r="AQ82" i="23"/>
  <c r="BM86" i="23"/>
  <c r="BN81" i="23"/>
  <c r="AF86" i="23"/>
  <c r="AG81" i="23"/>
  <c r="BY77" i="23" l="1"/>
  <c r="BX82" i="23"/>
  <c r="V77" i="23"/>
  <c r="U82" i="23"/>
  <c r="CI90" i="24"/>
  <c r="CJ85" i="24"/>
  <c r="U90" i="24"/>
  <c r="V85" i="24"/>
  <c r="AG85" i="24"/>
  <c r="AF90" i="24"/>
  <c r="BB86" i="24"/>
  <c r="BC81" i="24"/>
  <c r="BY89" i="24"/>
  <c r="BX94" i="24"/>
  <c r="AR77" i="24"/>
  <c r="AQ82" i="24"/>
  <c r="J90" i="24"/>
  <c r="K85" i="24"/>
  <c r="AQ86" i="23"/>
  <c r="AR81" i="23"/>
  <c r="AG85" i="23"/>
  <c r="AF90" i="23"/>
  <c r="BB90" i="23"/>
  <c r="BC85" i="23"/>
  <c r="J82" i="23"/>
  <c r="K77" i="23"/>
  <c r="BM90" i="23"/>
  <c r="BN89" i="23" s="1"/>
  <c r="BN85" i="23"/>
  <c r="CI86" i="23"/>
  <c r="CJ81" i="23"/>
  <c r="V81" i="23" l="1"/>
  <c r="U86" i="23"/>
  <c r="U94" i="24"/>
  <c r="V89" i="24"/>
  <c r="BY81" i="23"/>
  <c r="BX86" i="23"/>
  <c r="CI94" i="24"/>
  <c r="CJ93" i="24" s="1"/>
  <c r="CJ89" i="24"/>
  <c r="BB90" i="24"/>
  <c r="BC85" i="24"/>
  <c r="BX98" i="24"/>
  <c r="BY93" i="24"/>
  <c r="AF94" i="24"/>
  <c r="AG89" i="24"/>
  <c r="AQ86" i="24"/>
  <c r="AR81" i="24"/>
  <c r="J94" i="24"/>
  <c r="K89" i="24"/>
  <c r="K81" i="23"/>
  <c r="J86" i="23"/>
  <c r="AF94" i="23"/>
  <c r="AG89" i="23"/>
  <c r="CJ85" i="23"/>
  <c r="CI90" i="23"/>
  <c r="AR85" i="23"/>
  <c r="AQ90" i="23"/>
  <c r="AR89" i="23" s="1"/>
  <c r="BB94" i="23"/>
  <c r="BC89" i="23"/>
  <c r="U98" i="24" l="1"/>
  <c r="V97" i="24" s="1"/>
  <c r="V93" i="24"/>
  <c r="BY85" i="23"/>
  <c r="BX90" i="23"/>
  <c r="U90" i="23"/>
  <c r="V85" i="23"/>
  <c r="BX102" i="24"/>
  <c r="BY97" i="24"/>
  <c r="AR85" i="24"/>
  <c r="AQ90" i="24"/>
  <c r="K93" i="24"/>
  <c r="J98" i="24"/>
  <c r="AG93" i="24"/>
  <c r="AF98" i="24"/>
  <c r="BB94" i="24"/>
  <c r="BC89" i="24"/>
  <c r="BC93" i="23"/>
  <c r="BB98" i="23"/>
  <c r="AG93" i="23"/>
  <c r="AF98" i="23"/>
  <c r="CJ89" i="23"/>
  <c r="CI94" i="23"/>
  <c r="J90" i="23"/>
  <c r="K85" i="23"/>
  <c r="BX94" i="23" l="1"/>
  <c r="BY89" i="23"/>
  <c r="V89" i="23"/>
  <c r="U94" i="23"/>
  <c r="AF102" i="24"/>
  <c r="AG97" i="24"/>
  <c r="AQ94" i="24"/>
  <c r="AR89" i="24"/>
  <c r="K97" i="24"/>
  <c r="J102" i="24"/>
  <c r="BC93" i="24"/>
  <c r="BB98" i="24"/>
  <c r="BX106" i="24"/>
  <c r="BY101" i="24"/>
  <c r="CI98" i="23"/>
  <c r="CJ97" i="23" s="1"/>
  <c r="CJ93" i="23"/>
  <c r="AF102" i="23"/>
  <c r="AG97" i="23"/>
  <c r="BB102" i="23"/>
  <c r="BC97" i="23"/>
  <c r="J94" i="23"/>
  <c r="K89" i="23"/>
  <c r="U98" i="23" l="1"/>
  <c r="V93" i="23"/>
  <c r="BX98" i="23"/>
  <c r="BY93" i="23"/>
  <c r="BC97" i="24"/>
  <c r="BB102" i="24"/>
  <c r="AQ98" i="24"/>
  <c r="AR93" i="24"/>
  <c r="K101" i="24"/>
  <c r="J106" i="24"/>
  <c r="BY105" i="24"/>
  <c r="BX110" i="24"/>
  <c r="AF106" i="24"/>
  <c r="AG101" i="24"/>
  <c r="BB106" i="23"/>
  <c r="BC101" i="23"/>
  <c r="AG101" i="23"/>
  <c r="AF106" i="23"/>
  <c r="J98" i="23"/>
  <c r="K93" i="23"/>
  <c r="BY97" i="23" l="1"/>
  <c r="BX102" i="23"/>
  <c r="U102" i="23"/>
  <c r="V101" i="23" s="1"/>
  <c r="V97" i="23"/>
  <c r="BX114" i="24"/>
  <c r="BY109" i="24"/>
  <c r="J110" i="24"/>
  <c r="K105" i="24"/>
  <c r="BB106" i="24"/>
  <c r="BC101" i="24"/>
  <c r="AQ102" i="24"/>
  <c r="AR97" i="24"/>
  <c r="AF110" i="24"/>
  <c r="AG105" i="24"/>
  <c r="J102" i="23"/>
  <c r="K97" i="23"/>
  <c r="AF110" i="23"/>
  <c r="AG105" i="23"/>
  <c r="BB110" i="23"/>
  <c r="BC105" i="23"/>
  <c r="BX106" i="23" l="1"/>
  <c r="BY101" i="23"/>
  <c r="AR101" i="24"/>
  <c r="AQ106" i="24"/>
  <c r="J114" i="24"/>
  <c r="K109" i="24"/>
  <c r="AF114" i="24"/>
  <c r="AG109" i="24"/>
  <c r="BB110" i="24"/>
  <c r="BC105" i="24"/>
  <c r="BX118" i="24"/>
  <c r="BY113" i="24"/>
  <c r="BB114" i="23"/>
  <c r="BC109" i="23"/>
  <c r="AF114" i="23"/>
  <c r="AG109" i="23"/>
  <c r="J106" i="23"/>
  <c r="K101" i="23"/>
  <c r="BX110" i="23" l="1"/>
  <c r="BY105" i="23"/>
  <c r="BB114" i="24"/>
  <c r="BC109" i="24"/>
  <c r="K113" i="24"/>
  <c r="J118" i="24"/>
  <c r="AQ110" i="24"/>
  <c r="AR105" i="24"/>
  <c r="BX122" i="24"/>
  <c r="BY121" i="24" s="1"/>
  <c r="BY117" i="24"/>
  <c r="AG113" i="24"/>
  <c r="AF118" i="24"/>
  <c r="AG117" i="24" s="1"/>
  <c r="J110" i="23"/>
  <c r="K105" i="23"/>
  <c r="AG113" i="23"/>
  <c r="AF118" i="23"/>
  <c r="BB118" i="23"/>
  <c r="BC117" i="23" s="1"/>
  <c r="BC113" i="23"/>
  <c r="BY109" i="23" l="1"/>
  <c r="BX114" i="23"/>
  <c r="J122" i="24"/>
  <c r="K117" i="24"/>
  <c r="AQ114" i="24"/>
  <c r="AR113" i="24" s="1"/>
  <c r="AR109" i="24"/>
  <c r="BC113" i="24"/>
  <c r="BB118" i="24"/>
  <c r="AF122" i="23"/>
  <c r="AG117" i="23"/>
  <c r="K109" i="23"/>
  <c r="J114" i="23"/>
  <c r="BY113" i="23" l="1"/>
  <c r="BX118" i="23"/>
  <c r="BC117" i="24"/>
  <c r="BB122" i="24"/>
  <c r="J126" i="24"/>
  <c r="K121" i="24"/>
  <c r="J118" i="23"/>
  <c r="K113" i="23"/>
  <c r="AF126" i="23"/>
  <c r="AG121" i="23"/>
  <c r="BX122" i="23" l="1"/>
  <c r="BY117" i="23"/>
  <c r="J130" i="24"/>
  <c r="K125" i="24"/>
  <c r="BB126" i="24"/>
  <c r="BC121" i="24"/>
  <c r="J122" i="23"/>
  <c r="K117" i="23"/>
  <c r="AF130" i="23"/>
  <c r="AG125" i="23"/>
  <c r="BX126" i="23" l="1"/>
  <c r="BY121" i="23"/>
  <c r="BC125" i="24"/>
  <c r="BB130" i="24"/>
  <c r="K129" i="24"/>
  <c r="J134" i="24"/>
  <c r="AF134" i="23"/>
  <c r="AG129" i="23"/>
  <c r="J126" i="23"/>
  <c r="K121" i="23"/>
  <c r="I9" i="21"/>
  <c r="J9" i="21" s="1"/>
  <c r="T9" i="21"/>
  <c r="U9" i="21" s="1"/>
  <c r="AE9" i="21"/>
  <c r="AF9" i="21"/>
  <c r="I10" i="21"/>
  <c r="J10" i="21" s="1"/>
  <c r="T10" i="21"/>
  <c r="U10" i="21" s="1"/>
  <c r="AE10" i="21"/>
  <c r="AF10" i="21" s="1"/>
  <c r="AG9" i="21" s="1"/>
  <c r="I11" i="21"/>
  <c r="J11" i="21" s="1"/>
  <c r="T11" i="21"/>
  <c r="U11" i="21" s="1"/>
  <c r="AE11" i="21"/>
  <c r="AF11" i="21"/>
  <c r="I12" i="21"/>
  <c r="J12" i="21" s="1"/>
  <c r="T12" i="21"/>
  <c r="U12" i="21"/>
  <c r="AE12" i="21"/>
  <c r="AF12" i="21" s="1"/>
  <c r="I13" i="21"/>
  <c r="J13" i="21" s="1"/>
  <c r="T13" i="21"/>
  <c r="U13" i="21" s="1"/>
  <c r="AE13" i="21"/>
  <c r="AF13" i="21" s="1"/>
  <c r="I14" i="21"/>
  <c r="J14" i="21" s="1"/>
  <c r="T14" i="21"/>
  <c r="U14" i="21" s="1"/>
  <c r="AE14" i="21"/>
  <c r="AF14" i="21" s="1"/>
  <c r="I15" i="21"/>
  <c r="J15" i="21" s="1"/>
  <c r="T15" i="21"/>
  <c r="U15" i="21"/>
  <c r="AE15" i="21"/>
  <c r="AF15" i="21" s="1"/>
  <c r="I16" i="21"/>
  <c r="J16" i="21"/>
  <c r="T16" i="21"/>
  <c r="U16" i="21" s="1"/>
  <c r="AE16" i="21"/>
  <c r="AF16" i="21" s="1"/>
  <c r="I17" i="21"/>
  <c r="J17" i="21" s="1"/>
  <c r="T17" i="21"/>
  <c r="U17" i="21" s="1"/>
  <c r="AE17" i="21"/>
  <c r="AF17" i="21"/>
  <c r="I18" i="21"/>
  <c r="J18" i="21" s="1"/>
  <c r="T18" i="21"/>
  <c r="U18" i="21" s="1"/>
  <c r="AE18" i="21"/>
  <c r="AF18" i="21" s="1"/>
  <c r="I19" i="21"/>
  <c r="J19" i="21" s="1"/>
  <c r="T19" i="21"/>
  <c r="U19" i="21" s="1"/>
  <c r="AE19" i="21"/>
  <c r="AF19" i="21" s="1"/>
  <c r="I20" i="21"/>
  <c r="J20" i="21" s="1"/>
  <c r="T20" i="21"/>
  <c r="U20" i="21" s="1"/>
  <c r="AE20" i="21"/>
  <c r="AF20" i="21" s="1"/>
  <c r="I21" i="21"/>
  <c r="J21" i="21" s="1"/>
  <c r="T21" i="21"/>
  <c r="U21" i="21" s="1"/>
  <c r="AE21" i="21"/>
  <c r="AF21" i="21"/>
  <c r="I22" i="21"/>
  <c r="J22" i="21" s="1"/>
  <c r="T22" i="21"/>
  <c r="AE22" i="21"/>
  <c r="I23" i="21"/>
  <c r="J23" i="21" s="1"/>
  <c r="T23" i="21"/>
  <c r="AE23" i="21"/>
  <c r="I24" i="21"/>
  <c r="J24" i="21" s="1"/>
  <c r="T24" i="21"/>
  <c r="U24" i="21" s="1"/>
  <c r="AE24" i="21"/>
  <c r="I25" i="21"/>
  <c r="J25" i="21" s="1"/>
  <c r="T25" i="21"/>
  <c r="U25" i="21" s="1"/>
  <c r="AE25" i="21"/>
  <c r="AF25" i="21" s="1"/>
  <c r="I26" i="21"/>
  <c r="J26" i="21" s="1"/>
  <c r="T26" i="21"/>
  <c r="AE26" i="21"/>
  <c r="I27" i="21"/>
  <c r="T27" i="21"/>
  <c r="AE27" i="21"/>
  <c r="I28" i="21"/>
  <c r="J28" i="21" s="1"/>
  <c r="T28" i="21"/>
  <c r="AE28" i="21"/>
  <c r="I33" i="21"/>
  <c r="J33" i="21" s="1"/>
  <c r="T33" i="21"/>
  <c r="U33" i="21" s="1"/>
  <c r="AE33" i="21"/>
  <c r="AF33" i="21" s="1"/>
  <c r="I34" i="21"/>
  <c r="J34" i="21" s="1"/>
  <c r="T34" i="21"/>
  <c r="U34" i="21" s="1"/>
  <c r="U38" i="21" s="1"/>
  <c r="AE34" i="21"/>
  <c r="I35" i="21"/>
  <c r="T35" i="21"/>
  <c r="AE35" i="21"/>
  <c r="I36" i="21"/>
  <c r="J36" i="21" s="1"/>
  <c r="J40" i="21" s="1"/>
  <c r="T36" i="21"/>
  <c r="U36" i="21" s="1"/>
  <c r="AE36" i="21"/>
  <c r="I37" i="21"/>
  <c r="J37" i="21" s="1"/>
  <c r="T37" i="21"/>
  <c r="U37" i="21" s="1"/>
  <c r="AE37" i="21"/>
  <c r="AF37" i="21" s="1"/>
  <c r="I38" i="21"/>
  <c r="T38" i="21"/>
  <c r="AE38" i="21"/>
  <c r="I39" i="21"/>
  <c r="T39" i="21"/>
  <c r="AE39" i="21"/>
  <c r="I40" i="21"/>
  <c r="T40" i="21"/>
  <c r="U40" i="21"/>
  <c r="AE40" i="21"/>
  <c r="I41" i="21"/>
  <c r="J41" i="21"/>
  <c r="T41" i="21"/>
  <c r="U41" i="21" s="1"/>
  <c r="AE41" i="21"/>
  <c r="AF41" i="21" s="1"/>
  <c r="I42" i="21"/>
  <c r="T42" i="21"/>
  <c r="AE42" i="21"/>
  <c r="I43" i="21"/>
  <c r="T43" i="21"/>
  <c r="AE43" i="21"/>
  <c r="I44" i="21"/>
  <c r="J44" i="21" s="1"/>
  <c r="T44" i="21"/>
  <c r="AE44" i="21"/>
  <c r="I45" i="21"/>
  <c r="J45" i="21" s="1"/>
  <c r="T45" i="21"/>
  <c r="U45" i="21" s="1"/>
  <c r="AE45" i="21"/>
  <c r="AF45" i="21" s="1"/>
  <c r="I46" i="21"/>
  <c r="T46" i="21"/>
  <c r="AE46" i="21"/>
  <c r="I47" i="21"/>
  <c r="T47" i="21"/>
  <c r="AE47" i="21"/>
  <c r="I48" i="21"/>
  <c r="J48" i="21"/>
  <c r="T48" i="21"/>
  <c r="AE48" i="21"/>
  <c r="I49" i="21"/>
  <c r="J49" i="21"/>
  <c r="T49" i="21"/>
  <c r="U49" i="21" s="1"/>
  <c r="AE49" i="21"/>
  <c r="AF49" i="21" s="1"/>
  <c r="I50" i="21"/>
  <c r="T50" i="21"/>
  <c r="AE50" i="21"/>
  <c r="I51" i="21"/>
  <c r="T51" i="21"/>
  <c r="AE51" i="21"/>
  <c r="I52" i="21"/>
  <c r="T52" i="21"/>
  <c r="AE52" i="21"/>
  <c r="I53" i="21"/>
  <c r="J53" i="21" s="1"/>
  <c r="T53" i="21"/>
  <c r="U53" i="21" s="1"/>
  <c r="AE53" i="21"/>
  <c r="AF53" i="21" s="1"/>
  <c r="I54" i="21"/>
  <c r="T54" i="21"/>
  <c r="AE54" i="21"/>
  <c r="I55" i="21"/>
  <c r="T55" i="21"/>
  <c r="AE55" i="21"/>
  <c r="I56" i="21"/>
  <c r="T56" i="21"/>
  <c r="AE56" i="21"/>
  <c r="I57" i="21"/>
  <c r="J57" i="21" s="1"/>
  <c r="T57" i="21"/>
  <c r="U57" i="21" s="1"/>
  <c r="AE57" i="21"/>
  <c r="AF57" i="21" s="1"/>
  <c r="I58" i="21"/>
  <c r="T58" i="21"/>
  <c r="AE58" i="21"/>
  <c r="I59" i="21"/>
  <c r="T59" i="21"/>
  <c r="AE59" i="21"/>
  <c r="I60" i="21"/>
  <c r="T60" i="21"/>
  <c r="AE60" i="21"/>
  <c r="I61" i="21"/>
  <c r="J61" i="21" s="1"/>
  <c r="T61" i="21"/>
  <c r="U61" i="21" s="1"/>
  <c r="AE61" i="21"/>
  <c r="AF61" i="21" s="1"/>
  <c r="I62" i="21"/>
  <c r="T62" i="21"/>
  <c r="AE62" i="21"/>
  <c r="I63" i="21"/>
  <c r="T63" i="21"/>
  <c r="AE63" i="21"/>
  <c r="I64" i="21"/>
  <c r="T64" i="21"/>
  <c r="AE64" i="21"/>
  <c r="I65" i="21"/>
  <c r="J65" i="21" s="1"/>
  <c r="T65" i="21"/>
  <c r="U65" i="21" s="1"/>
  <c r="AE65" i="21"/>
  <c r="AF65" i="21"/>
  <c r="I66" i="21"/>
  <c r="T66" i="21"/>
  <c r="AE66" i="21"/>
  <c r="I67" i="21"/>
  <c r="T67" i="21"/>
  <c r="AE67" i="21"/>
  <c r="I68" i="21"/>
  <c r="T68" i="21"/>
  <c r="AE68" i="21"/>
  <c r="I69" i="21"/>
  <c r="J69" i="21" s="1"/>
  <c r="T69" i="21"/>
  <c r="U69" i="21"/>
  <c r="AE69" i="21"/>
  <c r="AF69" i="21" s="1"/>
  <c r="I70" i="21"/>
  <c r="T70" i="21"/>
  <c r="AE70" i="21"/>
  <c r="I71" i="21"/>
  <c r="T71" i="21"/>
  <c r="AE71" i="21"/>
  <c r="I72" i="21"/>
  <c r="T72" i="21"/>
  <c r="AE72" i="21"/>
  <c r="I73" i="21"/>
  <c r="J73" i="21"/>
  <c r="T73" i="21"/>
  <c r="U73" i="21" s="1"/>
  <c r="AE73" i="21"/>
  <c r="AF73" i="21"/>
  <c r="I74" i="21"/>
  <c r="T74" i="21"/>
  <c r="AE74" i="21"/>
  <c r="I75" i="21"/>
  <c r="T75" i="21"/>
  <c r="AE75" i="21"/>
  <c r="I76" i="21"/>
  <c r="T76" i="21"/>
  <c r="AE76" i="21"/>
  <c r="I77" i="21"/>
  <c r="J77" i="21" s="1"/>
  <c r="T77" i="21"/>
  <c r="U77" i="21"/>
  <c r="AE77" i="21"/>
  <c r="AF77" i="21" s="1"/>
  <c r="I78" i="21"/>
  <c r="T78" i="21"/>
  <c r="AE78" i="21"/>
  <c r="I79" i="21"/>
  <c r="T79" i="21"/>
  <c r="AE79" i="21"/>
  <c r="I80" i="21"/>
  <c r="T80" i="21"/>
  <c r="AE80" i="21"/>
  <c r="I81" i="21"/>
  <c r="J81" i="21"/>
  <c r="T81" i="21"/>
  <c r="U81" i="21" s="1"/>
  <c r="AE81" i="21"/>
  <c r="AF81" i="21" s="1"/>
  <c r="I82" i="21"/>
  <c r="T82" i="21"/>
  <c r="AE82" i="21"/>
  <c r="I83" i="21"/>
  <c r="T83" i="21"/>
  <c r="AE83" i="21"/>
  <c r="I84" i="21"/>
  <c r="T84" i="21"/>
  <c r="AE84" i="21"/>
  <c r="I85" i="21"/>
  <c r="J85" i="21" s="1"/>
  <c r="T85" i="21"/>
  <c r="U85" i="21" s="1"/>
  <c r="AE85" i="21"/>
  <c r="AF85" i="21" s="1"/>
  <c r="I86" i="21"/>
  <c r="T86" i="21"/>
  <c r="AE86" i="21"/>
  <c r="I87" i="21"/>
  <c r="T87" i="21"/>
  <c r="AE87" i="21"/>
  <c r="I88" i="21"/>
  <c r="T88" i="21"/>
  <c r="AE88" i="21"/>
  <c r="I89" i="21"/>
  <c r="J89" i="21" s="1"/>
  <c r="T89" i="21"/>
  <c r="U89" i="21" s="1"/>
  <c r="AE89" i="21"/>
  <c r="AF89" i="21" s="1"/>
  <c r="I90" i="21"/>
  <c r="T90" i="21"/>
  <c r="AE90" i="21"/>
  <c r="I91" i="21"/>
  <c r="T91" i="21"/>
  <c r="AE91" i="21"/>
  <c r="I92" i="21"/>
  <c r="T92" i="21"/>
  <c r="AE92" i="21"/>
  <c r="I93" i="21"/>
  <c r="J93" i="21" s="1"/>
  <c r="T93" i="21"/>
  <c r="U93" i="21" s="1"/>
  <c r="AE93" i="21"/>
  <c r="AF93" i="21" s="1"/>
  <c r="I94" i="21"/>
  <c r="T94" i="21"/>
  <c r="AE94" i="21"/>
  <c r="I95" i="21"/>
  <c r="T95" i="21"/>
  <c r="AE95" i="21"/>
  <c r="I96" i="21"/>
  <c r="T96" i="21"/>
  <c r="AE96" i="21"/>
  <c r="I97" i="21"/>
  <c r="J97" i="21" s="1"/>
  <c r="T97" i="21"/>
  <c r="U97" i="21" s="1"/>
  <c r="AE97" i="21"/>
  <c r="AF97" i="21"/>
  <c r="I98" i="21"/>
  <c r="T98" i="21"/>
  <c r="AE98" i="21"/>
  <c r="I99" i="21"/>
  <c r="T99" i="21"/>
  <c r="AE99" i="21"/>
  <c r="I100" i="21"/>
  <c r="T100" i="21"/>
  <c r="AE100" i="21"/>
  <c r="I101" i="21"/>
  <c r="J101" i="21"/>
  <c r="T101" i="21"/>
  <c r="U101" i="21" s="1"/>
  <c r="AE101" i="21"/>
  <c r="AF101" i="21" s="1"/>
  <c r="I102" i="21"/>
  <c r="T102" i="21"/>
  <c r="AE102" i="21"/>
  <c r="I103" i="21"/>
  <c r="T103" i="21"/>
  <c r="AE103" i="21"/>
  <c r="I104" i="21"/>
  <c r="T104" i="21"/>
  <c r="AE104" i="21"/>
  <c r="I105" i="21"/>
  <c r="J105" i="21" s="1"/>
  <c r="T105" i="21"/>
  <c r="U105" i="21" s="1"/>
  <c r="AE105" i="21"/>
  <c r="AF105" i="21"/>
  <c r="I106" i="21"/>
  <c r="T106" i="21"/>
  <c r="AE106" i="21"/>
  <c r="I107" i="21"/>
  <c r="T107" i="21"/>
  <c r="AE107" i="21"/>
  <c r="I108" i="21"/>
  <c r="T108" i="21"/>
  <c r="AE108" i="21"/>
  <c r="I109" i="21"/>
  <c r="J109" i="21" s="1"/>
  <c r="T109" i="21"/>
  <c r="U109" i="21" s="1"/>
  <c r="AE109" i="21"/>
  <c r="AF109" i="21" s="1"/>
  <c r="I110" i="21"/>
  <c r="T110" i="21"/>
  <c r="AE110" i="21"/>
  <c r="I111" i="21"/>
  <c r="T111" i="21"/>
  <c r="AE111" i="21"/>
  <c r="I112" i="21"/>
  <c r="T112" i="21"/>
  <c r="AE112" i="21"/>
  <c r="I113" i="21"/>
  <c r="J113" i="21" s="1"/>
  <c r="T113" i="21"/>
  <c r="U113" i="21" s="1"/>
  <c r="AE113" i="21"/>
  <c r="AF113" i="21"/>
  <c r="I114" i="21"/>
  <c r="T114" i="21"/>
  <c r="AE114" i="21"/>
  <c r="I115" i="21"/>
  <c r="T115" i="21"/>
  <c r="AE115" i="21"/>
  <c r="I116" i="21"/>
  <c r="T116" i="21"/>
  <c r="AE116" i="21"/>
  <c r="I117" i="21"/>
  <c r="J117" i="21" s="1"/>
  <c r="T117" i="21"/>
  <c r="U117" i="21"/>
  <c r="AE117" i="21"/>
  <c r="AF117" i="21" s="1"/>
  <c r="I118" i="21"/>
  <c r="T118" i="21"/>
  <c r="AE118" i="21"/>
  <c r="I119" i="21"/>
  <c r="T119" i="21"/>
  <c r="AE119" i="21"/>
  <c r="I120" i="21"/>
  <c r="T120" i="21"/>
  <c r="AE120" i="21"/>
  <c r="I121" i="21"/>
  <c r="J121" i="21"/>
  <c r="T121" i="21"/>
  <c r="U121" i="21" s="1"/>
  <c r="AE121" i="21"/>
  <c r="AF121" i="21" s="1"/>
  <c r="I122" i="21"/>
  <c r="T122" i="21"/>
  <c r="AE122" i="21"/>
  <c r="I123" i="21"/>
  <c r="T123" i="21"/>
  <c r="AE123" i="21"/>
  <c r="I124" i="21"/>
  <c r="T124" i="21"/>
  <c r="AE124" i="21"/>
  <c r="I125" i="21"/>
  <c r="J125" i="21" s="1"/>
  <c r="T125" i="21"/>
  <c r="U125" i="21" s="1"/>
  <c r="AE125" i="21"/>
  <c r="AF125" i="21"/>
  <c r="I126" i="21"/>
  <c r="T126" i="21"/>
  <c r="AE126" i="21"/>
  <c r="I127" i="21"/>
  <c r="T127" i="21"/>
  <c r="AE127" i="21"/>
  <c r="I128" i="21"/>
  <c r="T128" i="21"/>
  <c r="AE128" i="21"/>
  <c r="I129" i="21"/>
  <c r="J129" i="21"/>
  <c r="T129" i="21"/>
  <c r="U129" i="21" s="1"/>
  <c r="AE129" i="21"/>
  <c r="AF129" i="21" s="1"/>
  <c r="I130" i="21"/>
  <c r="T130" i="21"/>
  <c r="AE130" i="21"/>
  <c r="I131" i="21"/>
  <c r="T131" i="21"/>
  <c r="AE131" i="21"/>
  <c r="I132" i="21"/>
  <c r="T132" i="21"/>
  <c r="AE132" i="21"/>
  <c r="T133" i="21"/>
  <c r="U133" i="21" s="1"/>
  <c r="AE133" i="21"/>
  <c r="AF133" i="21" s="1"/>
  <c r="T134" i="21"/>
  <c r="AE134" i="21"/>
  <c r="T135" i="21"/>
  <c r="AE135" i="21"/>
  <c r="T136" i="21"/>
  <c r="AE136" i="21"/>
  <c r="T137" i="21"/>
  <c r="U137" i="21" s="1"/>
  <c r="AE137" i="21"/>
  <c r="AF137" i="21" s="1"/>
  <c r="T138" i="21"/>
  <c r="AE138" i="21"/>
  <c r="T139" i="21"/>
  <c r="AE139" i="21"/>
  <c r="T140" i="21"/>
  <c r="AE140" i="21"/>
  <c r="I9" i="20"/>
  <c r="J9" i="20" s="1"/>
  <c r="T9" i="20"/>
  <c r="U9" i="20"/>
  <c r="AE9" i="20"/>
  <c r="AF9" i="20" s="1"/>
  <c r="I10" i="20"/>
  <c r="J10" i="20" s="1"/>
  <c r="T10" i="20"/>
  <c r="U10" i="20"/>
  <c r="AE10" i="20"/>
  <c r="AF10" i="20" s="1"/>
  <c r="I11" i="20"/>
  <c r="J11" i="20"/>
  <c r="T11" i="20"/>
  <c r="U11" i="20" s="1"/>
  <c r="AE11" i="20"/>
  <c r="AF11" i="20" s="1"/>
  <c r="I12" i="20"/>
  <c r="J12" i="20" s="1"/>
  <c r="T12" i="20"/>
  <c r="U12" i="20" s="1"/>
  <c r="AE12" i="20"/>
  <c r="AF12" i="20" s="1"/>
  <c r="I13" i="20"/>
  <c r="J13" i="20"/>
  <c r="T13" i="20"/>
  <c r="U13" i="20" s="1"/>
  <c r="AE13" i="20"/>
  <c r="AF13" i="20" s="1"/>
  <c r="I14" i="20"/>
  <c r="J14" i="20"/>
  <c r="T14" i="20"/>
  <c r="U14" i="20" s="1"/>
  <c r="AE14" i="20"/>
  <c r="AF14" i="20"/>
  <c r="I15" i="20"/>
  <c r="J15" i="20" s="1"/>
  <c r="T15" i="20"/>
  <c r="U15" i="20" s="1"/>
  <c r="U19" i="20" s="1"/>
  <c r="U23" i="20" s="1"/>
  <c r="AE15" i="20"/>
  <c r="AF15" i="20" s="1"/>
  <c r="I16" i="20"/>
  <c r="J16" i="20" s="1"/>
  <c r="T16" i="20"/>
  <c r="U16" i="20" s="1"/>
  <c r="AE16" i="20"/>
  <c r="AF16" i="20"/>
  <c r="AF24" i="20" s="1"/>
  <c r="I17" i="20"/>
  <c r="J17" i="20" s="1"/>
  <c r="T17" i="20"/>
  <c r="U17" i="20"/>
  <c r="AE17" i="20"/>
  <c r="AF17" i="20" s="1"/>
  <c r="I18" i="20"/>
  <c r="J18" i="20" s="1"/>
  <c r="J22" i="20" s="1"/>
  <c r="T18" i="20"/>
  <c r="U18" i="20" s="1"/>
  <c r="AE18" i="20"/>
  <c r="AF18" i="20" s="1"/>
  <c r="I19" i="20"/>
  <c r="T19" i="20"/>
  <c r="AE19" i="20"/>
  <c r="I20" i="20"/>
  <c r="J20" i="20" s="1"/>
  <c r="J24" i="20" s="1"/>
  <c r="J32" i="20" s="1"/>
  <c r="T20" i="20"/>
  <c r="U20" i="20" s="1"/>
  <c r="AE20" i="20"/>
  <c r="AF20" i="20" s="1"/>
  <c r="I21" i="20"/>
  <c r="J21" i="20" s="1"/>
  <c r="T21" i="20"/>
  <c r="U21" i="20" s="1"/>
  <c r="AE21" i="20"/>
  <c r="AF21" i="20" s="1"/>
  <c r="I22" i="20"/>
  <c r="T22" i="20"/>
  <c r="AE22" i="20"/>
  <c r="I23" i="20"/>
  <c r="T23" i="20"/>
  <c r="AE23" i="20"/>
  <c r="I24" i="20"/>
  <c r="T24" i="20"/>
  <c r="U24" i="20" s="1"/>
  <c r="AE24" i="20"/>
  <c r="T25" i="20"/>
  <c r="U25" i="20" s="1"/>
  <c r="AE25" i="20"/>
  <c r="AF25" i="20" s="1"/>
  <c r="T26" i="20"/>
  <c r="AE26" i="20"/>
  <c r="T27" i="20"/>
  <c r="AE27" i="20"/>
  <c r="T28" i="20"/>
  <c r="AE28" i="20"/>
  <c r="I29" i="20"/>
  <c r="J29" i="20" s="1"/>
  <c r="T29" i="20"/>
  <c r="U29" i="20" s="1"/>
  <c r="AE29" i="20"/>
  <c r="AF29" i="20" s="1"/>
  <c r="I30" i="20"/>
  <c r="J30" i="20" s="1"/>
  <c r="K29" i="20" s="1"/>
  <c r="T30" i="20"/>
  <c r="AE30" i="20"/>
  <c r="I31" i="20"/>
  <c r="T31" i="20"/>
  <c r="AE31" i="20"/>
  <c r="I32" i="20"/>
  <c r="T32" i="20"/>
  <c r="AE32" i="20"/>
  <c r="I33" i="20"/>
  <c r="J33" i="20"/>
  <c r="T33" i="20"/>
  <c r="U33" i="20" s="1"/>
  <c r="AE33" i="20"/>
  <c r="AF33" i="20"/>
  <c r="I34" i="20"/>
  <c r="T34" i="20"/>
  <c r="AE34" i="20"/>
  <c r="I35" i="20"/>
  <c r="T35" i="20"/>
  <c r="AE35" i="20"/>
  <c r="I36" i="20"/>
  <c r="T36" i="20"/>
  <c r="AE36" i="20"/>
  <c r="I37" i="20"/>
  <c r="J37" i="20" s="1"/>
  <c r="T37" i="20"/>
  <c r="U37" i="20"/>
  <c r="AE37" i="20"/>
  <c r="AF37" i="20" s="1"/>
  <c r="I38" i="20"/>
  <c r="T38" i="20"/>
  <c r="AE38" i="20"/>
  <c r="I39" i="20"/>
  <c r="T39" i="20"/>
  <c r="AE39" i="20"/>
  <c r="I40" i="20"/>
  <c r="T40" i="20"/>
  <c r="AE40" i="20"/>
  <c r="I41" i="20"/>
  <c r="J41" i="20"/>
  <c r="T41" i="20"/>
  <c r="U41" i="20" s="1"/>
  <c r="AE41" i="20"/>
  <c r="AF41" i="20" s="1"/>
  <c r="I42" i="20"/>
  <c r="T42" i="20"/>
  <c r="AE42" i="20"/>
  <c r="I43" i="20"/>
  <c r="T43" i="20"/>
  <c r="AE43" i="20"/>
  <c r="I44" i="20"/>
  <c r="T44" i="20"/>
  <c r="AE44" i="20"/>
  <c r="I45" i="20"/>
  <c r="J45" i="20" s="1"/>
  <c r="T45" i="20"/>
  <c r="U45" i="20" s="1"/>
  <c r="AE45" i="20"/>
  <c r="AF45" i="20" s="1"/>
  <c r="I46" i="20"/>
  <c r="T46" i="20"/>
  <c r="AE46" i="20"/>
  <c r="I47" i="20"/>
  <c r="T47" i="20"/>
  <c r="AE47" i="20"/>
  <c r="I48" i="20"/>
  <c r="T48" i="20"/>
  <c r="AE48" i="20"/>
  <c r="I49" i="20"/>
  <c r="J49" i="20" s="1"/>
  <c r="T49" i="20"/>
  <c r="U49" i="20" s="1"/>
  <c r="AE49" i="20"/>
  <c r="AF49" i="20" s="1"/>
  <c r="I50" i="20"/>
  <c r="T50" i="20"/>
  <c r="AE50" i="20"/>
  <c r="I51" i="20"/>
  <c r="T51" i="20"/>
  <c r="AE51" i="20"/>
  <c r="I52" i="20"/>
  <c r="T52" i="20"/>
  <c r="AE52" i="20"/>
  <c r="I53" i="20"/>
  <c r="J53" i="20" s="1"/>
  <c r="T53" i="20"/>
  <c r="U53" i="20" s="1"/>
  <c r="AE53" i="20"/>
  <c r="AF53" i="20" s="1"/>
  <c r="I54" i="20"/>
  <c r="T54" i="20"/>
  <c r="AE54" i="20"/>
  <c r="I55" i="20"/>
  <c r="T55" i="20"/>
  <c r="AE55" i="20"/>
  <c r="I56" i="20"/>
  <c r="T56" i="20"/>
  <c r="AE56" i="20"/>
  <c r="I57" i="20"/>
  <c r="J57" i="20" s="1"/>
  <c r="T57" i="20"/>
  <c r="U57" i="20" s="1"/>
  <c r="AE57" i="20"/>
  <c r="AF57" i="20"/>
  <c r="I58" i="20"/>
  <c r="T58" i="20"/>
  <c r="AE58" i="20"/>
  <c r="I59" i="20"/>
  <c r="T59" i="20"/>
  <c r="AE59" i="20"/>
  <c r="I60" i="20"/>
  <c r="T60" i="20"/>
  <c r="AE60" i="20"/>
  <c r="I61" i="20"/>
  <c r="J61" i="20" s="1"/>
  <c r="T61" i="20"/>
  <c r="U61" i="20"/>
  <c r="AE61" i="20"/>
  <c r="AF61" i="20" s="1"/>
  <c r="I62" i="20"/>
  <c r="T62" i="20"/>
  <c r="AE62" i="20"/>
  <c r="I63" i="20"/>
  <c r="T63" i="20"/>
  <c r="AE63" i="20"/>
  <c r="I64" i="20"/>
  <c r="T64" i="20"/>
  <c r="AE64" i="20"/>
  <c r="I65" i="20"/>
  <c r="J65" i="20"/>
  <c r="T65" i="20"/>
  <c r="U65" i="20" s="1"/>
  <c r="AE65" i="20"/>
  <c r="AF65" i="20"/>
  <c r="I66" i="20"/>
  <c r="T66" i="20"/>
  <c r="AE66" i="20"/>
  <c r="I67" i="20"/>
  <c r="T67" i="20"/>
  <c r="AE67" i="20"/>
  <c r="I68" i="20"/>
  <c r="T68" i="20"/>
  <c r="AE68" i="20"/>
  <c r="I69" i="20"/>
  <c r="J69" i="20" s="1"/>
  <c r="T69" i="20"/>
  <c r="U69" i="20"/>
  <c r="AE69" i="20"/>
  <c r="AF69" i="20" s="1"/>
  <c r="I70" i="20"/>
  <c r="T70" i="20"/>
  <c r="AE70" i="20"/>
  <c r="I71" i="20"/>
  <c r="T71" i="20"/>
  <c r="AE71" i="20"/>
  <c r="I72" i="20"/>
  <c r="T72" i="20"/>
  <c r="AE72" i="20"/>
  <c r="I73" i="20"/>
  <c r="J73" i="20"/>
  <c r="T73" i="20"/>
  <c r="U73" i="20" s="1"/>
  <c r="AE73" i="20"/>
  <c r="AF73" i="20" s="1"/>
  <c r="I74" i="20"/>
  <c r="T74" i="20"/>
  <c r="AE74" i="20"/>
  <c r="I75" i="20"/>
  <c r="T75" i="20"/>
  <c r="AE75" i="20"/>
  <c r="I76" i="20"/>
  <c r="T76" i="20"/>
  <c r="AE76" i="20"/>
  <c r="I77" i="20"/>
  <c r="J77" i="20" s="1"/>
  <c r="T77" i="20"/>
  <c r="U77" i="20" s="1"/>
  <c r="AE77" i="20"/>
  <c r="AF77" i="20" s="1"/>
  <c r="I78" i="20"/>
  <c r="T78" i="20"/>
  <c r="AE78" i="20"/>
  <c r="I79" i="20"/>
  <c r="T79" i="20"/>
  <c r="AE79" i="20"/>
  <c r="I80" i="20"/>
  <c r="T80" i="20"/>
  <c r="AE80" i="20"/>
  <c r="I81" i="20"/>
  <c r="J81" i="20" s="1"/>
  <c r="T81" i="20"/>
  <c r="U81" i="20" s="1"/>
  <c r="AE81" i="20"/>
  <c r="AF81" i="20" s="1"/>
  <c r="I82" i="20"/>
  <c r="T82" i="20"/>
  <c r="AE82" i="20"/>
  <c r="I83" i="20"/>
  <c r="T83" i="20"/>
  <c r="AE83" i="20"/>
  <c r="I84" i="20"/>
  <c r="T84" i="20"/>
  <c r="AE84" i="20"/>
  <c r="I85" i="20"/>
  <c r="J85" i="20" s="1"/>
  <c r="T85" i="20"/>
  <c r="U85" i="20" s="1"/>
  <c r="AE85" i="20"/>
  <c r="AF85" i="20" s="1"/>
  <c r="I86" i="20"/>
  <c r="T86" i="20"/>
  <c r="AE86" i="20"/>
  <c r="I87" i="20"/>
  <c r="T87" i="20"/>
  <c r="AE87" i="20"/>
  <c r="I88" i="20"/>
  <c r="T88" i="20"/>
  <c r="AE88" i="20"/>
  <c r="I89" i="20"/>
  <c r="J89" i="20" s="1"/>
  <c r="T89" i="20"/>
  <c r="U89" i="20" s="1"/>
  <c r="AE89" i="20"/>
  <c r="AF89" i="20"/>
  <c r="I90" i="20"/>
  <c r="T90" i="20"/>
  <c r="AE90" i="20"/>
  <c r="I91" i="20"/>
  <c r="T91" i="20"/>
  <c r="AE91" i="20"/>
  <c r="I92" i="20"/>
  <c r="T92" i="20"/>
  <c r="AE92" i="20"/>
  <c r="I93" i="20"/>
  <c r="J93" i="20" s="1"/>
  <c r="T93" i="20"/>
  <c r="U93" i="20"/>
  <c r="AE93" i="20"/>
  <c r="AF93" i="20" s="1"/>
  <c r="I94" i="20"/>
  <c r="T94" i="20"/>
  <c r="AE94" i="20"/>
  <c r="I95" i="20"/>
  <c r="T95" i="20"/>
  <c r="AE95" i="20"/>
  <c r="I96" i="20"/>
  <c r="T96" i="20"/>
  <c r="AE96" i="20"/>
  <c r="I97" i="20"/>
  <c r="J97" i="20"/>
  <c r="T97" i="20"/>
  <c r="U97" i="20" s="1"/>
  <c r="AE97" i="20"/>
  <c r="AF97" i="20"/>
  <c r="I98" i="20"/>
  <c r="T98" i="20"/>
  <c r="AE98" i="20"/>
  <c r="I99" i="20"/>
  <c r="T99" i="20"/>
  <c r="AE99" i="20"/>
  <c r="I100" i="20"/>
  <c r="T100" i="20"/>
  <c r="AE100" i="20"/>
  <c r="I101" i="20"/>
  <c r="J101" i="20" s="1"/>
  <c r="T101" i="20"/>
  <c r="U101" i="20"/>
  <c r="AE101" i="20"/>
  <c r="AF101" i="20" s="1"/>
  <c r="I102" i="20"/>
  <c r="T102" i="20"/>
  <c r="AE102" i="20"/>
  <c r="I103" i="20"/>
  <c r="T103" i="20"/>
  <c r="AE103" i="20"/>
  <c r="I104" i="20"/>
  <c r="T104" i="20"/>
  <c r="AE104" i="20"/>
  <c r="I105" i="20"/>
  <c r="J105" i="20"/>
  <c r="T105" i="20"/>
  <c r="U105" i="20" s="1"/>
  <c r="AE105" i="20"/>
  <c r="AF105" i="20" s="1"/>
  <c r="I106" i="20"/>
  <c r="T106" i="20"/>
  <c r="AE106" i="20"/>
  <c r="I107" i="20"/>
  <c r="T107" i="20"/>
  <c r="AE107" i="20"/>
  <c r="I108" i="20"/>
  <c r="T108" i="20"/>
  <c r="AE108" i="20"/>
  <c r="I109" i="20"/>
  <c r="J109" i="20" s="1"/>
  <c r="T109" i="20"/>
  <c r="U109" i="20" s="1"/>
  <c r="AE109" i="20"/>
  <c r="AF109" i="20" s="1"/>
  <c r="I110" i="20"/>
  <c r="T110" i="20"/>
  <c r="AE110" i="20"/>
  <c r="I111" i="20"/>
  <c r="T111" i="20"/>
  <c r="AE111" i="20"/>
  <c r="I112" i="20"/>
  <c r="T112" i="20"/>
  <c r="AE112" i="20"/>
  <c r="I113" i="20"/>
  <c r="J113" i="20" s="1"/>
  <c r="T113" i="20"/>
  <c r="U113" i="20" s="1"/>
  <c r="AE113" i="20"/>
  <c r="AF113" i="20" s="1"/>
  <c r="I114" i="20"/>
  <c r="T114" i="20"/>
  <c r="AE114" i="20"/>
  <c r="I115" i="20"/>
  <c r="T115" i="20"/>
  <c r="AE115" i="20"/>
  <c r="I116" i="20"/>
  <c r="T116" i="20"/>
  <c r="AE116" i="20"/>
  <c r="I117" i="20"/>
  <c r="J117" i="20" s="1"/>
  <c r="T117" i="20"/>
  <c r="U117" i="20"/>
  <c r="AE117" i="20"/>
  <c r="AF117" i="20" s="1"/>
  <c r="I118" i="20"/>
  <c r="T118" i="20"/>
  <c r="AE118" i="20"/>
  <c r="I119" i="20"/>
  <c r="T119" i="20"/>
  <c r="AE119" i="20"/>
  <c r="I120" i="20"/>
  <c r="T120" i="20"/>
  <c r="AE120" i="20"/>
  <c r="I121" i="20"/>
  <c r="J121" i="20" s="1"/>
  <c r="T121" i="20"/>
  <c r="U121" i="20" s="1"/>
  <c r="AE121" i="20"/>
  <c r="AF121" i="20" s="1"/>
  <c r="I122" i="20"/>
  <c r="T122" i="20"/>
  <c r="AE122" i="20"/>
  <c r="I123" i="20"/>
  <c r="T123" i="20"/>
  <c r="AE123" i="20"/>
  <c r="I124" i="20"/>
  <c r="T124" i="20"/>
  <c r="AE124" i="20"/>
  <c r="I9" i="19"/>
  <c r="J9" i="19" s="1"/>
  <c r="T9" i="19"/>
  <c r="U9" i="19" s="1"/>
  <c r="AE9" i="19"/>
  <c r="AF9" i="19"/>
  <c r="AG9" i="19" s="1"/>
  <c r="I10" i="19"/>
  <c r="J10" i="19" s="1"/>
  <c r="T10" i="19"/>
  <c r="U10" i="19" s="1"/>
  <c r="AE10" i="19"/>
  <c r="AF10" i="19" s="1"/>
  <c r="I11" i="19"/>
  <c r="J11" i="19" s="1"/>
  <c r="T11" i="19"/>
  <c r="U11" i="19" s="1"/>
  <c r="AE11" i="19"/>
  <c r="AF11" i="19" s="1"/>
  <c r="I12" i="19"/>
  <c r="J12" i="19" s="1"/>
  <c r="T12" i="19"/>
  <c r="U12" i="19" s="1"/>
  <c r="AE12" i="19"/>
  <c r="AF12" i="19" s="1"/>
  <c r="I13" i="19"/>
  <c r="J13" i="19" s="1"/>
  <c r="T13" i="19"/>
  <c r="U13" i="19" s="1"/>
  <c r="AE13" i="19"/>
  <c r="AF13" i="19"/>
  <c r="I14" i="19"/>
  <c r="J14" i="19" s="1"/>
  <c r="T14" i="19"/>
  <c r="U14" i="19" s="1"/>
  <c r="AE14" i="19"/>
  <c r="AF14" i="19" s="1"/>
  <c r="I15" i="19"/>
  <c r="J15" i="19" s="1"/>
  <c r="T15" i="19"/>
  <c r="U15" i="19" s="1"/>
  <c r="AE15" i="19"/>
  <c r="AF15" i="19" s="1"/>
  <c r="I16" i="19"/>
  <c r="J16" i="19" s="1"/>
  <c r="T16" i="19"/>
  <c r="U16" i="19" s="1"/>
  <c r="AE16" i="19"/>
  <c r="AF16" i="19" s="1"/>
  <c r="I17" i="19"/>
  <c r="J17" i="19" s="1"/>
  <c r="T17" i="19"/>
  <c r="U17" i="19" s="1"/>
  <c r="AE17" i="19"/>
  <c r="AF17" i="19" s="1"/>
  <c r="I18" i="19"/>
  <c r="J18" i="19" s="1"/>
  <c r="T18" i="19"/>
  <c r="U18" i="19" s="1"/>
  <c r="AE18" i="19"/>
  <c r="AF18" i="19"/>
  <c r="I19" i="19"/>
  <c r="T19" i="19"/>
  <c r="AE19" i="19"/>
  <c r="AF19" i="19" s="1"/>
  <c r="I20" i="19"/>
  <c r="J20" i="19" s="1"/>
  <c r="T20" i="19"/>
  <c r="U20" i="19" s="1"/>
  <c r="AE20" i="19"/>
  <c r="AF20" i="19" s="1"/>
  <c r="I21" i="19"/>
  <c r="J21" i="19" s="1"/>
  <c r="T21" i="19"/>
  <c r="U21" i="19" s="1"/>
  <c r="AE21" i="19"/>
  <c r="AF21" i="19" s="1"/>
  <c r="I22" i="19"/>
  <c r="J22" i="19" s="1"/>
  <c r="T22" i="19"/>
  <c r="AE22" i="19"/>
  <c r="I23" i="19"/>
  <c r="T23" i="19"/>
  <c r="AE23" i="19"/>
  <c r="I24" i="19"/>
  <c r="T24" i="19"/>
  <c r="AE24" i="19"/>
  <c r="AF24" i="19" s="1"/>
  <c r="T25" i="19"/>
  <c r="U25" i="19" s="1"/>
  <c r="AE25" i="19"/>
  <c r="AF25" i="19" s="1"/>
  <c r="T26" i="19"/>
  <c r="AE26" i="19"/>
  <c r="T27" i="19"/>
  <c r="AE27" i="19"/>
  <c r="T28" i="19"/>
  <c r="AE28" i="19"/>
  <c r="I29" i="19"/>
  <c r="J29" i="19" s="1"/>
  <c r="T29" i="19"/>
  <c r="U29" i="19"/>
  <c r="AE29" i="19"/>
  <c r="AF29" i="19" s="1"/>
  <c r="I30" i="19"/>
  <c r="T30" i="19"/>
  <c r="AE30" i="19"/>
  <c r="I31" i="19"/>
  <c r="T31" i="19"/>
  <c r="AE31" i="19"/>
  <c r="I32" i="19"/>
  <c r="T32" i="19"/>
  <c r="AE32" i="19"/>
  <c r="I33" i="19"/>
  <c r="J33" i="19" s="1"/>
  <c r="T33" i="19"/>
  <c r="U33" i="19"/>
  <c r="AE33" i="19"/>
  <c r="AF33" i="19" s="1"/>
  <c r="I34" i="19"/>
  <c r="T34" i="19"/>
  <c r="AE34" i="19"/>
  <c r="I35" i="19"/>
  <c r="T35" i="19"/>
  <c r="AE35" i="19"/>
  <c r="I36" i="19"/>
  <c r="T36" i="19"/>
  <c r="AE36" i="19"/>
  <c r="I37" i="19"/>
  <c r="J37" i="19" s="1"/>
  <c r="T37" i="19"/>
  <c r="U37" i="19" s="1"/>
  <c r="AE37" i="19"/>
  <c r="AF37" i="19" s="1"/>
  <c r="I38" i="19"/>
  <c r="T38" i="19"/>
  <c r="AE38" i="19"/>
  <c r="I39" i="19"/>
  <c r="T39" i="19"/>
  <c r="AE39" i="19"/>
  <c r="I40" i="19"/>
  <c r="T40" i="19"/>
  <c r="AE40" i="19"/>
  <c r="I41" i="19"/>
  <c r="J41" i="19" s="1"/>
  <c r="T41" i="19"/>
  <c r="U41" i="19" s="1"/>
  <c r="AE41" i="19"/>
  <c r="AF41" i="19" s="1"/>
  <c r="I42" i="19"/>
  <c r="T42" i="19"/>
  <c r="AE42" i="19"/>
  <c r="I43" i="19"/>
  <c r="T43" i="19"/>
  <c r="AE43" i="19"/>
  <c r="I44" i="19"/>
  <c r="T44" i="19"/>
  <c r="AE44" i="19"/>
  <c r="I45" i="19"/>
  <c r="J45" i="19" s="1"/>
  <c r="T45" i="19"/>
  <c r="U45" i="19" s="1"/>
  <c r="AE45" i="19"/>
  <c r="AF45" i="19" s="1"/>
  <c r="I46" i="19"/>
  <c r="T46" i="19"/>
  <c r="AE46" i="19"/>
  <c r="I47" i="19"/>
  <c r="T47" i="19"/>
  <c r="AE47" i="19"/>
  <c r="I48" i="19"/>
  <c r="T48" i="19"/>
  <c r="AE48" i="19"/>
  <c r="I49" i="19"/>
  <c r="J49" i="19" s="1"/>
  <c r="T49" i="19"/>
  <c r="U49" i="19" s="1"/>
  <c r="AE49" i="19"/>
  <c r="AF49" i="19" s="1"/>
  <c r="I50" i="19"/>
  <c r="T50" i="19"/>
  <c r="AE50" i="19"/>
  <c r="I51" i="19"/>
  <c r="T51" i="19"/>
  <c r="AE51" i="19"/>
  <c r="I52" i="19"/>
  <c r="T52" i="19"/>
  <c r="AE52" i="19"/>
  <c r="I53" i="19"/>
  <c r="J53" i="19" s="1"/>
  <c r="T53" i="19"/>
  <c r="U53" i="19" s="1"/>
  <c r="AE53" i="19"/>
  <c r="AF53" i="19"/>
  <c r="I54" i="19"/>
  <c r="T54" i="19"/>
  <c r="AE54" i="19"/>
  <c r="I55" i="19"/>
  <c r="T55" i="19"/>
  <c r="AE55" i="19"/>
  <c r="I56" i="19"/>
  <c r="T56" i="19"/>
  <c r="AE56" i="19"/>
  <c r="I57" i="19"/>
  <c r="J57" i="19" s="1"/>
  <c r="T57" i="19"/>
  <c r="U57" i="19"/>
  <c r="AE57" i="19"/>
  <c r="AF57" i="19" s="1"/>
  <c r="I58" i="19"/>
  <c r="T58" i="19"/>
  <c r="AE58" i="19"/>
  <c r="I59" i="19"/>
  <c r="T59" i="19"/>
  <c r="AE59" i="19"/>
  <c r="I60" i="19"/>
  <c r="T60" i="19"/>
  <c r="AE60" i="19"/>
  <c r="I61" i="19"/>
  <c r="J61" i="19" s="1"/>
  <c r="T61" i="19"/>
  <c r="U61" i="19" s="1"/>
  <c r="AE61" i="19"/>
  <c r="AF61" i="19" s="1"/>
  <c r="I62" i="19"/>
  <c r="T62" i="19"/>
  <c r="AE62" i="19"/>
  <c r="I63" i="19"/>
  <c r="T63" i="19"/>
  <c r="AE63" i="19"/>
  <c r="I64" i="19"/>
  <c r="T64" i="19"/>
  <c r="AE64" i="19"/>
  <c r="I65" i="19"/>
  <c r="J65" i="19" s="1"/>
  <c r="T65" i="19"/>
  <c r="U65" i="19" s="1"/>
  <c r="AE65" i="19"/>
  <c r="AF65" i="19" s="1"/>
  <c r="I66" i="19"/>
  <c r="T66" i="19"/>
  <c r="AE66" i="19"/>
  <c r="I67" i="19"/>
  <c r="T67" i="19"/>
  <c r="AE67" i="19"/>
  <c r="I68" i="19"/>
  <c r="T68" i="19"/>
  <c r="AE68" i="19"/>
  <c r="I69" i="19"/>
  <c r="J69" i="19" s="1"/>
  <c r="T69" i="19"/>
  <c r="U69" i="19"/>
  <c r="AE69" i="19"/>
  <c r="AF69" i="19" s="1"/>
  <c r="I70" i="19"/>
  <c r="T70" i="19"/>
  <c r="AE70" i="19"/>
  <c r="I71" i="19"/>
  <c r="T71" i="19"/>
  <c r="AE71" i="19"/>
  <c r="I72" i="19"/>
  <c r="T72" i="19"/>
  <c r="AE72" i="19"/>
  <c r="I73" i="19"/>
  <c r="J73" i="19"/>
  <c r="T73" i="19"/>
  <c r="U73" i="19" s="1"/>
  <c r="AE73" i="19"/>
  <c r="AF73" i="19"/>
  <c r="I74" i="19"/>
  <c r="T74" i="19"/>
  <c r="AE74" i="19"/>
  <c r="I75" i="19"/>
  <c r="T75" i="19"/>
  <c r="AE75" i="19"/>
  <c r="I76" i="19"/>
  <c r="T76" i="19"/>
  <c r="AE76" i="19"/>
  <c r="I77" i="19"/>
  <c r="J77" i="19" s="1"/>
  <c r="T77" i="19"/>
  <c r="U77" i="19" s="1"/>
  <c r="AE77" i="19"/>
  <c r="AF77" i="19" s="1"/>
  <c r="I78" i="19"/>
  <c r="T78" i="19"/>
  <c r="AE78" i="19"/>
  <c r="I79" i="19"/>
  <c r="T79" i="19"/>
  <c r="AE79" i="19"/>
  <c r="I80" i="19"/>
  <c r="T80" i="19"/>
  <c r="AE80" i="19"/>
  <c r="I81" i="19"/>
  <c r="J81" i="19" s="1"/>
  <c r="T81" i="19"/>
  <c r="U81" i="19" s="1"/>
  <c r="AE81" i="19"/>
  <c r="AF81" i="19" s="1"/>
  <c r="I82" i="19"/>
  <c r="T82" i="19"/>
  <c r="AE82" i="19"/>
  <c r="I83" i="19"/>
  <c r="T83" i="19"/>
  <c r="AE83" i="19"/>
  <c r="I84" i="19"/>
  <c r="T84" i="19"/>
  <c r="AE84" i="19"/>
  <c r="I85" i="19"/>
  <c r="J85" i="19" s="1"/>
  <c r="T85" i="19"/>
  <c r="U85" i="19" s="1"/>
  <c r="AE85" i="19"/>
  <c r="AF85" i="19" s="1"/>
  <c r="I86" i="19"/>
  <c r="T86" i="19"/>
  <c r="AE86" i="19"/>
  <c r="I87" i="19"/>
  <c r="T87" i="19"/>
  <c r="AE87" i="19"/>
  <c r="I88" i="19"/>
  <c r="T88" i="19"/>
  <c r="AE88" i="19"/>
  <c r="I89" i="19"/>
  <c r="J89" i="19" s="1"/>
  <c r="T89" i="19"/>
  <c r="U89" i="19" s="1"/>
  <c r="AE89" i="19"/>
  <c r="AF89" i="19" s="1"/>
  <c r="I90" i="19"/>
  <c r="T90" i="19"/>
  <c r="AE90" i="19"/>
  <c r="I91" i="19"/>
  <c r="T91" i="19"/>
  <c r="AE91" i="19"/>
  <c r="I92" i="19"/>
  <c r="T92" i="19"/>
  <c r="AE92" i="19"/>
  <c r="I93" i="19"/>
  <c r="J93" i="19" s="1"/>
  <c r="T93" i="19"/>
  <c r="U93" i="19" s="1"/>
  <c r="AE93" i="19"/>
  <c r="AF93" i="19" s="1"/>
  <c r="I94" i="19"/>
  <c r="T94" i="19"/>
  <c r="AE94" i="19"/>
  <c r="I95" i="19"/>
  <c r="T95" i="19"/>
  <c r="AE95" i="19"/>
  <c r="I96" i="19"/>
  <c r="T96" i="19"/>
  <c r="AE96" i="19"/>
  <c r="I97" i="19"/>
  <c r="J97" i="19" s="1"/>
  <c r="T97" i="19"/>
  <c r="U97" i="19" s="1"/>
  <c r="AE97" i="19"/>
  <c r="AF97" i="19" s="1"/>
  <c r="I98" i="19"/>
  <c r="T98" i="19"/>
  <c r="AE98" i="19"/>
  <c r="I99" i="19"/>
  <c r="T99" i="19"/>
  <c r="AE99" i="19"/>
  <c r="I100" i="19"/>
  <c r="T100" i="19"/>
  <c r="AE100" i="19"/>
  <c r="I101" i="19"/>
  <c r="J101" i="19" s="1"/>
  <c r="T101" i="19"/>
  <c r="U101" i="19" s="1"/>
  <c r="AE101" i="19"/>
  <c r="AF101" i="19" s="1"/>
  <c r="I102" i="19"/>
  <c r="T102" i="19"/>
  <c r="AE102" i="19"/>
  <c r="I103" i="19"/>
  <c r="T103" i="19"/>
  <c r="AE103" i="19"/>
  <c r="I104" i="19"/>
  <c r="T104" i="19"/>
  <c r="AE104" i="19"/>
  <c r="I105" i="19"/>
  <c r="J105" i="19" s="1"/>
  <c r="T105" i="19"/>
  <c r="U105" i="19" s="1"/>
  <c r="AE105" i="19"/>
  <c r="AF105" i="19"/>
  <c r="I106" i="19"/>
  <c r="T106" i="19"/>
  <c r="AE106" i="19"/>
  <c r="I107" i="19"/>
  <c r="T107" i="19"/>
  <c r="AE107" i="19"/>
  <c r="I108" i="19"/>
  <c r="T108" i="19"/>
  <c r="AE108" i="19"/>
  <c r="I109" i="19"/>
  <c r="J109" i="19" s="1"/>
  <c r="T109" i="19"/>
  <c r="U109" i="19"/>
  <c r="AE109" i="19"/>
  <c r="AF109" i="19" s="1"/>
  <c r="I110" i="19"/>
  <c r="T110" i="19"/>
  <c r="AE110" i="19"/>
  <c r="I111" i="19"/>
  <c r="T111" i="19"/>
  <c r="AE111" i="19"/>
  <c r="I112" i="19"/>
  <c r="T112" i="19"/>
  <c r="AE112" i="19"/>
  <c r="I113" i="19"/>
  <c r="J113" i="19"/>
  <c r="T113" i="19"/>
  <c r="U113" i="19" s="1"/>
  <c r="AE113" i="19"/>
  <c r="AF113" i="19" s="1"/>
  <c r="I114" i="19"/>
  <c r="T114" i="19"/>
  <c r="AE114" i="19"/>
  <c r="I115" i="19"/>
  <c r="T115" i="19"/>
  <c r="AE115" i="19"/>
  <c r="I116" i="19"/>
  <c r="T116" i="19"/>
  <c r="AE116" i="19"/>
  <c r="I117" i="19"/>
  <c r="J117" i="19" s="1"/>
  <c r="T117" i="19"/>
  <c r="U117" i="19" s="1"/>
  <c r="AE117" i="19"/>
  <c r="AF117" i="19"/>
  <c r="I118" i="19"/>
  <c r="T118" i="19"/>
  <c r="AE118" i="19"/>
  <c r="I119" i="19"/>
  <c r="T119" i="19"/>
  <c r="AE119" i="19"/>
  <c r="I120" i="19"/>
  <c r="T120" i="19"/>
  <c r="AE120" i="19"/>
  <c r="I121" i="19"/>
  <c r="J121" i="19" s="1"/>
  <c r="T121" i="19"/>
  <c r="U121" i="19"/>
  <c r="AE121" i="19"/>
  <c r="AF121" i="19" s="1"/>
  <c r="I122" i="19"/>
  <c r="T122" i="19"/>
  <c r="AE122" i="19"/>
  <c r="I123" i="19"/>
  <c r="T123" i="19"/>
  <c r="AE123" i="19"/>
  <c r="I124" i="19"/>
  <c r="T124" i="19"/>
  <c r="AE124" i="19"/>
  <c r="T125" i="19"/>
  <c r="U125" i="19"/>
  <c r="AE125" i="19"/>
  <c r="AF125" i="19" s="1"/>
  <c r="T126" i="19"/>
  <c r="AE126" i="19"/>
  <c r="T127" i="19"/>
  <c r="AE127" i="19"/>
  <c r="T128" i="19"/>
  <c r="AE128" i="19"/>
  <c r="T129" i="19"/>
  <c r="U129" i="19" s="1"/>
  <c r="T130" i="19"/>
  <c r="T131" i="19"/>
  <c r="T132" i="19"/>
  <c r="T133" i="19"/>
  <c r="U133" i="19" s="1"/>
  <c r="T134" i="19"/>
  <c r="T135" i="19"/>
  <c r="T136" i="19"/>
  <c r="T137" i="19"/>
  <c r="U137" i="19" s="1"/>
  <c r="T138" i="19"/>
  <c r="T139" i="19"/>
  <c r="T140" i="19"/>
  <c r="V9" i="21" l="1"/>
  <c r="AF28" i="20"/>
  <c r="AF32" i="20" s="1"/>
  <c r="AF36" i="20" s="1"/>
  <c r="AF40" i="20" s="1"/>
  <c r="AF44" i="20" s="1"/>
  <c r="AF48" i="20" s="1"/>
  <c r="AF52" i="20" s="1"/>
  <c r="AF56" i="20" s="1"/>
  <c r="AF60" i="20" s="1"/>
  <c r="AF64" i="20" s="1"/>
  <c r="AF68" i="20" s="1"/>
  <c r="AF72" i="20" s="1"/>
  <c r="AF76" i="20" s="1"/>
  <c r="AF80" i="20" s="1"/>
  <c r="AF84" i="20" s="1"/>
  <c r="AF88" i="20" s="1"/>
  <c r="AF92" i="20" s="1"/>
  <c r="AF96" i="20" s="1"/>
  <c r="AF100" i="20" s="1"/>
  <c r="AF104" i="20" s="1"/>
  <c r="AF108" i="20" s="1"/>
  <c r="AF112" i="20" s="1"/>
  <c r="AF116" i="20" s="1"/>
  <c r="AF120" i="20" s="1"/>
  <c r="AF124" i="20" s="1"/>
  <c r="V9" i="20"/>
  <c r="J42" i="21"/>
  <c r="J46" i="21" s="1"/>
  <c r="K45" i="21" s="1"/>
  <c r="J38" i="21"/>
  <c r="U26" i="21"/>
  <c r="V25" i="21" s="1"/>
  <c r="U24" i="19"/>
  <c r="U28" i="19" s="1"/>
  <c r="U19" i="19"/>
  <c r="U22" i="19"/>
  <c r="U26" i="19" s="1"/>
  <c r="J36" i="20"/>
  <c r="J40" i="20" s="1"/>
  <c r="U28" i="20"/>
  <c r="U32" i="20" s="1"/>
  <c r="K21" i="20"/>
  <c r="J19" i="20"/>
  <c r="J23" i="20" s="1"/>
  <c r="J31" i="20" s="1"/>
  <c r="J35" i="20" s="1"/>
  <c r="J39" i="20" s="1"/>
  <c r="J43" i="20" s="1"/>
  <c r="J47" i="20" s="1"/>
  <c r="J51" i="20" s="1"/>
  <c r="J55" i="20" s="1"/>
  <c r="J59" i="20" s="1"/>
  <c r="J63" i="20" s="1"/>
  <c r="J67" i="20" s="1"/>
  <c r="J71" i="20" s="1"/>
  <c r="J75" i="20" s="1"/>
  <c r="J79" i="20" s="1"/>
  <c r="J83" i="20" s="1"/>
  <c r="J87" i="20" s="1"/>
  <c r="J91" i="20" s="1"/>
  <c r="J95" i="20" s="1"/>
  <c r="J99" i="20" s="1"/>
  <c r="J103" i="20" s="1"/>
  <c r="J107" i="20" s="1"/>
  <c r="J111" i="20" s="1"/>
  <c r="J115" i="20" s="1"/>
  <c r="J119" i="20" s="1"/>
  <c r="J123" i="20" s="1"/>
  <c r="U22" i="21"/>
  <c r="U32" i="19"/>
  <c r="U36" i="19" s="1"/>
  <c r="U40" i="19" s="1"/>
  <c r="U44" i="19" s="1"/>
  <c r="U48" i="19" s="1"/>
  <c r="U52" i="19" s="1"/>
  <c r="U56" i="19" s="1"/>
  <c r="U60" i="19" s="1"/>
  <c r="U64" i="19" s="1"/>
  <c r="U68" i="19" s="1"/>
  <c r="U72" i="19" s="1"/>
  <c r="U76" i="19" s="1"/>
  <c r="U80" i="19" s="1"/>
  <c r="U84" i="19" s="1"/>
  <c r="U88" i="19" s="1"/>
  <c r="U92" i="19" s="1"/>
  <c r="U96" i="19" s="1"/>
  <c r="U100" i="19" s="1"/>
  <c r="U104" i="19" s="1"/>
  <c r="U108" i="19" s="1"/>
  <c r="U112" i="19" s="1"/>
  <c r="U116" i="19" s="1"/>
  <c r="U120" i="19" s="1"/>
  <c r="U124" i="19" s="1"/>
  <c r="U128" i="19" s="1"/>
  <c r="U132" i="19" s="1"/>
  <c r="U136" i="19" s="1"/>
  <c r="U140" i="19" s="1"/>
  <c r="K37" i="21"/>
  <c r="U23" i="19"/>
  <c r="U27" i="19" s="1"/>
  <c r="AF22" i="20"/>
  <c r="J24" i="19"/>
  <c r="J32" i="19" s="1"/>
  <c r="J36" i="19" s="1"/>
  <c r="J40" i="19" s="1"/>
  <c r="J44" i="19" s="1"/>
  <c r="J48" i="19" s="1"/>
  <c r="J52" i="19" s="1"/>
  <c r="J56" i="19" s="1"/>
  <c r="J60" i="19" s="1"/>
  <c r="J64" i="19" s="1"/>
  <c r="J68" i="19" s="1"/>
  <c r="J72" i="19" s="1"/>
  <c r="J76" i="19" s="1"/>
  <c r="J80" i="19" s="1"/>
  <c r="J84" i="19" s="1"/>
  <c r="J88" i="19" s="1"/>
  <c r="J92" i="19" s="1"/>
  <c r="J96" i="19" s="1"/>
  <c r="J100" i="19" s="1"/>
  <c r="J104" i="19" s="1"/>
  <c r="J108" i="19" s="1"/>
  <c r="J112" i="19" s="1"/>
  <c r="J116" i="19" s="1"/>
  <c r="J120" i="19" s="1"/>
  <c r="J124" i="19" s="1"/>
  <c r="J19" i="19"/>
  <c r="J23" i="19" s="1"/>
  <c r="J31" i="19" s="1"/>
  <c r="J35" i="19" s="1"/>
  <c r="J39" i="19" s="1"/>
  <c r="J43" i="19" s="1"/>
  <c r="J47" i="19" s="1"/>
  <c r="J51" i="19" s="1"/>
  <c r="J55" i="19" s="1"/>
  <c r="J59" i="19" s="1"/>
  <c r="J63" i="19" s="1"/>
  <c r="J67" i="19" s="1"/>
  <c r="J71" i="19" s="1"/>
  <c r="J75" i="19" s="1"/>
  <c r="J79" i="19" s="1"/>
  <c r="J83" i="19" s="1"/>
  <c r="J87" i="19" s="1"/>
  <c r="J91" i="19" s="1"/>
  <c r="J95" i="19" s="1"/>
  <c r="J99" i="19" s="1"/>
  <c r="J103" i="19" s="1"/>
  <c r="J107" i="19" s="1"/>
  <c r="J111" i="19" s="1"/>
  <c r="J115" i="19" s="1"/>
  <c r="J119" i="19" s="1"/>
  <c r="J123" i="19" s="1"/>
  <c r="AG9" i="20"/>
  <c r="AF24" i="21"/>
  <c r="U23" i="21"/>
  <c r="U27" i="21" s="1"/>
  <c r="U35" i="21" s="1"/>
  <c r="U39" i="21" s="1"/>
  <c r="U43" i="21" s="1"/>
  <c r="U47" i="21" s="1"/>
  <c r="U51" i="21" s="1"/>
  <c r="U55" i="21" s="1"/>
  <c r="U59" i="21" s="1"/>
  <c r="U63" i="21" s="1"/>
  <c r="U67" i="21" s="1"/>
  <c r="U71" i="21" s="1"/>
  <c r="U75" i="21" s="1"/>
  <c r="U79" i="21" s="1"/>
  <c r="U83" i="21" s="1"/>
  <c r="U87" i="21" s="1"/>
  <c r="U91" i="21" s="1"/>
  <c r="U95" i="21" s="1"/>
  <c r="U99" i="21" s="1"/>
  <c r="U103" i="21" s="1"/>
  <c r="U107" i="21" s="1"/>
  <c r="U111" i="21" s="1"/>
  <c r="U115" i="21" s="1"/>
  <c r="U119" i="21" s="1"/>
  <c r="U123" i="21" s="1"/>
  <c r="U127" i="21" s="1"/>
  <c r="U131" i="21" s="1"/>
  <c r="U135" i="21" s="1"/>
  <c r="U139" i="21" s="1"/>
  <c r="BY125" i="23"/>
  <c r="BX130" i="23"/>
  <c r="BY129" i="23" s="1"/>
  <c r="J138" i="24"/>
  <c r="K137" i="24" s="1"/>
  <c r="K133" i="24"/>
  <c r="BB134" i="24"/>
  <c r="BC129" i="24"/>
  <c r="J130" i="23"/>
  <c r="K125" i="23"/>
  <c r="AG133" i="23"/>
  <c r="AF138" i="23"/>
  <c r="V17" i="21"/>
  <c r="V33" i="21"/>
  <c r="U44" i="21"/>
  <c r="U48" i="21" s="1"/>
  <c r="U52" i="21" s="1"/>
  <c r="U56" i="21" s="1"/>
  <c r="U60" i="21" s="1"/>
  <c r="U64" i="21" s="1"/>
  <c r="U68" i="21" s="1"/>
  <c r="U72" i="21" s="1"/>
  <c r="U76" i="21" s="1"/>
  <c r="U80" i="21" s="1"/>
  <c r="U84" i="21" s="1"/>
  <c r="U88" i="21" s="1"/>
  <c r="U92" i="21" s="1"/>
  <c r="U96" i="21" s="1"/>
  <c r="U100" i="21" s="1"/>
  <c r="U104" i="21" s="1"/>
  <c r="U108" i="21" s="1"/>
  <c r="U112" i="21" s="1"/>
  <c r="U116" i="21" s="1"/>
  <c r="U120" i="21" s="1"/>
  <c r="U124" i="21" s="1"/>
  <c r="U128" i="21" s="1"/>
  <c r="U132" i="21" s="1"/>
  <c r="U136" i="21" s="1"/>
  <c r="U140" i="21" s="1"/>
  <c r="AG13" i="21"/>
  <c r="V37" i="21"/>
  <c r="AF28" i="21"/>
  <c r="AF36" i="21" s="1"/>
  <c r="AF40" i="21" s="1"/>
  <c r="AF44" i="21" s="1"/>
  <c r="AF48" i="21" s="1"/>
  <c r="AF52" i="21" s="1"/>
  <c r="AF56" i="21" s="1"/>
  <c r="AF60" i="21" s="1"/>
  <c r="AF64" i="21" s="1"/>
  <c r="AF68" i="21" s="1"/>
  <c r="AF72" i="21" s="1"/>
  <c r="AF76" i="21" s="1"/>
  <c r="AF80" i="21" s="1"/>
  <c r="AF84" i="21" s="1"/>
  <c r="AF88" i="21" s="1"/>
  <c r="AF92" i="21" s="1"/>
  <c r="AF96" i="21" s="1"/>
  <c r="AF100" i="21" s="1"/>
  <c r="AF104" i="21" s="1"/>
  <c r="AF108" i="21" s="1"/>
  <c r="AF112" i="21" s="1"/>
  <c r="AF116" i="21" s="1"/>
  <c r="AF120" i="21" s="1"/>
  <c r="AF124" i="21" s="1"/>
  <c r="AF128" i="21" s="1"/>
  <c r="AF132" i="21" s="1"/>
  <c r="AF136" i="21" s="1"/>
  <c r="AF140" i="21" s="1"/>
  <c r="AF22" i="21"/>
  <c r="AF26" i="21" s="1"/>
  <c r="V13" i="21"/>
  <c r="J52" i="21"/>
  <c r="J56" i="21" s="1"/>
  <c r="J60" i="21" s="1"/>
  <c r="J64" i="21" s="1"/>
  <c r="J68" i="21" s="1"/>
  <c r="J72" i="21" s="1"/>
  <c r="J76" i="21" s="1"/>
  <c r="J80" i="21" s="1"/>
  <c r="J84" i="21" s="1"/>
  <c r="J88" i="21" s="1"/>
  <c r="J92" i="21" s="1"/>
  <c r="J96" i="21" s="1"/>
  <c r="J100" i="21" s="1"/>
  <c r="J104" i="21" s="1"/>
  <c r="J108" i="21" s="1"/>
  <c r="J112" i="21" s="1"/>
  <c r="J116" i="21" s="1"/>
  <c r="J120" i="21" s="1"/>
  <c r="J124" i="21" s="1"/>
  <c r="J128" i="21" s="1"/>
  <c r="J132" i="21" s="1"/>
  <c r="U42" i="21"/>
  <c r="U46" i="21" s="1"/>
  <c r="U50" i="21" s="1"/>
  <c r="U28" i="21"/>
  <c r="J27" i="21"/>
  <c r="J35" i="21" s="1"/>
  <c r="J39" i="21" s="1"/>
  <c r="J43" i="21" s="1"/>
  <c r="J47" i="21" s="1"/>
  <c r="J51" i="21" s="1"/>
  <c r="J55" i="21" s="1"/>
  <c r="J59" i="21" s="1"/>
  <c r="J63" i="21" s="1"/>
  <c r="J67" i="21" s="1"/>
  <c r="J71" i="21" s="1"/>
  <c r="J75" i="21" s="1"/>
  <c r="J79" i="21" s="1"/>
  <c r="J83" i="21" s="1"/>
  <c r="J87" i="21" s="1"/>
  <c r="J91" i="21" s="1"/>
  <c r="J95" i="21" s="1"/>
  <c r="J99" i="21" s="1"/>
  <c r="J103" i="21" s="1"/>
  <c r="J107" i="21" s="1"/>
  <c r="J111" i="21" s="1"/>
  <c r="J115" i="21" s="1"/>
  <c r="J119" i="21" s="1"/>
  <c r="J123" i="21" s="1"/>
  <c r="J127" i="21" s="1"/>
  <c r="J131" i="21" s="1"/>
  <c r="AF23" i="21"/>
  <c r="AF27" i="21" s="1"/>
  <c r="AF35" i="21" s="1"/>
  <c r="AF39" i="21" s="1"/>
  <c r="AF43" i="21" s="1"/>
  <c r="AF47" i="21" s="1"/>
  <c r="AF51" i="21" s="1"/>
  <c r="AF55" i="21" s="1"/>
  <c r="AF59" i="21" s="1"/>
  <c r="AF63" i="21" s="1"/>
  <c r="AF67" i="21" s="1"/>
  <c r="AF71" i="21" s="1"/>
  <c r="AF75" i="21" s="1"/>
  <c r="AF79" i="21" s="1"/>
  <c r="AF83" i="21" s="1"/>
  <c r="AF87" i="21" s="1"/>
  <c r="AF91" i="21" s="1"/>
  <c r="AF95" i="21" s="1"/>
  <c r="AF99" i="21" s="1"/>
  <c r="AF103" i="21" s="1"/>
  <c r="AF107" i="21" s="1"/>
  <c r="AF111" i="21" s="1"/>
  <c r="AF115" i="21" s="1"/>
  <c r="AF119" i="21" s="1"/>
  <c r="AF123" i="21" s="1"/>
  <c r="AF127" i="21" s="1"/>
  <c r="AF131" i="21" s="1"/>
  <c r="AF135" i="21" s="1"/>
  <c r="AF139" i="21" s="1"/>
  <c r="V21" i="21"/>
  <c r="AG21" i="20"/>
  <c r="AG13" i="20"/>
  <c r="J34" i="20"/>
  <c r="J38" i="20" s="1"/>
  <c r="K37" i="20" s="1"/>
  <c r="U27" i="20"/>
  <c r="U31" i="20" s="1"/>
  <c r="U35" i="20" s="1"/>
  <c r="U39" i="20" s="1"/>
  <c r="U43" i="20" s="1"/>
  <c r="U47" i="20" s="1"/>
  <c r="U51" i="20" s="1"/>
  <c r="U55" i="20" s="1"/>
  <c r="U59" i="20" s="1"/>
  <c r="U63" i="20" s="1"/>
  <c r="U67" i="20" s="1"/>
  <c r="U71" i="20" s="1"/>
  <c r="U75" i="20" s="1"/>
  <c r="U79" i="20" s="1"/>
  <c r="U83" i="20" s="1"/>
  <c r="U87" i="20" s="1"/>
  <c r="U91" i="20" s="1"/>
  <c r="U95" i="20" s="1"/>
  <c r="U99" i="20" s="1"/>
  <c r="U103" i="20" s="1"/>
  <c r="U107" i="20" s="1"/>
  <c r="U111" i="20" s="1"/>
  <c r="U115" i="20" s="1"/>
  <c r="U119" i="20" s="1"/>
  <c r="U123" i="20" s="1"/>
  <c r="AF19" i="20"/>
  <c r="AF23" i="20" s="1"/>
  <c r="AF27" i="20" s="1"/>
  <c r="AF31" i="20" s="1"/>
  <c r="AF35" i="20" s="1"/>
  <c r="AF39" i="20" s="1"/>
  <c r="AF43" i="20" s="1"/>
  <c r="AF47" i="20" s="1"/>
  <c r="AF51" i="20" s="1"/>
  <c r="AF55" i="20" s="1"/>
  <c r="AF59" i="20" s="1"/>
  <c r="AF63" i="20" s="1"/>
  <c r="AF67" i="20" s="1"/>
  <c r="AF71" i="20" s="1"/>
  <c r="AF75" i="20" s="1"/>
  <c r="AF79" i="20" s="1"/>
  <c r="AF83" i="20" s="1"/>
  <c r="AF87" i="20" s="1"/>
  <c r="AF91" i="20" s="1"/>
  <c r="AF95" i="20" s="1"/>
  <c r="AF99" i="20" s="1"/>
  <c r="AF103" i="20" s="1"/>
  <c r="AF107" i="20" s="1"/>
  <c r="AF111" i="20" s="1"/>
  <c r="AF115" i="20" s="1"/>
  <c r="AF119" i="20" s="1"/>
  <c r="AF123" i="20" s="1"/>
  <c r="V13" i="20"/>
  <c r="J42" i="20"/>
  <c r="J46" i="20" s="1"/>
  <c r="K45" i="20" s="1"/>
  <c r="J44" i="20"/>
  <c r="J48" i="20" s="1"/>
  <c r="J52" i="20" s="1"/>
  <c r="J56" i="20" s="1"/>
  <c r="J60" i="20" s="1"/>
  <c r="J64" i="20" s="1"/>
  <c r="J68" i="20" s="1"/>
  <c r="J72" i="20" s="1"/>
  <c r="J76" i="20" s="1"/>
  <c r="J80" i="20" s="1"/>
  <c r="J84" i="20" s="1"/>
  <c r="J88" i="20" s="1"/>
  <c r="J92" i="20" s="1"/>
  <c r="J96" i="20" s="1"/>
  <c r="J100" i="20" s="1"/>
  <c r="J104" i="20" s="1"/>
  <c r="J108" i="20" s="1"/>
  <c r="J112" i="20" s="1"/>
  <c r="J116" i="20" s="1"/>
  <c r="J120" i="20" s="1"/>
  <c r="J124" i="20" s="1"/>
  <c r="U36" i="20"/>
  <c r="U40" i="20" s="1"/>
  <c r="U44" i="20" s="1"/>
  <c r="U48" i="20" s="1"/>
  <c r="U52" i="20" s="1"/>
  <c r="U56" i="20" s="1"/>
  <c r="U60" i="20" s="1"/>
  <c r="U64" i="20" s="1"/>
  <c r="U68" i="20" s="1"/>
  <c r="U72" i="20" s="1"/>
  <c r="U76" i="20" s="1"/>
  <c r="U80" i="20" s="1"/>
  <c r="U84" i="20" s="1"/>
  <c r="U88" i="20" s="1"/>
  <c r="U92" i="20" s="1"/>
  <c r="U96" i="20" s="1"/>
  <c r="U100" i="20" s="1"/>
  <c r="U104" i="20" s="1"/>
  <c r="U108" i="20" s="1"/>
  <c r="U112" i="20" s="1"/>
  <c r="U116" i="20" s="1"/>
  <c r="U120" i="20" s="1"/>
  <c r="U124" i="20" s="1"/>
  <c r="AF26" i="20"/>
  <c r="AF30" i="20" s="1"/>
  <c r="AF34" i="20" s="1"/>
  <c r="U22" i="20"/>
  <c r="U26" i="20" s="1"/>
  <c r="U30" i="20" s="1"/>
  <c r="V29" i="20" s="1"/>
  <c r="V21" i="20"/>
  <c r="K21" i="19"/>
  <c r="U35" i="19"/>
  <c r="U39" i="19" s="1"/>
  <c r="U43" i="19" s="1"/>
  <c r="U47" i="19" s="1"/>
  <c r="U51" i="19" s="1"/>
  <c r="U55" i="19" s="1"/>
  <c r="U59" i="19" s="1"/>
  <c r="U63" i="19" s="1"/>
  <c r="U67" i="19" s="1"/>
  <c r="U71" i="19" s="1"/>
  <c r="U75" i="19" s="1"/>
  <c r="U79" i="19" s="1"/>
  <c r="U83" i="19" s="1"/>
  <c r="U87" i="19" s="1"/>
  <c r="U91" i="19" s="1"/>
  <c r="U95" i="19" s="1"/>
  <c r="U99" i="19" s="1"/>
  <c r="U103" i="19" s="1"/>
  <c r="U107" i="19" s="1"/>
  <c r="U111" i="19" s="1"/>
  <c r="U115" i="19" s="1"/>
  <c r="U119" i="19" s="1"/>
  <c r="U123" i="19" s="1"/>
  <c r="U127" i="19" s="1"/>
  <c r="U131" i="19" s="1"/>
  <c r="U135" i="19" s="1"/>
  <c r="U139" i="19" s="1"/>
  <c r="J34" i="19"/>
  <c r="K33" i="19" s="1"/>
  <c r="V13" i="19"/>
  <c r="AF32" i="19"/>
  <c r="AF36" i="19" s="1"/>
  <c r="AF40" i="19" s="1"/>
  <c r="AF44" i="19" s="1"/>
  <c r="AF48" i="19" s="1"/>
  <c r="AF52" i="19" s="1"/>
  <c r="AF56" i="19" s="1"/>
  <c r="AF60" i="19" s="1"/>
  <c r="AF64" i="19" s="1"/>
  <c r="AF68" i="19" s="1"/>
  <c r="AF72" i="19" s="1"/>
  <c r="AF76" i="19" s="1"/>
  <c r="AF80" i="19" s="1"/>
  <c r="AF84" i="19" s="1"/>
  <c r="AF88" i="19" s="1"/>
  <c r="AF92" i="19" s="1"/>
  <c r="AF96" i="19" s="1"/>
  <c r="AF100" i="19" s="1"/>
  <c r="AF104" i="19" s="1"/>
  <c r="AF108" i="19" s="1"/>
  <c r="AF112" i="19" s="1"/>
  <c r="AF116" i="19" s="1"/>
  <c r="AF120" i="19" s="1"/>
  <c r="AF124" i="19" s="1"/>
  <c r="AF128" i="19" s="1"/>
  <c r="U31" i="19"/>
  <c r="J30" i="19"/>
  <c r="K29" i="19"/>
  <c r="AF22" i="19"/>
  <c r="AG21" i="19" s="1"/>
  <c r="V9" i="19"/>
  <c r="AF28" i="19"/>
  <c r="AF23" i="19"/>
  <c r="AF27" i="19" s="1"/>
  <c r="AF31" i="19" s="1"/>
  <c r="AF35" i="19" s="1"/>
  <c r="AF39" i="19" s="1"/>
  <c r="AF43" i="19" s="1"/>
  <c r="AF47" i="19" s="1"/>
  <c r="AF51" i="19" s="1"/>
  <c r="AF55" i="19" s="1"/>
  <c r="AF59" i="19" s="1"/>
  <c r="AF63" i="19" s="1"/>
  <c r="AF67" i="19" s="1"/>
  <c r="AF71" i="19" s="1"/>
  <c r="AF75" i="19" s="1"/>
  <c r="AF79" i="19" s="1"/>
  <c r="AF83" i="19" s="1"/>
  <c r="AF87" i="19" s="1"/>
  <c r="AF91" i="19" s="1"/>
  <c r="AF95" i="19" s="1"/>
  <c r="AF99" i="19" s="1"/>
  <c r="AF103" i="19" s="1"/>
  <c r="AF107" i="19" s="1"/>
  <c r="AF111" i="19" s="1"/>
  <c r="AF115" i="19" s="1"/>
  <c r="AF119" i="19" s="1"/>
  <c r="AF123" i="19" s="1"/>
  <c r="AF127" i="19" s="1"/>
  <c r="AG13" i="19"/>
  <c r="U30" i="19" l="1"/>
  <c r="V25" i="19"/>
  <c r="AG29" i="20"/>
  <c r="K41" i="20"/>
  <c r="J50" i="20"/>
  <c r="J54" i="20" s="1"/>
  <c r="K41" i="21"/>
  <c r="V21" i="19"/>
  <c r="K33" i="20"/>
  <c r="V25" i="20"/>
  <c r="J50" i="21"/>
  <c r="J54" i="21" s="1"/>
  <c r="J58" i="21" s="1"/>
  <c r="J62" i="21" s="1"/>
  <c r="BC133" i="24"/>
  <c r="BB138" i="24"/>
  <c r="BC137" i="24" s="1"/>
  <c r="AG137" i="23"/>
  <c r="AF142" i="23"/>
  <c r="AG141" i="23" s="1"/>
  <c r="J134" i="23"/>
  <c r="K133" i="23" s="1"/>
  <c r="K129" i="23"/>
  <c r="U54" i="21"/>
  <c r="V49" i="21"/>
  <c r="AF34" i="21"/>
  <c r="AG25" i="21"/>
  <c r="K57" i="21"/>
  <c r="V45" i="21"/>
  <c r="AG21" i="21"/>
  <c r="V41" i="21"/>
  <c r="K53" i="21"/>
  <c r="K49" i="21"/>
  <c r="AF38" i="20"/>
  <c r="AG33" i="20"/>
  <c r="U34" i="20"/>
  <c r="AG25" i="20"/>
  <c r="K49" i="20"/>
  <c r="AF26" i="19"/>
  <c r="J38" i="19"/>
  <c r="J58" i="20" l="1"/>
  <c r="K53" i="20"/>
  <c r="U34" i="19"/>
  <c r="V29" i="19"/>
  <c r="AF38" i="21"/>
  <c r="AG33" i="21"/>
  <c r="K61" i="21"/>
  <c r="J66" i="21"/>
  <c r="U58" i="21"/>
  <c r="V53" i="21"/>
  <c r="U38" i="20"/>
  <c r="V33" i="20"/>
  <c r="AG37" i="20"/>
  <c r="AF42" i="20"/>
  <c r="J42" i="19"/>
  <c r="K37" i="19"/>
  <c r="AF30" i="19"/>
  <c r="AG25" i="19"/>
  <c r="V33" i="19" l="1"/>
  <c r="U38" i="19"/>
  <c r="J62" i="20"/>
  <c r="K57" i="20"/>
  <c r="J70" i="21"/>
  <c r="K65" i="21"/>
  <c r="U62" i="21"/>
  <c r="V57" i="21"/>
  <c r="AG37" i="21"/>
  <c r="AF42" i="21"/>
  <c r="U42" i="20"/>
  <c r="V37" i="20"/>
  <c r="AF46" i="20"/>
  <c r="AG41" i="20"/>
  <c r="K41" i="19"/>
  <c r="J46" i="19"/>
  <c r="AF34" i="19"/>
  <c r="AG29" i="19"/>
  <c r="J66" i="20" l="1"/>
  <c r="K61" i="20"/>
  <c r="V37" i="19"/>
  <c r="U42" i="19"/>
  <c r="U66" i="21"/>
  <c r="V61" i="21"/>
  <c r="AF46" i="21"/>
  <c r="AG41" i="21"/>
  <c r="J74" i="21"/>
  <c r="K69" i="21"/>
  <c r="AG45" i="20"/>
  <c r="AF50" i="20"/>
  <c r="U46" i="20"/>
  <c r="V41" i="20"/>
  <c r="J50" i="19"/>
  <c r="K45" i="19"/>
  <c r="AF38" i="19"/>
  <c r="AG33" i="19"/>
  <c r="V41" i="19" l="1"/>
  <c r="U46" i="19"/>
  <c r="J70" i="20"/>
  <c r="K65" i="20"/>
  <c r="AG45" i="21"/>
  <c r="AF50" i="21"/>
  <c r="J78" i="21"/>
  <c r="K73" i="21"/>
  <c r="U70" i="21"/>
  <c r="V65" i="21"/>
  <c r="AF54" i="20"/>
  <c r="AG49" i="20"/>
  <c r="V45" i="20"/>
  <c r="U50" i="20"/>
  <c r="K49" i="19"/>
  <c r="J54" i="19"/>
  <c r="AF42" i="19"/>
  <c r="AG37" i="19"/>
  <c r="J74" i="20" l="1"/>
  <c r="K69" i="20"/>
  <c r="U50" i="19"/>
  <c r="V45" i="19"/>
  <c r="K77" i="21"/>
  <c r="J82" i="21"/>
  <c r="AF54" i="21"/>
  <c r="AG49" i="21"/>
  <c r="V69" i="21"/>
  <c r="U74" i="21"/>
  <c r="AG53" i="20"/>
  <c r="AF58" i="20"/>
  <c r="U54" i="20"/>
  <c r="V49" i="20"/>
  <c r="AF46" i="19"/>
  <c r="AG41" i="19"/>
  <c r="J58" i="19"/>
  <c r="K53" i="19"/>
  <c r="U54" i="19" l="1"/>
  <c r="V49" i="19"/>
  <c r="J78" i="20"/>
  <c r="K73" i="20"/>
  <c r="AG53" i="21"/>
  <c r="AF58" i="21"/>
  <c r="U78" i="21"/>
  <c r="V73" i="21"/>
  <c r="J86" i="21"/>
  <c r="K81" i="21"/>
  <c r="U58" i="20"/>
  <c r="V53" i="20"/>
  <c r="AF62" i="20"/>
  <c r="AG57" i="20"/>
  <c r="J62" i="19"/>
  <c r="K57" i="19"/>
  <c r="AF50" i="19"/>
  <c r="AG45" i="19"/>
  <c r="K77" i="20" l="1"/>
  <c r="J82" i="20"/>
  <c r="V53" i="19"/>
  <c r="U58" i="19"/>
  <c r="U82" i="21"/>
  <c r="V77" i="21"/>
  <c r="AF62" i="21"/>
  <c r="AG57" i="21"/>
  <c r="J90" i="21"/>
  <c r="K85" i="21"/>
  <c r="AF66" i="20"/>
  <c r="AG61" i="20"/>
  <c r="U62" i="20"/>
  <c r="V57" i="20"/>
  <c r="J66" i="19"/>
  <c r="K61" i="19"/>
  <c r="AG49" i="19"/>
  <c r="AF54" i="19"/>
  <c r="V57" i="19" l="1"/>
  <c r="U62" i="19"/>
  <c r="J86" i="20"/>
  <c r="K81" i="20"/>
  <c r="AF66" i="21"/>
  <c r="AG61" i="21"/>
  <c r="J94" i="21"/>
  <c r="K89" i="21"/>
  <c r="U86" i="21"/>
  <c r="V81" i="21"/>
  <c r="AF70" i="20"/>
  <c r="AG65" i="20"/>
  <c r="U66" i="20"/>
  <c r="V61" i="20"/>
  <c r="AG53" i="19"/>
  <c r="AF58" i="19"/>
  <c r="J70" i="19"/>
  <c r="K65" i="19"/>
  <c r="K85" i="20" l="1"/>
  <c r="J90" i="20"/>
  <c r="U66" i="19"/>
  <c r="V61" i="19"/>
  <c r="K93" i="21"/>
  <c r="J98" i="21"/>
  <c r="U90" i="21"/>
  <c r="V85" i="21"/>
  <c r="AF70" i="21"/>
  <c r="AG65" i="21"/>
  <c r="U70" i="20"/>
  <c r="V65" i="20"/>
  <c r="AG69" i="20"/>
  <c r="AF74" i="20"/>
  <c r="AF62" i="19"/>
  <c r="AG57" i="19"/>
  <c r="J74" i="19"/>
  <c r="K69" i="19"/>
  <c r="J94" i="20" l="1"/>
  <c r="K89" i="20"/>
  <c r="U70" i="19"/>
  <c r="V65" i="19"/>
  <c r="U94" i="21"/>
  <c r="V89" i="21"/>
  <c r="J102" i="21"/>
  <c r="K97" i="21"/>
  <c r="AF74" i="21"/>
  <c r="AG69" i="21"/>
  <c r="AF78" i="20"/>
  <c r="AG73" i="20"/>
  <c r="V69" i="20"/>
  <c r="U74" i="20"/>
  <c r="AF66" i="19"/>
  <c r="AG61" i="19"/>
  <c r="J78" i="19"/>
  <c r="K73" i="19"/>
  <c r="U74" i="19" l="1"/>
  <c r="V69" i="19"/>
  <c r="K93" i="20"/>
  <c r="J98" i="20"/>
  <c r="K101" i="21"/>
  <c r="J106" i="21"/>
  <c r="AF78" i="21"/>
  <c r="AG73" i="21"/>
  <c r="V93" i="21"/>
  <c r="U98" i="21"/>
  <c r="AF82" i="20"/>
  <c r="AG77" i="20"/>
  <c r="U78" i="20"/>
  <c r="V73" i="20"/>
  <c r="J82" i="19"/>
  <c r="K77" i="19"/>
  <c r="AF70" i="19"/>
  <c r="AG65" i="19"/>
  <c r="J102" i="20" l="1"/>
  <c r="K97" i="20"/>
  <c r="V73" i="19"/>
  <c r="U78" i="19"/>
  <c r="AG77" i="21"/>
  <c r="AF82" i="21"/>
  <c r="U102" i="21"/>
  <c r="V97" i="21"/>
  <c r="J110" i="21"/>
  <c r="K105" i="21"/>
  <c r="U82" i="20"/>
  <c r="V77" i="20"/>
  <c r="AF86" i="20"/>
  <c r="AG81" i="20"/>
  <c r="AF74" i="19"/>
  <c r="AG69" i="19"/>
  <c r="J86" i="19"/>
  <c r="K81" i="19"/>
  <c r="U82" i="19" l="1"/>
  <c r="V77" i="19"/>
  <c r="J106" i="20"/>
  <c r="K101" i="20"/>
  <c r="AF86" i="21"/>
  <c r="AG81" i="21"/>
  <c r="V101" i="21"/>
  <c r="U106" i="21"/>
  <c r="K109" i="21"/>
  <c r="J114" i="21"/>
  <c r="AG85" i="20"/>
  <c r="AF90" i="20"/>
  <c r="U86" i="20"/>
  <c r="V81" i="20"/>
  <c r="AF78" i="19"/>
  <c r="AG73" i="19"/>
  <c r="K85" i="19"/>
  <c r="J90" i="19"/>
  <c r="K105" i="20" l="1"/>
  <c r="J110" i="20"/>
  <c r="U86" i="19"/>
  <c r="V81" i="19"/>
  <c r="K113" i="21"/>
  <c r="J118" i="21"/>
  <c r="V105" i="21"/>
  <c r="U110" i="21"/>
  <c r="AG85" i="21"/>
  <c r="AF90" i="21"/>
  <c r="AF94" i="20"/>
  <c r="AG89" i="20"/>
  <c r="V85" i="20"/>
  <c r="U90" i="20"/>
  <c r="J94" i="19"/>
  <c r="K89" i="19"/>
  <c r="AF82" i="19"/>
  <c r="AG77" i="19"/>
  <c r="U90" i="19" l="1"/>
  <c r="V85" i="19"/>
  <c r="K109" i="20"/>
  <c r="J114" i="20"/>
  <c r="AF94" i="21"/>
  <c r="AG89" i="21"/>
  <c r="J122" i="21"/>
  <c r="K117" i="21"/>
  <c r="U114" i="21"/>
  <c r="V109" i="21"/>
  <c r="U94" i="20"/>
  <c r="V89" i="20"/>
  <c r="AF98" i="20"/>
  <c r="AG93" i="20"/>
  <c r="AF86" i="19"/>
  <c r="AG81" i="19"/>
  <c r="J98" i="19"/>
  <c r="K93" i="19"/>
  <c r="K113" i="20" l="1"/>
  <c r="J118" i="20"/>
  <c r="U94" i="19"/>
  <c r="V89" i="19"/>
  <c r="K121" i="21"/>
  <c r="J126" i="21"/>
  <c r="U118" i="21"/>
  <c r="V113" i="21"/>
  <c r="AG93" i="21"/>
  <c r="AF98" i="21"/>
  <c r="U98" i="20"/>
  <c r="V93" i="20"/>
  <c r="AF102" i="20"/>
  <c r="AG97" i="20"/>
  <c r="AF90" i="19"/>
  <c r="AG85" i="19"/>
  <c r="K97" i="19"/>
  <c r="J102" i="19"/>
  <c r="U98" i="19" l="1"/>
  <c r="V93" i="19"/>
  <c r="K117" i="20"/>
  <c r="J122" i="20"/>
  <c r="K121" i="20" s="1"/>
  <c r="V117" i="21"/>
  <c r="U122" i="21"/>
  <c r="AF102" i="21"/>
  <c r="AG97" i="21"/>
  <c r="J130" i="21"/>
  <c r="K129" i="21" s="1"/>
  <c r="K125" i="21"/>
  <c r="AG101" i="20"/>
  <c r="AF106" i="20"/>
  <c r="U102" i="20"/>
  <c r="V97" i="20"/>
  <c r="J106" i="19"/>
  <c r="K101" i="19"/>
  <c r="AG89" i="19"/>
  <c r="AF94" i="19"/>
  <c r="U102" i="19" l="1"/>
  <c r="V97" i="19"/>
  <c r="AF106" i="21"/>
  <c r="AG101" i="21"/>
  <c r="U126" i="21"/>
  <c r="V121" i="21"/>
  <c r="U106" i="20"/>
  <c r="V101" i="20"/>
  <c r="AF110" i="20"/>
  <c r="AG105" i="20"/>
  <c r="AF98" i="19"/>
  <c r="AG93" i="19"/>
  <c r="K105" i="19"/>
  <c r="J110" i="19"/>
  <c r="V101" i="19" l="1"/>
  <c r="U106" i="19"/>
  <c r="U130" i="21"/>
  <c r="V125" i="21"/>
  <c r="AF110" i="21"/>
  <c r="AG105" i="21"/>
  <c r="AF114" i="20"/>
  <c r="AG109" i="20"/>
  <c r="V105" i="20"/>
  <c r="U110" i="20"/>
  <c r="AF102" i="19"/>
  <c r="AG97" i="19"/>
  <c r="J114" i="19"/>
  <c r="K109" i="19"/>
  <c r="U110" i="19" l="1"/>
  <c r="V105" i="19"/>
  <c r="AG109" i="21"/>
  <c r="AF114" i="21"/>
  <c r="V129" i="21"/>
  <c r="U134" i="21"/>
  <c r="V109" i="20"/>
  <c r="U114" i="20"/>
  <c r="AG113" i="20"/>
  <c r="AF118" i="20"/>
  <c r="J118" i="19"/>
  <c r="K113" i="19"/>
  <c r="AG101" i="19"/>
  <c r="AF106" i="19"/>
  <c r="V109" i="19" l="1"/>
  <c r="U114" i="19"/>
  <c r="AF118" i="21"/>
  <c r="AG113" i="21"/>
  <c r="U138" i="21"/>
  <c r="V137" i="21" s="1"/>
  <c r="V133" i="21"/>
  <c r="AG117" i="20"/>
  <c r="AF122" i="20"/>
  <c r="AG121" i="20" s="1"/>
  <c r="U118" i="20"/>
  <c r="V113" i="20"/>
  <c r="AG105" i="19"/>
  <c r="AF110" i="19"/>
  <c r="K117" i="19"/>
  <c r="J122" i="19"/>
  <c r="K121" i="19" s="1"/>
  <c r="U118" i="19" l="1"/>
  <c r="V113" i="19"/>
  <c r="AF122" i="21"/>
  <c r="AG117" i="21"/>
  <c r="U122" i="20"/>
  <c r="V121" i="20" s="1"/>
  <c r="V117" i="20"/>
  <c r="AF114" i="19"/>
  <c r="AG109" i="19"/>
  <c r="U122" i="19" l="1"/>
  <c r="V117" i="19"/>
  <c r="AG121" i="21"/>
  <c r="AF126" i="21"/>
  <c r="AF118" i="19"/>
  <c r="AG113" i="19"/>
  <c r="V121" i="19" l="1"/>
  <c r="U126" i="19"/>
  <c r="AG125" i="21"/>
  <c r="AF130" i="21"/>
  <c r="AF122" i="19"/>
  <c r="AG117" i="19"/>
  <c r="V125" i="19" l="1"/>
  <c r="U130" i="19"/>
  <c r="AF134" i="21"/>
  <c r="AG129" i="21"/>
  <c r="AG121" i="19"/>
  <c r="AF126" i="19"/>
  <c r="AG125" i="19" s="1"/>
  <c r="U134" i="19" l="1"/>
  <c r="V129" i="19"/>
  <c r="AG133" i="21"/>
  <c r="AF138" i="21"/>
  <c r="AG137" i="21" s="1"/>
  <c r="D10" i="14"/>
  <c r="E10" i="14"/>
  <c r="D11" i="14" s="1"/>
  <c r="G10" i="14"/>
  <c r="H10" i="14"/>
  <c r="G11" i="14" s="1"/>
  <c r="M10" i="14"/>
  <c r="N10" i="14"/>
  <c r="N11" i="14" s="1"/>
  <c r="P10" i="14"/>
  <c r="Q10" i="14"/>
  <c r="P11" i="14" s="1"/>
  <c r="E11" i="14"/>
  <c r="M11" i="14"/>
  <c r="D21" i="14"/>
  <c r="E21" i="14"/>
  <c r="D22" i="14" s="1"/>
  <c r="G21" i="14"/>
  <c r="H21" i="14"/>
  <c r="H22" i="14" s="1"/>
  <c r="M21" i="14"/>
  <c r="M22" i="14" s="1"/>
  <c r="N21" i="14"/>
  <c r="N22" i="14" s="1"/>
  <c r="P21" i="14"/>
  <c r="Q21" i="14"/>
  <c r="P22" i="14" s="1"/>
  <c r="E22" i="14"/>
  <c r="Q22" i="14"/>
  <c r="D32" i="14"/>
  <c r="E32" i="14"/>
  <c r="D33" i="14" s="1"/>
  <c r="G32" i="14"/>
  <c r="H32" i="14"/>
  <c r="G33" i="14" s="1"/>
  <c r="M32" i="14"/>
  <c r="N32" i="14"/>
  <c r="N33" i="14" s="1"/>
  <c r="P32" i="14"/>
  <c r="Q32" i="14"/>
  <c r="P33" i="14" s="1"/>
  <c r="M33" i="14"/>
  <c r="D43" i="14"/>
  <c r="D44" i="14" s="1"/>
  <c r="E43" i="14"/>
  <c r="G43" i="14"/>
  <c r="H43" i="14"/>
  <c r="M43" i="14"/>
  <c r="M44" i="14" s="1"/>
  <c r="N43" i="14"/>
  <c r="N44" i="14" s="1"/>
  <c r="P43" i="14"/>
  <c r="Q44" i="14" s="1"/>
  <c r="Q43" i="14"/>
  <c r="E44" i="14"/>
  <c r="H44" i="14"/>
  <c r="H11" i="14" l="1"/>
  <c r="Q11" i="14"/>
  <c r="H33" i="14"/>
  <c r="E33" i="14"/>
  <c r="P44" i="14"/>
  <c r="G44" i="14"/>
  <c r="G22" i="14"/>
  <c r="V133" i="19"/>
  <c r="U138" i="19"/>
  <c r="V137" i="19" s="1"/>
  <c r="Q33" i="14"/>
  <c r="E3" i="13"/>
  <c r="F3" i="13" s="1"/>
  <c r="L3" i="13"/>
  <c r="E4" i="13"/>
  <c r="F4" i="13" s="1"/>
  <c r="J4" i="13"/>
  <c r="K4" i="13"/>
  <c r="L4" i="13"/>
  <c r="Q4" i="13"/>
  <c r="R4" i="13"/>
  <c r="S4" i="13"/>
  <c r="W4" i="13"/>
  <c r="X4" i="13" s="1"/>
  <c r="Y4" i="13" s="1"/>
  <c r="D5" i="13"/>
  <c r="E5" i="13"/>
  <c r="F5" i="13" s="1"/>
  <c r="J5" i="13"/>
  <c r="J6" i="13" s="1"/>
  <c r="K5" i="13"/>
  <c r="L5" i="13" s="1"/>
  <c r="Q5" i="13"/>
  <c r="R5" i="13"/>
  <c r="S5" i="13"/>
  <c r="D6" i="13"/>
  <c r="E6" i="13"/>
  <c r="F6" i="13" s="1"/>
  <c r="Q6" i="13"/>
  <c r="Q7" i="13" s="1"/>
  <c r="R6" i="13"/>
  <c r="S6" i="13" s="1"/>
  <c r="D7" i="13"/>
  <c r="E7" i="13" s="1"/>
  <c r="F7" i="13" s="1"/>
  <c r="D8" i="13"/>
  <c r="E8" i="13" s="1"/>
  <c r="F8" i="13" s="1"/>
  <c r="D9" i="13"/>
  <c r="E9" i="13" s="1"/>
  <c r="F9" i="13" s="1"/>
  <c r="D10" i="13"/>
  <c r="E10" i="13" s="1"/>
  <c r="F10" i="13" s="1"/>
  <c r="D11" i="13"/>
  <c r="E11" i="13" s="1"/>
  <c r="F11" i="13" s="1"/>
  <c r="D12" i="13"/>
  <c r="E12" i="13" s="1"/>
  <c r="F12" i="13" s="1"/>
  <c r="D13" i="13"/>
  <c r="E13" i="13" s="1"/>
  <c r="F13" i="13" s="1"/>
  <c r="D14" i="13"/>
  <c r="E14" i="13" s="1"/>
  <c r="F14" i="13" s="1"/>
  <c r="D15" i="13"/>
  <c r="E15" i="13" s="1"/>
  <c r="F15" i="13" s="1"/>
  <c r="D16" i="13"/>
  <c r="E16" i="13" s="1"/>
  <c r="F16" i="13" s="1"/>
  <c r="G54" i="13"/>
  <c r="Y55" i="13"/>
  <c r="E3" i="12"/>
  <c r="F3" i="12" s="1"/>
  <c r="E4" i="12"/>
  <c r="F4" i="12"/>
  <c r="J4" i="12"/>
  <c r="K4" i="12" s="1"/>
  <c r="L4" i="12" s="1"/>
  <c r="Q4" i="12"/>
  <c r="R4" i="12" s="1"/>
  <c r="S4" i="12" s="1"/>
  <c r="W4" i="12"/>
  <c r="X4" i="12"/>
  <c r="Y4" i="12" s="1"/>
  <c r="D5" i="12"/>
  <c r="E5" i="12" s="1"/>
  <c r="F5" i="12" s="1"/>
  <c r="J5" i="12"/>
  <c r="K5" i="12" s="1"/>
  <c r="L5" i="12" s="1"/>
  <c r="W5" i="12"/>
  <c r="X5" i="12"/>
  <c r="Y5" i="12" s="1"/>
  <c r="D6" i="12"/>
  <c r="E6" i="12" s="1"/>
  <c r="F6" i="12" s="1"/>
  <c r="J6" i="12"/>
  <c r="K6" i="12" s="1"/>
  <c r="L6" i="12" s="1"/>
  <c r="W6" i="12"/>
  <c r="X6" i="12"/>
  <c r="Y6" i="12" s="1"/>
  <c r="D7" i="12"/>
  <c r="E7" i="12" s="1"/>
  <c r="F7" i="12" s="1"/>
  <c r="J7" i="12"/>
  <c r="K7" i="12" s="1"/>
  <c r="L7" i="12" s="1"/>
  <c r="W7" i="12"/>
  <c r="X7" i="12"/>
  <c r="Y7" i="12" s="1"/>
  <c r="D8" i="12"/>
  <c r="E8" i="12" s="1"/>
  <c r="F8" i="12" s="1"/>
  <c r="J8" i="12"/>
  <c r="K8" i="12" s="1"/>
  <c r="L8" i="12" s="1"/>
  <c r="W8" i="12"/>
  <c r="X8" i="12"/>
  <c r="Y8" i="12" s="1"/>
  <c r="D9" i="12"/>
  <c r="E9" i="12" s="1"/>
  <c r="F9" i="12" s="1"/>
  <c r="W9" i="12"/>
  <c r="X9" i="12"/>
  <c r="Y9" i="12" s="1"/>
  <c r="D10" i="12"/>
  <c r="E10" i="12" s="1"/>
  <c r="F10" i="12" s="1"/>
  <c r="W10" i="12"/>
  <c r="X10" i="12"/>
  <c r="Y10" i="12" s="1"/>
  <c r="D11" i="12"/>
  <c r="E11" i="12" s="1"/>
  <c r="F11" i="12" s="1"/>
  <c r="W11" i="12"/>
  <c r="X11" i="12"/>
  <c r="Y11" i="12" s="1"/>
  <c r="D12" i="12"/>
  <c r="E12" i="12" s="1"/>
  <c r="F12" i="12" s="1"/>
  <c r="W12" i="12"/>
  <c r="X12" i="12"/>
  <c r="Y12" i="12" s="1"/>
  <c r="D13" i="12"/>
  <c r="E13" i="12" s="1"/>
  <c r="F13" i="12" s="1"/>
  <c r="W13" i="12"/>
  <c r="X13" i="12"/>
  <c r="Y13" i="12" s="1"/>
  <c r="D14" i="12"/>
  <c r="E14" i="12" s="1"/>
  <c r="F14" i="12" s="1"/>
  <c r="W14" i="12"/>
  <c r="X14" i="12"/>
  <c r="Y14" i="12" s="1"/>
  <c r="D15" i="12"/>
  <c r="E15" i="12" s="1"/>
  <c r="F15" i="12" s="1"/>
  <c r="W15" i="12"/>
  <c r="X15" i="12"/>
  <c r="Y15" i="12" s="1"/>
  <c r="D16" i="12"/>
  <c r="E16" i="12" s="1"/>
  <c r="F16" i="12" s="1"/>
  <c r="W16" i="12"/>
  <c r="X16" i="12"/>
  <c r="Y16" i="12" s="1"/>
  <c r="D17" i="12"/>
  <c r="E17" i="12" s="1"/>
  <c r="F17" i="12" s="1"/>
  <c r="W17" i="12"/>
  <c r="X17" i="12"/>
  <c r="Y17" i="12" s="1"/>
  <c r="D18" i="12"/>
  <c r="E18" i="12" s="1"/>
  <c r="F18" i="12" s="1"/>
  <c r="W18" i="12"/>
  <c r="X18" i="12"/>
  <c r="Y18" i="12" s="1"/>
  <c r="D19" i="12"/>
  <c r="E19" i="12" s="1"/>
  <c r="F19" i="12" s="1"/>
  <c r="W19" i="12"/>
  <c r="X19" i="12"/>
  <c r="Y19" i="12" s="1"/>
  <c r="D20" i="12"/>
  <c r="E20" i="12" s="1"/>
  <c r="F20" i="12" s="1"/>
  <c r="W20" i="12"/>
  <c r="X20" i="12"/>
  <c r="Y20" i="12" s="1"/>
  <c r="D21" i="12"/>
  <c r="E21" i="12" s="1"/>
  <c r="F21" i="12" s="1"/>
  <c r="W21" i="12"/>
  <c r="X21" i="12"/>
  <c r="Y21" i="12" s="1"/>
  <c r="D22" i="12"/>
  <c r="E22" i="12" s="1"/>
  <c r="F22" i="12"/>
  <c r="W22" i="12"/>
  <c r="X22" i="12"/>
  <c r="Y22" i="12" s="1"/>
  <c r="D23" i="12"/>
  <c r="E23" i="12" s="1"/>
  <c r="F23" i="12" s="1"/>
  <c r="W23" i="12"/>
  <c r="X23" i="12"/>
  <c r="Y23" i="12" s="1"/>
  <c r="W24" i="12"/>
  <c r="X24" i="12"/>
  <c r="Y24" i="12" s="1"/>
  <c r="W25" i="12"/>
  <c r="X25" i="12" s="1"/>
  <c r="Y25" i="12" s="1"/>
  <c r="G54" i="12"/>
  <c r="Y55" i="12"/>
  <c r="E3" i="11"/>
  <c r="F3" i="11" s="1"/>
  <c r="E4" i="11"/>
  <c r="F4" i="11"/>
  <c r="J4" i="11"/>
  <c r="K4" i="11" s="1"/>
  <c r="L4" i="11" s="1"/>
  <c r="Q4" i="11"/>
  <c r="W4" i="11"/>
  <c r="X4" i="11"/>
  <c r="Y4" i="11" s="1"/>
  <c r="D5" i="11"/>
  <c r="E5" i="11" s="1"/>
  <c r="F5" i="11" s="1"/>
  <c r="J5" i="11"/>
  <c r="W5" i="11"/>
  <c r="X5" i="11"/>
  <c r="Y5" i="11" s="1"/>
  <c r="D6" i="11"/>
  <c r="W6" i="11"/>
  <c r="X6" i="11" s="1"/>
  <c r="Y6" i="11" s="1"/>
  <c r="G54" i="11"/>
  <c r="Y55" i="11"/>
  <c r="J7" i="13" l="1"/>
  <c r="K6" i="13"/>
  <c r="L6" i="13" s="1"/>
  <c r="Q8" i="13"/>
  <c r="R7" i="13"/>
  <c r="S7" i="13" s="1"/>
  <c r="E6" i="11"/>
  <c r="F6" i="11" s="1"/>
  <c r="D7" i="11"/>
  <c r="J9" i="12"/>
  <c r="K5" i="11"/>
  <c r="L5" i="11" s="1"/>
  <c r="J6" i="11"/>
  <c r="R4" i="11"/>
  <c r="S4" i="11" s="1"/>
  <c r="Q5" i="11"/>
  <c r="W7" i="11"/>
  <c r="W26" i="12"/>
  <c r="D24" i="12"/>
  <c r="D17" i="13"/>
  <c r="W5" i="13"/>
  <c r="Q5" i="12"/>
  <c r="X7" i="11" l="1"/>
  <c r="Y7" i="11" s="1"/>
  <c r="W8" i="11"/>
  <c r="E17" i="13"/>
  <c r="F17" i="13" s="1"/>
  <c r="D18" i="13"/>
  <c r="R5" i="11"/>
  <c r="S5" i="11" s="1"/>
  <c r="Q6" i="11"/>
  <c r="K9" i="12"/>
  <c r="L9" i="12" s="1"/>
  <c r="J10" i="12"/>
  <c r="Q9" i="13"/>
  <c r="R8" i="13"/>
  <c r="S8" i="13" s="1"/>
  <c r="E24" i="12"/>
  <c r="F24" i="12" s="1"/>
  <c r="D25" i="12"/>
  <c r="E7" i="11"/>
  <c r="F7" i="11" s="1"/>
  <c r="D8" i="11"/>
  <c r="X26" i="12"/>
  <c r="Y26" i="12" s="1"/>
  <c r="W27" i="12"/>
  <c r="K6" i="11"/>
  <c r="L6" i="11" s="1"/>
  <c r="J7" i="11"/>
  <c r="J8" i="13"/>
  <c r="K7" i="13"/>
  <c r="L7" i="13" s="1"/>
  <c r="X5" i="13"/>
  <c r="Y5" i="13" s="1"/>
  <c r="W6" i="13"/>
  <c r="R5" i="12"/>
  <c r="S5" i="12" s="1"/>
  <c r="Q6" i="12"/>
  <c r="X27" i="12" l="1"/>
  <c r="Y27" i="12" s="1"/>
  <c r="W28" i="12"/>
  <c r="E25" i="12"/>
  <c r="F25" i="12" s="1"/>
  <c r="D26" i="12"/>
  <c r="E18" i="13"/>
  <c r="F18" i="13" s="1"/>
  <c r="D19" i="13"/>
  <c r="K10" i="12"/>
  <c r="L10" i="12" s="1"/>
  <c r="J11" i="12"/>
  <c r="J9" i="13"/>
  <c r="K8" i="13"/>
  <c r="L8" i="13" s="1"/>
  <c r="K7" i="11"/>
  <c r="L7" i="11" s="1"/>
  <c r="J8" i="11"/>
  <c r="E8" i="11"/>
  <c r="F8" i="11" s="1"/>
  <c r="D9" i="11"/>
  <c r="R6" i="11"/>
  <c r="S6" i="11" s="1"/>
  <c r="Q7" i="11"/>
  <c r="X8" i="11"/>
  <c r="Y8" i="11" s="1"/>
  <c r="W9" i="11"/>
  <c r="Q10" i="13"/>
  <c r="R9" i="13"/>
  <c r="S9" i="13" s="1"/>
  <c r="X6" i="13"/>
  <c r="Y6" i="13" s="1"/>
  <c r="W7" i="13"/>
  <c r="R6" i="12"/>
  <c r="S6" i="12" s="1"/>
  <c r="Q7" i="12"/>
  <c r="R7" i="11" l="1"/>
  <c r="S7" i="11" s="1"/>
  <c r="Q8" i="11"/>
  <c r="K11" i="12"/>
  <c r="L11" i="12" s="1"/>
  <c r="J12" i="12"/>
  <c r="E26" i="12"/>
  <c r="F26" i="12" s="1"/>
  <c r="D27" i="12"/>
  <c r="K8" i="11"/>
  <c r="L8" i="11" s="1"/>
  <c r="J9" i="11"/>
  <c r="Q11" i="13"/>
  <c r="R10" i="13"/>
  <c r="S10" i="13" s="1"/>
  <c r="W10" i="11"/>
  <c r="X9" i="11"/>
  <c r="Y9" i="11" s="1"/>
  <c r="E9" i="11"/>
  <c r="F9" i="11" s="1"/>
  <c r="D10" i="11"/>
  <c r="E19" i="13"/>
  <c r="F19" i="13" s="1"/>
  <c r="D20" i="13"/>
  <c r="W29" i="12"/>
  <c r="X28" i="12"/>
  <c r="Y28" i="12" s="1"/>
  <c r="J10" i="13"/>
  <c r="K9" i="13"/>
  <c r="L9" i="13" s="1"/>
  <c r="X7" i="13"/>
  <c r="Y7" i="13" s="1"/>
  <c r="W8" i="13"/>
  <c r="R7" i="12"/>
  <c r="S7" i="12" s="1"/>
  <c r="Q8" i="12"/>
  <c r="K12" i="12" l="1"/>
  <c r="L12" i="12" s="1"/>
  <c r="J13" i="12"/>
  <c r="W11" i="11"/>
  <c r="X10" i="11"/>
  <c r="Y10" i="11" s="1"/>
  <c r="E10" i="11"/>
  <c r="F10" i="11" s="1"/>
  <c r="D11" i="11"/>
  <c r="D21" i="13"/>
  <c r="E20" i="13"/>
  <c r="F20" i="13" s="1"/>
  <c r="K9" i="11"/>
  <c r="L9" i="11" s="1"/>
  <c r="J10" i="11"/>
  <c r="J11" i="13"/>
  <c r="K10" i="13"/>
  <c r="L10" i="13" s="1"/>
  <c r="E27" i="12"/>
  <c r="F27" i="12" s="1"/>
  <c r="D28" i="12"/>
  <c r="R8" i="11"/>
  <c r="S8" i="11" s="1"/>
  <c r="Q9" i="11"/>
  <c r="W30" i="12"/>
  <c r="X29" i="12"/>
  <c r="Y29" i="12" s="1"/>
  <c r="Q12" i="13"/>
  <c r="R11" i="13"/>
  <c r="S11" i="13" s="1"/>
  <c r="X8" i="13"/>
  <c r="Y8" i="13" s="1"/>
  <c r="W9" i="13"/>
  <c r="R8" i="12"/>
  <c r="S8" i="12" s="1"/>
  <c r="Q9" i="12"/>
  <c r="R9" i="11" l="1"/>
  <c r="S9" i="11" s="1"/>
  <c r="Q10" i="11"/>
  <c r="J12" i="13"/>
  <c r="K11" i="13"/>
  <c r="L11" i="13" s="1"/>
  <c r="E21" i="13"/>
  <c r="F21" i="13" s="1"/>
  <c r="D22" i="13"/>
  <c r="X11" i="11"/>
  <c r="Y11" i="11" s="1"/>
  <c r="W12" i="11"/>
  <c r="E28" i="12"/>
  <c r="F28" i="12" s="1"/>
  <c r="D29" i="12"/>
  <c r="K13" i="12"/>
  <c r="L13" i="12" s="1"/>
  <c r="J14" i="12"/>
  <c r="Q13" i="13"/>
  <c r="R12" i="13"/>
  <c r="S12" i="13" s="1"/>
  <c r="K10" i="11"/>
  <c r="L10" i="11" s="1"/>
  <c r="J11" i="11"/>
  <c r="E11" i="11"/>
  <c r="F11" i="11" s="1"/>
  <c r="D12" i="11"/>
  <c r="W31" i="12"/>
  <c r="X30" i="12"/>
  <c r="Y30" i="12" s="1"/>
  <c r="X9" i="13"/>
  <c r="Y9" i="13" s="1"/>
  <c r="W10" i="13"/>
  <c r="R9" i="12"/>
  <c r="S9" i="12" s="1"/>
  <c r="Q10" i="12"/>
  <c r="K11" i="11" l="1"/>
  <c r="L11" i="11" s="1"/>
  <c r="J12" i="11"/>
  <c r="X12" i="11"/>
  <c r="Y12" i="11" s="1"/>
  <c r="W13" i="11"/>
  <c r="K14" i="12"/>
  <c r="L14" i="12" s="1"/>
  <c r="J15" i="12"/>
  <c r="X31" i="12"/>
  <c r="Y31" i="12" s="1"/>
  <c r="W32" i="12"/>
  <c r="J13" i="13"/>
  <c r="K12" i="13"/>
  <c r="L12" i="13" s="1"/>
  <c r="E12" i="11"/>
  <c r="F12" i="11" s="1"/>
  <c r="D13" i="11"/>
  <c r="E29" i="12"/>
  <c r="F29" i="12" s="1"/>
  <c r="D30" i="12"/>
  <c r="D23" i="13"/>
  <c r="E22" i="13"/>
  <c r="F22" i="13" s="1"/>
  <c r="R10" i="11"/>
  <c r="S10" i="11" s="1"/>
  <c r="Q11" i="11"/>
  <c r="Q14" i="13"/>
  <c r="R13" i="13"/>
  <c r="S13" i="13" s="1"/>
  <c r="X10" i="13"/>
  <c r="Y10" i="13" s="1"/>
  <c r="W11" i="13"/>
  <c r="R10" i="12"/>
  <c r="S10" i="12" s="1"/>
  <c r="Q11" i="12"/>
  <c r="X32" i="12" l="1"/>
  <c r="Y32" i="12" s="1"/>
  <c r="W33" i="12"/>
  <c r="X13" i="11"/>
  <c r="Y13" i="11" s="1"/>
  <c r="W14" i="11"/>
  <c r="D24" i="13"/>
  <c r="E23" i="13"/>
  <c r="F23" i="13" s="1"/>
  <c r="E30" i="12"/>
  <c r="F30" i="12" s="1"/>
  <c r="D31" i="12"/>
  <c r="E13" i="11"/>
  <c r="F13" i="11" s="1"/>
  <c r="D14" i="11"/>
  <c r="Q15" i="13"/>
  <c r="R14" i="13"/>
  <c r="S14" i="13" s="1"/>
  <c r="R11" i="11"/>
  <c r="S11" i="11" s="1"/>
  <c r="Q12" i="11"/>
  <c r="K15" i="12"/>
  <c r="L15" i="12" s="1"/>
  <c r="J16" i="12"/>
  <c r="K12" i="11"/>
  <c r="L12" i="11" s="1"/>
  <c r="J13" i="11"/>
  <c r="J14" i="13"/>
  <c r="K13" i="13"/>
  <c r="L13" i="13" s="1"/>
  <c r="X11" i="13"/>
  <c r="Y11" i="13" s="1"/>
  <c r="W12" i="13"/>
  <c r="R11" i="12"/>
  <c r="S11" i="12" s="1"/>
  <c r="Q12" i="12"/>
  <c r="J15" i="13" l="1"/>
  <c r="K14" i="13"/>
  <c r="L14" i="13" s="1"/>
  <c r="Q16" i="13"/>
  <c r="R15" i="13"/>
  <c r="S15" i="13" s="1"/>
  <c r="K16" i="12"/>
  <c r="L16" i="12" s="1"/>
  <c r="J17" i="12"/>
  <c r="E31" i="12"/>
  <c r="F31" i="12" s="1"/>
  <c r="D32" i="12"/>
  <c r="W15" i="11"/>
  <c r="X14" i="11"/>
  <c r="Y14" i="11" s="1"/>
  <c r="K13" i="11"/>
  <c r="L13" i="11" s="1"/>
  <c r="J14" i="11"/>
  <c r="R12" i="11"/>
  <c r="S12" i="11" s="1"/>
  <c r="Q13" i="11"/>
  <c r="D15" i="11"/>
  <c r="E14" i="11"/>
  <c r="F14" i="11" s="1"/>
  <c r="W34" i="12"/>
  <c r="X33" i="12"/>
  <c r="Y33" i="12" s="1"/>
  <c r="E24" i="13"/>
  <c r="F24" i="13" s="1"/>
  <c r="D25" i="13"/>
  <c r="X12" i="13"/>
  <c r="Y12" i="13" s="1"/>
  <c r="W13" i="13"/>
  <c r="R12" i="12"/>
  <c r="S12" i="12" s="1"/>
  <c r="Q13" i="12"/>
  <c r="E25" i="13" l="1"/>
  <c r="F25" i="13" s="1"/>
  <c r="D26" i="13"/>
  <c r="K14" i="11"/>
  <c r="L14" i="11" s="1"/>
  <c r="J15" i="11"/>
  <c r="E32" i="12"/>
  <c r="F32" i="12" s="1"/>
  <c r="D33" i="12"/>
  <c r="E15" i="11"/>
  <c r="F15" i="11" s="1"/>
  <c r="D16" i="11"/>
  <c r="R16" i="13"/>
  <c r="S16" i="13" s="1"/>
  <c r="Q17" i="13"/>
  <c r="R13" i="11"/>
  <c r="S13" i="11" s="1"/>
  <c r="Q14" i="11"/>
  <c r="K17" i="12"/>
  <c r="L17" i="12" s="1"/>
  <c r="J18" i="12"/>
  <c r="X34" i="12"/>
  <c r="Y34" i="12" s="1"/>
  <c r="W35" i="12"/>
  <c r="W16" i="11"/>
  <c r="X15" i="11"/>
  <c r="Y15" i="11" s="1"/>
  <c r="J16" i="13"/>
  <c r="K15" i="13"/>
  <c r="L15" i="13" s="1"/>
  <c r="X13" i="13"/>
  <c r="Y13" i="13" s="1"/>
  <c r="W14" i="13"/>
  <c r="R13" i="12"/>
  <c r="S13" i="12" s="1"/>
  <c r="Q14" i="12"/>
  <c r="X35" i="12" l="1"/>
  <c r="Y35" i="12" s="1"/>
  <c r="W36" i="12"/>
  <c r="R14" i="11"/>
  <c r="S14" i="11" s="1"/>
  <c r="Q15" i="11"/>
  <c r="K15" i="11"/>
  <c r="L15" i="11" s="1"/>
  <c r="J16" i="11"/>
  <c r="J17" i="13"/>
  <c r="K16" i="13"/>
  <c r="L16" i="13" s="1"/>
  <c r="D27" i="13"/>
  <c r="E26" i="13"/>
  <c r="F26" i="13" s="1"/>
  <c r="E16" i="11"/>
  <c r="F16" i="11" s="1"/>
  <c r="D17" i="11"/>
  <c r="K18" i="12"/>
  <c r="L18" i="12" s="1"/>
  <c r="J19" i="12"/>
  <c r="Q18" i="13"/>
  <c r="R17" i="13"/>
  <c r="S17" i="13" s="1"/>
  <c r="E33" i="12"/>
  <c r="F33" i="12" s="1"/>
  <c r="D34" i="12"/>
  <c r="X16" i="11"/>
  <c r="Y16" i="11" s="1"/>
  <c r="W17" i="11"/>
  <c r="X14" i="13"/>
  <c r="Y14" i="13" s="1"/>
  <c r="W15" i="13"/>
  <c r="R14" i="12"/>
  <c r="S14" i="12" s="1"/>
  <c r="Q15" i="12"/>
  <c r="W18" i="11" l="1"/>
  <c r="X17" i="11"/>
  <c r="Y17" i="11" s="1"/>
  <c r="R18" i="13"/>
  <c r="S18" i="13" s="1"/>
  <c r="Q19" i="13"/>
  <c r="E17" i="11"/>
  <c r="F17" i="11" s="1"/>
  <c r="D18" i="11"/>
  <c r="R15" i="11"/>
  <c r="S15" i="11" s="1"/>
  <c r="Q16" i="11"/>
  <c r="K17" i="13"/>
  <c r="L17" i="13" s="1"/>
  <c r="J18" i="13"/>
  <c r="E34" i="12"/>
  <c r="F34" i="12" s="1"/>
  <c r="D35" i="12"/>
  <c r="K19" i="12"/>
  <c r="L19" i="12" s="1"/>
  <c r="J20" i="12"/>
  <c r="K16" i="11"/>
  <c r="L16" i="11" s="1"/>
  <c r="J17" i="11"/>
  <c r="W37" i="12"/>
  <c r="X37" i="12" s="1"/>
  <c r="Y37" i="12" s="1"/>
  <c r="X36" i="12"/>
  <c r="Y36" i="12" s="1"/>
  <c r="E27" i="13"/>
  <c r="F27" i="13" s="1"/>
  <c r="D28" i="13"/>
  <c r="X15" i="13"/>
  <c r="Y15" i="13" s="1"/>
  <c r="W16" i="13"/>
  <c r="R15" i="12"/>
  <c r="S15" i="12" s="1"/>
  <c r="Q16" i="12"/>
  <c r="E28" i="13" l="1"/>
  <c r="F28" i="13" s="1"/>
  <c r="D29" i="13"/>
  <c r="E35" i="12"/>
  <c r="F35" i="12" s="1"/>
  <c r="D36" i="12"/>
  <c r="R16" i="11"/>
  <c r="S16" i="11" s="1"/>
  <c r="Q17" i="11"/>
  <c r="R19" i="13"/>
  <c r="S19" i="13" s="1"/>
  <c r="Q20" i="13"/>
  <c r="K17" i="11"/>
  <c r="L17" i="11" s="1"/>
  <c r="J18" i="11"/>
  <c r="K20" i="12"/>
  <c r="L20" i="12" s="1"/>
  <c r="J21" i="12"/>
  <c r="J19" i="13"/>
  <c r="K18" i="13"/>
  <c r="L18" i="13" s="1"/>
  <c r="E18" i="11"/>
  <c r="F18" i="11" s="1"/>
  <c r="D19" i="11"/>
  <c r="X18" i="11"/>
  <c r="Y18" i="11" s="1"/>
  <c r="W19" i="11"/>
  <c r="X16" i="13"/>
  <c r="Y16" i="13" s="1"/>
  <c r="W17" i="13"/>
  <c r="R16" i="12"/>
  <c r="S16" i="12" s="1"/>
  <c r="Q17" i="12"/>
  <c r="E19" i="11" l="1"/>
  <c r="F19" i="11" s="1"/>
  <c r="D20" i="11"/>
  <c r="R20" i="13"/>
  <c r="S20" i="13" s="1"/>
  <c r="Q21" i="13"/>
  <c r="K21" i="12"/>
  <c r="L21" i="12" s="1"/>
  <c r="J22" i="12"/>
  <c r="E36" i="12"/>
  <c r="F36" i="12" s="1"/>
  <c r="D37" i="12"/>
  <c r="E37" i="12" s="1"/>
  <c r="F37" i="12" s="1"/>
  <c r="W20" i="11"/>
  <c r="X19" i="11"/>
  <c r="Y19" i="11" s="1"/>
  <c r="J19" i="11"/>
  <c r="K18" i="11"/>
  <c r="L18" i="11" s="1"/>
  <c r="R17" i="11"/>
  <c r="S17" i="11" s="1"/>
  <c r="Q18" i="11"/>
  <c r="E29" i="13"/>
  <c r="F29" i="13" s="1"/>
  <c r="D30" i="13"/>
  <c r="J20" i="13"/>
  <c r="K19" i="13"/>
  <c r="L19" i="13" s="1"/>
  <c r="X17" i="13"/>
  <c r="Y17" i="13" s="1"/>
  <c r="W18" i="13"/>
  <c r="R17" i="12"/>
  <c r="S17" i="12" s="1"/>
  <c r="Q18" i="12"/>
  <c r="E30" i="13" l="1"/>
  <c r="F30" i="13" s="1"/>
  <c r="D31" i="13"/>
  <c r="R21" i="13"/>
  <c r="S21" i="13" s="1"/>
  <c r="Q22" i="13"/>
  <c r="K19" i="11"/>
  <c r="L19" i="11" s="1"/>
  <c r="J20" i="11"/>
  <c r="R18" i="11"/>
  <c r="S18" i="11" s="1"/>
  <c r="Q19" i="11"/>
  <c r="K22" i="12"/>
  <c r="L22" i="12" s="1"/>
  <c r="J23" i="12"/>
  <c r="E20" i="11"/>
  <c r="F20" i="11" s="1"/>
  <c r="D21" i="11"/>
  <c r="J21" i="13"/>
  <c r="K20" i="13"/>
  <c r="L20" i="13" s="1"/>
  <c r="X20" i="11"/>
  <c r="Y20" i="11" s="1"/>
  <c r="W21" i="11"/>
  <c r="X18" i="13"/>
  <c r="Y18" i="13" s="1"/>
  <c r="W19" i="13"/>
  <c r="R18" i="12"/>
  <c r="S18" i="12" s="1"/>
  <c r="Q19" i="12"/>
  <c r="X21" i="11" l="1"/>
  <c r="Y21" i="11" s="1"/>
  <c r="W22" i="11"/>
  <c r="R19" i="11"/>
  <c r="S19" i="11" s="1"/>
  <c r="Q20" i="11"/>
  <c r="D22" i="11"/>
  <c r="E21" i="11"/>
  <c r="F21" i="11" s="1"/>
  <c r="R22" i="13"/>
  <c r="S22" i="13" s="1"/>
  <c r="Q23" i="13"/>
  <c r="K23" i="12"/>
  <c r="L23" i="12" s="1"/>
  <c r="J24" i="12"/>
  <c r="J21" i="11"/>
  <c r="K20" i="11"/>
  <c r="L20" i="11" s="1"/>
  <c r="D32" i="13"/>
  <c r="E31" i="13"/>
  <c r="F31" i="13" s="1"/>
  <c r="J22" i="13"/>
  <c r="K21" i="13"/>
  <c r="L21" i="13" s="1"/>
  <c r="X19" i="13"/>
  <c r="Y19" i="13" s="1"/>
  <c r="W20" i="13"/>
  <c r="R19" i="12"/>
  <c r="S19" i="12" s="1"/>
  <c r="Q20" i="12"/>
  <c r="R20" i="11" l="1"/>
  <c r="S20" i="11" s="1"/>
  <c r="Q21" i="11"/>
  <c r="J23" i="13"/>
  <c r="K22" i="13"/>
  <c r="L22" i="13" s="1"/>
  <c r="K21" i="11"/>
  <c r="L21" i="11" s="1"/>
  <c r="J22" i="11"/>
  <c r="R23" i="13"/>
  <c r="S23" i="13" s="1"/>
  <c r="Q24" i="13"/>
  <c r="K24" i="12"/>
  <c r="L24" i="12" s="1"/>
  <c r="J25" i="12"/>
  <c r="W23" i="11"/>
  <c r="X22" i="11"/>
  <c r="Y22" i="11" s="1"/>
  <c r="E32" i="13"/>
  <c r="F32" i="13" s="1"/>
  <c r="D33" i="13"/>
  <c r="E22" i="11"/>
  <c r="F22" i="11" s="1"/>
  <c r="D23" i="11"/>
  <c r="X20" i="13"/>
  <c r="Y20" i="13" s="1"/>
  <c r="W21" i="13"/>
  <c r="R20" i="12"/>
  <c r="S20" i="12" s="1"/>
  <c r="Q21" i="12"/>
  <c r="E23" i="11" l="1"/>
  <c r="F23" i="11" s="1"/>
  <c r="D24" i="11"/>
  <c r="Q25" i="13"/>
  <c r="R24" i="13"/>
  <c r="S24" i="13" s="1"/>
  <c r="W24" i="11"/>
  <c r="X23" i="11"/>
  <c r="Y23" i="11" s="1"/>
  <c r="K23" i="13"/>
  <c r="L23" i="13" s="1"/>
  <c r="J24" i="13"/>
  <c r="E33" i="13"/>
  <c r="F33" i="13" s="1"/>
  <c r="D34" i="13"/>
  <c r="K25" i="12"/>
  <c r="L25" i="12" s="1"/>
  <c r="J26" i="12"/>
  <c r="K22" i="11"/>
  <c r="L22" i="11" s="1"/>
  <c r="J23" i="11"/>
  <c r="R21" i="11"/>
  <c r="S21" i="11" s="1"/>
  <c r="Q22" i="11"/>
  <c r="X21" i="13"/>
  <c r="Y21" i="13" s="1"/>
  <c r="W22" i="13"/>
  <c r="R21" i="12"/>
  <c r="S21" i="12" s="1"/>
  <c r="Q22" i="12"/>
  <c r="K24" i="13" l="1"/>
  <c r="L24" i="13" s="1"/>
  <c r="J25" i="13"/>
  <c r="R22" i="11"/>
  <c r="S22" i="11" s="1"/>
  <c r="Q23" i="11"/>
  <c r="K26" i="12"/>
  <c r="L26" i="12" s="1"/>
  <c r="J27" i="12"/>
  <c r="R25" i="13"/>
  <c r="S25" i="13" s="1"/>
  <c r="Q26" i="13"/>
  <c r="K23" i="11"/>
  <c r="L23" i="11" s="1"/>
  <c r="J24" i="11"/>
  <c r="D35" i="13"/>
  <c r="E34" i="13"/>
  <c r="F34" i="13" s="1"/>
  <c r="E24" i="11"/>
  <c r="F24" i="11" s="1"/>
  <c r="D25" i="11"/>
  <c r="X24" i="11"/>
  <c r="Y24" i="11" s="1"/>
  <c r="W25" i="11"/>
  <c r="X22" i="13"/>
  <c r="Y22" i="13" s="1"/>
  <c r="W23" i="13"/>
  <c r="R22" i="12"/>
  <c r="S22" i="12" s="1"/>
  <c r="Q23" i="12"/>
  <c r="X25" i="11" l="1"/>
  <c r="Y25" i="11" s="1"/>
  <c r="W26" i="11"/>
  <c r="R23" i="11"/>
  <c r="S23" i="11" s="1"/>
  <c r="Q24" i="11"/>
  <c r="R26" i="13"/>
  <c r="S26" i="13" s="1"/>
  <c r="Q27" i="13"/>
  <c r="E35" i="13"/>
  <c r="F35" i="13" s="1"/>
  <c r="D36" i="13"/>
  <c r="D26" i="11"/>
  <c r="E25" i="11"/>
  <c r="F25" i="11" s="1"/>
  <c r="K24" i="11"/>
  <c r="L24" i="11" s="1"/>
  <c r="J25" i="11"/>
  <c r="K27" i="12"/>
  <c r="L27" i="12" s="1"/>
  <c r="J28" i="12"/>
  <c r="K25" i="13"/>
  <c r="L25" i="13" s="1"/>
  <c r="J26" i="13"/>
  <c r="X23" i="13"/>
  <c r="Y23" i="13" s="1"/>
  <c r="W24" i="13"/>
  <c r="R23" i="12"/>
  <c r="S23" i="12" s="1"/>
  <c r="Q24" i="12"/>
  <c r="K26" i="13" l="1"/>
  <c r="L26" i="13" s="1"/>
  <c r="J27" i="13"/>
  <c r="E36" i="13"/>
  <c r="F36" i="13" s="1"/>
  <c r="D37" i="13"/>
  <c r="E37" i="13" s="1"/>
  <c r="F37" i="13" s="1"/>
  <c r="K25" i="11"/>
  <c r="L25" i="11" s="1"/>
  <c r="J26" i="11"/>
  <c r="R24" i="11"/>
  <c r="S24" i="11" s="1"/>
  <c r="Q25" i="11"/>
  <c r="K28" i="12"/>
  <c r="L28" i="12" s="1"/>
  <c r="J29" i="12"/>
  <c r="Q28" i="13"/>
  <c r="R27" i="13"/>
  <c r="S27" i="13" s="1"/>
  <c r="W27" i="11"/>
  <c r="X26" i="11"/>
  <c r="Y26" i="11" s="1"/>
  <c r="E26" i="11"/>
  <c r="F26" i="11" s="1"/>
  <c r="D27" i="11"/>
  <c r="X24" i="13"/>
  <c r="Y24" i="13" s="1"/>
  <c r="W25" i="13"/>
  <c r="R24" i="12"/>
  <c r="S24" i="12" s="1"/>
  <c r="Q25" i="12"/>
  <c r="E27" i="11" l="1"/>
  <c r="F27" i="11" s="1"/>
  <c r="D28" i="11"/>
  <c r="R25" i="11"/>
  <c r="S25" i="11" s="1"/>
  <c r="Q26" i="11"/>
  <c r="R28" i="13"/>
  <c r="S28" i="13" s="1"/>
  <c r="Q29" i="13"/>
  <c r="K29" i="12"/>
  <c r="L29" i="12" s="1"/>
  <c r="J30" i="12"/>
  <c r="K26" i="11"/>
  <c r="L26" i="11" s="1"/>
  <c r="J27" i="11"/>
  <c r="K27" i="13"/>
  <c r="L27" i="13" s="1"/>
  <c r="J28" i="13"/>
  <c r="W28" i="11"/>
  <c r="X27" i="11"/>
  <c r="Y27" i="11" s="1"/>
  <c r="X25" i="13"/>
  <c r="Y25" i="13" s="1"/>
  <c r="W26" i="13"/>
  <c r="R25" i="12"/>
  <c r="S25" i="12" s="1"/>
  <c r="Q26" i="12"/>
  <c r="K28" i="13" l="1"/>
  <c r="L28" i="13" s="1"/>
  <c r="J29" i="13"/>
  <c r="K30" i="12"/>
  <c r="L30" i="12" s="1"/>
  <c r="J31" i="12"/>
  <c r="R26" i="11"/>
  <c r="S26" i="11" s="1"/>
  <c r="Q27" i="11"/>
  <c r="K27" i="11"/>
  <c r="L27" i="11" s="1"/>
  <c r="J28" i="11"/>
  <c r="R29" i="13"/>
  <c r="S29" i="13" s="1"/>
  <c r="Q30" i="13"/>
  <c r="E28" i="11"/>
  <c r="F28" i="11" s="1"/>
  <c r="D29" i="11"/>
  <c r="W29" i="11"/>
  <c r="X28" i="11"/>
  <c r="Y28" i="11" s="1"/>
  <c r="X26" i="13"/>
  <c r="Y26" i="13" s="1"/>
  <c r="W27" i="13"/>
  <c r="R26" i="12"/>
  <c r="S26" i="12" s="1"/>
  <c r="Q27" i="12"/>
  <c r="E29" i="11" l="1"/>
  <c r="F29" i="11" s="1"/>
  <c r="D30" i="11"/>
  <c r="K28" i="11"/>
  <c r="L28" i="11" s="1"/>
  <c r="J29" i="11"/>
  <c r="K31" i="12"/>
  <c r="L31" i="12" s="1"/>
  <c r="J32" i="12"/>
  <c r="R30" i="13"/>
  <c r="S30" i="13" s="1"/>
  <c r="Q31" i="13"/>
  <c r="R27" i="11"/>
  <c r="S27" i="11" s="1"/>
  <c r="Q28" i="11"/>
  <c r="K29" i="13"/>
  <c r="L29" i="13" s="1"/>
  <c r="J30" i="13"/>
  <c r="X29" i="11"/>
  <c r="Y29" i="11" s="1"/>
  <c r="W30" i="11"/>
  <c r="X27" i="13"/>
  <c r="Y27" i="13" s="1"/>
  <c r="W28" i="13"/>
  <c r="R27" i="12"/>
  <c r="S27" i="12" s="1"/>
  <c r="Q28" i="12"/>
  <c r="K30" i="13" l="1"/>
  <c r="L30" i="13" s="1"/>
  <c r="J31" i="13"/>
  <c r="J30" i="11"/>
  <c r="K29" i="11"/>
  <c r="L29" i="11" s="1"/>
  <c r="R31" i="13"/>
  <c r="S31" i="13" s="1"/>
  <c r="Q32" i="13"/>
  <c r="W31" i="11"/>
  <c r="X30" i="11"/>
  <c r="Y30" i="11" s="1"/>
  <c r="R28" i="11"/>
  <c r="S28" i="11" s="1"/>
  <c r="Q29" i="11"/>
  <c r="K32" i="12"/>
  <c r="L32" i="12" s="1"/>
  <c r="J33" i="12"/>
  <c r="E30" i="11"/>
  <c r="F30" i="11" s="1"/>
  <c r="D31" i="11"/>
  <c r="X28" i="13"/>
  <c r="Y28" i="13" s="1"/>
  <c r="W29" i="13"/>
  <c r="R28" i="12"/>
  <c r="S28" i="12" s="1"/>
  <c r="Q29" i="12"/>
  <c r="K33" i="12" l="1"/>
  <c r="L33" i="12" s="1"/>
  <c r="J34" i="12"/>
  <c r="X31" i="11"/>
  <c r="Y31" i="11" s="1"/>
  <c r="W32" i="11"/>
  <c r="K30" i="11"/>
  <c r="L30" i="11" s="1"/>
  <c r="J31" i="11"/>
  <c r="E31" i="11"/>
  <c r="F31" i="11" s="1"/>
  <c r="D32" i="11"/>
  <c r="R29" i="11"/>
  <c r="S29" i="11" s="1"/>
  <c r="Q30" i="11"/>
  <c r="Q33" i="13"/>
  <c r="R32" i="13"/>
  <c r="S32" i="13" s="1"/>
  <c r="K31" i="13"/>
  <c r="L31" i="13" s="1"/>
  <c r="J32" i="13"/>
  <c r="X29" i="13"/>
  <c r="Y29" i="13" s="1"/>
  <c r="W30" i="13"/>
  <c r="R29" i="12"/>
  <c r="S29" i="12" s="1"/>
  <c r="Q30" i="12"/>
  <c r="E32" i="11" l="1"/>
  <c r="F32" i="11" s="1"/>
  <c r="D33" i="11"/>
  <c r="W33" i="11"/>
  <c r="X32" i="11"/>
  <c r="Y32" i="11" s="1"/>
  <c r="R33" i="13"/>
  <c r="S33" i="13" s="1"/>
  <c r="Q34" i="13"/>
  <c r="K32" i="13"/>
  <c r="L32" i="13" s="1"/>
  <c r="J33" i="13"/>
  <c r="R30" i="11"/>
  <c r="S30" i="11" s="1"/>
  <c r="Q31" i="11"/>
  <c r="J32" i="11"/>
  <c r="K31" i="11"/>
  <c r="L31" i="11" s="1"/>
  <c r="K34" i="12"/>
  <c r="L34" i="12" s="1"/>
  <c r="J35" i="12"/>
  <c r="X30" i="13"/>
  <c r="Y30" i="13" s="1"/>
  <c r="W31" i="13"/>
  <c r="R30" i="12"/>
  <c r="S30" i="12" s="1"/>
  <c r="Q31" i="12"/>
  <c r="K33" i="13" l="1"/>
  <c r="L33" i="13" s="1"/>
  <c r="J34" i="13"/>
  <c r="K32" i="11"/>
  <c r="L32" i="11" s="1"/>
  <c r="J33" i="11"/>
  <c r="X33" i="11"/>
  <c r="Y33" i="11" s="1"/>
  <c r="W34" i="11"/>
  <c r="J36" i="12"/>
  <c r="K35" i="12"/>
  <c r="L35" i="12" s="1"/>
  <c r="R31" i="11"/>
  <c r="S31" i="11" s="1"/>
  <c r="Q32" i="11"/>
  <c r="R34" i="13"/>
  <c r="S34" i="13" s="1"/>
  <c r="Q35" i="13"/>
  <c r="E33" i="11"/>
  <c r="F33" i="11" s="1"/>
  <c r="D34" i="11"/>
  <c r="X31" i="13"/>
  <c r="Y31" i="13" s="1"/>
  <c r="W32" i="13"/>
  <c r="R31" i="12"/>
  <c r="S31" i="12" s="1"/>
  <c r="Q32" i="12"/>
  <c r="Q36" i="13" l="1"/>
  <c r="R35" i="13"/>
  <c r="S35" i="13" s="1"/>
  <c r="K33" i="11"/>
  <c r="L33" i="11" s="1"/>
  <c r="J34" i="11"/>
  <c r="K36" i="12"/>
  <c r="L36" i="12" s="1"/>
  <c r="J37" i="12"/>
  <c r="K37" i="12" s="1"/>
  <c r="L37" i="12" s="1"/>
  <c r="E34" i="11"/>
  <c r="F34" i="11" s="1"/>
  <c r="D35" i="11"/>
  <c r="R32" i="11"/>
  <c r="S32" i="11" s="1"/>
  <c r="Q33" i="11"/>
  <c r="X34" i="11"/>
  <c r="Y34" i="11" s="1"/>
  <c r="W35" i="11"/>
  <c r="K34" i="13"/>
  <c r="L34" i="13" s="1"/>
  <c r="J35" i="13"/>
  <c r="X32" i="13"/>
  <c r="Y32" i="13" s="1"/>
  <c r="W33" i="13"/>
  <c r="R32" i="12"/>
  <c r="S32" i="12" s="1"/>
  <c r="Q33" i="12"/>
  <c r="X35" i="11" l="1"/>
  <c r="Y35" i="11" s="1"/>
  <c r="W36" i="11"/>
  <c r="E35" i="11"/>
  <c r="F35" i="11" s="1"/>
  <c r="D36" i="11"/>
  <c r="K34" i="11"/>
  <c r="L34" i="11" s="1"/>
  <c r="J35" i="11"/>
  <c r="K35" i="13"/>
  <c r="L35" i="13" s="1"/>
  <c r="J36" i="13"/>
  <c r="R33" i="11"/>
  <c r="S33" i="11" s="1"/>
  <c r="Q34" i="11"/>
  <c r="R36" i="13"/>
  <c r="S36" i="13" s="1"/>
  <c r="Q37" i="13"/>
  <c r="R37" i="13" s="1"/>
  <c r="S37" i="13" s="1"/>
  <c r="X33" i="13"/>
  <c r="Y33" i="13" s="1"/>
  <c r="W34" i="13"/>
  <c r="R33" i="12"/>
  <c r="S33" i="12" s="1"/>
  <c r="Q34" i="12"/>
  <c r="K36" i="13" l="1"/>
  <c r="L36" i="13" s="1"/>
  <c r="J37" i="13"/>
  <c r="K37" i="13" s="1"/>
  <c r="L37" i="13" s="1"/>
  <c r="E36" i="11"/>
  <c r="F36" i="11" s="1"/>
  <c r="D37" i="11"/>
  <c r="E37" i="11" s="1"/>
  <c r="F37" i="11" s="1"/>
  <c r="R34" i="11"/>
  <c r="S34" i="11" s="1"/>
  <c r="Q35" i="11"/>
  <c r="K35" i="11"/>
  <c r="L35" i="11" s="1"/>
  <c r="J36" i="11"/>
  <c r="X36" i="11"/>
  <c r="Y36" i="11" s="1"/>
  <c r="W37" i="11"/>
  <c r="X37" i="11" s="1"/>
  <c r="Y37" i="11" s="1"/>
  <c r="X34" i="13"/>
  <c r="Y34" i="13" s="1"/>
  <c r="W35" i="13"/>
  <c r="R34" i="12"/>
  <c r="S34" i="12" s="1"/>
  <c r="Q35" i="12"/>
  <c r="K36" i="11" l="1"/>
  <c r="L36" i="11" s="1"/>
  <c r="J37" i="11"/>
  <c r="K37" i="11" s="1"/>
  <c r="L37" i="11" s="1"/>
  <c r="R35" i="11"/>
  <c r="S35" i="11" s="1"/>
  <c r="Q36" i="11"/>
  <c r="X35" i="13"/>
  <c r="Y35" i="13" s="1"/>
  <c r="W36" i="13"/>
  <c r="R35" i="12"/>
  <c r="S35" i="12" s="1"/>
  <c r="Q36" i="12"/>
  <c r="R36" i="11" l="1"/>
  <c r="S36" i="11" s="1"/>
  <c r="Q37" i="11"/>
  <c r="R37" i="11" s="1"/>
  <c r="S37" i="11" s="1"/>
  <c r="X36" i="13"/>
  <c r="Y36" i="13" s="1"/>
  <c r="W37" i="13"/>
  <c r="X37" i="13" s="1"/>
  <c r="Y37" i="13" s="1"/>
  <c r="R36" i="12"/>
  <c r="S36" i="12" s="1"/>
  <c r="Q37" i="12"/>
  <c r="R37" i="12" s="1"/>
  <c r="S37" i="12" s="1"/>
  <c r="C11" i="10" l="1"/>
  <c r="D11" i="10"/>
  <c r="C12" i="10" s="1"/>
  <c r="F11" i="10"/>
  <c r="G11" i="10"/>
  <c r="J11" i="10"/>
  <c r="K11" i="10"/>
  <c r="J12" i="10" s="1"/>
  <c r="M11" i="10"/>
  <c r="N11" i="10"/>
  <c r="M12" i="10" s="1"/>
  <c r="C21" i="10"/>
  <c r="D21" i="10"/>
  <c r="C22" i="10" s="1"/>
  <c r="F21" i="10"/>
  <c r="G21" i="10"/>
  <c r="J23" i="10"/>
  <c r="K23" i="10"/>
  <c r="J24" i="10" s="1"/>
  <c r="M23" i="10"/>
  <c r="N23" i="10"/>
  <c r="M24" i="10" s="1"/>
  <c r="C30" i="10"/>
  <c r="C31" i="10" s="1"/>
  <c r="D30" i="10"/>
  <c r="F30" i="10"/>
  <c r="G30" i="10"/>
  <c r="J35" i="10"/>
  <c r="K35" i="10"/>
  <c r="J36" i="10" s="1"/>
  <c r="M35" i="10"/>
  <c r="M36" i="10" s="1"/>
  <c r="N35" i="10"/>
  <c r="C42" i="10"/>
  <c r="D42" i="10"/>
  <c r="F42" i="10"/>
  <c r="G42" i="10"/>
  <c r="C43" i="10"/>
  <c r="J47" i="10"/>
  <c r="K47" i="10"/>
  <c r="J48" i="10" s="1"/>
  <c r="M47" i="10"/>
  <c r="N47" i="10"/>
  <c r="M48" i="10"/>
  <c r="F12" i="10" l="1"/>
  <c r="F31" i="10"/>
  <c r="F43" i="10"/>
  <c r="F22" i="10"/>
  <c r="E3" i="8"/>
  <c r="F3" i="8" s="1"/>
  <c r="AC3" i="8"/>
  <c r="AD3" i="8" s="1"/>
  <c r="E4" i="8"/>
  <c r="F4" i="8" s="1"/>
  <c r="J4" i="8"/>
  <c r="J5" i="8" s="1"/>
  <c r="J6" i="8" s="1"/>
  <c r="K6" i="8" s="1"/>
  <c r="P4" i="8"/>
  <c r="Q4" i="8" s="1"/>
  <c r="R4" i="8" s="1"/>
  <c r="V4" i="8"/>
  <c r="W4" i="8" s="1"/>
  <c r="X4" i="8" s="1"/>
  <c r="AB4" i="8"/>
  <c r="AC4" i="8" s="1"/>
  <c r="AD4" i="8" s="1"/>
  <c r="D5" i="8"/>
  <c r="D6" i="8" s="1"/>
  <c r="D7" i="8" s="1"/>
  <c r="E7" i="8" s="1"/>
  <c r="P5" i="8"/>
  <c r="P6" i="8" s="1"/>
  <c r="Q5" i="8"/>
  <c r="R5" i="8"/>
  <c r="AB5" i="8"/>
  <c r="AB6" i="8" s="1"/>
  <c r="AB7" i="8" s="1"/>
  <c r="AC7" i="8" s="1"/>
  <c r="L6" i="8"/>
  <c r="AC6" i="8"/>
  <c r="AD6" i="8" s="1"/>
  <c r="F7" i="8"/>
  <c r="AD7" i="8"/>
  <c r="Z53" i="8"/>
  <c r="G54" i="8"/>
  <c r="M54" i="8"/>
  <c r="S54" i="8"/>
  <c r="Y54" i="8"/>
  <c r="E3" i="7"/>
  <c r="F3" i="7" s="1"/>
  <c r="AC3" i="7"/>
  <c r="AD3" i="7" s="1"/>
  <c r="E4" i="7"/>
  <c r="F4" i="7" s="1"/>
  <c r="J4" i="7"/>
  <c r="K4" i="7"/>
  <c r="L4" i="7" s="1"/>
  <c r="P4" i="7"/>
  <c r="Q4" i="7" s="1"/>
  <c r="R4" i="7"/>
  <c r="V4" i="7"/>
  <c r="W4" i="7" s="1"/>
  <c r="X4" i="7" s="1"/>
  <c r="AB4" i="7"/>
  <c r="D5" i="7"/>
  <c r="D6" i="7" s="1"/>
  <c r="E5" i="7"/>
  <c r="F5" i="7" s="1"/>
  <c r="J5" i="7"/>
  <c r="K5" i="7" s="1"/>
  <c r="L5" i="7"/>
  <c r="P5" i="7"/>
  <c r="Q5" i="7" s="1"/>
  <c r="R5" i="7" s="1"/>
  <c r="V5" i="7"/>
  <c r="J6" i="7"/>
  <c r="K6" i="7" s="1"/>
  <c r="L6" i="7" s="1"/>
  <c r="P6" i="7"/>
  <c r="J7" i="7"/>
  <c r="Z53" i="7"/>
  <c r="G54" i="7"/>
  <c r="M54" i="7"/>
  <c r="S54" i="7"/>
  <c r="Y54" i="7"/>
  <c r="E3" i="6"/>
  <c r="F3" i="6"/>
  <c r="AC3" i="6"/>
  <c r="AD3" i="6"/>
  <c r="E4" i="6"/>
  <c r="F4" i="6"/>
  <c r="J4" i="6"/>
  <c r="K4" i="6"/>
  <c r="L4" i="6" s="1"/>
  <c r="P4" i="6"/>
  <c r="Q4" i="6" s="1"/>
  <c r="R4" i="6"/>
  <c r="V4" i="6"/>
  <c r="W4" i="6"/>
  <c r="X4" i="6" s="1"/>
  <c r="AB4" i="6"/>
  <c r="D5" i="6"/>
  <c r="E5" i="6" s="1"/>
  <c r="F5" i="6" s="1"/>
  <c r="J5" i="6"/>
  <c r="K5" i="6" s="1"/>
  <c r="L5" i="6" s="1"/>
  <c r="P5" i="6"/>
  <c r="Q5" i="6"/>
  <c r="R5" i="6" s="1"/>
  <c r="V5" i="6"/>
  <c r="D6" i="6"/>
  <c r="E6" i="6" s="1"/>
  <c r="F6" i="6" s="1"/>
  <c r="P6" i="6"/>
  <c r="Z53" i="6"/>
  <c r="G54" i="6"/>
  <c r="M54" i="6"/>
  <c r="S54" i="6"/>
  <c r="Y54" i="6"/>
  <c r="Y54" i="5"/>
  <c r="S54" i="5"/>
  <c r="M54" i="5"/>
  <c r="G54" i="5"/>
  <c r="Z53" i="5"/>
  <c r="V5" i="5"/>
  <c r="W5" i="5" s="1"/>
  <c r="X5" i="5" s="1"/>
  <c r="E5" i="5"/>
  <c r="F5" i="5" s="1"/>
  <c r="D5" i="5"/>
  <c r="D6" i="5" s="1"/>
  <c r="D7" i="5" s="1"/>
  <c r="AB4" i="5"/>
  <c r="AC4" i="5" s="1"/>
  <c r="AD4" i="5" s="1"/>
  <c r="W4" i="5"/>
  <c r="X4" i="5" s="1"/>
  <c r="V4" i="5"/>
  <c r="P4" i="5"/>
  <c r="P5" i="5" s="1"/>
  <c r="K4" i="5"/>
  <c r="L4" i="5" s="1"/>
  <c r="J4" i="5"/>
  <c r="J5" i="5" s="1"/>
  <c r="J6" i="5" s="1"/>
  <c r="F4" i="5"/>
  <c r="E4" i="5"/>
  <c r="AD3" i="5"/>
  <c r="AC3" i="5"/>
  <c r="F3" i="5"/>
  <c r="E3" i="5"/>
  <c r="E6" i="7" l="1"/>
  <c r="F6" i="7" s="1"/>
  <c r="D7" i="7"/>
  <c r="Q6" i="8"/>
  <c r="R6" i="8" s="1"/>
  <c r="P7" i="8"/>
  <c r="P8" i="8" s="1"/>
  <c r="E6" i="8"/>
  <c r="F6" i="8" s="1"/>
  <c r="J6" i="6"/>
  <c r="D7" i="6"/>
  <c r="D8" i="8"/>
  <c r="J7" i="8"/>
  <c r="V5" i="8"/>
  <c r="K5" i="8"/>
  <c r="L5" i="8" s="1"/>
  <c r="K4" i="8"/>
  <c r="L4" i="8" s="1"/>
  <c r="Q7" i="8"/>
  <c r="R7" i="8" s="1"/>
  <c r="AC5" i="8"/>
  <c r="AD5" i="8" s="1"/>
  <c r="E5" i="8"/>
  <c r="F5" i="8" s="1"/>
  <c r="AB8" i="8"/>
  <c r="W5" i="7"/>
  <c r="X5" i="7" s="1"/>
  <c r="V6" i="7"/>
  <c r="AC4" i="7"/>
  <c r="AD4" i="7" s="1"/>
  <c r="AB5" i="7"/>
  <c r="K7" i="7"/>
  <c r="L7" i="7" s="1"/>
  <c r="J8" i="7"/>
  <c r="Q6" i="7"/>
  <c r="R6" i="7" s="1"/>
  <c r="P7" i="7"/>
  <c r="W5" i="6"/>
  <c r="X5" i="6" s="1"/>
  <c r="V6" i="6"/>
  <c r="Q6" i="6"/>
  <c r="R6" i="6" s="1"/>
  <c r="P7" i="6"/>
  <c r="AC4" i="6"/>
  <c r="AD4" i="6" s="1"/>
  <c r="AB5" i="6"/>
  <c r="J7" i="5"/>
  <c r="K6" i="5"/>
  <c r="L6" i="5" s="1"/>
  <c r="P6" i="5"/>
  <c r="Q5" i="5"/>
  <c r="R5" i="5" s="1"/>
  <c r="D8" i="5"/>
  <c r="E7" i="5"/>
  <c r="F7" i="5" s="1"/>
  <c r="Q4" i="5"/>
  <c r="R4" i="5" s="1"/>
  <c r="K5" i="5"/>
  <c r="L5" i="5" s="1"/>
  <c r="AB5" i="5"/>
  <c r="E6" i="5"/>
  <c r="F6" i="5" s="1"/>
  <c r="V6" i="5"/>
  <c r="E8" i="8" l="1"/>
  <c r="F8" i="8" s="1"/>
  <c r="D9" i="8"/>
  <c r="P9" i="8"/>
  <c r="Q8" i="8"/>
  <c r="R8" i="8" s="1"/>
  <c r="E7" i="6"/>
  <c r="F7" i="6" s="1"/>
  <c r="D8" i="6"/>
  <c r="W5" i="8"/>
  <c r="X5" i="8" s="1"/>
  <c r="V6" i="8"/>
  <c r="K6" i="6"/>
  <c r="L6" i="6" s="1"/>
  <c r="J7" i="6"/>
  <c r="E7" i="7"/>
  <c r="F7" i="7" s="1"/>
  <c r="D8" i="7"/>
  <c r="K7" i="8"/>
  <c r="L7" i="8" s="1"/>
  <c r="J8" i="8"/>
  <c r="AC8" i="8"/>
  <c r="AD8" i="8" s="1"/>
  <c r="AB9" i="8"/>
  <c r="P8" i="7"/>
  <c r="Q7" i="7"/>
  <c r="R7" i="7" s="1"/>
  <c r="AB6" i="7"/>
  <c r="AC5" i="7"/>
  <c r="AD5" i="7" s="1"/>
  <c r="V7" i="7"/>
  <c r="W6" i="7"/>
  <c r="X6" i="7" s="1"/>
  <c r="J9" i="7"/>
  <c r="K8" i="7"/>
  <c r="L8" i="7" s="1"/>
  <c r="AB6" i="6"/>
  <c r="AC5" i="6"/>
  <c r="AD5" i="6" s="1"/>
  <c r="V7" i="6"/>
  <c r="W6" i="6"/>
  <c r="X6" i="6" s="1"/>
  <c r="P8" i="6"/>
  <c r="Q7" i="6"/>
  <c r="R7" i="6" s="1"/>
  <c r="V7" i="5"/>
  <c r="W6" i="5"/>
  <c r="X6" i="5" s="1"/>
  <c r="Q6" i="5"/>
  <c r="R6" i="5" s="1"/>
  <c r="P7" i="5"/>
  <c r="AC5" i="5"/>
  <c r="AD5" i="5" s="1"/>
  <c r="AB6" i="5"/>
  <c r="E8" i="5"/>
  <c r="F8" i="5" s="1"/>
  <c r="D9" i="5"/>
  <c r="K7" i="5"/>
  <c r="L7" i="5" s="1"/>
  <c r="J8" i="5"/>
  <c r="E8" i="7" l="1"/>
  <c r="F8" i="7" s="1"/>
  <c r="D9" i="7"/>
  <c r="V7" i="8"/>
  <c r="W6" i="8"/>
  <c r="X6" i="8" s="1"/>
  <c r="Q9" i="8"/>
  <c r="R9" i="8" s="1"/>
  <c r="P10" i="8"/>
  <c r="J9" i="8"/>
  <c r="K8" i="8"/>
  <c r="L8" i="8" s="1"/>
  <c r="K7" i="6"/>
  <c r="L7" i="6" s="1"/>
  <c r="J8" i="6"/>
  <c r="E8" i="6"/>
  <c r="F8" i="6" s="1"/>
  <c r="D9" i="6"/>
  <c r="D10" i="8"/>
  <c r="E9" i="8"/>
  <c r="F9" i="8" s="1"/>
  <c r="AB10" i="8"/>
  <c r="AC9" i="8"/>
  <c r="AD9" i="8" s="1"/>
  <c r="V8" i="7"/>
  <c r="W7" i="7"/>
  <c r="X7" i="7" s="1"/>
  <c r="P9" i="7"/>
  <c r="Q8" i="7"/>
  <c r="R8" i="7" s="1"/>
  <c r="J10" i="7"/>
  <c r="K9" i="7"/>
  <c r="L9" i="7" s="1"/>
  <c r="AB7" i="7"/>
  <c r="AC6" i="7"/>
  <c r="AD6" i="7" s="1"/>
  <c r="AB7" i="6"/>
  <c r="AC6" i="6"/>
  <c r="AD6" i="6" s="1"/>
  <c r="V8" i="6"/>
  <c r="W7" i="6"/>
  <c r="X7" i="6" s="1"/>
  <c r="P9" i="6"/>
  <c r="Q8" i="6"/>
  <c r="R8" i="6" s="1"/>
  <c r="E9" i="5"/>
  <c r="F9" i="5" s="1"/>
  <c r="D10" i="5"/>
  <c r="P8" i="5"/>
  <c r="Q7" i="5"/>
  <c r="R7" i="5" s="1"/>
  <c r="K8" i="5"/>
  <c r="L8" i="5" s="1"/>
  <c r="J9" i="5"/>
  <c r="AB7" i="5"/>
  <c r="AC6" i="5"/>
  <c r="AD6" i="5" s="1"/>
  <c r="V8" i="5"/>
  <c r="W7" i="5"/>
  <c r="X7" i="5" s="1"/>
  <c r="D10" i="6" l="1"/>
  <c r="E9" i="6"/>
  <c r="F9" i="6" s="1"/>
  <c r="J10" i="8"/>
  <c r="K9" i="8"/>
  <c r="L9" i="8" s="1"/>
  <c r="V8" i="8"/>
  <c r="W7" i="8"/>
  <c r="X7" i="8" s="1"/>
  <c r="J9" i="6"/>
  <c r="K8" i="6"/>
  <c r="L8" i="6" s="1"/>
  <c r="Q10" i="8"/>
  <c r="R10" i="8" s="1"/>
  <c r="P11" i="8"/>
  <c r="D10" i="7"/>
  <c r="E9" i="7"/>
  <c r="F9" i="7" s="1"/>
  <c r="D11" i="8"/>
  <c r="E10" i="8"/>
  <c r="F10" i="8" s="1"/>
  <c r="AB11" i="8"/>
  <c r="AC10" i="8"/>
  <c r="AD10" i="8" s="1"/>
  <c r="AC7" i="7"/>
  <c r="AD7" i="7" s="1"/>
  <c r="AB8" i="7"/>
  <c r="Q9" i="7"/>
  <c r="R9" i="7" s="1"/>
  <c r="P10" i="7"/>
  <c r="K10" i="7"/>
  <c r="L10" i="7" s="1"/>
  <c r="J11" i="7"/>
  <c r="W8" i="7"/>
  <c r="X8" i="7" s="1"/>
  <c r="V9" i="7"/>
  <c r="W8" i="6"/>
  <c r="X8" i="6" s="1"/>
  <c r="V9" i="6"/>
  <c r="Q9" i="6"/>
  <c r="R9" i="6" s="1"/>
  <c r="P10" i="6"/>
  <c r="AC7" i="6"/>
  <c r="AD7" i="6" s="1"/>
  <c r="AB8" i="6"/>
  <c r="AB8" i="5"/>
  <c r="AC7" i="5"/>
  <c r="AD7" i="5" s="1"/>
  <c r="P9" i="5"/>
  <c r="Q8" i="5"/>
  <c r="R8" i="5" s="1"/>
  <c r="J10" i="5"/>
  <c r="K9" i="5"/>
  <c r="L9" i="5" s="1"/>
  <c r="D11" i="5"/>
  <c r="E10" i="5"/>
  <c r="F10" i="5" s="1"/>
  <c r="V9" i="5"/>
  <c r="W8" i="5"/>
  <c r="X8" i="5" s="1"/>
  <c r="D11" i="7" l="1"/>
  <c r="E10" i="7"/>
  <c r="F10" i="7" s="1"/>
  <c r="J10" i="6"/>
  <c r="K9" i="6"/>
  <c r="L9" i="6" s="1"/>
  <c r="K10" i="8"/>
  <c r="L10" i="8" s="1"/>
  <c r="J11" i="8"/>
  <c r="P12" i="8"/>
  <c r="Q11" i="8"/>
  <c r="R11" i="8" s="1"/>
  <c r="E11" i="8"/>
  <c r="F11" i="8" s="1"/>
  <c r="D12" i="8"/>
  <c r="W8" i="8"/>
  <c r="X8" i="8" s="1"/>
  <c r="V9" i="8"/>
  <c r="D11" i="6"/>
  <c r="E10" i="6"/>
  <c r="F10" i="6" s="1"/>
  <c r="AC11" i="8"/>
  <c r="AD11" i="8" s="1"/>
  <c r="AB12" i="8"/>
  <c r="K11" i="7"/>
  <c r="L11" i="7" s="1"/>
  <c r="J12" i="7"/>
  <c r="W9" i="7"/>
  <c r="X9" i="7" s="1"/>
  <c r="V10" i="7"/>
  <c r="AC8" i="7"/>
  <c r="AD8" i="7" s="1"/>
  <c r="AB9" i="7"/>
  <c r="Q10" i="7"/>
  <c r="R10" i="7" s="1"/>
  <c r="P11" i="7"/>
  <c r="W9" i="6"/>
  <c r="X9" i="6" s="1"/>
  <c r="V10" i="6"/>
  <c r="Q10" i="6"/>
  <c r="R10" i="6" s="1"/>
  <c r="P11" i="6"/>
  <c r="AC8" i="6"/>
  <c r="AD8" i="6" s="1"/>
  <c r="AB9" i="6"/>
  <c r="D12" i="5"/>
  <c r="E11" i="5"/>
  <c r="F11" i="5" s="1"/>
  <c r="P10" i="5"/>
  <c r="Q9" i="5"/>
  <c r="R9" i="5" s="1"/>
  <c r="W9" i="5"/>
  <c r="X9" i="5" s="1"/>
  <c r="V10" i="5"/>
  <c r="J11" i="5"/>
  <c r="K10" i="5"/>
  <c r="L10" i="5" s="1"/>
  <c r="AC8" i="5"/>
  <c r="AD8" i="5" s="1"/>
  <c r="AB9" i="5"/>
  <c r="W9" i="8" l="1"/>
  <c r="X9" i="8" s="1"/>
  <c r="V10" i="8"/>
  <c r="P13" i="8"/>
  <c r="Q12" i="8"/>
  <c r="R12" i="8" s="1"/>
  <c r="K10" i="6"/>
  <c r="L10" i="6" s="1"/>
  <c r="J11" i="6"/>
  <c r="E12" i="8"/>
  <c r="F12" i="8" s="1"/>
  <c r="D13" i="8"/>
  <c r="K11" i="8"/>
  <c r="L11" i="8" s="1"/>
  <c r="J12" i="8"/>
  <c r="D12" i="6"/>
  <c r="E11" i="6"/>
  <c r="F11" i="6" s="1"/>
  <c r="E11" i="7"/>
  <c r="F11" i="7" s="1"/>
  <c r="D12" i="7"/>
  <c r="AC12" i="8"/>
  <c r="AD12" i="8" s="1"/>
  <c r="AB13" i="8"/>
  <c r="AB10" i="7"/>
  <c r="AC9" i="7"/>
  <c r="AD9" i="7" s="1"/>
  <c r="P12" i="7"/>
  <c r="Q11" i="7"/>
  <c r="R11" i="7" s="1"/>
  <c r="J13" i="7"/>
  <c r="K12" i="7"/>
  <c r="L12" i="7" s="1"/>
  <c r="V11" i="7"/>
  <c r="W10" i="7"/>
  <c r="X10" i="7" s="1"/>
  <c r="P12" i="6"/>
  <c r="Q11" i="6"/>
  <c r="R11" i="6" s="1"/>
  <c r="AB10" i="6"/>
  <c r="AC9" i="6"/>
  <c r="AD9" i="6" s="1"/>
  <c r="V11" i="6"/>
  <c r="W10" i="6"/>
  <c r="X10" i="6" s="1"/>
  <c r="Q10" i="5"/>
  <c r="R10" i="5" s="1"/>
  <c r="P11" i="5"/>
  <c r="AC9" i="5"/>
  <c r="AD9" i="5" s="1"/>
  <c r="AB10" i="5"/>
  <c r="W10" i="5"/>
  <c r="X10" i="5" s="1"/>
  <c r="V11" i="5"/>
  <c r="K11" i="5"/>
  <c r="L11" i="5" s="1"/>
  <c r="J12" i="5"/>
  <c r="D13" i="5"/>
  <c r="E12" i="5"/>
  <c r="F12" i="5" s="1"/>
  <c r="D14" i="8" l="1"/>
  <c r="E13" i="8"/>
  <c r="F13" i="8" s="1"/>
  <c r="E12" i="6"/>
  <c r="F12" i="6" s="1"/>
  <c r="D13" i="6"/>
  <c r="Q13" i="8"/>
  <c r="R13" i="8" s="1"/>
  <c r="P14" i="8"/>
  <c r="E12" i="7"/>
  <c r="F12" i="7" s="1"/>
  <c r="D13" i="7"/>
  <c r="J13" i="8"/>
  <c r="K12" i="8"/>
  <c r="L12" i="8" s="1"/>
  <c r="K11" i="6"/>
  <c r="L11" i="6" s="1"/>
  <c r="J12" i="6"/>
  <c r="V11" i="8"/>
  <c r="W10" i="8"/>
  <c r="X10" i="8" s="1"/>
  <c r="AB14" i="8"/>
  <c r="AC13" i="8"/>
  <c r="AD13" i="8" s="1"/>
  <c r="P13" i="7"/>
  <c r="Q12" i="7"/>
  <c r="R12" i="7" s="1"/>
  <c r="J14" i="7"/>
  <c r="K13" i="7"/>
  <c r="L13" i="7" s="1"/>
  <c r="V12" i="7"/>
  <c r="W11" i="7"/>
  <c r="X11" i="7" s="1"/>
  <c r="AB11" i="7"/>
  <c r="AC10" i="7"/>
  <c r="AD10" i="7" s="1"/>
  <c r="AB11" i="6"/>
  <c r="AC10" i="6"/>
  <c r="AD10" i="6" s="1"/>
  <c r="V12" i="6"/>
  <c r="W11" i="6"/>
  <c r="X11" i="6" s="1"/>
  <c r="P13" i="6"/>
  <c r="Q12" i="6"/>
  <c r="R12" i="6" s="1"/>
  <c r="AB11" i="5"/>
  <c r="AC10" i="5"/>
  <c r="AD10" i="5" s="1"/>
  <c r="J13" i="5"/>
  <c r="K12" i="5"/>
  <c r="L12" i="5" s="1"/>
  <c r="V12" i="5"/>
  <c r="W11" i="5"/>
  <c r="X11" i="5" s="1"/>
  <c r="Q11" i="5"/>
  <c r="R11" i="5" s="1"/>
  <c r="P12" i="5"/>
  <c r="E13" i="5"/>
  <c r="F13" i="5" s="1"/>
  <c r="D14" i="5"/>
  <c r="J13" i="6" l="1"/>
  <c r="K12" i="6"/>
  <c r="L12" i="6" s="1"/>
  <c r="D14" i="7"/>
  <c r="E13" i="7"/>
  <c r="F13" i="7" s="1"/>
  <c r="D14" i="6"/>
  <c r="E13" i="6"/>
  <c r="F13" i="6" s="1"/>
  <c r="Q14" i="8"/>
  <c r="R14" i="8" s="1"/>
  <c r="P15" i="8"/>
  <c r="V12" i="8"/>
  <c r="W11" i="8"/>
  <c r="X11" i="8" s="1"/>
  <c r="J14" i="8"/>
  <c r="K13" i="8"/>
  <c r="L13" i="8" s="1"/>
  <c r="D15" i="8"/>
  <c r="E14" i="8"/>
  <c r="F14" i="8" s="1"/>
  <c r="AB15" i="8"/>
  <c r="AC14" i="8"/>
  <c r="AD14" i="8" s="1"/>
  <c r="K14" i="7"/>
  <c r="L14" i="7" s="1"/>
  <c r="J15" i="7"/>
  <c r="AC11" i="7"/>
  <c r="AD11" i="7" s="1"/>
  <c r="AB12" i="7"/>
  <c r="W12" i="7"/>
  <c r="X12" i="7" s="1"/>
  <c r="V13" i="7"/>
  <c r="Q13" i="7"/>
  <c r="R13" i="7" s="1"/>
  <c r="P14" i="7"/>
  <c r="W12" i="6"/>
  <c r="X12" i="6" s="1"/>
  <c r="V13" i="6"/>
  <c r="AC11" i="6"/>
  <c r="AD11" i="6" s="1"/>
  <c r="AB12" i="6"/>
  <c r="Q13" i="6"/>
  <c r="R13" i="6" s="1"/>
  <c r="P14" i="6"/>
  <c r="P13" i="5"/>
  <c r="Q12" i="5"/>
  <c r="R12" i="5" s="1"/>
  <c r="K13" i="5"/>
  <c r="L13" i="5" s="1"/>
  <c r="J14" i="5"/>
  <c r="E14" i="5"/>
  <c r="F14" i="5" s="1"/>
  <c r="D15" i="5"/>
  <c r="V13" i="5"/>
  <c r="W12" i="5"/>
  <c r="X12" i="5" s="1"/>
  <c r="AB12" i="5"/>
  <c r="AC11" i="5"/>
  <c r="AD11" i="5" s="1"/>
  <c r="P16" i="8" l="1"/>
  <c r="Q15" i="8"/>
  <c r="R15" i="8" s="1"/>
  <c r="K14" i="8"/>
  <c r="L14" i="8" s="1"/>
  <c r="J15" i="8"/>
  <c r="D15" i="7"/>
  <c r="E14" i="7"/>
  <c r="F14" i="7" s="1"/>
  <c r="E15" i="8"/>
  <c r="F15" i="8" s="1"/>
  <c r="D16" i="8"/>
  <c r="W12" i="8"/>
  <c r="X12" i="8" s="1"/>
  <c r="V13" i="8"/>
  <c r="D15" i="6"/>
  <c r="E14" i="6"/>
  <c r="F14" i="6" s="1"/>
  <c r="J14" i="6"/>
  <c r="K13" i="6"/>
  <c r="L13" i="6" s="1"/>
  <c r="AC15" i="8"/>
  <c r="AD15" i="8" s="1"/>
  <c r="AB16" i="8"/>
  <c r="K15" i="7"/>
  <c r="L15" i="7" s="1"/>
  <c r="J16" i="7"/>
  <c r="Q14" i="7"/>
  <c r="R14" i="7" s="1"/>
  <c r="P15" i="7"/>
  <c r="AC12" i="7"/>
  <c r="AD12" i="7" s="1"/>
  <c r="AB13" i="7"/>
  <c r="W13" i="7"/>
  <c r="X13" i="7" s="1"/>
  <c r="V14" i="7"/>
  <c r="AC12" i="6"/>
  <c r="AD12" i="6" s="1"/>
  <c r="AB13" i="6"/>
  <c r="Q14" i="6"/>
  <c r="R14" i="6" s="1"/>
  <c r="P15" i="6"/>
  <c r="W13" i="6"/>
  <c r="X13" i="6" s="1"/>
  <c r="V14" i="6"/>
  <c r="V14" i="5"/>
  <c r="W13" i="5"/>
  <c r="X13" i="5" s="1"/>
  <c r="J15" i="5"/>
  <c r="K14" i="5"/>
  <c r="L14" i="5" s="1"/>
  <c r="D16" i="5"/>
  <c r="E15" i="5"/>
  <c r="F15" i="5" s="1"/>
  <c r="AB13" i="5"/>
  <c r="AC12" i="5"/>
  <c r="AD12" i="5" s="1"/>
  <c r="P14" i="5"/>
  <c r="Q13" i="5"/>
  <c r="R13" i="5" s="1"/>
  <c r="E16" i="8" l="1"/>
  <c r="F16" i="8" s="1"/>
  <c r="D17" i="8"/>
  <c r="K15" i="8"/>
  <c r="L15" i="8" s="1"/>
  <c r="J16" i="8"/>
  <c r="E15" i="6"/>
  <c r="F15" i="6" s="1"/>
  <c r="D16" i="6"/>
  <c r="W13" i="8"/>
  <c r="X13" i="8" s="1"/>
  <c r="V14" i="8"/>
  <c r="K14" i="6"/>
  <c r="L14" i="6" s="1"/>
  <c r="J15" i="6"/>
  <c r="E15" i="7"/>
  <c r="F15" i="7" s="1"/>
  <c r="D16" i="7"/>
  <c r="P17" i="8"/>
  <c r="Q16" i="8"/>
  <c r="R16" i="8" s="1"/>
  <c r="AC16" i="8"/>
  <c r="AD16" i="8" s="1"/>
  <c r="AB17" i="8"/>
  <c r="P16" i="7"/>
  <c r="Q15" i="7"/>
  <c r="R15" i="7" s="1"/>
  <c r="V15" i="7"/>
  <c r="W14" i="7"/>
  <c r="X14" i="7" s="1"/>
  <c r="AB14" i="7"/>
  <c r="AC13" i="7"/>
  <c r="AD13" i="7" s="1"/>
  <c r="J17" i="7"/>
  <c r="K16" i="7"/>
  <c r="L16" i="7" s="1"/>
  <c r="P16" i="6"/>
  <c r="Q15" i="6"/>
  <c r="R15" i="6" s="1"/>
  <c r="AB14" i="6"/>
  <c r="AC13" i="6"/>
  <c r="AD13" i="6" s="1"/>
  <c r="V15" i="6"/>
  <c r="W14" i="6"/>
  <c r="X14" i="6" s="1"/>
  <c r="AC13" i="5"/>
  <c r="AD13" i="5" s="1"/>
  <c r="AB14" i="5"/>
  <c r="J16" i="5"/>
  <c r="K15" i="5"/>
  <c r="L15" i="5" s="1"/>
  <c r="P15" i="5"/>
  <c r="Q14" i="5"/>
  <c r="R14" i="5" s="1"/>
  <c r="D17" i="5"/>
  <c r="E16" i="5"/>
  <c r="F16" i="5" s="1"/>
  <c r="W14" i="5"/>
  <c r="X14" i="5" s="1"/>
  <c r="V15" i="5"/>
  <c r="E16" i="7" l="1"/>
  <c r="F16" i="7" s="1"/>
  <c r="D17" i="7"/>
  <c r="V15" i="8"/>
  <c r="W14" i="8"/>
  <c r="X14" i="8" s="1"/>
  <c r="J17" i="8"/>
  <c r="K16" i="8"/>
  <c r="L16" i="8" s="1"/>
  <c r="K15" i="6"/>
  <c r="L15" i="6" s="1"/>
  <c r="J16" i="6"/>
  <c r="E16" i="6"/>
  <c r="F16" i="6" s="1"/>
  <c r="D17" i="6"/>
  <c r="D18" i="8"/>
  <c r="E17" i="8"/>
  <c r="F17" i="8" s="1"/>
  <c r="Q17" i="8"/>
  <c r="R17" i="8" s="1"/>
  <c r="P18" i="8"/>
  <c r="AB18" i="8"/>
  <c r="AC17" i="8"/>
  <c r="AD17" i="8" s="1"/>
  <c r="P17" i="7"/>
  <c r="Q16" i="7"/>
  <c r="R16" i="7" s="1"/>
  <c r="AB15" i="7"/>
  <c r="AC14" i="7"/>
  <c r="AD14" i="7" s="1"/>
  <c r="J18" i="7"/>
  <c r="K17" i="7"/>
  <c r="L17" i="7" s="1"/>
  <c r="V16" i="7"/>
  <c r="W15" i="7"/>
  <c r="X15" i="7" s="1"/>
  <c r="P17" i="6"/>
  <c r="Q16" i="6"/>
  <c r="R16" i="6" s="1"/>
  <c r="AB15" i="6"/>
  <c r="AC14" i="6"/>
  <c r="AD14" i="6" s="1"/>
  <c r="V16" i="6"/>
  <c r="W15" i="6"/>
  <c r="X15" i="6" s="1"/>
  <c r="E17" i="5"/>
  <c r="F17" i="5" s="1"/>
  <c r="D18" i="5"/>
  <c r="K16" i="5"/>
  <c r="L16" i="5" s="1"/>
  <c r="J17" i="5"/>
  <c r="W15" i="5"/>
  <c r="X15" i="5" s="1"/>
  <c r="V16" i="5"/>
  <c r="AC14" i="5"/>
  <c r="AD14" i="5" s="1"/>
  <c r="AB15" i="5"/>
  <c r="Q15" i="5"/>
  <c r="R15" i="5" s="1"/>
  <c r="P16" i="5"/>
  <c r="J17" i="6" l="1"/>
  <c r="K16" i="6"/>
  <c r="L16" i="6" s="1"/>
  <c r="D19" i="8"/>
  <c r="E18" i="8"/>
  <c r="F18" i="8" s="1"/>
  <c r="V16" i="8"/>
  <c r="W15" i="8"/>
  <c r="X15" i="8" s="1"/>
  <c r="Q18" i="8"/>
  <c r="R18" i="8" s="1"/>
  <c r="P19" i="8"/>
  <c r="D18" i="6"/>
  <c r="E17" i="6"/>
  <c r="F17" i="6" s="1"/>
  <c r="D18" i="7"/>
  <c r="E17" i="7"/>
  <c r="F17" i="7" s="1"/>
  <c r="J18" i="8"/>
  <c r="K17" i="8"/>
  <c r="L17" i="8" s="1"/>
  <c r="AB19" i="8"/>
  <c r="AC18" i="8"/>
  <c r="AD18" i="8" s="1"/>
  <c r="W16" i="7"/>
  <c r="X16" i="7" s="1"/>
  <c r="V17" i="7"/>
  <c r="AC15" i="7"/>
  <c r="AD15" i="7" s="1"/>
  <c r="AB16" i="7"/>
  <c r="K18" i="7"/>
  <c r="L18" i="7" s="1"/>
  <c r="J19" i="7"/>
  <c r="Q17" i="7"/>
  <c r="R17" i="7" s="1"/>
  <c r="P18" i="7"/>
  <c r="AC15" i="6"/>
  <c r="AD15" i="6" s="1"/>
  <c r="AB16" i="6"/>
  <c r="Q17" i="6"/>
  <c r="R17" i="6" s="1"/>
  <c r="P18" i="6"/>
  <c r="W16" i="6"/>
  <c r="X16" i="6" s="1"/>
  <c r="V17" i="6"/>
  <c r="AB16" i="5"/>
  <c r="AC15" i="5"/>
  <c r="AD15" i="5" s="1"/>
  <c r="K17" i="5"/>
  <c r="L17" i="5" s="1"/>
  <c r="J18" i="5"/>
  <c r="Q16" i="5"/>
  <c r="R16" i="5" s="1"/>
  <c r="P17" i="5"/>
  <c r="V17" i="5"/>
  <c r="W16" i="5"/>
  <c r="X16" i="5" s="1"/>
  <c r="E18" i="5"/>
  <c r="F18" i="5" s="1"/>
  <c r="D19" i="5"/>
  <c r="P20" i="8" l="1"/>
  <c r="Q19" i="8"/>
  <c r="R19" i="8" s="1"/>
  <c r="D19" i="7"/>
  <c r="E18" i="7"/>
  <c r="F18" i="7" s="1"/>
  <c r="E19" i="8"/>
  <c r="F19" i="8" s="1"/>
  <c r="D20" i="8"/>
  <c r="K18" i="8"/>
  <c r="L18" i="8" s="1"/>
  <c r="J19" i="8"/>
  <c r="D19" i="6"/>
  <c r="E18" i="6"/>
  <c r="F18" i="6" s="1"/>
  <c r="W16" i="8"/>
  <c r="X16" i="8" s="1"/>
  <c r="V17" i="8"/>
  <c r="J18" i="6"/>
  <c r="K17" i="6"/>
  <c r="L17" i="6" s="1"/>
  <c r="AC19" i="8"/>
  <c r="AD19" i="8" s="1"/>
  <c r="AB20" i="8"/>
  <c r="K19" i="7"/>
  <c r="L19" i="7" s="1"/>
  <c r="J20" i="7"/>
  <c r="Q18" i="7"/>
  <c r="R18" i="7" s="1"/>
  <c r="P19" i="7"/>
  <c r="W17" i="7"/>
  <c r="X17" i="7" s="1"/>
  <c r="V18" i="7"/>
  <c r="AC16" i="7"/>
  <c r="AD16" i="7" s="1"/>
  <c r="AB17" i="7"/>
  <c r="Q18" i="6"/>
  <c r="R18" i="6" s="1"/>
  <c r="P19" i="6"/>
  <c r="W17" i="6"/>
  <c r="X17" i="6" s="1"/>
  <c r="V18" i="6"/>
  <c r="AC16" i="6"/>
  <c r="AD16" i="6" s="1"/>
  <c r="AB17" i="6"/>
  <c r="J19" i="5"/>
  <c r="K18" i="5"/>
  <c r="L18" i="5" s="1"/>
  <c r="V18" i="5"/>
  <c r="W17" i="5"/>
  <c r="X17" i="5" s="1"/>
  <c r="P18" i="5"/>
  <c r="Q17" i="5"/>
  <c r="R17" i="5" s="1"/>
  <c r="D20" i="5"/>
  <c r="E19" i="5"/>
  <c r="F19" i="5" s="1"/>
  <c r="AB17" i="5"/>
  <c r="AC16" i="5"/>
  <c r="AD16" i="5" s="1"/>
  <c r="W17" i="8" l="1"/>
  <c r="X17" i="8" s="1"/>
  <c r="V18" i="8"/>
  <c r="K19" i="8"/>
  <c r="L19" i="8" s="1"/>
  <c r="J20" i="8"/>
  <c r="E19" i="7"/>
  <c r="F19" i="7" s="1"/>
  <c r="D20" i="7"/>
  <c r="E20" i="8"/>
  <c r="F20" i="8" s="1"/>
  <c r="D21" i="8"/>
  <c r="K18" i="6"/>
  <c r="L18" i="6" s="1"/>
  <c r="J19" i="6"/>
  <c r="E19" i="6"/>
  <c r="F19" i="6" s="1"/>
  <c r="D20" i="6"/>
  <c r="P21" i="8"/>
  <c r="Q20" i="8"/>
  <c r="R20" i="8" s="1"/>
  <c r="AC20" i="8"/>
  <c r="AD20" i="8" s="1"/>
  <c r="AB21" i="8"/>
  <c r="V19" i="7"/>
  <c r="W18" i="7"/>
  <c r="X18" i="7" s="1"/>
  <c r="AB18" i="7"/>
  <c r="AC17" i="7"/>
  <c r="AD17" i="7" s="1"/>
  <c r="J21" i="7"/>
  <c r="K20" i="7"/>
  <c r="L20" i="7" s="1"/>
  <c r="P20" i="7"/>
  <c r="Q19" i="7"/>
  <c r="R19" i="7" s="1"/>
  <c r="AB18" i="6"/>
  <c r="AC17" i="6"/>
  <c r="AD17" i="6" s="1"/>
  <c r="V19" i="6"/>
  <c r="W18" i="6"/>
  <c r="X18" i="6" s="1"/>
  <c r="P20" i="6"/>
  <c r="Q19" i="6"/>
  <c r="R19" i="6" s="1"/>
  <c r="D21" i="5"/>
  <c r="E20" i="5"/>
  <c r="F20" i="5" s="1"/>
  <c r="W18" i="5"/>
  <c r="X18" i="5" s="1"/>
  <c r="V19" i="5"/>
  <c r="AC17" i="5"/>
  <c r="AD17" i="5" s="1"/>
  <c r="AB18" i="5"/>
  <c r="P19" i="5"/>
  <c r="Q18" i="5"/>
  <c r="R18" i="5" s="1"/>
  <c r="J20" i="5"/>
  <c r="K19" i="5"/>
  <c r="L19" i="5" s="1"/>
  <c r="D21" i="6" l="1"/>
  <c r="E20" i="6"/>
  <c r="F20" i="6" s="1"/>
  <c r="D22" i="8"/>
  <c r="E21" i="8"/>
  <c r="F21" i="8" s="1"/>
  <c r="K20" i="8"/>
  <c r="L20" i="8" s="1"/>
  <c r="J21" i="8"/>
  <c r="J20" i="6"/>
  <c r="K19" i="6"/>
  <c r="L19" i="6" s="1"/>
  <c r="E20" i="7"/>
  <c r="F20" i="7" s="1"/>
  <c r="D21" i="7"/>
  <c r="V19" i="8"/>
  <c r="W18" i="8"/>
  <c r="X18" i="8" s="1"/>
  <c r="Q21" i="8"/>
  <c r="R21" i="8" s="1"/>
  <c r="P22" i="8"/>
  <c r="AB22" i="8"/>
  <c r="AC21" i="8"/>
  <c r="AD21" i="8" s="1"/>
  <c r="AB19" i="7"/>
  <c r="AC18" i="7"/>
  <c r="AD18" i="7" s="1"/>
  <c r="K21" i="7"/>
  <c r="L21" i="7" s="1"/>
  <c r="J22" i="7"/>
  <c r="Q20" i="7"/>
  <c r="R20" i="7" s="1"/>
  <c r="P21" i="7"/>
  <c r="V20" i="7"/>
  <c r="W19" i="7"/>
  <c r="X19" i="7" s="1"/>
  <c r="W19" i="6"/>
  <c r="X19" i="6" s="1"/>
  <c r="V20" i="6"/>
  <c r="Q20" i="6"/>
  <c r="R20" i="6" s="1"/>
  <c r="P21" i="6"/>
  <c r="AB19" i="6"/>
  <c r="AC18" i="6"/>
  <c r="AD18" i="6" s="1"/>
  <c r="Q19" i="5"/>
  <c r="R19" i="5" s="1"/>
  <c r="P20" i="5"/>
  <c r="AC18" i="5"/>
  <c r="AD18" i="5" s="1"/>
  <c r="AB19" i="5"/>
  <c r="W19" i="5"/>
  <c r="X19" i="5" s="1"/>
  <c r="V20" i="5"/>
  <c r="K20" i="5"/>
  <c r="L20" i="5" s="1"/>
  <c r="J21" i="5"/>
  <c r="E21" i="5"/>
  <c r="F21" i="5" s="1"/>
  <c r="D22" i="5"/>
  <c r="V20" i="8" l="1"/>
  <c r="W19" i="8"/>
  <c r="X19" i="8" s="1"/>
  <c r="K20" i="6"/>
  <c r="L20" i="6" s="1"/>
  <c r="J21" i="6"/>
  <c r="D23" i="8"/>
  <c r="E22" i="8"/>
  <c r="F22" i="8" s="1"/>
  <c r="Q22" i="8"/>
  <c r="R22" i="8" s="1"/>
  <c r="P23" i="8"/>
  <c r="D22" i="7"/>
  <c r="E21" i="7"/>
  <c r="F21" i="7" s="1"/>
  <c r="J22" i="8"/>
  <c r="K21" i="8"/>
  <c r="L21" i="8" s="1"/>
  <c r="E21" i="6"/>
  <c r="F21" i="6" s="1"/>
  <c r="D22" i="6"/>
  <c r="AB23" i="8"/>
  <c r="AC23" i="8" s="1"/>
  <c r="AD23" i="8" s="1"/>
  <c r="AC22" i="8"/>
  <c r="AD22" i="8" s="1"/>
  <c r="Q21" i="7"/>
  <c r="R21" i="7" s="1"/>
  <c r="P22" i="7"/>
  <c r="K22" i="7"/>
  <c r="L22" i="7" s="1"/>
  <c r="J23" i="7"/>
  <c r="W20" i="7"/>
  <c r="X20" i="7" s="1"/>
  <c r="V21" i="7"/>
  <c r="AC19" i="7"/>
  <c r="AD19" i="7" s="1"/>
  <c r="AB20" i="7"/>
  <c r="AC19" i="6"/>
  <c r="AB20" i="6"/>
  <c r="P22" i="6"/>
  <c r="Q21" i="6"/>
  <c r="R21" i="6" s="1"/>
  <c r="W20" i="6"/>
  <c r="X20" i="6" s="1"/>
  <c r="V21" i="6"/>
  <c r="AB20" i="5"/>
  <c r="AC19" i="5"/>
  <c r="AD19" i="5" s="1"/>
  <c r="E22" i="5"/>
  <c r="F22" i="5" s="1"/>
  <c r="D23" i="5"/>
  <c r="V21" i="5"/>
  <c r="W20" i="5"/>
  <c r="X20" i="5" s="1"/>
  <c r="Q20" i="5"/>
  <c r="R20" i="5" s="1"/>
  <c r="P21" i="5"/>
  <c r="K21" i="5"/>
  <c r="L21" i="5" s="1"/>
  <c r="J22" i="5"/>
  <c r="P24" i="8" l="1"/>
  <c r="Q23" i="8"/>
  <c r="R23" i="8" s="1"/>
  <c r="K21" i="6"/>
  <c r="L21" i="6" s="1"/>
  <c r="J22" i="6"/>
  <c r="K22" i="8"/>
  <c r="L22" i="8" s="1"/>
  <c r="J23" i="8"/>
  <c r="D23" i="6"/>
  <c r="E22" i="6"/>
  <c r="F22" i="6" s="1"/>
  <c r="E22" i="7"/>
  <c r="F22" i="7" s="1"/>
  <c r="D23" i="7"/>
  <c r="E23" i="8"/>
  <c r="F23" i="8" s="1"/>
  <c r="D24" i="8"/>
  <c r="W20" i="8"/>
  <c r="X20" i="8" s="1"/>
  <c r="V21" i="8"/>
  <c r="P23" i="7"/>
  <c r="Q22" i="7"/>
  <c r="R22" i="7" s="1"/>
  <c r="AB21" i="7"/>
  <c r="AC20" i="7"/>
  <c r="AD20" i="7" s="1"/>
  <c r="J24" i="7"/>
  <c r="K23" i="7"/>
  <c r="L23" i="7" s="1"/>
  <c r="V22" i="7"/>
  <c r="W21" i="7"/>
  <c r="X21" i="7" s="1"/>
  <c r="Q22" i="6"/>
  <c r="R22" i="6" s="1"/>
  <c r="P23" i="6"/>
  <c r="AB21" i="6"/>
  <c r="AC20" i="6"/>
  <c r="W21" i="6"/>
  <c r="X21" i="6" s="1"/>
  <c r="V22" i="6"/>
  <c r="P22" i="5"/>
  <c r="Q21" i="5"/>
  <c r="R21" i="5" s="1"/>
  <c r="D24" i="5"/>
  <c r="E23" i="5"/>
  <c r="F23" i="5" s="1"/>
  <c r="J23" i="5"/>
  <c r="K22" i="5"/>
  <c r="L22" i="5" s="1"/>
  <c r="V22" i="5"/>
  <c r="W21" i="5"/>
  <c r="X21" i="5" s="1"/>
  <c r="AB21" i="5"/>
  <c r="AC20" i="5"/>
  <c r="AD20" i="5" s="1"/>
  <c r="E24" i="8" l="1"/>
  <c r="F24" i="8" s="1"/>
  <c r="D25" i="8"/>
  <c r="K22" i="6"/>
  <c r="L22" i="6" s="1"/>
  <c r="J23" i="6"/>
  <c r="E23" i="6"/>
  <c r="F23" i="6" s="1"/>
  <c r="D24" i="6"/>
  <c r="W21" i="8"/>
  <c r="X21" i="8" s="1"/>
  <c r="V22" i="8"/>
  <c r="E23" i="7"/>
  <c r="F23" i="7" s="1"/>
  <c r="D24" i="7"/>
  <c r="K23" i="8"/>
  <c r="L23" i="8" s="1"/>
  <c r="J24" i="8"/>
  <c r="P25" i="8"/>
  <c r="Q24" i="8"/>
  <c r="R24" i="8" s="1"/>
  <c r="AB22" i="7"/>
  <c r="AC21" i="7"/>
  <c r="AD21" i="7" s="1"/>
  <c r="V23" i="7"/>
  <c r="W22" i="7"/>
  <c r="X22" i="7" s="1"/>
  <c r="J25" i="7"/>
  <c r="K24" i="7"/>
  <c r="L24" i="7" s="1"/>
  <c r="P24" i="7"/>
  <c r="Q23" i="7"/>
  <c r="R23" i="7" s="1"/>
  <c r="W22" i="6"/>
  <c r="X22" i="6" s="1"/>
  <c r="V23" i="6"/>
  <c r="AC21" i="6"/>
  <c r="AB22" i="6"/>
  <c r="P24" i="6"/>
  <c r="Q23" i="6"/>
  <c r="R23" i="6" s="1"/>
  <c r="W22" i="5"/>
  <c r="X22" i="5" s="1"/>
  <c r="V23" i="5"/>
  <c r="D25" i="5"/>
  <c r="E24" i="5"/>
  <c r="F24" i="5" s="1"/>
  <c r="AC21" i="5"/>
  <c r="AD21" i="5" s="1"/>
  <c r="AB22" i="5"/>
  <c r="J24" i="5"/>
  <c r="K23" i="5"/>
  <c r="L23" i="5" s="1"/>
  <c r="P23" i="5"/>
  <c r="Q22" i="5"/>
  <c r="R22" i="5" s="1"/>
  <c r="K24" i="8" l="1"/>
  <c r="L24" i="8" s="1"/>
  <c r="J25" i="8"/>
  <c r="V23" i="8"/>
  <c r="W22" i="8"/>
  <c r="X22" i="8" s="1"/>
  <c r="K23" i="6"/>
  <c r="L23" i="6" s="1"/>
  <c r="J24" i="6"/>
  <c r="E24" i="7"/>
  <c r="F24" i="7" s="1"/>
  <c r="D25" i="7"/>
  <c r="D25" i="6"/>
  <c r="E24" i="6"/>
  <c r="F24" i="6" s="1"/>
  <c r="E25" i="8"/>
  <c r="F25" i="8" s="1"/>
  <c r="D26" i="8"/>
  <c r="P26" i="8"/>
  <c r="Q25" i="8"/>
  <c r="R25" i="8" s="1"/>
  <c r="J26" i="7"/>
  <c r="K25" i="7"/>
  <c r="L25" i="7" s="1"/>
  <c r="P25" i="7"/>
  <c r="Q24" i="7"/>
  <c r="R24" i="7" s="1"/>
  <c r="W23" i="7"/>
  <c r="X23" i="7" s="1"/>
  <c r="V24" i="7"/>
  <c r="AC22" i="7"/>
  <c r="AD22" i="7" s="1"/>
  <c r="AB23" i="7"/>
  <c r="AC23" i="7" s="1"/>
  <c r="AD23" i="7" s="1"/>
  <c r="P25" i="6"/>
  <c r="Q24" i="6"/>
  <c r="R24" i="6" s="1"/>
  <c r="AB23" i="6"/>
  <c r="AC23" i="6" s="1"/>
  <c r="AC22" i="6"/>
  <c r="W23" i="6"/>
  <c r="X23" i="6" s="1"/>
  <c r="V24" i="6"/>
  <c r="D26" i="5"/>
  <c r="E25" i="5"/>
  <c r="F25" i="5" s="1"/>
  <c r="AC22" i="5"/>
  <c r="AD22" i="5" s="1"/>
  <c r="AB23" i="5"/>
  <c r="AC23" i="5" s="1"/>
  <c r="AD23" i="5" s="1"/>
  <c r="W23" i="5"/>
  <c r="X23" i="5" s="1"/>
  <c r="V24" i="5"/>
  <c r="K24" i="5"/>
  <c r="L24" i="5" s="1"/>
  <c r="J25" i="5"/>
  <c r="Q23" i="5"/>
  <c r="R23" i="5" s="1"/>
  <c r="P24" i="5"/>
  <c r="E26" i="8" l="1"/>
  <c r="F26" i="8" s="1"/>
  <c r="D27" i="8"/>
  <c r="E25" i="7"/>
  <c r="F25" i="7" s="1"/>
  <c r="D26" i="7"/>
  <c r="J25" i="6"/>
  <c r="K24" i="6"/>
  <c r="L24" i="6" s="1"/>
  <c r="J26" i="8"/>
  <c r="K25" i="8"/>
  <c r="L25" i="8" s="1"/>
  <c r="V24" i="8"/>
  <c r="W23" i="8"/>
  <c r="X23" i="8" s="1"/>
  <c r="P27" i="8"/>
  <c r="Q26" i="8"/>
  <c r="R26" i="8" s="1"/>
  <c r="D26" i="6"/>
  <c r="E25" i="6"/>
  <c r="F25" i="6" s="1"/>
  <c r="W24" i="7"/>
  <c r="X24" i="7" s="1"/>
  <c r="V25" i="7"/>
  <c r="P26" i="7"/>
  <c r="Q25" i="7"/>
  <c r="R25" i="7" s="1"/>
  <c r="J27" i="7"/>
  <c r="K26" i="7"/>
  <c r="L26" i="7" s="1"/>
  <c r="W24" i="6"/>
  <c r="X24" i="6" s="1"/>
  <c r="V25" i="6"/>
  <c r="P26" i="6"/>
  <c r="Q25" i="6"/>
  <c r="R25" i="6" s="1"/>
  <c r="K25" i="5"/>
  <c r="L25" i="5" s="1"/>
  <c r="J26" i="5"/>
  <c r="Q24" i="5"/>
  <c r="R24" i="5" s="1"/>
  <c r="P25" i="5"/>
  <c r="W24" i="5"/>
  <c r="X24" i="5" s="1"/>
  <c r="V25" i="5"/>
  <c r="D27" i="5"/>
  <c r="E26" i="5"/>
  <c r="F26" i="5" s="1"/>
  <c r="E26" i="7" l="1"/>
  <c r="F26" i="7" s="1"/>
  <c r="D27" i="7"/>
  <c r="P28" i="8"/>
  <c r="Q27" i="8"/>
  <c r="R27" i="8" s="1"/>
  <c r="K26" i="8"/>
  <c r="L26" i="8" s="1"/>
  <c r="J27" i="8"/>
  <c r="E27" i="8"/>
  <c r="F27" i="8" s="1"/>
  <c r="D28" i="8"/>
  <c r="D27" i="6"/>
  <c r="E26" i="6"/>
  <c r="F26" i="6" s="1"/>
  <c r="V25" i="8"/>
  <c r="W24" i="8"/>
  <c r="X24" i="8" s="1"/>
  <c r="J26" i="6"/>
  <c r="K25" i="6"/>
  <c r="L25" i="6" s="1"/>
  <c r="J28" i="7"/>
  <c r="K27" i="7"/>
  <c r="L27" i="7" s="1"/>
  <c r="W25" i="7"/>
  <c r="X25" i="7" s="1"/>
  <c r="V26" i="7"/>
  <c r="P27" i="7"/>
  <c r="Q26" i="7"/>
  <c r="R26" i="7" s="1"/>
  <c r="W25" i="6"/>
  <c r="X25" i="6" s="1"/>
  <c r="V26" i="6"/>
  <c r="P27" i="6"/>
  <c r="Q26" i="6"/>
  <c r="R26" i="6" s="1"/>
  <c r="Q25" i="5"/>
  <c r="R25" i="5" s="1"/>
  <c r="P26" i="5"/>
  <c r="D28" i="5"/>
  <c r="E27" i="5"/>
  <c r="F27" i="5" s="1"/>
  <c r="W25" i="5"/>
  <c r="X25" i="5" s="1"/>
  <c r="V26" i="5"/>
  <c r="K26" i="5"/>
  <c r="L26" i="5" s="1"/>
  <c r="J27" i="5"/>
  <c r="D29" i="8" l="1"/>
  <c r="E28" i="8"/>
  <c r="F28" i="8" s="1"/>
  <c r="P29" i="8"/>
  <c r="Q28" i="8"/>
  <c r="R28" i="8" s="1"/>
  <c r="V26" i="8"/>
  <c r="W25" i="8"/>
  <c r="X25" i="8" s="1"/>
  <c r="J28" i="8"/>
  <c r="K27" i="8"/>
  <c r="L27" i="8" s="1"/>
  <c r="E27" i="7"/>
  <c r="F27" i="7" s="1"/>
  <c r="D28" i="7"/>
  <c r="K26" i="6"/>
  <c r="L26" i="6" s="1"/>
  <c r="J27" i="6"/>
  <c r="D28" i="6"/>
  <c r="E27" i="6"/>
  <c r="F27" i="6" s="1"/>
  <c r="J29" i="7"/>
  <c r="K28" i="7"/>
  <c r="L28" i="7" s="1"/>
  <c r="W26" i="7"/>
  <c r="X26" i="7" s="1"/>
  <c r="V27" i="7"/>
  <c r="Q27" i="7"/>
  <c r="R27" i="7" s="1"/>
  <c r="P28" i="7"/>
  <c r="P28" i="6"/>
  <c r="Q27" i="6"/>
  <c r="R27" i="6" s="1"/>
  <c r="W26" i="6"/>
  <c r="X26" i="6" s="1"/>
  <c r="V27" i="6"/>
  <c r="K27" i="5"/>
  <c r="L27" i="5" s="1"/>
  <c r="J28" i="5"/>
  <c r="D29" i="5"/>
  <c r="E28" i="5"/>
  <c r="F28" i="5" s="1"/>
  <c r="W26" i="5"/>
  <c r="X26" i="5" s="1"/>
  <c r="V27" i="5"/>
  <c r="Q26" i="5"/>
  <c r="R26" i="5" s="1"/>
  <c r="P27" i="5"/>
  <c r="K27" i="6" l="1"/>
  <c r="L27" i="6" s="1"/>
  <c r="J28" i="6"/>
  <c r="J29" i="8"/>
  <c r="K28" i="8"/>
  <c r="L28" i="8" s="1"/>
  <c r="P30" i="8"/>
  <c r="Q29" i="8"/>
  <c r="R29" i="8" s="1"/>
  <c r="E28" i="7"/>
  <c r="F28" i="7" s="1"/>
  <c r="D29" i="7"/>
  <c r="E28" i="6"/>
  <c r="F28" i="6" s="1"/>
  <c r="D29" i="6"/>
  <c r="V27" i="8"/>
  <c r="W26" i="8"/>
  <c r="X26" i="8" s="1"/>
  <c r="D30" i="8"/>
  <c r="E29" i="8"/>
  <c r="F29" i="8" s="1"/>
  <c r="J30" i="7"/>
  <c r="K29" i="7"/>
  <c r="L29" i="7" s="1"/>
  <c r="P29" i="7"/>
  <c r="Q28" i="7"/>
  <c r="R28" i="7" s="1"/>
  <c r="W27" i="7"/>
  <c r="X27" i="7" s="1"/>
  <c r="V28" i="7"/>
  <c r="W27" i="6"/>
  <c r="X27" i="6" s="1"/>
  <c r="V28" i="6"/>
  <c r="P29" i="6"/>
  <c r="Q28" i="6"/>
  <c r="R28" i="6" s="1"/>
  <c r="Q27" i="5"/>
  <c r="R27" i="5" s="1"/>
  <c r="P28" i="5"/>
  <c r="W27" i="5"/>
  <c r="X27" i="5" s="1"/>
  <c r="V28" i="5"/>
  <c r="K28" i="5"/>
  <c r="L28" i="5" s="1"/>
  <c r="J29" i="5"/>
  <c r="D30" i="5"/>
  <c r="E29" i="5"/>
  <c r="F29" i="5" s="1"/>
  <c r="W27" i="8" l="1"/>
  <c r="X27" i="8" s="1"/>
  <c r="V28" i="8"/>
  <c r="J30" i="8"/>
  <c r="K29" i="8"/>
  <c r="L29" i="8" s="1"/>
  <c r="E29" i="7"/>
  <c r="F29" i="7" s="1"/>
  <c r="D30" i="7"/>
  <c r="D30" i="6"/>
  <c r="E29" i="6"/>
  <c r="F29" i="6" s="1"/>
  <c r="J29" i="6"/>
  <c r="K28" i="6"/>
  <c r="L28" i="6" s="1"/>
  <c r="D31" i="8"/>
  <c r="E30" i="8"/>
  <c r="F30" i="8" s="1"/>
  <c r="P31" i="8"/>
  <c r="Q30" i="8"/>
  <c r="R30" i="8" s="1"/>
  <c r="V29" i="7"/>
  <c r="W28" i="7"/>
  <c r="X28" i="7" s="1"/>
  <c r="J31" i="7"/>
  <c r="K30" i="7"/>
  <c r="L30" i="7" s="1"/>
  <c r="P30" i="7"/>
  <c r="Q29" i="7"/>
  <c r="R29" i="7" s="1"/>
  <c r="P30" i="6"/>
  <c r="Q29" i="6"/>
  <c r="R29" i="6" s="1"/>
  <c r="W28" i="6"/>
  <c r="X28" i="6" s="1"/>
  <c r="V29" i="6"/>
  <c r="W28" i="5"/>
  <c r="X28" i="5" s="1"/>
  <c r="V29" i="5"/>
  <c r="K29" i="5"/>
  <c r="L29" i="5" s="1"/>
  <c r="J30" i="5"/>
  <c r="Q28" i="5"/>
  <c r="R28" i="5" s="1"/>
  <c r="P29" i="5"/>
  <c r="D31" i="5"/>
  <c r="E30" i="5"/>
  <c r="F30" i="5" s="1"/>
  <c r="D32" i="8" l="1"/>
  <c r="E31" i="8"/>
  <c r="F31" i="8" s="1"/>
  <c r="E30" i="6"/>
  <c r="F30" i="6" s="1"/>
  <c r="D31" i="6"/>
  <c r="J31" i="8"/>
  <c r="K30" i="8"/>
  <c r="L30" i="8" s="1"/>
  <c r="E30" i="7"/>
  <c r="F30" i="7" s="1"/>
  <c r="D31" i="7"/>
  <c r="V29" i="8"/>
  <c r="W28" i="8"/>
  <c r="X28" i="8" s="1"/>
  <c r="Q31" i="8"/>
  <c r="R31" i="8" s="1"/>
  <c r="P32" i="8"/>
  <c r="J30" i="6"/>
  <c r="K29" i="6"/>
  <c r="L29" i="6" s="1"/>
  <c r="Q30" i="7"/>
  <c r="R30" i="7" s="1"/>
  <c r="P31" i="7"/>
  <c r="J32" i="7"/>
  <c r="K31" i="7"/>
  <c r="L31" i="7" s="1"/>
  <c r="V30" i="7"/>
  <c r="W29" i="7"/>
  <c r="X29" i="7" s="1"/>
  <c r="W29" i="6"/>
  <c r="X29" i="6" s="1"/>
  <c r="V30" i="6"/>
  <c r="P31" i="6"/>
  <c r="Q30" i="6"/>
  <c r="R30" i="6" s="1"/>
  <c r="D32" i="5"/>
  <c r="E31" i="5"/>
  <c r="F31" i="5" s="1"/>
  <c r="Q29" i="5"/>
  <c r="R29" i="5" s="1"/>
  <c r="P30" i="5"/>
  <c r="W29" i="5"/>
  <c r="X29" i="5" s="1"/>
  <c r="V30" i="5"/>
  <c r="K30" i="5"/>
  <c r="L30" i="5" s="1"/>
  <c r="J31" i="5"/>
  <c r="E31" i="7" l="1"/>
  <c r="F31" i="7" s="1"/>
  <c r="D32" i="7"/>
  <c r="P33" i="8"/>
  <c r="Q32" i="8"/>
  <c r="R32" i="8" s="1"/>
  <c r="D32" i="6"/>
  <c r="E31" i="6"/>
  <c r="F31" i="6" s="1"/>
  <c r="J31" i="6"/>
  <c r="K30" i="6"/>
  <c r="L30" i="6" s="1"/>
  <c r="W29" i="8"/>
  <c r="X29" i="8" s="1"/>
  <c r="V30" i="8"/>
  <c r="K31" i="8"/>
  <c r="L31" i="8" s="1"/>
  <c r="J32" i="8"/>
  <c r="D33" i="8"/>
  <c r="E32" i="8"/>
  <c r="F32" i="8" s="1"/>
  <c r="J33" i="7"/>
  <c r="K32" i="7"/>
  <c r="L32" i="7" s="1"/>
  <c r="P32" i="7"/>
  <c r="Q31" i="7"/>
  <c r="R31" i="7" s="1"/>
  <c r="V31" i="7"/>
  <c r="W30" i="7"/>
  <c r="X30" i="7" s="1"/>
  <c r="W30" i="6"/>
  <c r="X30" i="6" s="1"/>
  <c r="V31" i="6"/>
  <c r="P32" i="6"/>
  <c r="Q31" i="6"/>
  <c r="R31" i="6" s="1"/>
  <c r="K31" i="5"/>
  <c r="L31" i="5" s="1"/>
  <c r="J32" i="5"/>
  <c r="Q30" i="5"/>
  <c r="R30" i="5" s="1"/>
  <c r="P31" i="5"/>
  <c r="W30" i="5"/>
  <c r="X30" i="5" s="1"/>
  <c r="V31" i="5"/>
  <c r="D33" i="5"/>
  <c r="E32" i="5"/>
  <c r="F32" i="5" s="1"/>
  <c r="J33" i="8" l="1"/>
  <c r="K32" i="8"/>
  <c r="L32" i="8" s="1"/>
  <c r="J32" i="6"/>
  <c r="K31" i="6"/>
  <c r="L31" i="6" s="1"/>
  <c r="P34" i="8"/>
  <c r="Q33" i="8"/>
  <c r="R33" i="8" s="1"/>
  <c r="W30" i="8"/>
  <c r="X30" i="8" s="1"/>
  <c r="V31" i="8"/>
  <c r="E32" i="7"/>
  <c r="F32" i="7" s="1"/>
  <c r="D33" i="7"/>
  <c r="E33" i="8"/>
  <c r="F33" i="8" s="1"/>
  <c r="D34" i="8"/>
  <c r="D33" i="6"/>
  <c r="E32" i="6"/>
  <c r="F32" i="6" s="1"/>
  <c r="V32" i="7"/>
  <c r="W31" i="7"/>
  <c r="X31" i="7" s="1"/>
  <c r="Q32" i="7"/>
  <c r="R32" i="7" s="1"/>
  <c r="P33" i="7"/>
  <c r="J34" i="7"/>
  <c r="K33" i="7"/>
  <c r="L33" i="7" s="1"/>
  <c r="P33" i="6"/>
  <c r="Q32" i="6"/>
  <c r="R32" i="6" s="1"/>
  <c r="W31" i="6"/>
  <c r="X31" i="6" s="1"/>
  <c r="V32" i="6"/>
  <c r="D34" i="5"/>
  <c r="E33" i="5"/>
  <c r="F33" i="5" s="1"/>
  <c r="W31" i="5"/>
  <c r="X31" i="5" s="1"/>
  <c r="V32" i="5"/>
  <c r="K32" i="5"/>
  <c r="L32" i="5" s="1"/>
  <c r="J33" i="5"/>
  <c r="Q31" i="5"/>
  <c r="R31" i="5" s="1"/>
  <c r="P32" i="5"/>
  <c r="D35" i="8" l="1"/>
  <c r="E34" i="8"/>
  <c r="F34" i="8" s="1"/>
  <c r="J33" i="6"/>
  <c r="K32" i="6"/>
  <c r="L32" i="6" s="1"/>
  <c r="E33" i="7"/>
  <c r="F33" i="7" s="1"/>
  <c r="D34" i="7"/>
  <c r="V32" i="8"/>
  <c r="W31" i="8"/>
  <c r="X31" i="8" s="1"/>
  <c r="E33" i="6"/>
  <c r="F33" i="6" s="1"/>
  <c r="D34" i="6"/>
  <c r="P35" i="8"/>
  <c r="Q34" i="8"/>
  <c r="R34" i="8" s="1"/>
  <c r="J34" i="8"/>
  <c r="K33" i="8"/>
  <c r="L33" i="8" s="1"/>
  <c r="J35" i="7"/>
  <c r="K34" i="7"/>
  <c r="L34" i="7" s="1"/>
  <c r="P34" i="7"/>
  <c r="Q33" i="7"/>
  <c r="R33" i="7" s="1"/>
  <c r="V33" i="7"/>
  <c r="W32" i="7"/>
  <c r="X32" i="7" s="1"/>
  <c r="W32" i="6"/>
  <c r="X32" i="6" s="1"/>
  <c r="V33" i="6"/>
  <c r="P34" i="6"/>
  <c r="Q33" i="6"/>
  <c r="R33" i="6" s="1"/>
  <c r="Q32" i="5"/>
  <c r="R32" i="5" s="1"/>
  <c r="P33" i="5"/>
  <c r="W32" i="5"/>
  <c r="X32" i="5" s="1"/>
  <c r="V33" i="5"/>
  <c r="K33" i="5"/>
  <c r="L33" i="5" s="1"/>
  <c r="J34" i="5"/>
  <c r="D35" i="5"/>
  <c r="E34" i="5"/>
  <c r="F34" i="5" s="1"/>
  <c r="P36" i="8" l="1"/>
  <c r="Q35" i="8"/>
  <c r="R35" i="8" s="1"/>
  <c r="J34" i="6"/>
  <c r="K33" i="6"/>
  <c r="L33" i="6" s="1"/>
  <c r="W32" i="8"/>
  <c r="X32" i="8" s="1"/>
  <c r="V33" i="8"/>
  <c r="E34" i="6"/>
  <c r="F34" i="6" s="1"/>
  <c r="D35" i="6"/>
  <c r="E34" i="7"/>
  <c r="F34" i="7" s="1"/>
  <c r="D35" i="7"/>
  <c r="J35" i="8"/>
  <c r="K34" i="8"/>
  <c r="L34" i="8" s="1"/>
  <c r="D36" i="8"/>
  <c r="E35" i="8"/>
  <c r="F35" i="8" s="1"/>
  <c r="V34" i="7"/>
  <c r="W33" i="7"/>
  <c r="X33" i="7" s="1"/>
  <c r="Q34" i="7"/>
  <c r="R34" i="7" s="1"/>
  <c r="P35" i="7"/>
  <c r="J36" i="7"/>
  <c r="K35" i="7"/>
  <c r="L35" i="7" s="1"/>
  <c r="P35" i="6"/>
  <c r="Q34" i="6"/>
  <c r="R34" i="6" s="1"/>
  <c r="W33" i="6"/>
  <c r="X33" i="6" s="1"/>
  <c r="V34" i="6"/>
  <c r="W33" i="5"/>
  <c r="X33" i="5" s="1"/>
  <c r="V34" i="5"/>
  <c r="D36" i="5"/>
  <c r="E35" i="5"/>
  <c r="F35" i="5" s="1"/>
  <c r="K34" i="5"/>
  <c r="L34" i="5" s="1"/>
  <c r="J35" i="5"/>
  <c r="Q33" i="5"/>
  <c r="R33" i="5" s="1"/>
  <c r="P34" i="5"/>
  <c r="D36" i="6" l="1"/>
  <c r="E35" i="6"/>
  <c r="F35" i="6" s="1"/>
  <c r="J36" i="8"/>
  <c r="K35" i="8"/>
  <c r="L35" i="8" s="1"/>
  <c r="J35" i="6"/>
  <c r="K34" i="6"/>
  <c r="L34" i="6" s="1"/>
  <c r="W33" i="8"/>
  <c r="X33" i="8" s="1"/>
  <c r="V34" i="8"/>
  <c r="E35" i="7"/>
  <c r="F35" i="7" s="1"/>
  <c r="D36" i="7"/>
  <c r="D37" i="8"/>
  <c r="E37" i="8" s="1"/>
  <c r="F37" i="8" s="1"/>
  <c r="E36" i="8"/>
  <c r="F36" i="8" s="1"/>
  <c r="P37" i="8"/>
  <c r="Q37" i="8" s="1"/>
  <c r="R37" i="8" s="1"/>
  <c r="Q36" i="8"/>
  <c r="R36" i="8" s="1"/>
  <c r="V35" i="7"/>
  <c r="W34" i="7"/>
  <c r="X34" i="7" s="1"/>
  <c r="J37" i="7"/>
  <c r="K37" i="7" s="1"/>
  <c r="L37" i="7" s="1"/>
  <c r="K36" i="7"/>
  <c r="L36" i="7" s="1"/>
  <c r="P36" i="7"/>
  <c r="Q35" i="7"/>
  <c r="R35" i="7" s="1"/>
  <c r="P36" i="6"/>
  <c r="Q35" i="6"/>
  <c r="R35" i="6" s="1"/>
  <c r="W34" i="6"/>
  <c r="X34" i="6" s="1"/>
  <c r="V35" i="6"/>
  <c r="Q34" i="5"/>
  <c r="R34" i="5" s="1"/>
  <c r="P35" i="5"/>
  <c r="D37" i="5"/>
  <c r="E37" i="5" s="1"/>
  <c r="F37" i="5" s="1"/>
  <c r="E36" i="5"/>
  <c r="F36" i="5" s="1"/>
  <c r="K35" i="5"/>
  <c r="L35" i="5" s="1"/>
  <c r="J36" i="5"/>
  <c r="W34" i="5"/>
  <c r="X34" i="5" s="1"/>
  <c r="V35" i="5"/>
  <c r="W34" i="8" l="1"/>
  <c r="X34" i="8" s="1"/>
  <c r="V35" i="8"/>
  <c r="J37" i="8"/>
  <c r="K37" i="8" s="1"/>
  <c r="L37" i="8" s="1"/>
  <c r="K36" i="8"/>
  <c r="L36" i="8" s="1"/>
  <c r="E36" i="7"/>
  <c r="F36" i="7" s="1"/>
  <c r="D37" i="7"/>
  <c r="E37" i="7" s="1"/>
  <c r="F37" i="7" s="1"/>
  <c r="J36" i="6"/>
  <c r="K35" i="6"/>
  <c r="L35" i="6" s="1"/>
  <c r="D37" i="6"/>
  <c r="E37" i="6" s="1"/>
  <c r="F37" i="6" s="1"/>
  <c r="E36" i="6"/>
  <c r="F36" i="6" s="1"/>
  <c r="Q36" i="7"/>
  <c r="R36" i="7" s="1"/>
  <c r="P37" i="7"/>
  <c r="Q37" i="7" s="1"/>
  <c r="R37" i="7" s="1"/>
  <c r="V36" i="7"/>
  <c r="W35" i="7"/>
  <c r="X35" i="7" s="1"/>
  <c r="W35" i="6"/>
  <c r="X35" i="6" s="1"/>
  <c r="V36" i="6"/>
  <c r="P37" i="6"/>
  <c r="Q37" i="6" s="1"/>
  <c r="R37" i="6" s="1"/>
  <c r="Q36" i="6"/>
  <c r="R36" i="6" s="1"/>
  <c r="W35" i="5"/>
  <c r="X35" i="5" s="1"/>
  <c r="V36" i="5"/>
  <c r="K36" i="5"/>
  <c r="L36" i="5" s="1"/>
  <c r="J37" i="5"/>
  <c r="K37" i="5" s="1"/>
  <c r="L37" i="5" s="1"/>
  <c r="Q35" i="5"/>
  <c r="R35" i="5" s="1"/>
  <c r="P36" i="5"/>
  <c r="J37" i="6" l="1"/>
  <c r="K37" i="6" s="1"/>
  <c r="L37" i="6" s="1"/>
  <c r="K36" i="6"/>
  <c r="L36" i="6" s="1"/>
  <c r="W35" i="8"/>
  <c r="X35" i="8" s="1"/>
  <c r="V36" i="8"/>
  <c r="V37" i="7"/>
  <c r="W37" i="7" s="1"/>
  <c r="X37" i="7" s="1"/>
  <c r="W36" i="7"/>
  <c r="X36" i="7" s="1"/>
  <c r="W36" i="6"/>
  <c r="X36" i="6" s="1"/>
  <c r="V37" i="6"/>
  <c r="W37" i="6" s="1"/>
  <c r="X37" i="6" s="1"/>
  <c r="Q36" i="5"/>
  <c r="R36" i="5" s="1"/>
  <c r="P37" i="5"/>
  <c r="Q37" i="5" s="1"/>
  <c r="R37" i="5" s="1"/>
  <c r="W36" i="5"/>
  <c r="X36" i="5" s="1"/>
  <c r="V37" i="5"/>
  <c r="W37" i="5" s="1"/>
  <c r="X37" i="5" s="1"/>
  <c r="V37" i="8" l="1"/>
  <c r="W37" i="8" s="1"/>
  <c r="X37" i="8" s="1"/>
  <c r="W36" i="8"/>
  <c r="X36" i="8" s="1"/>
  <c r="U45" i="2"/>
  <c r="T45" i="2"/>
  <c r="S45" i="2"/>
  <c r="R45" i="2"/>
  <c r="Q45" i="2"/>
  <c r="P45" i="2"/>
  <c r="O45" i="2"/>
  <c r="N45" i="2"/>
  <c r="M45" i="2"/>
  <c r="L45" i="2"/>
  <c r="K45" i="2"/>
  <c r="J45" i="2"/>
  <c r="I45" i="2"/>
  <c r="H45" i="2"/>
  <c r="G45" i="2"/>
  <c r="F45" i="2"/>
  <c r="E45" i="2"/>
  <c r="D45" i="2"/>
  <c r="C45" i="2"/>
  <c r="B45" i="2"/>
  <c r="U39" i="2"/>
  <c r="T39" i="2"/>
  <c r="S39" i="2"/>
  <c r="R39" i="2"/>
  <c r="Q39" i="2"/>
  <c r="P39" i="2"/>
  <c r="O39" i="2"/>
  <c r="N39" i="2"/>
  <c r="M39" i="2"/>
  <c r="L39" i="2"/>
  <c r="K39" i="2"/>
  <c r="J39" i="2"/>
  <c r="J40" i="2" s="1"/>
  <c r="I39" i="2"/>
  <c r="H39" i="2"/>
  <c r="G39" i="2"/>
  <c r="F39" i="2"/>
  <c r="E39" i="2"/>
  <c r="D39" i="2"/>
  <c r="C39" i="2"/>
  <c r="B39" i="2"/>
  <c r="U33" i="2"/>
  <c r="T33" i="2"/>
  <c r="T34" i="2" s="1"/>
  <c r="S33" i="2"/>
  <c r="R33" i="2"/>
  <c r="R34" i="2" s="1"/>
  <c r="Q33" i="2"/>
  <c r="P33" i="2"/>
  <c r="P34" i="2" s="1"/>
  <c r="O33" i="2"/>
  <c r="N33" i="2"/>
  <c r="N34" i="2" s="1"/>
  <c r="M33" i="2"/>
  <c r="L33" i="2"/>
  <c r="L34" i="2" s="1"/>
  <c r="K33" i="2"/>
  <c r="J33" i="2"/>
  <c r="J34" i="2" s="1"/>
  <c r="I33" i="2"/>
  <c r="H33" i="2"/>
  <c r="H34" i="2" s="1"/>
  <c r="G33" i="2"/>
  <c r="F33" i="2"/>
  <c r="F34" i="2" s="1"/>
  <c r="E33" i="2"/>
  <c r="D33" i="2"/>
  <c r="D34" i="2" s="1"/>
  <c r="C33" i="2"/>
  <c r="B33" i="2"/>
  <c r="R40" i="2" l="1"/>
  <c r="F46" i="2"/>
  <c r="N46" i="2"/>
  <c r="D46" i="2"/>
  <c r="H46" i="2"/>
  <c r="L46" i="2"/>
  <c r="P46" i="2"/>
  <c r="T46" i="2"/>
  <c r="D40" i="2"/>
  <c r="H40" i="2"/>
  <c r="L40" i="2"/>
  <c r="P40" i="2"/>
  <c r="T40" i="2"/>
  <c r="J46" i="2"/>
  <c r="R46" i="2"/>
  <c r="F40" i="2"/>
  <c r="N40" i="2"/>
  <c r="U23" i="2"/>
  <c r="T23" i="2"/>
  <c r="T24" i="2" s="1"/>
  <c r="S23" i="2"/>
  <c r="R23" i="2"/>
  <c r="R24" i="2" s="1"/>
  <c r="Q23" i="2"/>
  <c r="P23" i="2"/>
  <c r="P24" i="2" s="1"/>
  <c r="O23" i="2"/>
  <c r="N23" i="2"/>
  <c r="N24" i="2" s="1"/>
  <c r="M23" i="2"/>
  <c r="L23" i="2"/>
  <c r="L24" i="2" s="1"/>
  <c r="K23" i="2"/>
  <c r="J23" i="2"/>
  <c r="J24" i="2" s="1"/>
  <c r="I23" i="2"/>
  <c r="H23" i="2"/>
  <c r="G23" i="2"/>
  <c r="F23" i="2"/>
  <c r="E23" i="2"/>
  <c r="D23" i="2"/>
  <c r="C23" i="2"/>
  <c r="B23" i="2"/>
  <c r="U17" i="2"/>
  <c r="T17" i="2"/>
  <c r="T18" i="2" s="1"/>
  <c r="S17" i="2"/>
  <c r="R17" i="2"/>
  <c r="R18" i="2" s="1"/>
  <c r="Q17" i="2"/>
  <c r="P17" i="2"/>
  <c r="P18" i="2" s="1"/>
  <c r="O17" i="2"/>
  <c r="N17" i="2"/>
  <c r="N18" i="2" s="1"/>
  <c r="M17" i="2"/>
  <c r="L17" i="2"/>
  <c r="L18" i="2" s="1"/>
  <c r="K17" i="2"/>
  <c r="J17" i="2"/>
  <c r="J18" i="2" s="1"/>
  <c r="I17" i="2"/>
  <c r="H17" i="2"/>
  <c r="G17" i="2"/>
  <c r="F17" i="2"/>
  <c r="E17" i="2"/>
  <c r="D17" i="2"/>
  <c r="C17" i="2"/>
  <c r="B17" i="2"/>
  <c r="F18" i="2" s="1"/>
  <c r="F24" i="2" l="1"/>
  <c r="D24" i="2"/>
  <c r="H24" i="2"/>
  <c r="D18" i="2"/>
  <c r="H18" i="2"/>
  <c r="U11" i="2"/>
  <c r="T11" i="2"/>
  <c r="T12" i="2" s="1"/>
  <c r="S11" i="2"/>
  <c r="R11" i="2"/>
  <c r="R12" i="2" s="1"/>
  <c r="Q11" i="2"/>
  <c r="P11" i="2"/>
  <c r="P12" i="2" s="1"/>
  <c r="O11" i="2"/>
  <c r="N11" i="2"/>
  <c r="N12" i="2" s="1"/>
  <c r="M11" i="2"/>
  <c r="L11" i="2"/>
  <c r="L12" i="2" s="1"/>
  <c r="K11" i="2"/>
  <c r="J11" i="2"/>
  <c r="J12" i="2" s="1"/>
  <c r="I11" i="2"/>
  <c r="H11" i="2"/>
  <c r="G11" i="2"/>
  <c r="F11" i="2"/>
  <c r="E11" i="2"/>
  <c r="D11" i="2"/>
  <c r="C11" i="2"/>
  <c r="B11" i="2"/>
  <c r="U5" i="2"/>
  <c r="T5" i="2"/>
  <c r="T6" i="2" s="1"/>
  <c r="S5" i="2"/>
  <c r="R5" i="2"/>
  <c r="R6" i="2" s="1"/>
  <c r="Q5" i="2"/>
  <c r="P5" i="2"/>
  <c r="P6" i="2" s="1"/>
  <c r="O5" i="2"/>
  <c r="N5" i="2"/>
  <c r="N6" i="2" s="1"/>
  <c r="M5" i="2"/>
  <c r="L5" i="2"/>
  <c r="L6" i="2" s="1"/>
  <c r="K5" i="2"/>
  <c r="J5" i="2"/>
  <c r="J6" i="2" s="1"/>
  <c r="I5" i="2"/>
  <c r="H5" i="2"/>
  <c r="H6" i="2" s="1"/>
  <c r="G5" i="2"/>
  <c r="F5" i="2"/>
  <c r="E5" i="2"/>
  <c r="D5" i="2"/>
  <c r="D6" i="2" s="1"/>
  <c r="C5" i="2"/>
  <c r="B5" i="2"/>
  <c r="F6" i="2" l="1"/>
  <c r="D12" i="2"/>
  <c r="F12" i="2"/>
  <c r="H12" i="2"/>
</calcChain>
</file>

<file path=xl/sharedStrings.xml><?xml version="1.0" encoding="utf-8"?>
<sst xmlns="http://schemas.openxmlformats.org/spreadsheetml/2006/main" count="5005" uniqueCount="302">
  <si>
    <t>Alive</t>
  </si>
  <si>
    <t>death</t>
  </si>
  <si>
    <t>no tap</t>
  </si>
  <si>
    <t>1 tap</t>
  </si>
  <si>
    <t>5 tap</t>
  </si>
  <si>
    <t>10 tap</t>
  </si>
  <si>
    <t>15 tap</t>
  </si>
  <si>
    <t>20 tap</t>
  </si>
  <si>
    <t>25 tap</t>
  </si>
  <si>
    <t>30 tap</t>
  </si>
  <si>
    <t>35 tap</t>
  </si>
  <si>
    <t>40 tap</t>
  </si>
  <si>
    <t>1st experiment</t>
  </si>
  <si>
    <t>2nd experiment</t>
  </si>
  <si>
    <t>3rd experiment</t>
  </si>
  <si>
    <t>4th experiment</t>
  </si>
  <si>
    <t>HEAT</t>
  </si>
  <si>
    <t>OXIDATION</t>
  </si>
  <si>
    <t>Surv Index</t>
  </si>
  <si>
    <t>Surv index</t>
  </si>
  <si>
    <t>Time (min)</t>
  </si>
  <si>
    <t xml:space="preserve">Ctrol </t>
  </si>
  <si>
    <t>preheat</t>
  </si>
  <si>
    <t>preoxidation</t>
  </si>
  <si>
    <t>prefast</t>
  </si>
  <si>
    <t>Preescape</t>
  </si>
  <si>
    <t>Total</t>
  </si>
  <si>
    <t>Dead</t>
  </si>
  <si>
    <t>Sum of dead</t>
  </si>
  <si>
    <t>survindex240min</t>
  </si>
  <si>
    <t>survindex</t>
  </si>
  <si>
    <t>,</t>
  </si>
  <si>
    <t>Survival Index</t>
  </si>
  <si>
    <t>tap</t>
  </si>
  <si>
    <t>fasting</t>
  </si>
  <si>
    <t>heat</t>
  </si>
  <si>
    <t>oxidation</t>
  </si>
  <si>
    <t>tdc-1 (n3420)</t>
  </si>
  <si>
    <t>second stressor: heat</t>
  </si>
  <si>
    <t>second stressor: Oxidation</t>
  </si>
  <si>
    <t>Caps5</t>
  </si>
  <si>
    <t>Caps4</t>
  </si>
  <si>
    <t>Caps3</t>
  </si>
  <si>
    <t>Caps2</t>
  </si>
  <si>
    <t>Caps1</t>
  </si>
  <si>
    <t>PREINCUBTyr10mM</t>
  </si>
  <si>
    <t>Exp #4</t>
  </si>
  <si>
    <t>Exp#4</t>
  </si>
  <si>
    <t>Exp #3</t>
  </si>
  <si>
    <t>Exp#3</t>
  </si>
  <si>
    <t>Exp #2</t>
  </si>
  <si>
    <t>Exp#2</t>
  </si>
  <si>
    <t>Exp #1</t>
  </si>
  <si>
    <t>Exp#1</t>
  </si>
  <si>
    <t>survindexvstdc1</t>
  </si>
  <si>
    <t>survindexvswt</t>
  </si>
  <si>
    <t>tdc-1 preescape</t>
  </si>
  <si>
    <t>tdc-1 ctrol</t>
  </si>
  <si>
    <t>wtpreescape</t>
  </si>
  <si>
    <t>Ctrol wt</t>
  </si>
  <si>
    <t>ALIVE</t>
  </si>
  <si>
    <t>DEAD</t>
  </si>
  <si>
    <t>wild-type Tyr 10 mM</t>
  </si>
  <si>
    <t>wild-type</t>
  </si>
  <si>
    <t>PLATE</t>
  </si>
  <si>
    <t>wild-type tyr</t>
  </si>
  <si>
    <t>wt+10mMTA (um/sec)</t>
  </si>
  <si>
    <t>wt (um/sec)</t>
  </si>
  <si>
    <t>Days post-hatch</t>
  </si>
  <si>
    <t>Eggs in uterus</t>
  </si>
  <si>
    <t>Mobility</t>
  </si>
  <si>
    <t>Bag of worms</t>
  </si>
  <si>
    <t>Escapers</t>
  </si>
  <si>
    <t>Day 36 post-hatch (05/01/19)</t>
  </si>
  <si>
    <t>Day 35 post-hatch (04/01/19)</t>
  </si>
  <si>
    <t>Day 34 post-hatch (03/01/19)</t>
  </si>
  <si>
    <t>Day 33 post-hatch (02/01/19)</t>
  </si>
  <si>
    <t>Day 32 post-hatch (01/01/19)</t>
  </si>
  <si>
    <t>Day 31 post-hatch (31/12/18)</t>
  </si>
  <si>
    <t>Day 30 post-hatch (30/12/18)</t>
  </si>
  <si>
    <t>Day 29 post-hatch (29/12/18)</t>
  </si>
  <si>
    <t>Day 28 post-hatch (28/12/18)</t>
  </si>
  <si>
    <t>Day 27 post-hatch (27/12/18)</t>
  </si>
  <si>
    <t>Day 26 post-hatch (26/12/18)</t>
  </si>
  <si>
    <t>Day 25 post-hatch (25/12/18)</t>
  </si>
  <si>
    <t>Day 24 post-hatch (24/12/18)</t>
  </si>
  <si>
    <t>Day 23 post-hatch (23/12/18)</t>
  </si>
  <si>
    <t>Day 22 post-hatch (22/12/18)</t>
  </si>
  <si>
    <t>Day 21 post-hatch (21/12/18)</t>
  </si>
  <si>
    <t>Day 20 post-hatch (20/12/18)</t>
  </si>
  <si>
    <t>Day 19 post-hatch (19/12/18)</t>
  </si>
  <si>
    <t>Day 18 post-hatch (18/12/18)</t>
  </si>
  <si>
    <t>Day 17 post-hatch (17/12/18)</t>
  </si>
  <si>
    <t>Day 16 post-hatch (16/12/18)</t>
  </si>
  <si>
    <t>Day 15 post-hatch (15/12/18)</t>
  </si>
  <si>
    <t>Day 14 post-hatch (14/12/18)</t>
  </si>
  <si>
    <t>Day 13 post-hatch (13/12/18)</t>
  </si>
  <si>
    <t>Day 12 post-hatch (12/12/18)</t>
  </si>
  <si>
    <t>Day 11 post-hatch (11/12/18)</t>
  </si>
  <si>
    <t>Day 10 post-hatch (10/12/18)</t>
  </si>
  <si>
    <t>Day 9 post-hatch (09/12/18)</t>
  </si>
  <si>
    <t>Day 8 post-hatch (08/12/18)</t>
  </si>
  <si>
    <t>Day 7 post-hatch (07/12/18)</t>
  </si>
  <si>
    <t>Day 6 post-hatch (06/12/18)</t>
  </si>
  <si>
    <t>Day 5 post-hatch (05/12/18)</t>
  </si>
  <si>
    <t>Day 3 post-hatch (03/12/18)</t>
  </si>
  <si>
    <t>Survival (%)</t>
  </si>
  <si>
    <t>Acumulated total</t>
  </si>
  <si>
    <t>Subtotal</t>
  </si>
  <si>
    <t>E</t>
  </si>
  <si>
    <t>D</t>
  </si>
  <si>
    <t>C</t>
  </si>
  <si>
    <t>B</t>
  </si>
  <si>
    <t>A</t>
  </si>
  <si>
    <t>tdc-1 (n3419)</t>
  </si>
  <si>
    <t>N2</t>
  </si>
  <si>
    <t>Sinchronization for all strains was done for 12h at 20C (30/11/18, pm) in plates seeded with OP50 (no FUdR was added). The next morning, gravids were removed and plates kept at 20C for 3 days. 30/11/18 was counted as day 0 after hatching. 3 days after (03/12/18) L4 worms were placed into 5 individual plates (10 per plate) (day 3 post-hatch). First count was done in 05/12/18 (day 5 posthatch). This represents the first count. Then, worms were replated and counted every single day. They were  classified as alive or dead. Those that run away (escapers), with extruded intestine or bag or worms were excluded.</t>
  </si>
  <si>
    <t>Protocol</t>
  </si>
  <si>
    <t>Day 32 post-hatch (14/01/19)</t>
  </si>
  <si>
    <t>Day 31 post-hatch (13/01/19)</t>
  </si>
  <si>
    <t>Day 30 post-hatch (12/01/19)</t>
  </si>
  <si>
    <t>Day 29 post-hatch (11/01/19)</t>
  </si>
  <si>
    <t>Day 28 post-hatch (10/01/19)</t>
  </si>
  <si>
    <t>Day 27 post-hatch (09/01/19)</t>
  </si>
  <si>
    <t>Day 26 post-hatch (08/01/19)</t>
  </si>
  <si>
    <t>Day 25 post-hatch (07/01/19)</t>
  </si>
  <si>
    <t>Day 24 post-hatch (06/01/19)</t>
  </si>
  <si>
    <t>Day 23 post-hatch (05/01/19)</t>
  </si>
  <si>
    <t>Day 22 post-hatch (04/01/19)</t>
  </si>
  <si>
    <t>Day 21 post-hatch (03/01/19)</t>
  </si>
  <si>
    <t>Day 20 post-hatch (02/01/19)</t>
  </si>
  <si>
    <t>Day 19 post-hatch (01/01/19)</t>
  </si>
  <si>
    <t>Day 18 post-hatch (31/12/18)</t>
  </si>
  <si>
    <t>Day 17 post-hatch (30/12/18)</t>
  </si>
  <si>
    <t>Day 16 post-hatch (29/12/18)</t>
  </si>
  <si>
    <t>Day 15 post-hatch (28/12/18)</t>
  </si>
  <si>
    <t>Day 14 post-hatch (27/12/18)</t>
  </si>
  <si>
    <t>Day 13 post-hatch (26/12/18)</t>
  </si>
  <si>
    <t>Day 12 post-hatch (25/12/18)</t>
  </si>
  <si>
    <t>Day 11 post-hatch (24/12/18)</t>
  </si>
  <si>
    <t>Day 10 post-hatch (23/12/18)</t>
  </si>
  <si>
    <t>Day 9 post-hatch (22/12/18)</t>
  </si>
  <si>
    <t>Day 8 post-hatch (21/12/18)</t>
  </si>
  <si>
    <t>Day 7 post-hatch (20/12/18)</t>
  </si>
  <si>
    <t>Day 6 post-hatch (19/12/18)</t>
  </si>
  <si>
    <t>Day 5 post-hatch (18/12/18)</t>
  </si>
  <si>
    <t>Day 3 post-hatch (17/12/18)</t>
  </si>
  <si>
    <t>Sinchronization for all strains was done for 12h at 20C (14/12/18, pm) in plates seeded with OP50 (no FUdR was added). The next morning, gravids were removed and plates kept at 20C for 3 days. 14/12/18 was counted as day 0 after hatching. 3 days after (17/12/18) L4 worms were placed into 5 individual plates (10 per plate) (day 3 post-hatch). First count was done in 19/12/18 (day 6 posthatch). This represents the first count. Then, worms were replated and counted every single day. They were  classified as alive or dead. Those that run away (escapers), with extruded intestine or bag or worms were excluded.</t>
  </si>
  <si>
    <t>Day 36 post-hatch (23/02/19)</t>
  </si>
  <si>
    <t>Day 35 post-hatch (22/02/19)</t>
  </si>
  <si>
    <t>Day 34 post-hatch (21/02/19)</t>
  </si>
  <si>
    <t>Day 33 post-hatch (20/02/19)</t>
  </si>
  <si>
    <t>Day 32 post-hatch (19/02/19)</t>
  </si>
  <si>
    <t>Day 31 post-hatch (18/02/19)</t>
  </si>
  <si>
    <t>Day 30 post-hatch (17/02/19)</t>
  </si>
  <si>
    <t>Day 29 post-hatch (16/02/19)</t>
  </si>
  <si>
    <t>Day 28 post-hatch (15/02/19)</t>
  </si>
  <si>
    <t>Day 27 post-hatch (14/02/19)</t>
  </si>
  <si>
    <t>Day 26 post-hatch (13/02/19)</t>
  </si>
  <si>
    <t>Day 25 post-hatch (12/02/19)</t>
  </si>
  <si>
    <t>Day 24 post-hatch (11/02/19)</t>
  </si>
  <si>
    <t>Day 23 post-hatch (10/02/19)</t>
  </si>
  <si>
    <t>Day 22 post-hatch (09/02/19)</t>
  </si>
  <si>
    <t>Day 21 post-hatch (08/02/19)</t>
  </si>
  <si>
    <t>Day 20 post-hatch (07/02/19)</t>
  </si>
  <si>
    <t>Day 19 post-hatch (06/02/19)</t>
  </si>
  <si>
    <t>Day 18 post-hatch (05/02/19)</t>
  </si>
  <si>
    <t>Day 17 post-hatch (04/02/19)</t>
  </si>
  <si>
    <t>Day 16 post-hatch (03/02/19)</t>
  </si>
  <si>
    <t>Day 15 post-hatch (02/02/19)</t>
  </si>
  <si>
    <t>Day 14 post-hatch (01/02/19)</t>
  </si>
  <si>
    <t>Day 13 post-hatch (31/01/19)</t>
  </si>
  <si>
    <t>Day 12 post-hatch (30/01/19)</t>
  </si>
  <si>
    <t>Day 11 post-hatch (29/01/19)</t>
  </si>
  <si>
    <t>Day 10 post-hatch (28/01/19)</t>
  </si>
  <si>
    <t>Day 9 post-hatch (27/01/19)</t>
  </si>
  <si>
    <t>Day 8 post-hatch (26/01/19)</t>
  </si>
  <si>
    <t>Day 7 post-hatch (25/01/19)</t>
  </si>
  <si>
    <t>Day 6 post-hatch (24/01/19)</t>
  </si>
  <si>
    <t>Day 5 post-hatch (23/01/19)</t>
  </si>
  <si>
    <t>Day 3 post-hatch (21/01/19)</t>
  </si>
  <si>
    <t>J</t>
  </si>
  <si>
    <t>I</t>
  </si>
  <si>
    <t>H</t>
  </si>
  <si>
    <t>G</t>
  </si>
  <si>
    <t>F</t>
  </si>
  <si>
    <t>Sinchronization for all strains was done for 12h at 20C (18/01/19, pm) in plates seeded with OP50 (no FUdR was added). The next morning, gravids were removed and plates kept at 20C for 3 days. 18/01/19 was counted as day 0 after hatching. 3 days after (21/01/19) L4 worms were placed into 5 individual plates (10 per plate) (day 3 post-hatch). First count was done in 23/01/19 (day 5 posthatch). This represents the first count. Then, worms were replated and counted every single day. They were  classified as alive or dead. Those that run away (escapers), with extruded intestine or bag of worms were excluded.</t>
  </si>
  <si>
    <t>Escapan</t>
  </si>
  <si>
    <t xml:space="preserve">Muertos </t>
  </si>
  <si>
    <t>Vivos</t>
  </si>
  <si>
    <t>Day 35 post-hatch (30/06/18)</t>
  </si>
  <si>
    <t>Day 33 post-hatch (28/06/18)</t>
  </si>
  <si>
    <t>Day 31 post-hatch (26/06/18)</t>
  </si>
  <si>
    <t>Day 29 post-hatch (24/06/18)</t>
  </si>
  <si>
    <t>Day 27 post-hatch (22/06/18)</t>
  </si>
  <si>
    <t>Day 25 post-hatch (20/06/18)</t>
  </si>
  <si>
    <t>Day 23 post-hatch (18/06/18)</t>
  </si>
  <si>
    <t>Day 21 post-hatch (16/06/18)</t>
  </si>
  <si>
    <t>Day 19 post-hatch (14/06/18)</t>
  </si>
  <si>
    <t>Day 17 post-hatch (12/06/18)</t>
  </si>
  <si>
    <t>Day 15 post-hatch (10/06/18)</t>
  </si>
  <si>
    <t>Day 13 post-hatch (08/06/18)</t>
  </si>
  <si>
    <t>Day 11 post-hatch (06/06/18)</t>
  </si>
  <si>
    <t>Day 9 post-hatch (04/06/18)</t>
  </si>
  <si>
    <t>Day 7 post-hatch (02/06/18)</t>
  </si>
  <si>
    <t>Day 5 post-hatch (31/05/18)</t>
  </si>
  <si>
    <t>Day 3 post-hatch (29/05/18)</t>
  </si>
  <si>
    <t>tot acum</t>
  </si>
  <si>
    <t>subt</t>
  </si>
  <si>
    <t>totales acumulados</t>
  </si>
  <si>
    <t>subtotales</t>
  </si>
  <si>
    <t>pelt-2::tyra-3 + 10 mM TA</t>
  </si>
  <si>
    <t>pelt-2::tyra-3</t>
  </si>
  <si>
    <t>tyra-3 + 10mM TA</t>
  </si>
  <si>
    <t>tyra-3</t>
  </si>
  <si>
    <t>tdc-1 + 10mM TA</t>
  </si>
  <si>
    <t>tdc-1</t>
  </si>
  <si>
    <t>N2 + 10 mM TA</t>
  </si>
  <si>
    <t>Sinchronization for all strains was done for 8h at 20C (26/05/18) in plates with 10mM or without tyramine (OP50 contains 5mM TA). Then, gravids were removed and plates kept at 20C for 3 days. 26/05/18 was counted as day 0 after hatching. 3 days after (29/05/18) worms were pickefd into individual plates (8/plate) with (10mM_ or without TA (day 3 post-hatch). This represents the first count, placing around 10 worms per plate (day 3 post hatch).  First count was done in 31/05/18 (day 5 posthatch). This represents the first count. Then, worms were replated and counted every two days. They were  classified as alive, dead and those that run away.</t>
  </si>
  <si>
    <t>Day 37 post-hatch (31/10/18)</t>
  </si>
  <si>
    <t>Day 36 post-hatch (30/10/18)</t>
  </si>
  <si>
    <t>Day 35 post-hatch (29/10/18)</t>
  </si>
  <si>
    <t>Day 34 post-hatch (28/10/18)</t>
  </si>
  <si>
    <t>Day 33 post-hatch (27/10/18)</t>
  </si>
  <si>
    <t>Day 32 post-hatch (26/10/18)</t>
  </si>
  <si>
    <t>Day 31 post-hatch (25/10/18)</t>
  </si>
  <si>
    <t>Day 30 post-hatch (24/10/18)</t>
  </si>
  <si>
    <t>Day 29 post-hatch (23/10/18)</t>
  </si>
  <si>
    <t>Day 28 post-hatch (22/10/18)</t>
  </si>
  <si>
    <t>Day 27 post-hatch (21/10/18)</t>
  </si>
  <si>
    <t>Day 26 post-hatch (20/10/18)</t>
  </si>
  <si>
    <t>Day 25 post-hatch (19/10/18)</t>
  </si>
  <si>
    <t>Day 24 post-hatch (18/10/18)</t>
  </si>
  <si>
    <t>Day 23 post-hatch (17/10/18)</t>
  </si>
  <si>
    <t>Day 22 post-hatch (16/10/18)</t>
  </si>
  <si>
    <t>Day 21 post-hatch (15/10/18)</t>
  </si>
  <si>
    <t>Day 20 post-hatch (14/10/18)</t>
  </si>
  <si>
    <t>Day 19 post-hatch (13/10/18)</t>
  </si>
  <si>
    <t>Day 18 post-hatch (12/10/18)</t>
  </si>
  <si>
    <t>Day 17 post-hatch (11/10/18)</t>
  </si>
  <si>
    <t>Day 16 post-hatch (10/10/18)</t>
  </si>
  <si>
    <t>Day 15 post-hatch (09/10/18)</t>
  </si>
  <si>
    <t>Day 14 post-hatch (08/10/18)</t>
  </si>
  <si>
    <t>Day 13 post-hatch (07/10/18)</t>
  </si>
  <si>
    <t>Day 12 post-hatch (06/10/18)</t>
  </si>
  <si>
    <t>Day 11 post-hatch (05/10/18)</t>
  </si>
  <si>
    <t>Day 10 post-hatch (04/10/18)</t>
  </si>
  <si>
    <t>Day 9 post-hatch (03/10/18)</t>
  </si>
  <si>
    <t>Day 8 post-hatch (02/10/18)</t>
  </si>
  <si>
    <t>Day 7 post-hatch (01/10/18)</t>
  </si>
  <si>
    <t>Day 6 post-hatch (30/09/18)</t>
  </si>
  <si>
    <t>Day 5 post-hatch (29/09/18)</t>
  </si>
  <si>
    <t>Day 3 post-hatch (27/09/18)</t>
  </si>
  <si>
    <t>tyra-3; pelt-2::tyra-3                         (20ng/ul, #3)</t>
  </si>
  <si>
    <t>Sinchronization for all strains was done for 8h at 20C (24/09/18) in plates with 10mM or without tyramine (OP50 contains 5mM TA). Then, gravids were removed and plates kept at 20C for 3 days. 24/09/18 was counted as day 0 after hatching. 3 days after (27/09/18) worms were placed into individual plates (10/plate) with or without 10 mM TA (day 3 post-hatch). First count was done in 29/09/18 (day 5 posthatch). This represents the first count. Then, worms were replated and counted every single day (or two days at the end of the assay). They were  classified as alive, dead and those that run away.</t>
  </si>
  <si>
    <t>Day 34 post-hatch (4/12/18)</t>
  </si>
  <si>
    <t>Day 35 post-hatch (03/12/18)</t>
  </si>
  <si>
    <t>Day 35 post-hatch (3/12/18)</t>
  </si>
  <si>
    <t>Day 34 post-hatch (02/12/18)</t>
  </si>
  <si>
    <t>Day 34 post-hatch (2/12/18)</t>
  </si>
  <si>
    <t>Day 33 post-hatch (01/12/18)</t>
  </si>
  <si>
    <t>Day 33 post-hatch (1/12/18)</t>
  </si>
  <si>
    <t>Day 32 post-hatch (30/11/18)</t>
  </si>
  <si>
    <t>Day 31 post-hatch (29/11/18)</t>
  </si>
  <si>
    <t>Day 30 post-hatch (28/11/18)</t>
  </si>
  <si>
    <t>Day 29 post-hatch (27/11/18)</t>
  </si>
  <si>
    <t>Day 28 post-hatch (26/11/18)</t>
  </si>
  <si>
    <t>Day 27 post-hatch (25/11/18)</t>
  </si>
  <si>
    <t>Day 26 post-hatch (24/11/18)</t>
  </si>
  <si>
    <t>Day 25 post-hatch (23/11/18)</t>
  </si>
  <si>
    <t>Day 24 post-hatch (22/11/18)</t>
  </si>
  <si>
    <t>Day 23 post-hatch (21/11/18)</t>
  </si>
  <si>
    <t>Day 22 post-hatch (20/11/18)</t>
  </si>
  <si>
    <t>Day 21 post-hatch (19/11/18)</t>
  </si>
  <si>
    <t>Day 20 post-hatch (18/11/18)</t>
  </si>
  <si>
    <t>Day 19 post-hatch (17/11/18)</t>
  </si>
  <si>
    <t>Day 18 post-hatch (16/11/18)</t>
  </si>
  <si>
    <t>Day 17 post-hatch (15/11/18)</t>
  </si>
  <si>
    <t>Day 16 post-hatch (14/11/18)</t>
  </si>
  <si>
    <t>Day 15 post-hatch (13/11/18)</t>
  </si>
  <si>
    <t>Day 14 post-hatch (12/11/18)</t>
  </si>
  <si>
    <t>Day 13 post-hatch (11/11/18)</t>
  </si>
  <si>
    <t>Day 12 post-hatch (10/11/18)</t>
  </si>
  <si>
    <t>Day 11 post-hatch (09/11/18)</t>
  </si>
  <si>
    <t>Day 10 post-hatch (08/11/18)</t>
  </si>
  <si>
    <t>Day 9 post-hatch (07/11/18)</t>
  </si>
  <si>
    <t>Day 8 post-hatch (06/11/18)</t>
  </si>
  <si>
    <t>Day 7 post-hatch (05/11/18)</t>
  </si>
  <si>
    <t>Day 6 post-hatch (04/11/18)</t>
  </si>
  <si>
    <t>Day 5 post-hatch (03/11/18)</t>
  </si>
  <si>
    <t>Day 3 post-hatch (01/11/18)</t>
  </si>
  <si>
    <t>Sinchronization for all strains was done for 12h at 20C (29/10/18) in plates with 10mM or without tyramine (OP50 contains 5mM TA). Then, gravids were removed and plates kept at 20C for 3 days. 29/10/18 was counted as day 0 after hatching. 3 days after (01/10/18) worms were placed into individual plates (10/plate) with or without 10 mM TA (day 3 post-hatch). First count was done in 03/11/18 (day 5 posthatch). This represents the first count. Then, worms were replated and counted every single day (or two days at the end of the assay). They were  classified as alive, dead and those that run away.</t>
  </si>
  <si>
    <t>Survival index</t>
  </si>
  <si>
    <t>pretapTA</t>
  </si>
  <si>
    <t>pretapctrol</t>
  </si>
  <si>
    <t>PreoxidTA</t>
  </si>
  <si>
    <t>Preoxidctrol</t>
  </si>
  <si>
    <t>prefast TA</t>
  </si>
  <si>
    <t>prefast ctrol</t>
  </si>
  <si>
    <t>preheatTA</t>
  </si>
  <si>
    <t>Preheatctrol</t>
  </si>
  <si>
    <t>This  data sheet is only for 10 mM TA bar graph.   (the control data shown in this sheet was obtained the same day as those obtained with TA, and  are included for statistics). The bar graph without TA was made with data from the resistance curves (seeFig2b-c 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</si>
</sst>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FF0000"/>
      <name val="Calibri"/>
      <family val="2"/>
      <scheme val="minor"/>
    </font>
    <font>
      <b/>
      <sz val="11"/>
      <color theme="1"/>
      <name val="Calibri"/>
      <family val="2"/>
      <scheme val="minor"/>
    </font>
    <font>
      <b/>
      <sz val="22"/>
      <color theme="1"/>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b/>
      <sz val="10"/>
      <color rgb="FFFF0000"/>
      <name val="Calibri"/>
      <family val="2"/>
      <scheme val="minor"/>
    </font>
    <font>
      <sz val="10"/>
      <name val="Calibri"/>
      <family val="2"/>
      <scheme val="minor"/>
    </font>
    <font>
      <sz val="12"/>
      <color theme="1"/>
      <name val="Calibri"/>
      <family val="2"/>
      <scheme val="minor"/>
    </font>
    <font>
      <b/>
      <sz val="12"/>
      <color rgb="FFFF0000"/>
      <name val="Calibri"/>
      <family val="2"/>
      <scheme val="minor"/>
    </font>
    <font>
      <b/>
      <sz val="10"/>
      <name val="Calibri"/>
      <family val="2"/>
      <scheme val="minor"/>
    </font>
    <font>
      <sz val="11"/>
      <name val="Calibri"/>
      <family val="2"/>
      <scheme val="minor"/>
    </font>
    <font>
      <b/>
      <sz val="11"/>
      <color rgb="FFFF0000"/>
      <name val="Calibri"/>
      <family val="2"/>
      <scheme val="minor"/>
    </font>
    <font>
      <b/>
      <sz val="14"/>
      <color rgb="FFFF0000"/>
      <name val="Calibri"/>
      <family val="2"/>
      <scheme val="minor"/>
    </font>
    <font>
      <b/>
      <sz val="12"/>
      <color theme="1"/>
      <name val="Calibri"/>
      <family val="2"/>
      <scheme val="minor"/>
    </font>
    <font>
      <b/>
      <sz val="11.5"/>
      <name val="Calibri"/>
      <family val="2"/>
      <scheme val="minor"/>
    </font>
  </fonts>
  <fills count="22">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8" tint="0.59999389629810485"/>
        <bgColor indexed="64"/>
      </patternFill>
    </fill>
    <fill>
      <patternFill patternType="solid">
        <fgColor theme="6" tint="0.59999389629810485"/>
        <bgColor indexed="64"/>
      </patternFill>
    </fill>
  </fills>
  <borders count="3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medium">
        <color indexed="64"/>
      </bottom>
      <diagonal/>
    </border>
  </borders>
  <cellStyleXfs count="1">
    <xf numFmtId="0" fontId="0" fillId="0" borderId="0"/>
  </cellStyleXfs>
  <cellXfs count="312">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0" borderId="7" xfId="0" applyBorder="1"/>
    <xf numFmtId="0" fontId="0" fillId="3" borderId="7" xfId="0" applyFill="1" applyBorder="1"/>
    <xf numFmtId="0" fontId="0" fillId="2" borderId="7" xfId="0" applyFill="1" applyBorder="1"/>
    <xf numFmtId="0" fontId="0" fillId="6" borderId="7" xfId="0" applyFill="1" applyBorder="1"/>
    <xf numFmtId="0" fontId="0" fillId="8" borderId="7" xfId="0" applyFill="1" applyBorder="1"/>
    <xf numFmtId="0" fontId="0" fillId="2" borderId="7" xfId="0" applyFill="1" applyBorder="1" applyAlignment="1"/>
    <xf numFmtId="0" fontId="0" fillId="2" borderId="16" xfId="0" applyFill="1" applyBorder="1"/>
    <xf numFmtId="0" fontId="0" fillId="0" borderId="3" xfId="0" applyBorder="1"/>
    <xf numFmtId="0" fontId="0" fillId="0" borderId="0" xfId="0" applyBorder="1"/>
    <xf numFmtId="0" fontId="0" fillId="0" borderId="4" xfId="0" applyBorder="1"/>
    <xf numFmtId="0" fontId="0" fillId="3" borderId="16" xfId="0" applyFill="1" applyBorder="1"/>
    <xf numFmtId="0" fontId="0" fillId="3" borderId="18" xfId="0" applyFill="1" applyBorder="1"/>
    <xf numFmtId="0" fontId="0" fillId="3" borderId="19" xfId="0" applyFill="1" applyBorder="1"/>
    <xf numFmtId="0" fontId="0" fillId="9" borderId="7" xfId="0" applyFill="1" applyBorder="1"/>
    <xf numFmtId="0" fontId="0" fillId="9" borderId="16" xfId="0" applyFill="1" applyBorder="1"/>
    <xf numFmtId="0" fontId="0" fillId="9" borderId="18" xfId="0" applyFill="1" applyBorder="1"/>
    <xf numFmtId="0" fontId="0" fillId="9" borderId="19" xfId="0" applyFill="1" applyBorder="1"/>
    <xf numFmtId="0" fontId="0" fillId="4" borderId="7" xfId="0" applyFill="1" applyBorder="1"/>
    <xf numFmtId="0" fontId="0" fillId="5" borderId="7" xfId="0" applyFill="1" applyBorder="1"/>
    <xf numFmtId="0" fontId="0" fillId="0" borderId="21" xfId="0" applyBorder="1"/>
    <xf numFmtId="0" fontId="0" fillId="0" borderId="16" xfId="0" applyBorder="1"/>
    <xf numFmtId="0" fontId="0" fillId="4" borderId="21" xfId="0" applyFill="1" applyBorder="1"/>
    <xf numFmtId="0" fontId="0" fillId="4" borderId="16" xfId="0" applyFill="1" applyBorder="1"/>
    <xf numFmtId="0" fontId="0" fillId="5" borderId="21" xfId="0" applyFill="1" applyBorder="1"/>
    <xf numFmtId="0" fontId="0" fillId="5" borderId="16" xfId="0" applyFill="1" applyBorder="1"/>
    <xf numFmtId="0" fontId="0" fillId="6" borderId="21" xfId="0" applyFill="1" applyBorder="1"/>
    <xf numFmtId="0" fontId="0" fillId="6" borderId="16" xfId="0" applyFill="1" applyBorder="1"/>
    <xf numFmtId="0" fontId="0" fillId="6" borderId="22" xfId="0" applyFill="1" applyBorder="1"/>
    <xf numFmtId="0" fontId="0" fillId="6" borderId="18" xfId="0" applyFill="1" applyBorder="1"/>
    <xf numFmtId="0" fontId="0" fillId="6" borderId="19" xfId="0" applyFill="1" applyBorder="1"/>
    <xf numFmtId="0" fontId="0" fillId="10" borderId="21" xfId="0" applyFill="1" applyBorder="1"/>
    <xf numFmtId="0" fontId="0" fillId="10" borderId="7" xfId="0" applyFill="1" applyBorder="1"/>
    <xf numFmtId="0" fontId="0" fillId="10" borderId="16" xfId="0" applyFill="1" applyBorder="1"/>
    <xf numFmtId="0" fontId="0" fillId="2" borderId="21" xfId="0" applyFill="1" applyBorder="1"/>
    <xf numFmtId="0" fontId="0" fillId="4" borderId="15" xfId="0" applyFill="1" applyBorder="1" applyAlignment="1"/>
    <xf numFmtId="0" fontId="0" fillId="4" borderId="17" xfId="0" applyFill="1" applyBorder="1" applyAlignment="1"/>
    <xf numFmtId="0" fontId="0" fillId="2" borderId="15" xfId="0" applyFill="1" applyBorder="1" applyAlignment="1"/>
    <xf numFmtId="0" fontId="0" fillId="2" borderId="17" xfId="0" applyFill="1" applyBorder="1" applyAlignment="1"/>
    <xf numFmtId="0" fontId="0" fillId="4" borderId="7" xfId="0" applyFill="1" applyBorder="1" applyAlignment="1"/>
    <xf numFmtId="0" fontId="0" fillId="5" borderId="15" xfId="0" applyFill="1" applyBorder="1" applyAlignment="1"/>
    <xf numFmtId="0" fontId="0" fillId="5" borderId="17" xfId="0" applyFill="1" applyBorder="1" applyAlignment="1"/>
    <xf numFmtId="0" fontId="0" fillId="5" borderId="7" xfId="0" applyFill="1" applyBorder="1" applyAlignment="1"/>
    <xf numFmtId="0" fontId="0" fillId="6" borderId="15" xfId="0" applyFill="1" applyBorder="1" applyAlignment="1"/>
    <xf numFmtId="0" fontId="0" fillId="6" borderId="17" xfId="0" applyFill="1" applyBorder="1" applyAlignment="1"/>
    <xf numFmtId="0" fontId="0" fillId="6" borderId="7" xfId="0" applyFill="1" applyBorder="1" applyAlignment="1"/>
    <xf numFmtId="0" fontId="0" fillId="3" borderId="15" xfId="0" applyFill="1" applyBorder="1" applyAlignment="1"/>
    <xf numFmtId="0" fontId="0" fillId="3" borderId="17" xfId="0" applyFill="1" applyBorder="1" applyAlignment="1"/>
    <xf numFmtId="0" fontId="0" fillId="3" borderId="7" xfId="0" applyFill="1" applyBorder="1" applyAlignment="1"/>
    <xf numFmtId="0" fontId="0" fillId="5" borderId="7" xfId="0" applyFill="1" applyBorder="1" applyAlignment="1">
      <alignment wrapText="1"/>
    </xf>
    <xf numFmtId="0" fontId="0" fillId="14" borderId="7" xfId="0" applyFill="1" applyBorder="1" applyAlignment="1">
      <alignment wrapText="1"/>
    </xf>
    <xf numFmtId="0" fontId="0" fillId="0" borderId="0" xfId="0" applyAlignment="1">
      <alignment wrapText="1"/>
    </xf>
    <xf numFmtId="0" fontId="0" fillId="15" borderId="7" xfId="0" applyFill="1" applyBorder="1" applyAlignment="1">
      <alignment wrapText="1"/>
    </xf>
    <xf numFmtId="0" fontId="0" fillId="12" borderId="0" xfId="0" applyFill="1" applyAlignment="1">
      <alignment wrapText="1"/>
    </xf>
    <xf numFmtId="0" fontId="0" fillId="3" borderId="7" xfId="0" applyFill="1" applyBorder="1" applyAlignment="1">
      <alignment wrapText="1"/>
    </xf>
    <xf numFmtId="0" fontId="0" fillId="0" borderId="7" xfId="0" applyBorder="1" applyAlignment="1">
      <alignment wrapText="1"/>
    </xf>
    <xf numFmtId="0" fontId="0" fillId="11" borderId="7" xfId="0" applyFill="1" applyBorder="1" applyAlignment="1">
      <alignment wrapText="1"/>
    </xf>
    <xf numFmtId="0" fontId="0" fillId="11" borderId="25" xfId="0" applyFill="1" applyBorder="1" applyAlignment="1">
      <alignment wrapText="1"/>
    </xf>
    <xf numFmtId="0" fontId="0" fillId="16" borderId="7" xfId="0" applyFill="1" applyBorder="1" applyAlignment="1">
      <alignment wrapText="1"/>
    </xf>
    <xf numFmtId="0" fontId="0" fillId="17" borderId="7" xfId="0" applyFill="1" applyBorder="1" applyAlignment="1">
      <alignment wrapText="1"/>
    </xf>
    <xf numFmtId="0" fontId="0" fillId="4" borderId="7" xfId="0" applyFill="1" applyBorder="1" applyAlignment="1">
      <alignment wrapText="1"/>
    </xf>
    <xf numFmtId="11" fontId="0" fillId="3" borderId="7" xfId="0" applyNumberFormat="1" applyFill="1" applyBorder="1"/>
    <xf numFmtId="11" fontId="0" fillId="4" borderId="7" xfId="0" applyNumberFormat="1" applyFill="1" applyBorder="1"/>
    <xf numFmtId="0" fontId="0" fillId="13" borderId="19" xfId="0" applyFill="1" applyBorder="1"/>
    <xf numFmtId="0" fontId="0" fillId="13" borderId="18" xfId="0" applyFill="1" applyBorder="1"/>
    <xf numFmtId="0" fontId="0" fillId="13" borderId="22" xfId="0" applyFill="1" applyBorder="1"/>
    <xf numFmtId="0" fontId="0" fillId="13" borderId="16" xfId="0" applyFill="1" applyBorder="1"/>
    <xf numFmtId="0" fontId="0" fillId="13" borderId="7" xfId="0" applyFill="1" applyBorder="1"/>
    <xf numFmtId="0" fontId="0" fillId="13" borderId="21" xfId="0" applyFill="1" applyBorder="1"/>
    <xf numFmtId="0" fontId="2" fillId="13" borderId="21" xfId="0" applyFont="1" applyFill="1" applyBorder="1"/>
    <xf numFmtId="0" fontId="0" fillId="3" borderId="21" xfId="0" applyFill="1" applyBorder="1"/>
    <xf numFmtId="0" fontId="2" fillId="3" borderId="21" xfId="0" applyFont="1" applyFill="1" applyBorder="1"/>
    <xf numFmtId="0" fontId="0" fillId="14" borderId="16" xfId="0" applyFill="1" applyBorder="1"/>
    <xf numFmtId="0" fontId="0" fillId="14" borderId="7" xfId="0" applyFill="1" applyBorder="1"/>
    <xf numFmtId="0" fontId="0" fillId="14" borderId="21" xfId="0" applyFill="1" applyBorder="1"/>
    <xf numFmtId="0" fontId="0" fillId="0" borderId="24" xfId="0" applyFill="1" applyBorder="1"/>
    <xf numFmtId="0" fontId="0" fillId="18" borderId="0" xfId="0" applyFill="1"/>
    <xf numFmtId="0" fontId="0" fillId="18" borderId="16" xfId="0" applyFill="1" applyBorder="1"/>
    <xf numFmtId="0" fontId="0" fillId="18" borderId="7" xfId="0" applyFill="1" applyBorder="1"/>
    <xf numFmtId="0" fontId="0" fillId="18" borderId="21" xfId="0" applyFill="1" applyBorder="1"/>
    <xf numFmtId="0" fontId="0" fillId="10" borderId="26" xfId="0" applyFill="1" applyBorder="1"/>
    <xf numFmtId="0" fontId="0" fillId="10" borderId="27" xfId="0" applyFill="1" applyBorder="1"/>
    <xf numFmtId="0" fontId="0" fillId="10" borderId="28" xfId="0" applyFill="1" applyBorder="1"/>
    <xf numFmtId="0" fontId="0" fillId="14" borderId="26" xfId="0" applyFill="1" applyBorder="1"/>
    <xf numFmtId="0" fontId="0" fillId="14" borderId="27" xfId="0" applyFill="1" applyBorder="1"/>
    <xf numFmtId="0" fontId="0" fillId="14" borderId="28" xfId="0" applyFill="1" applyBorder="1"/>
    <xf numFmtId="0" fontId="0" fillId="0" borderId="13" xfId="0" applyFill="1" applyBorder="1"/>
    <xf numFmtId="0" fontId="0" fillId="2" borderId="26" xfId="0" applyFill="1" applyBorder="1"/>
    <xf numFmtId="0" fontId="0" fillId="2" borderId="27" xfId="0" applyFill="1" applyBorder="1"/>
    <xf numFmtId="0" fontId="0" fillId="2" borderId="28" xfId="0" applyFill="1" applyBorder="1"/>
    <xf numFmtId="0" fontId="0" fillId="4" borderId="26" xfId="0" applyFill="1" applyBorder="1"/>
    <xf numFmtId="0" fontId="0" fillId="4" borderId="27" xfId="0" applyFill="1" applyBorder="1"/>
    <xf numFmtId="0" fontId="0" fillId="4" borderId="28" xfId="0" applyFill="1" applyBorder="1"/>
    <xf numFmtId="0" fontId="0" fillId="8" borderId="16" xfId="0" applyFill="1" applyBorder="1"/>
    <xf numFmtId="0" fontId="0" fillId="8" borderId="21" xfId="0" applyFill="1" applyBorder="1"/>
    <xf numFmtId="0" fontId="0" fillId="4" borderId="23" xfId="0" applyFill="1" applyBorder="1"/>
    <xf numFmtId="0" fontId="0" fillId="10" borderId="0" xfId="0" applyFill="1"/>
    <xf numFmtId="0" fontId="0" fillId="10" borderId="23" xfId="0" applyFill="1" applyBorder="1"/>
    <xf numFmtId="0" fontId="0" fillId="8" borderId="26" xfId="0" applyFill="1" applyBorder="1"/>
    <xf numFmtId="0" fontId="0" fillId="8" borderId="27" xfId="0" applyFill="1" applyBorder="1"/>
    <xf numFmtId="0" fontId="0" fillId="8" borderId="28" xfId="0" applyFill="1" applyBorder="1"/>
    <xf numFmtId="0" fontId="0" fillId="0" borderId="11" xfId="0" applyFill="1" applyBorder="1"/>
    <xf numFmtId="0" fontId="0" fillId="5" borderId="23" xfId="0" applyFill="1" applyBorder="1"/>
    <xf numFmtId="0" fontId="0" fillId="5" borderId="29" xfId="0" applyFill="1" applyBorder="1"/>
    <xf numFmtId="0" fontId="0" fillId="5" borderId="27" xfId="0" applyFill="1" applyBorder="1"/>
    <xf numFmtId="0" fontId="0" fillId="5" borderId="28" xfId="0" applyFill="1" applyBorder="1"/>
    <xf numFmtId="0" fontId="0" fillId="3" borderId="26" xfId="0" applyFill="1" applyBorder="1"/>
    <xf numFmtId="0" fontId="0" fillId="3" borderId="27" xfId="0" applyFill="1" applyBorder="1"/>
    <xf numFmtId="0" fontId="0" fillId="3" borderId="28" xfId="0" applyFill="1" applyBorder="1"/>
    <xf numFmtId="0" fontId="0" fillId="15" borderId="21" xfId="0" applyFill="1" applyBorder="1"/>
    <xf numFmtId="0" fontId="0" fillId="15" borderId="7" xfId="0" applyFill="1" applyBorder="1"/>
    <xf numFmtId="0" fontId="0" fillId="15" borderId="16" xfId="0" applyFill="1" applyBorder="1"/>
    <xf numFmtId="0" fontId="0" fillId="18" borderId="23" xfId="0" applyFill="1" applyBorder="1"/>
    <xf numFmtId="0" fontId="0" fillId="18" borderId="24" xfId="0" applyFill="1" applyBorder="1"/>
    <xf numFmtId="0" fontId="0" fillId="6" borderId="24" xfId="0" applyFill="1" applyBorder="1"/>
    <xf numFmtId="0" fontId="0" fillId="6" borderId="23" xfId="0" applyFill="1" applyBorder="1"/>
    <xf numFmtId="0" fontId="0" fillId="3" borderId="22" xfId="0" applyFill="1" applyBorder="1"/>
    <xf numFmtId="0" fontId="0" fillId="6" borderId="26" xfId="0" applyFill="1" applyBorder="1"/>
    <xf numFmtId="0" fontId="0" fillId="6" borderId="27" xfId="0" applyFill="1" applyBorder="1"/>
    <xf numFmtId="0" fontId="0" fillId="6" borderId="28" xfId="0" applyFill="1" applyBorder="1"/>
    <xf numFmtId="14" fontId="0" fillId="3" borderId="28" xfId="0" applyNumberFormat="1" applyFill="1" applyBorder="1"/>
    <xf numFmtId="14" fontId="0" fillId="6" borderId="28" xfId="0" applyNumberFormat="1" applyFill="1" applyBorder="1"/>
    <xf numFmtId="0" fontId="0" fillId="19" borderId="19" xfId="0" applyFill="1" applyBorder="1"/>
    <xf numFmtId="0" fontId="0" fillId="19" borderId="18" xfId="0" applyFill="1" applyBorder="1"/>
    <xf numFmtId="0" fontId="0" fillId="19" borderId="22" xfId="0" applyFill="1" applyBorder="1"/>
    <xf numFmtId="0" fontId="0" fillId="19" borderId="16" xfId="0" applyFill="1" applyBorder="1"/>
    <xf numFmtId="0" fontId="0" fillId="19" borderId="7" xfId="0" applyFill="1" applyBorder="1"/>
    <xf numFmtId="0" fontId="0" fillId="19" borderId="21" xfId="0" applyFill="1" applyBorder="1"/>
    <xf numFmtId="0" fontId="4" fillId="0" borderId="0" xfId="0" applyFont="1"/>
    <xf numFmtId="0" fontId="4" fillId="0" borderId="0" xfId="0" applyFont="1" applyFill="1" applyBorder="1"/>
    <xf numFmtId="0" fontId="5" fillId="0" borderId="0" xfId="0" applyFont="1" applyFill="1" applyBorder="1"/>
    <xf numFmtId="0" fontId="5" fillId="0" borderId="0" xfId="0" applyFont="1"/>
    <xf numFmtId="0" fontId="4" fillId="0" borderId="0" xfId="0" applyFont="1" applyFill="1"/>
    <xf numFmtId="0" fontId="4" fillId="0" borderId="0" xfId="0" applyFont="1" applyBorder="1"/>
    <xf numFmtId="0" fontId="5" fillId="0" borderId="0" xfId="0" applyFont="1" applyBorder="1"/>
    <xf numFmtId="0" fontId="5" fillId="0" borderId="0" xfId="0" applyFont="1" applyBorder="1" applyAlignment="1">
      <alignment vertical="center" wrapText="1"/>
    </xf>
    <xf numFmtId="0" fontId="6" fillId="0" borderId="0" xfId="0" applyFont="1" applyFill="1" applyBorder="1"/>
    <xf numFmtId="0" fontId="7" fillId="0" borderId="0" xfId="0" applyFont="1" applyFill="1" applyBorder="1"/>
    <xf numFmtId="0" fontId="5" fillId="0" borderId="0" xfId="0" applyFont="1" applyFill="1" applyBorder="1" applyAlignment="1">
      <alignment vertical="center" wrapText="1"/>
    </xf>
    <xf numFmtId="0" fontId="7" fillId="0" borderId="10" xfId="0" applyFont="1" applyFill="1" applyBorder="1"/>
    <xf numFmtId="0" fontId="4" fillId="0" borderId="10" xfId="0" applyFont="1" applyFill="1" applyBorder="1"/>
    <xf numFmtId="0" fontId="5" fillId="0" borderId="10" xfId="0" applyFont="1" applyFill="1" applyBorder="1"/>
    <xf numFmtId="0" fontId="4" fillId="10" borderId="11" xfId="0" applyFont="1" applyFill="1" applyBorder="1"/>
    <xf numFmtId="0" fontId="4" fillId="0" borderId="11" xfId="0" applyFont="1" applyFill="1" applyBorder="1"/>
    <xf numFmtId="0" fontId="5" fillId="0" borderId="9" xfId="0" applyFont="1" applyFill="1" applyBorder="1"/>
    <xf numFmtId="0" fontId="4" fillId="0" borderId="9" xfId="0" applyFont="1" applyFill="1" applyBorder="1"/>
    <xf numFmtId="0" fontId="4" fillId="10" borderId="0" xfId="0" applyFont="1" applyFill="1" applyBorder="1"/>
    <xf numFmtId="2" fontId="5" fillId="0" borderId="0" xfId="0" applyNumberFormat="1" applyFont="1" applyFill="1" applyBorder="1"/>
    <xf numFmtId="2" fontId="5" fillId="0" borderId="8" xfId="0" applyNumberFormat="1" applyFont="1" applyFill="1" applyBorder="1"/>
    <xf numFmtId="0" fontId="4" fillId="0" borderId="8" xfId="0" applyFont="1" applyFill="1" applyBorder="1"/>
    <xf numFmtId="0" fontId="5" fillId="0" borderId="8" xfId="0" applyFont="1" applyFill="1" applyBorder="1"/>
    <xf numFmtId="0" fontId="4" fillId="10" borderId="35" xfId="0" applyFont="1" applyFill="1" applyBorder="1"/>
    <xf numFmtId="0" fontId="4" fillId="0" borderId="35" xfId="0" applyFont="1" applyFill="1" applyBorder="1"/>
    <xf numFmtId="0" fontId="4" fillId="0" borderId="35" xfId="0" applyFont="1" applyBorder="1"/>
    <xf numFmtId="0" fontId="8" fillId="0" borderId="0" xfId="0" applyFont="1" applyFill="1" applyBorder="1"/>
    <xf numFmtId="0" fontId="4" fillId="0" borderId="36" xfId="0" applyFont="1" applyFill="1" applyBorder="1"/>
    <xf numFmtId="0" fontId="4" fillId="0" borderId="32" xfId="0" applyFont="1" applyFill="1" applyBorder="1"/>
    <xf numFmtId="0" fontId="4" fillId="0" borderId="30" xfId="0" applyFont="1" applyFill="1" applyBorder="1"/>
    <xf numFmtId="0" fontId="5" fillId="0" borderId="7" xfId="0" applyFont="1" applyBorder="1"/>
    <xf numFmtId="0" fontId="5" fillId="0" borderId="24" xfId="0" applyFont="1" applyBorder="1"/>
    <xf numFmtId="0" fontId="5" fillId="0" borderId="23" xfId="0" applyFont="1" applyBorder="1"/>
    <xf numFmtId="0" fontId="5" fillId="0" borderId="24" xfId="0" applyFont="1" applyFill="1" applyBorder="1"/>
    <xf numFmtId="0" fontId="5" fillId="0" borderId="23" xfId="0" applyFont="1" applyFill="1" applyBorder="1"/>
    <xf numFmtId="0" fontId="9" fillId="0" borderId="0" xfId="0" applyFont="1"/>
    <xf numFmtId="0" fontId="9" fillId="0" borderId="0" xfId="0" applyFont="1" applyFill="1" applyBorder="1"/>
    <xf numFmtId="0" fontId="10" fillId="0" borderId="0" xfId="0" applyFont="1" applyFill="1" applyBorder="1" applyAlignment="1"/>
    <xf numFmtId="0" fontId="11" fillId="0" borderId="0" xfId="0" applyFont="1" applyBorder="1" applyAlignment="1">
      <alignment horizontal="left" vertical="center" wrapText="1"/>
    </xf>
    <xf numFmtId="0" fontId="11" fillId="0" borderId="0" xfId="0" applyFont="1" applyFill="1" applyBorder="1" applyAlignment="1">
      <alignment horizontal="left" vertical="center" wrapText="1"/>
    </xf>
    <xf numFmtId="0" fontId="5" fillId="0" borderId="0" xfId="0" applyFont="1" applyBorder="1" applyAlignment="1">
      <alignment horizontal="center" vertical="center"/>
    </xf>
    <xf numFmtId="0" fontId="11" fillId="0" borderId="0" xfId="0" applyFont="1" applyBorder="1" applyAlignment="1">
      <alignment vertical="center" wrapText="1"/>
    </xf>
    <xf numFmtId="0" fontId="0" fillId="0" borderId="0" xfId="0" applyFill="1" applyBorder="1"/>
    <xf numFmtId="0" fontId="2" fillId="0" borderId="0" xfId="0" applyFont="1" applyFill="1" applyBorder="1"/>
    <xf numFmtId="0" fontId="0" fillId="0" borderId="0" xfId="0" applyFont="1" applyFill="1" applyBorder="1"/>
    <xf numFmtId="0" fontId="2" fillId="0" borderId="0" xfId="0" applyFont="1"/>
    <xf numFmtId="0" fontId="0" fillId="0" borderId="0" xfId="0" applyFill="1"/>
    <xf numFmtId="0" fontId="2" fillId="0" borderId="0" xfId="0" applyFont="1" applyBorder="1"/>
    <xf numFmtId="0" fontId="2" fillId="0" borderId="0" xfId="0" applyFont="1" applyBorder="1" applyAlignment="1">
      <alignment vertical="center" wrapText="1"/>
    </xf>
    <xf numFmtId="0" fontId="1" fillId="0" borderId="0" xfId="0" applyFont="1" applyFill="1" applyBorder="1"/>
    <xf numFmtId="0" fontId="2" fillId="0" borderId="0" xfId="0" applyFont="1" applyFill="1" applyBorder="1" applyAlignment="1">
      <alignment vertical="center" wrapText="1"/>
    </xf>
    <xf numFmtId="0" fontId="12" fillId="0" borderId="0" xfId="0" applyFont="1" applyFill="1" applyBorder="1"/>
    <xf numFmtId="0" fontId="13" fillId="0" borderId="0" xfId="0" applyFont="1" applyFill="1" applyBorder="1"/>
    <xf numFmtId="2" fontId="2" fillId="0" borderId="0" xfId="0" applyNumberFormat="1" applyFont="1" applyFill="1" applyBorder="1"/>
    <xf numFmtId="2" fontId="2" fillId="0" borderId="0" xfId="0" applyNumberFormat="1" applyFont="1" applyBorder="1"/>
    <xf numFmtId="0" fontId="13" fillId="0" borderId="10" xfId="0" applyFont="1" applyFill="1" applyBorder="1"/>
    <xf numFmtId="0" fontId="0" fillId="0" borderId="10" xfId="0" applyBorder="1"/>
    <xf numFmtId="0" fontId="2" fillId="0" borderId="10" xfId="0" applyFont="1" applyFill="1" applyBorder="1"/>
    <xf numFmtId="0" fontId="0" fillId="10" borderId="11" xfId="0" applyFill="1" applyBorder="1"/>
    <xf numFmtId="0" fontId="12" fillId="10" borderId="11" xfId="0" applyFont="1" applyFill="1" applyBorder="1"/>
    <xf numFmtId="0" fontId="0" fillId="0" borderId="11" xfId="0" applyBorder="1"/>
    <xf numFmtId="0" fontId="13" fillId="0" borderId="10" xfId="0" applyFont="1" applyBorder="1"/>
    <xf numFmtId="0" fontId="2" fillId="0" borderId="10" xfId="0" applyFont="1" applyBorder="1"/>
    <xf numFmtId="0" fontId="0" fillId="0" borderId="9" xfId="0" applyFill="1" applyBorder="1"/>
    <xf numFmtId="0" fontId="0" fillId="0" borderId="9" xfId="0" applyBorder="1"/>
    <xf numFmtId="0" fontId="2" fillId="0" borderId="9" xfId="0" applyFont="1" applyFill="1" applyBorder="1"/>
    <xf numFmtId="0" fontId="0" fillId="10" borderId="0" xfId="0" applyFill="1" applyBorder="1"/>
    <xf numFmtId="0" fontId="12" fillId="10" borderId="0" xfId="0" applyFont="1" applyFill="1" applyBorder="1"/>
    <xf numFmtId="0" fontId="2" fillId="0" borderId="9" xfId="0" applyFont="1" applyBorder="1"/>
    <xf numFmtId="2" fontId="2" fillId="0" borderId="8" xfId="0" applyNumberFormat="1" applyFont="1" applyBorder="1"/>
    <xf numFmtId="0" fontId="0" fillId="0" borderId="8" xfId="0" applyBorder="1"/>
    <xf numFmtId="0" fontId="2" fillId="0" borderId="8" xfId="0" applyFont="1" applyFill="1" applyBorder="1"/>
    <xf numFmtId="0" fontId="12" fillId="0" borderId="35" xfId="0" applyFont="1" applyFill="1" applyBorder="1"/>
    <xf numFmtId="0" fontId="12" fillId="10" borderId="35" xfId="0" applyFont="1" applyFill="1" applyBorder="1"/>
    <xf numFmtId="0" fontId="0" fillId="0" borderId="35" xfId="0" applyBorder="1"/>
    <xf numFmtId="0" fontId="2" fillId="0" borderId="8" xfId="0" applyFont="1" applyBorder="1"/>
    <xf numFmtId="0" fontId="0" fillId="10" borderId="35" xfId="0" applyFill="1" applyBorder="1"/>
    <xf numFmtId="0" fontId="0" fillId="0" borderId="35" xfId="0" applyFill="1" applyBorder="1"/>
    <xf numFmtId="0" fontId="12" fillId="0" borderId="11" xfId="0" applyFont="1" applyFill="1" applyBorder="1"/>
    <xf numFmtId="0" fontId="0" fillId="0" borderId="31" xfId="0" applyBorder="1"/>
    <xf numFmtId="0" fontId="13" fillId="0" borderId="0" xfId="0" applyFont="1" applyBorder="1"/>
    <xf numFmtId="0" fontId="0" fillId="0" borderId="34" xfId="0" applyBorder="1"/>
    <xf numFmtId="0" fontId="0" fillId="0" borderId="33" xfId="0" applyBorder="1"/>
    <xf numFmtId="0" fontId="0" fillId="0" borderId="36" xfId="0" applyBorder="1"/>
    <xf numFmtId="0" fontId="0" fillId="0" borderId="36" xfId="0" applyFill="1" applyBorder="1"/>
    <xf numFmtId="0" fontId="0" fillId="0" borderId="30" xfId="0" applyFill="1" applyBorder="1"/>
    <xf numFmtId="0" fontId="0" fillId="0" borderId="32" xfId="0" applyFill="1" applyBorder="1"/>
    <xf numFmtId="0" fontId="0" fillId="0" borderId="32" xfId="0" applyBorder="1"/>
    <xf numFmtId="0" fontId="2" fillId="0" borderId="7" xfId="0" applyFont="1" applyBorder="1"/>
    <xf numFmtId="0" fontId="2" fillId="0" borderId="24" xfId="0" applyFont="1" applyBorder="1"/>
    <xf numFmtId="0" fontId="2" fillId="0" borderId="23" xfId="0" applyFont="1" applyBorder="1"/>
    <xf numFmtId="0" fontId="2" fillId="0" borderId="24" xfId="0" applyFont="1" applyFill="1" applyBorder="1"/>
    <xf numFmtId="0" fontId="2" fillId="0" borderId="23" xfId="0" applyFont="1" applyFill="1" applyBorder="1"/>
    <xf numFmtId="0" fontId="14" fillId="0" borderId="0" xfId="0" applyFont="1" applyFill="1" applyBorder="1" applyAlignment="1"/>
    <xf numFmtId="0" fontId="15" fillId="0" borderId="0" xfId="0" applyFont="1" applyBorder="1" applyAlignment="1">
      <alignment horizontal="center" vertical="center"/>
    </xf>
    <xf numFmtId="0" fontId="16" fillId="0" borderId="0" xfId="0" applyFont="1" applyBorder="1" applyAlignment="1">
      <alignment vertical="center" wrapText="1"/>
    </xf>
    <xf numFmtId="0" fontId="7" fillId="0" borderId="10" xfId="0" applyFont="1" applyBorder="1"/>
    <xf numFmtId="0" fontId="4" fillId="0" borderId="10" xfId="0" applyFont="1" applyBorder="1"/>
    <xf numFmtId="0" fontId="5" fillId="0" borderId="10" xfId="0" applyFont="1" applyBorder="1"/>
    <xf numFmtId="0" fontId="4" fillId="0" borderId="9" xfId="0" applyFont="1" applyBorder="1"/>
    <xf numFmtId="0" fontId="5" fillId="0" borderId="9" xfId="0" applyFont="1" applyBorder="1"/>
    <xf numFmtId="0" fontId="4" fillId="0" borderId="8" xfId="0" applyFont="1" applyBorder="1"/>
    <xf numFmtId="0" fontId="5" fillId="0" borderId="8" xfId="0" applyFont="1" applyBorder="1"/>
    <xf numFmtId="2" fontId="5" fillId="0" borderId="8" xfId="0" applyNumberFormat="1" applyFont="1" applyBorder="1"/>
    <xf numFmtId="0" fontId="0" fillId="20" borderId="7" xfId="0" applyFill="1" applyBorder="1"/>
    <xf numFmtId="0" fontId="0" fillId="21" borderId="7" xfId="0" applyFill="1" applyBorder="1"/>
    <xf numFmtId="0" fontId="3" fillId="0" borderId="1" xfId="0" applyFont="1" applyBorder="1" applyAlignment="1">
      <alignment horizontal="center"/>
    </xf>
    <xf numFmtId="0" fontId="0" fillId="0" borderId="20" xfId="0" applyBorder="1" applyAlignment="1">
      <alignment horizontal="center"/>
    </xf>
    <xf numFmtId="0" fontId="0" fillId="0" borderId="2" xfId="0" applyBorder="1" applyAlignment="1">
      <alignment horizontal="center"/>
    </xf>
    <xf numFmtId="0" fontId="0" fillId="2" borderId="7" xfId="0" applyFill="1" applyBorder="1" applyAlignment="1">
      <alignment horizontal="center"/>
    </xf>
    <xf numFmtId="0" fontId="0" fillId="2" borderId="16" xfId="0" applyFill="1" applyBorder="1" applyAlignment="1">
      <alignment horizontal="center"/>
    </xf>
    <xf numFmtId="0" fontId="3" fillId="0" borderId="12" xfId="0" applyFon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5" borderId="23" xfId="0" applyFill="1" applyBorder="1" applyAlignment="1">
      <alignment horizontal="center" wrapText="1"/>
    </xf>
    <xf numFmtId="0" fontId="0" fillId="5" borderId="24" xfId="0" applyFill="1" applyBorder="1" applyAlignment="1">
      <alignment horizontal="center" wrapText="1"/>
    </xf>
    <xf numFmtId="0" fontId="0" fillId="5" borderId="25" xfId="0" applyFill="1" applyBorder="1" applyAlignment="1">
      <alignment horizontal="center" wrapText="1"/>
    </xf>
    <xf numFmtId="0" fontId="0" fillId="14" borderId="23" xfId="0" applyFill="1" applyBorder="1" applyAlignment="1">
      <alignment horizontal="center" wrapText="1"/>
    </xf>
    <xf numFmtId="0" fontId="0" fillId="14" borderId="24" xfId="0" applyFill="1" applyBorder="1" applyAlignment="1">
      <alignment horizontal="center" wrapText="1"/>
    </xf>
    <xf numFmtId="0" fontId="0" fillId="14" borderId="25" xfId="0" applyFill="1" applyBorder="1" applyAlignment="1">
      <alignment horizontal="center" wrapText="1"/>
    </xf>
    <xf numFmtId="0" fontId="0" fillId="5" borderId="7" xfId="0" applyFill="1" applyBorder="1" applyAlignment="1">
      <alignment horizontal="center" wrapText="1"/>
    </xf>
    <xf numFmtId="0" fontId="0" fillId="3" borderId="23" xfId="0" applyFill="1" applyBorder="1" applyAlignment="1">
      <alignment horizontal="center" wrapText="1"/>
    </xf>
    <xf numFmtId="0" fontId="0" fillId="3" borderId="24" xfId="0" applyFill="1" applyBorder="1" applyAlignment="1">
      <alignment horizontal="center" wrapText="1"/>
    </xf>
    <xf numFmtId="0" fontId="0" fillId="3" borderId="25" xfId="0" applyFill="1" applyBorder="1" applyAlignment="1">
      <alignment horizontal="center" wrapText="1"/>
    </xf>
    <xf numFmtId="0" fontId="0" fillId="4" borderId="7" xfId="0" applyFill="1" applyBorder="1" applyAlignment="1">
      <alignment horizontal="center"/>
    </xf>
    <xf numFmtId="0" fontId="0" fillId="3" borderId="7" xfId="0" applyFill="1" applyBorder="1" applyAlignment="1">
      <alignment horizontal="center"/>
    </xf>
    <xf numFmtId="0" fontId="2" fillId="0" borderId="28" xfId="0" applyFont="1" applyBorder="1" applyAlignment="1">
      <alignment horizontal="center"/>
    </xf>
    <xf numFmtId="0" fontId="2" fillId="0" borderId="27" xfId="0" applyFont="1" applyBorder="1" applyAlignment="1">
      <alignment horizontal="center"/>
    </xf>
    <xf numFmtId="0" fontId="2" fillId="0" borderId="26"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6" borderId="8" xfId="0" applyFont="1" applyFill="1" applyBorder="1" applyAlignment="1">
      <alignment horizontal="center"/>
    </xf>
    <xf numFmtId="0" fontId="2" fillId="3" borderId="8" xfId="0" applyFont="1" applyFill="1" applyBorder="1" applyAlignment="1">
      <alignment horizontal="center"/>
    </xf>
    <xf numFmtId="0" fontId="0" fillId="6" borderId="27" xfId="0" applyFill="1" applyBorder="1" applyAlignment="1">
      <alignment horizontal="center"/>
    </xf>
    <xf numFmtId="0" fontId="0" fillId="6" borderId="26" xfId="0" applyFill="1" applyBorder="1" applyAlignment="1">
      <alignment horizontal="center"/>
    </xf>
    <xf numFmtId="0" fontId="0" fillId="0" borderId="12" xfId="0" applyBorder="1" applyAlignment="1">
      <alignment horizontal="center"/>
    </xf>
    <xf numFmtId="0" fontId="0" fillId="0" borderId="33" xfId="0" applyBorder="1" applyAlignment="1">
      <alignment horizontal="center"/>
    </xf>
    <xf numFmtId="0" fontId="0" fillId="0" borderId="32" xfId="0" applyBorder="1" applyAlignment="1">
      <alignment horizontal="center"/>
    </xf>
    <xf numFmtId="0" fontId="0" fillId="0" borderId="31" xfId="0" applyBorder="1" applyAlignment="1">
      <alignment horizontal="center"/>
    </xf>
    <xf numFmtId="0" fontId="0" fillId="0" borderId="30" xfId="0" applyBorder="1" applyAlignment="1">
      <alignment horizontal="center"/>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11" fillId="0" borderId="1"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6" xfId="0" applyFont="1" applyBorder="1" applyAlignment="1">
      <alignment horizontal="center" vertical="center" wrapText="1"/>
    </xf>
    <xf numFmtId="0" fontId="10" fillId="4" borderId="0" xfId="0" applyFont="1" applyFill="1" applyAlignment="1">
      <alignment horizontal="center"/>
    </xf>
    <xf numFmtId="0" fontId="5" fillId="0" borderId="0"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1" xfId="0" applyFont="1" applyBorder="1" applyAlignment="1">
      <alignment horizontal="center" vertical="center" wrapText="1"/>
    </xf>
    <xf numFmtId="0" fontId="15" fillId="0" borderId="1"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4" fillId="4" borderId="0" xfId="0" applyFont="1" applyFill="1" applyAlignment="1">
      <alignment horizontal="center"/>
    </xf>
    <xf numFmtId="0" fontId="16" fillId="0" borderId="1"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6" xfId="0" applyFont="1" applyBorder="1" applyAlignment="1">
      <alignment horizontal="center" vertical="center" wrapText="1"/>
    </xf>
    <xf numFmtId="0" fontId="5" fillId="0" borderId="33"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46"/>
  <sheetViews>
    <sheetView zoomScale="80" zoomScaleNormal="80" workbookViewId="0">
      <selection activeCell="Y36" sqref="Y36"/>
    </sheetView>
  </sheetViews>
  <sheetFormatPr baseColWidth="10" defaultRowHeight="15" x14ac:dyDescent="0.25"/>
  <cols>
    <col min="1" max="1" width="17.28515625" customWidth="1"/>
    <col min="22" max="62" width="11.42578125" style="6"/>
  </cols>
  <sheetData>
    <row r="1" spans="1:62" s="1" customFormat="1" ht="28.5" x14ac:dyDescent="0.45">
      <c r="A1" s="240" t="s">
        <v>17</v>
      </c>
      <c r="B1" s="241"/>
      <c r="C1" s="241"/>
      <c r="D1" s="241"/>
      <c r="E1" s="241"/>
      <c r="F1" s="241"/>
      <c r="G1" s="241"/>
      <c r="H1" s="241"/>
      <c r="I1" s="241"/>
      <c r="J1" s="241"/>
      <c r="K1" s="241"/>
      <c r="L1" s="241"/>
      <c r="M1" s="241"/>
      <c r="N1" s="241"/>
      <c r="O1" s="241"/>
      <c r="P1" s="241"/>
      <c r="Q1" s="241"/>
      <c r="R1" s="241"/>
      <c r="S1" s="241"/>
      <c r="T1" s="241"/>
      <c r="U1" s="242"/>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row>
    <row r="2" spans="1:62" x14ac:dyDescent="0.25">
      <c r="A2" s="43" t="s">
        <v>12</v>
      </c>
      <c r="B2" s="9" t="s">
        <v>2</v>
      </c>
      <c r="C2" s="9"/>
      <c r="D2" s="9" t="s">
        <v>3</v>
      </c>
      <c r="E2" s="9"/>
      <c r="F2" s="9" t="s">
        <v>4</v>
      </c>
      <c r="G2" s="9"/>
      <c r="H2" s="9" t="s">
        <v>5</v>
      </c>
      <c r="I2" s="9"/>
      <c r="J2" s="9" t="s">
        <v>6</v>
      </c>
      <c r="K2" s="9"/>
      <c r="L2" s="9" t="s">
        <v>7</v>
      </c>
      <c r="M2" s="9"/>
      <c r="N2" s="9" t="s">
        <v>8</v>
      </c>
      <c r="O2" s="9"/>
      <c r="P2" s="9" t="s">
        <v>9</v>
      </c>
      <c r="Q2" s="9"/>
      <c r="R2" s="9" t="s">
        <v>10</v>
      </c>
      <c r="S2" s="9"/>
      <c r="T2" s="9" t="s">
        <v>11</v>
      </c>
      <c r="U2" s="13"/>
    </row>
    <row r="3" spans="1:62" x14ac:dyDescent="0.25">
      <c r="A3" s="44"/>
      <c r="B3" s="9" t="s">
        <v>0</v>
      </c>
      <c r="C3" s="9" t="s">
        <v>1</v>
      </c>
      <c r="D3" s="9" t="s">
        <v>0</v>
      </c>
      <c r="E3" s="9" t="s">
        <v>1</v>
      </c>
      <c r="F3" s="9" t="s">
        <v>0</v>
      </c>
      <c r="G3" s="9" t="s">
        <v>1</v>
      </c>
      <c r="H3" s="9" t="s">
        <v>0</v>
      </c>
      <c r="I3" s="9" t="s">
        <v>1</v>
      </c>
      <c r="J3" s="9" t="s">
        <v>0</v>
      </c>
      <c r="K3" s="9" t="s">
        <v>1</v>
      </c>
      <c r="L3" s="9" t="s">
        <v>0</v>
      </c>
      <c r="M3" s="9" t="s">
        <v>1</v>
      </c>
      <c r="N3" s="9" t="s">
        <v>0</v>
      </c>
      <c r="O3" s="9" t="s">
        <v>1</v>
      </c>
      <c r="P3" s="9" t="s">
        <v>0</v>
      </c>
      <c r="Q3" s="9" t="s">
        <v>1</v>
      </c>
      <c r="R3" s="9" t="s">
        <v>0</v>
      </c>
      <c r="S3" s="9" t="s">
        <v>1</v>
      </c>
      <c r="T3" s="9" t="s">
        <v>0</v>
      </c>
      <c r="U3" s="13" t="s">
        <v>1</v>
      </c>
    </row>
    <row r="4" spans="1:62" s="3" customFormat="1" x14ac:dyDescent="0.25">
      <c r="A4" s="44"/>
      <c r="B4" s="9">
        <v>55</v>
      </c>
      <c r="C4" s="9">
        <v>17</v>
      </c>
      <c r="D4" s="9">
        <v>52</v>
      </c>
      <c r="E4" s="9">
        <v>14</v>
      </c>
      <c r="F4" s="9">
        <v>59</v>
      </c>
      <c r="G4" s="9">
        <v>13</v>
      </c>
      <c r="H4" s="9">
        <v>57</v>
      </c>
      <c r="I4" s="9">
        <v>17</v>
      </c>
      <c r="J4" s="9">
        <v>50</v>
      </c>
      <c r="K4" s="9">
        <v>16</v>
      </c>
      <c r="L4" s="9">
        <v>50</v>
      </c>
      <c r="M4" s="9">
        <v>18</v>
      </c>
      <c r="N4" s="9">
        <v>43</v>
      </c>
      <c r="O4" s="9">
        <v>21</v>
      </c>
      <c r="P4" s="9">
        <v>36</v>
      </c>
      <c r="Q4" s="9">
        <v>24</v>
      </c>
      <c r="R4" s="9">
        <v>32</v>
      </c>
      <c r="S4" s="9">
        <v>29</v>
      </c>
      <c r="T4" s="9">
        <v>28</v>
      </c>
      <c r="U4" s="13">
        <v>33</v>
      </c>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row>
    <row r="5" spans="1:62" s="3" customFormat="1" x14ac:dyDescent="0.25">
      <c r="A5" s="44"/>
      <c r="B5" s="9">
        <f>B4/(B4+C4)</f>
        <v>0.76388888888888884</v>
      </c>
      <c r="C5" s="9">
        <f>C4/(B4+C4)</f>
        <v>0.2361111111111111</v>
      </c>
      <c r="D5" s="9">
        <f>D4/(D4+E4)</f>
        <v>0.78787878787878785</v>
      </c>
      <c r="E5" s="9">
        <f>E4/(D4+E4)</f>
        <v>0.21212121212121213</v>
      </c>
      <c r="F5" s="9">
        <f>F4/(F4+G4)</f>
        <v>0.81944444444444442</v>
      </c>
      <c r="G5" s="9">
        <f>G4/(F4+G4)</f>
        <v>0.18055555555555555</v>
      </c>
      <c r="H5" s="9">
        <f>H4/(H4+I4)</f>
        <v>0.77027027027027029</v>
      </c>
      <c r="I5" s="9">
        <f>I4/(H4+I4)</f>
        <v>0.22972972972972974</v>
      </c>
      <c r="J5" s="9">
        <f>J4/(J4+K4)</f>
        <v>0.75757575757575757</v>
      </c>
      <c r="K5" s="9">
        <f>K4/(J4+K4)</f>
        <v>0.24242424242424243</v>
      </c>
      <c r="L5" s="9">
        <f>L4/(L4+M4)</f>
        <v>0.73529411764705888</v>
      </c>
      <c r="M5" s="9">
        <f>M4/(L4+M4)</f>
        <v>0.26470588235294118</v>
      </c>
      <c r="N5" s="9">
        <f>N4/(N4+O4)</f>
        <v>0.671875</v>
      </c>
      <c r="O5" s="9">
        <f>O4/(N4+O4)</f>
        <v>0.328125</v>
      </c>
      <c r="P5" s="9">
        <f>P4/(P4+Q4)</f>
        <v>0.6</v>
      </c>
      <c r="Q5" s="9">
        <f>Q4/(P4+Q4)</f>
        <v>0.4</v>
      </c>
      <c r="R5" s="9">
        <f>R4/(R4+S4)</f>
        <v>0.52459016393442626</v>
      </c>
      <c r="S5" s="9">
        <f>S4/(R4+S4)</f>
        <v>0.47540983606557374</v>
      </c>
      <c r="T5" s="9">
        <f>T4/(T4+U4)</f>
        <v>0.45901639344262296</v>
      </c>
      <c r="U5" s="13">
        <f>U4/(T4+U4)</f>
        <v>0.54098360655737709</v>
      </c>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row>
    <row r="6" spans="1:62" s="3" customFormat="1" x14ac:dyDescent="0.25">
      <c r="A6" s="12" t="s">
        <v>18</v>
      </c>
      <c r="B6" s="9"/>
      <c r="C6" s="9"/>
      <c r="D6" s="9">
        <f>D5-B5</f>
        <v>2.3989898989899006E-2</v>
      </c>
      <c r="E6" s="9"/>
      <c r="F6" s="9">
        <f>F5-B5</f>
        <v>5.555555555555558E-2</v>
      </c>
      <c r="G6" s="9"/>
      <c r="H6" s="9">
        <f>H5-B5</f>
        <v>6.3813813813814457E-3</v>
      </c>
      <c r="I6" s="9"/>
      <c r="J6" s="9">
        <f>J5-0.76388889</f>
        <v>-6.3131324242424736E-3</v>
      </c>
      <c r="K6" s="9"/>
      <c r="L6" s="9">
        <f>L5-0.76388889</f>
        <v>-2.8594772352941167E-2</v>
      </c>
      <c r="M6" s="9"/>
      <c r="N6" s="9">
        <f>N5-0.76388889</f>
        <v>-9.2013890000000043E-2</v>
      </c>
      <c r="O6" s="9"/>
      <c r="P6" s="9">
        <f>P5-0.76388889</f>
        <v>-0.16388889000000006</v>
      </c>
      <c r="Q6" s="9"/>
      <c r="R6" s="9">
        <f>R5-0.76388889</f>
        <v>-0.23929872606557379</v>
      </c>
      <c r="S6" s="9"/>
      <c r="T6" s="9">
        <f>T5-0.76388889</f>
        <v>-0.30487249655737708</v>
      </c>
      <c r="U6" s="13"/>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row>
    <row r="7" spans="1:62" s="3" customFormat="1" x14ac:dyDescent="0.25">
      <c r="A7" s="26"/>
      <c r="B7" s="7"/>
      <c r="C7" s="7"/>
      <c r="D7" s="7"/>
      <c r="E7" s="7"/>
      <c r="F7" s="7"/>
      <c r="G7" s="7"/>
      <c r="H7" s="7"/>
      <c r="I7" s="7"/>
      <c r="J7" s="7"/>
      <c r="K7" s="7"/>
      <c r="L7" s="7"/>
      <c r="M7" s="7"/>
      <c r="N7" s="7"/>
      <c r="O7" s="7"/>
      <c r="P7" s="7"/>
      <c r="Q7" s="7"/>
      <c r="R7" s="7"/>
      <c r="S7" s="7"/>
      <c r="T7" s="7"/>
      <c r="U7" s="27"/>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row>
    <row r="8" spans="1:62" s="3" customFormat="1" x14ac:dyDescent="0.25">
      <c r="A8" s="41" t="s">
        <v>13</v>
      </c>
      <c r="B8" s="24" t="s">
        <v>2</v>
      </c>
      <c r="C8" s="24"/>
      <c r="D8" s="24" t="s">
        <v>3</v>
      </c>
      <c r="E8" s="24"/>
      <c r="F8" s="24" t="s">
        <v>4</v>
      </c>
      <c r="G8" s="24"/>
      <c r="H8" s="24" t="s">
        <v>5</v>
      </c>
      <c r="I8" s="24"/>
      <c r="J8" s="24" t="s">
        <v>6</v>
      </c>
      <c r="K8" s="24"/>
      <c r="L8" s="24" t="s">
        <v>7</v>
      </c>
      <c r="M8" s="24"/>
      <c r="N8" s="24" t="s">
        <v>8</v>
      </c>
      <c r="O8" s="24"/>
      <c r="P8" s="24" t="s">
        <v>9</v>
      </c>
      <c r="Q8" s="24"/>
      <c r="R8" s="24" t="s">
        <v>10</v>
      </c>
      <c r="S8" s="24"/>
      <c r="T8" s="24" t="s">
        <v>11</v>
      </c>
      <c r="U8" s="29"/>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row>
    <row r="9" spans="1:62" x14ac:dyDescent="0.25">
      <c r="A9" s="42"/>
      <c r="B9" s="24" t="s">
        <v>0</v>
      </c>
      <c r="C9" s="24" t="s">
        <v>1</v>
      </c>
      <c r="D9" s="24" t="s">
        <v>0</v>
      </c>
      <c r="E9" s="24" t="s">
        <v>1</v>
      </c>
      <c r="F9" s="24" t="s">
        <v>0</v>
      </c>
      <c r="G9" s="24" t="s">
        <v>1</v>
      </c>
      <c r="H9" s="24" t="s">
        <v>0</v>
      </c>
      <c r="I9" s="24" t="s">
        <v>1</v>
      </c>
      <c r="J9" s="24" t="s">
        <v>0</v>
      </c>
      <c r="K9" s="24" t="s">
        <v>1</v>
      </c>
      <c r="L9" s="24" t="s">
        <v>0</v>
      </c>
      <c r="M9" s="24" t="s">
        <v>1</v>
      </c>
      <c r="N9" s="24" t="s">
        <v>0</v>
      </c>
      <c r="O9" s="24" t="s">
        <v>1</v>
      </c>
      <c r="P9" s="24" t="s">
        <v>0</v>
      </c>
      <c r="Q9" s="24" t="s">
        <v>1</v>
      </c>
      <c r="R9" s="24" t="s">
        <v>0</v>
      </c>
      <c r="S9" s="24" t="s">
        <v>1</v>
      </c>
      <c r="T9" s="24" t="s">
        <v>0</v>
      </c>
      <c r="U9" s="29" t="s">
        <v>1</v>
      </c>
    </row>
    <row r="10" spans="1:62" s="4" customFormat="1" x14ac:dyDescent="0.25">
      <c r="A10" s="42"/>
      <c r="B10" s="24">
        <v>62</v>
      </c>
      <c r="C10" s="24">
        <v>24</v>
      </c>
      <c r="D10" s="24">
        <v>51</v>
      </c>
      <c r="E10" s="24">
        <v>19</v>
      </c>
      <c r="F10" s="24">
        <v>56</v>
      </c>
      <c r="G10" s="24">
        <v>21</v>
      </c>
      <c r="H10" s="24">
        <v>66</v>
      </c>
      <c r="I10" s="24">
        <v>26</v>
      </c>
      <c r="J10" s="24">
        <v>52</v>
      </c>
      <c r="K10" s="24">
        <v>25</v>
      </c>
      <c r="L10" s="24">
        <v>48</v>
      </c>
      <c r="M10" s="24">
        <v>24</v>
      </c>
      <c r="N10" s="24">
        <v>38</v>
      </c>
      <c r="O10" s="24">
        <v>26</v>
      </c>
      <c r="P10" s="24">
        <v>40</v>
      </c>
      <c r="Q10" s="24">
        <v>29</v>
      </c>
      <c r="R10" s="24">
        <v>33</v>
      </c>
      <c r="S10" s="24">
        <v>30</v>
      </c>
      <c r="T10" s="24">
        <v>27</v>
      </c>
      <c r="U10" s="29">
        <v>38</v>
      </c>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row>
    <row r="11" spans="1:62" s="4" customFormat="1" x14ac:dyDescent="0.25">
      <c r="A11" s="42"/>
      <c r="B11" s="24">
        <f>B10/(B10+C10)</f>
        <v>0.72093023255813948</v>
      </c>
      <c r="C11" s="24">
        <f>C10/(B10+C10)</f>
        <v>0.27906976744186046</v>
      </c>
      <c r="D11" s="24">
        <f>D10/(D10+E10)</f>
        <v>0.72857142857142854</v>
      </c>
      <c r="E11" s="24">
        <f>E10/(D10+E10)</f>
        <v>0.27142857142857141</v>
      </c>
      <c r="F11" s="24">
        <f>F10/(F10+G10)</f>
        <v>0.72727272727272729</v>
      </c>
      <c r="G11" s="24">
        <f>G10/(F10+G10)</f>
        <v>0.27272727272727271</v>
      </c>
      <c r="H11" s="24">
        <f>H10/(H10+I10)</f>
        <v>0.71739130434782605</v>
      </c>
      <c r="I11" s="24">
        <f>I10/(H10+I10)</f>
        <v>0.28260869565217389</v>
      </c>
      <c r="J11" s="24">
        <f>J10/(J10+K10)</f>
        <v>0.67532467532467533</v>
      </c>
      <c r="K11" s="24">
        <f>K10/(J10+K10)</f>
        <v>0.32467532467532467</v>
      </c>
      <c r="L11" s="24">
        <f>L10/(L10+M10)</f>
        <v>0.66666666666666663</v>
      </c>
      <c r="M11" s="24">
        <f>M10/(L10+M10)</f>
        <v>0.33333333333333331</v>
      </c>
      <c r="N11" s="24">
        <f>N10/(N10+O10)</f>
        <v>0.59375</v>
      </c>
      <c r="O11" s="24">
        <f>O10/(N10+O10)</f>
        <v>0.40625</v>
      </c>
      <c r="P11" s="24">
        <f>P10/(P10+Q10)</f>
        <v>0.57971014492753625</v>
      </c>
      <c r="Q11" s="24">
        <f>Q10/(P10+Q10)</f>
        <v>0.42028985507246375</v>
      </c>
      <c r="R11" s="24">
        <f>R10/(R10+S10)</f>
        <v>0.52380952380952384</v>
      </c>
      <c r="S11" s="24">
        <f>S10/(R10+S10)</f>
        <v>0.47619047619047616</v>
      </c>
      <c r="T11" s="24">
        <f>T10/(T10+U10)</f>
        <v>0.41538461538461541</v>
      </c>
      <c r="U11" s="29">
        <f>U10/(T10+U10)</f>
        <v>0.58461538461538465</v>
      </c>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row>
    <row r="12" spans="1:62" s="4" customFormat="1" x14ac:dyDescent="0.25">
      <c r="A12" s="45" t="s">
        <v>18</v>
      </c>
      <c r="B12" s="24"/>
      <c r="C12" s="24"/>
      <c r="D12" s="24">
        <f>D11-B11</f>
        <v>7.6411960132890533E-3</v>
      </c>
      <c r="E12" s="24"/>
      <c r="F12" s="24">
        <f>F11-B11</f>
        <v>6.3424947145878097E-3</v>
      </c>
      <c r="G12" s="24"/>
      <c r="H12" s="24">
        <f>H11-B11</f>
        <v>-3.5389282103134301E-3</v>
      </c>
      <c r="I12" s="24"/>
      <c r="J12" s="24">
        <f>J11-0.76388889</f>
        <v>-8.8564214675324715E-2</v>
      </c>
      <c r="K12" s="24"/>
      <c r="L12" s="24">
        <f>L11-0.76388889</f>
        <v>-9.7222223333333413E-2</v>
      </c>
      <c r="M12" s="24"/>
      <c r="N12" s="24">
        <f>N11-0.76388889</f>
        <v>-0.17013889000000004</v>
      </c>
      <c r="O12" s="24"/>
      <c r="P12" s="24">
        <f>P11-0.76388889</f>
        <v>-0.18417874507246379</v>
      </c>
      <c r="Q12" s="24"/>
      <c r="R12" s="24">
        <f>R11-0.76388889</f>
        <v>-0.24007936619047621</v>
      </c>
      <c r="S12" s="24"/>
      <c r="T12" s="24">
        <f>T11-0.76388889</f>
        <v>-0.34850427461538463</v>
      </c>
      <c r="U12" s="29"/>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row>
    <row r="13" spans="1:62" s="4" customFormat="1" x14ac:dyDescent="0.25">
      <c r="A13" s="26"/>
      <c r="B13" s="7"/>
      <c r="C13" s="7"/>
      <c r="D13" s="7"/>
      <c r="E13" s="7"/>
      <c r="F13" s="7"/>
      <c r="G13" s="7"/>
      <c r="H13" s="7"/>
      <c r="I13" s="7"/>
      <c r="J13" s="7"/>
      <c r="K13" s="7"/>
      <c r="L13" s="7"/>
      <c r="M13" s="7"/>
      <c r="N13" s="7"/>
      <c r="O13" s="7"/>
      <c r="P13" s="7"/>
      <c r="Q13" s="7"/>
      <c r="R13" s="7"/>
      <c r="S13" s="7"/>
      <c r="T13" s="7"/>
      <c r="U13" s="27"/>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row>
    <row r="14" spans="1:62" s="4" customFormat="1" x14ac:dyDescent="0.25">
      <c r="A14" s="46" t="s">
        <v>14</v>
      </c>
      <c r="B14" s="25" t="s">
        <v>2</v>
      </c>
      <c r="C14" s="25"/>
      <c r="D14" s="25" t="s">
        <v>3</v>
      </c>
      <c r="E14" s="25"/>
      <c r="F14" s="25" t="s">
        <v>4</v>
      </c>
      <c r="G14" s="25"/>
      <c r="H14" s="25" t="s">
        <v>5</v>
      </c>
      <c r="I14" s="25"/>
      <c r="J14" s="25" t="s">
        <v>6</v>
      </c>
      <c r="K14" s="25"/>
      <c r="L14" s="25" t="s">
        <v>7</v>
      </c>
      <c r="M14" s="25"/>
      <c r="N14" s="25" t="s">
        <v>8</v>
      </c>
      <c r="O14" s="25"/>
      <c r="P14" s="25" t="s">
        <v>9</v>
      </c>
      <c r="Q14" s="25"/>
      <c r="R14" s="25" t="s">
        <v>10</v>
      </c>
      <c r="S14" s="25"/>
      <c r="T14" s="25" t="s">
        <v>11</v>
      </c>
      <c r="U14" s="31"/>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row>
    <row r="15" spans="1:62" x14ac:dyDescent="0.25">
      <c r="A15" s="47"/>
      <c r="B15" s="25" t="s">
        <v>0</v>
      </c>
      <c r="C15" s="25" t="s">
        <v>1</v>
      </c>
      <c r="D15" s="25" t="s">
        <v>0</v>
      </c>
      <c r="E15" s="25" t="s">
        <v>1</v>
      </c>
      <c r="F15" s="25" t="s">
        <v>0</v>
      </c>
      <c r="G15" s="25" t="s">
        <v>1</v>
      </c>
      <c r="H15" s="25" t="s">
        <v>0</v>
      </c>
      <c r="I15" s="25" t="s">
        <v>1</v>
      </c>
      <c r="J15" s="25" t="s">
        <v>0</v>
      </c>
      <c r="K15" s="25" t="s">
        <v>1</v>
      </c>
      <c r="L15" s="25" t="s">
        <v>0</v>
      </c>
      <c r="M15" s="25" t="s">
        <v>1</v>
      </c>
      <c r="N15" s="25" t="s">
        <v>0</v>
      </c>
      <c r="O15" s="25" t="s">
        <v>1</v>
      </c>
      <c r="P15" s="25" t="s">
        <v>0</v>
      </c>
      <c r="Q15" s="25" t="s">
        <v>1</v>
      </c>
      <c r="R15" s="25" t="s">
        <v>0</v>
      </c>
      <c r="S15" s="25" t="s">
        <v>1</v>
      </c>
      <c r="T15" s="25" t="s">
        <v>0</v>
      </c>
      <c r="U15" s="31" t="s">
        <v>1</v>
      </c>
    </row>
    <row r="16" spans="1:62" s="5" customFormat="1" x14ac:dyDescent="0.25">
      <c r="A16" s="47"/>
      <c r="B16" s="25">
        <v>58</v>
      </c>
      <c r="C16" s="25">
        <v>16</v>
      </c>
      <c r="D16" s="25">
        <v>55</v>
      </c>
      <c r="E16" s="25">
        <v>18</v>
      </c>
      <c r="F16" s="25">
        <v>59</v>
      </c>
      <c r="G16" s="25">
        <v>17</v>
      </c>
      <c r="H16" s="25">
        <v>53</v>
      </c>
      <c r="I16" s="25">
        <v>20</v>
      </c>
      <c r="J16" s="25">
        <v>51</v>
      </c>
      <c r="K16" s="25">
        <v>24</v>
      </c>
      <c r="L16" s="25">
        <v>52</v>
      </c>
      <c r="M16" s="25">
        <v>26</v>
      </c>
      <c r="N16" s="25">
        <v>41</v>
      </c>
      <c r="O16" s="25">
        <v>28</v>
      </c>
      <c r="P16" s="25">
        <v>38</v>
      </c>
      <c r="Q16" s="25">
        <v>32</v>
      </c>
      <c r="R16" s="25">
        <v>36</v>
      </c>
      <c r="S16" s="25">
        <v>37</v>
      </c>
      <c r="T16" s="25">
        <v>30</v>
      </c>
      <c r="U16" s="31">
        <v>37</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row>
    <row r="17" spans="1:62" s="5" customFormat="1" x14ac:dyDescent="0.25">
      <c r="A17" s="47"/>
      <c r="B17" s="25">
        <f>B16/(B16+C16)</f>
        <v>0.78378378378378377</v>
      </c>
      <c r="C17" s="25">
        <f>C16/(B16+C16)</f>
        <v>0.21621621621621623</v>
      </c>
      <c r="D17" s="25">
        <f>D16/(D16+E16)</f>
        <v>0.75342465753424659</v>
      </c>
      <c r="E17" s="25">
        <f>E16/(D16+E16)</f>
        <v>0.24657534246575341</v>
      </c>
      <c r="F17" s="25">
        <f>F16/(F16+G16)</f>
        <v>0.77631578947368418</v>
      </c>
      <c r="G17" s="25">
        <f>G16/(F16+G16)</f>
        <v>0.22368421052631579</v>
      </c>
      <c r="H17" s="25">
        <f>H16/(H16+I16)</f>
        <v>0.72602739726027399</v>
      </c>
      <c r="I17" s="25">
        <f>I16/(H16+I16)</f>
        <v>0.27397260273972601</v>
      </c>
      <c r="J17" s="25">
        <f>J16/(J16+K16)</f>
        <v>0.68</v>
      </c>
      <c r="K17" s="25">
        <f>K16/(J16+K16)</f>
        <v>0.32</v>
      </c>
      <c r="L17" s="25">
        <f>L16/(L16+M16)</f>
        <v>0.66666666666666663</v>
      </c>
      <c r="M17" s="25">
        <f>M16/(L16+M16)</f>
        <v>0.33333333333333331</v>
      </c>
      <c r="N17" s="25">
        <f>N16/(N16+O16)</f>
        <v>0.59420289855072461</v>
      </c>
      <c r="O17" s="25">
        <f>O16/(N16+O16)</f>
        <v>0.40579710144927539</v>
      </c>
      <c r="P17" s="25">
        <f>P16/(P16+Q16)</f>
        <v>0.54285714285714282</v>
      </c>
      <c r="Q17" s="25">
        <f>Q16/(P16+Q16)</f>
        <v>0.45714285714285713</v>
      </c>
      <c r="R17" s="25">
        <f>R16/(R16+S16)</f>
        <v>0.49315068493150682</v>
      </c>
      <c r="S17" s="25">
        <f>S16/(R16+S16)</f>
        <v>0.50684931506849318</v>
      </c>
      <c r="T17" s="25">
        <f>T16/(T16+U16)</f>
        <v>0.44776119402985076</v>
      </c>
      <c r="U17" s="31">
        <f>U16/(T16+U16)</f>
        <v>0.55223880597014929</v>
      </c>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row>
    <row r="18" spans="1:62" s="5" customFormat="1" x14ac:dyDescent="0.25">
      <c r="A18" s="48" t="s">
        <v>19</v>
      </c>
      <c r="B18" s="25"/>
      <c r="C18" s="25"/>
      <c r="D18" s="25">
        <f>D17-B17</f>
        <v>-3.0359126249537183E-2</v>
      </c>
      <c r="E18" s="25"/>
      <c r="F18" s="25">
        <f>F17-B17</f>
        <v>-7.4679943100995905E-3</v>
      </c>
      <c r="G18" s="25"/>
      <c r="H18" s="25">
        <f>H17-B17</f>
        <v>-5.7756386523509784E-2</v>
      </c>
      <c r="I18" s="25"/>
      <c r="J18" s="25">
        <f>J17-0.76388889</f>
        <v>-8.3888889999999994E-2</v>
      </c>
      <c r="K18" s="25"/>
      <c r="L18" s="25">
        <f>L17-0.76388889</f>
        <v>-9.7222223333333413E-2</v>
      </c>
      <c r="M18" s="25"/>
      <c r="N18" s="25">
        <f>N17-0.76388889</f>
        <v>-0.16968599144927543</v>
      </c>
      <c r="O18" s="25"/>
      <c r="P18" s="25">
        <f>P17-0.76388889</f>
        <v>-0.22103174714285723</v>
      </c>
      <c r="Q18" s="25"/>
      <c r="R18" s="25">
        <f>R17-0.76388889</f>
        <v>-0.27073820506849322</v>
      </c>
      <c r="S18" s="25"/>
      <c r="T18" s="25">
        <f>T17-0.76388889</f>
        <v>-0.31612769597014928</v>
      </c>
      <c r="U18" s="31"/>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row>
    <row r="19" spans="1:62" s="5" customFormat="1" x14ac:dyDescent="0.25">
      <c r="A19" s="26"/>
      <c r="B19" s="7"/>
      <c r="C19" s="7"/>
      <c r="D19" s="7"/>
      <c r="E19" s="7"/>
      <c r="F19" s="7"/>
      <c r="G19" s="7"/>
      <c r="H19" s="7"/>
      <c r="I19" s="7"/>
      <c r="J19" s="7"/>
      <c r="K19" s="7"/>
      <c r="L19" s="7"/>
      <c r="M19" s="7"/>
      <c r="N19" s="7"/>
      <c r="O19" s="7"/>
      <c r="P19" s="7"/>
      <c r="Q19" s="7"/>
      <c r="R19" s="7"/>
      <c r="S19" s="7"/>
      <c r="T19" s="7"/>
      <c r="U19" s="27"/>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row>
    <row r="20" spans="1:62" s="5" customFormat="1" x14ac:dyDescent="0.25">
      <c r="A20" s="49" t="s">
        <v>15</v>
      </c>
      <c r="B20" s="10" t="s">
        <v>2</v>
      </c>
      <c r="C20" s="10"/>
      <c r="D20" s="10" t="s">
        <v>3</v>
      </c>
      <c r="E20" s="10"/>
      <c r="F20" s="10" t="s">
        <v>4</v>
      </c>
      <c r="G20" s="10"/>
      <c r="H20" s="10" t="s">
        <v>5</v>
      </c>
      <c r="I20" s="10"/>
      <c r="J20" s="10" t="s">
        <v>6</v>
      </c>
      <c r="K20" s="10"/>
      <c r="L20" s="10" t="s">
        <v>7</v>
      </c>
      <c r="M20" s="10"/>
      <c r="N20" s="10" t="s">
        <v>8</v>
      </c>
      <c r="O20" s="10"/>
      <c r="P20" s="10" t="s">
        <v>9</v>
      </c>
      <c r="Q20" s="10"/>
      <c r="R20" s="10" t="s">
        <v>10</v>
      </c>
      <c r="S20" s="10"/>
      <c r="T20" s="10" t="s">
        <v>11</v>
      </c>
      <c r="U20" s="33"/>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row>
    <row r="21" spans="1:62" x14ac:dyDescent="0.25">
      <c r="A21" s="50"/>
      <c r="B21" s="10" t="s">
        <v>0</v>
      </c>
      <c r="C21" s="10" t="s">
        <v>1</v>
      </c>
      <c r="D21" s="10" t="s">
        <v>0</v>
      </c>
      <c r="E21" s="10" t="s">
        <v>1</v>
      </c>
      <c r="F21" s="10" t="s">
        <v>0</v>
      </c>
      <c r="G21" s="10" t="s">
        <v>1</v>
      </c>
      <c r="H21" s="10" t="s">
        <v>0</v>
      </c>
      <c r="I21" s="10" t="s">
        <v>1</v>
      </c>
      <c r="J21" s="10" t="s">
        <v>0</v>
      </c>
      <c r="K21" s="10" t="s">
        <v>1</v>
      </c>
      <c r="L21" s="10" t="s">
        <v>0</v>
      </c>
      <c r="M21" s="10" t="s">
        <v>1</v>
      </c>
      <c r="N21" s="10" t="s">
        <v>0</v>
      </c>
      <c r="O21" s="10" t="s">
        <v>1</v>
      </c>
      <c r="P21" s="10" t="s">
        <v>0</v>
      </c>
      <c r="Q21" s="10" t="s">
        <v>1</v>
      </c>
      <c r="R21" s="10" t="s">
        <v>0</v>
      </c>
      <c r="S21" s="10" t="s">
        <v>1</v>
      </c>
      <c r="T21" s="10" t="s">
        <v>0</v>
      </c>
      <c r="U21" s="33" t="s">
        <v>1</v>
      </c>
    </row>
    <row r="22" spans="1:62" x14ac:dyDescent="0.25">
      <c r="A22" s="50"/>
      <c r="B22" s="10">
        <v>61</v>
      </c>
      <c r="C22" s="10">
        <v>19</v>
      </c>
      <c r="D22" s="10">
        <v>57</v>
      </c>
      <c r="E22" s="10">
        <v>20</v>
      </c>
      <c r="F22" s="10">
        <v>58</v>
      </c>
      <c r="G22" s="10">
        <v>21</v>
      </c>
      <c r="H22" s="10">
        <v>57</v>
      </c>
      <c r="I22" s="10">
        <v>22</v>
      </c>
      <c r="J22" s="10">
        <v>43</v>
      </c>
      <c r="K22" s="10">
        <v>23</v>
      </c>
      <c r="L22" s="10">
        <v>44</v>
      </c>
      <c r="M22" s="10">
        <v>23</v>
      </c>
      <c r="N22" s="10">
        <v>42</v>
      </c>
      <c r="O22" s="10">
        <v>27</v>
      </c>
      <c r="P22" s="10">
        <v>48</v>
      </c>
      <c r="Q22" s="10">
        <v>32</v>
      </c>
      <c r="R22" s="10">
        <v>28</v>
      </c>
      <c r="S22" s="10">
        <v>43</v>
      </c>
      <c r="T22" s="10">
        <v>32</v>
      </c>
      <c r="U22" s="33">
        <v>45</v>
      </c>
    </row>
    <row r="23" spans="1:62" x14ac:dyDescent="0.25">
      <c r="A23" s="50"/>
      <c r="B23" s="10">
        <f>B22/(B22+C22)</f>
        <v>0.76249999999999996</v>
      </c>
      <c r="C23" s="10">
        <f>C22/(B22+C22)</f>
        <v>0.23749999999999999</v>
      </c>
      <c r="D23" s="10">
        <f>D22/(D22+E22)</f>
        <v>0.74025974025974028</v>
      </c>
      <c r="E23" s="10">
        <f>E22/(D22+E22)</f>
        <v>0.25974025974025972</v>
      </c>
      <c r="F23" s="10">
        <f>F22/(F22+G22)</f>
        <v>0.73417721518987344</v>
      </c>
      <c r="G23" s="10">
        <f>G22/(F22+G22)</f>
        <v>0.26582278481012656</v>
      </c>
      <c r="H23" s="10">
        <f>H22/(H22+I22)</f>
        <v>0.72151898734177211</v>
      </c>
      <c r="I23" s="10">
        <f>I22/(H22+I22)</f>
        <v>0.27848101265822783</v>
      </c>
      <c r="J23" s="10">
        <f>J22/(J22+K22)</f>
        <v>0.65151515151515149</v>
      </c>
      <c r="K23" s="10">
        <f>K22/(J22+K22)</f>
        <v>0.34848484848484851</v>
      </c>
      <c r="L23" s="10">
        <f>L22/(L22+M22)</f>
        <v>0.65671641791044777</v>
      </c>
      <c r="M23" s="10">
        <f>M22/(L22+M22)</f>
        <v>0.34328358208955223</v>
      </c>
      <c r="N23" s="10">
        <f>N22/(N22+O22)</f>
        <v>0.60869565217391308</v>
      </c>
      <c r="O23" s="10">
        <f>O22/(N22+O22)</f>
        <v>0.39130434782608697</v>
      </c>
      <c r="P23" s="10">
        <f>P22/(P22+Q22)</f>
        <v>0.6</v>
      </c>
      <c r="Q23" s="10">
        <f>Q22/(P22+Q22)</f>
        <v>0.4</v>
      </c>
      <c r="R23" s="10">
        <f>R22/(R22+S22)</f>
        <v>0.39436619718309857</v>
      </c>
      <c r="S23" s="10">
        <f>S22/(R22+S22)</f>
        <v>0.60563380281690138</v>
      </c>
      <c r="T23" s="10">
        <f>T22/(T22+U22)</f>
        <v>0.41558441558441561</v>
      </c>
      <c r="U23" s="33">
        <f>U22/(T22+U22)</f>
        <v>0.58441558441558439</v>
      </c>
    </row>
    <row r="24" spans="1:62" ht="15.75" thickBot="1" x14ac:dyDescent="0.3">
      <c r="A24" s="51" t="s">
        <v>18</v>
      </c>
      <c r="B24" s="35"/>
      <c r="C24" s="35"/>
      <c r="D24" s="35">
        <f>D23-B23</f>
        <v>-2.2240259740259671E-2</v>
      </c>
      <c r="E24" s="35"/>
      <c r="F24" s="35">
        <f>F23-B23</f>
        <v>-2.8322784810126511E-2</v>
      </c>
      <c r="G24" s="35"/>
      <c r="H24" s="35">
        <f>H23-B23</f>
        <v>-4.0981012658227844E-2</v>
      </c>
      <c r="I24" s="35"/>
      <c r="J24" s="35">
        <f>J23-0.76388889</f>
        <v>-0.11237373848484855</v>
      </c>
      <c r="K24" s="35"/>
      <c r="L24" s="35">
        <f>L23-0.76388889</f>
        <v>-0.10717247208955227</v>
      </c>
      <c r="M24" s="35"/>
      <c r="N24" s="35">
        <f>N23-0.76388889</f>
        <v>-0.15519323782608696</v>
      </c>
      <c r="O24" s="35"/>
      <c r="P24" s="35">
        <f>P23-0.76388889</f>
        <v>-0.16388889000000006</v>
      </c>
      <c r="Q24" s="35"/>
      <c r="R24" s="35">
        <f>R23-0.76388889</f>
        <v>-0.36952269281690148</v>
      </c>
      <c r="S24" s="35"/>
      <c r="T24" s="35">
        <f>T23-0.76388889</f>
        <v>-0.34830447441558443</v>
      </c>
      <c r="U24" s="36"/>
    </row>
    <row r="28" spans="1:62" ht="15.75" thickBot="1" x14ac:dyDescent="0.3"/>
    <row r="29" spans="1:62" ht="28.5" x14ac:dyDescent="0.45">
      <c r="A29" s="245" t="s">
        <v>16</v>
      </c>
      <c r="B29" s="246"/>
      <c r="C29" s="246"/>
      <c r="D29" s="246"/>
      <c r="E29" s="246"/>
      <c r="F29" s="246"/>
      <c r="G29" s="246"/>
      <c r="H29" s="246"/>
      <c r="I29" s="246"/>
      <c r="J29" s="246"/>
      <c r="K29" s="246"/>
      <c r="L29" s="246"/>
      <c r="M29" s="246"/>
      <c r="N29" s="246"/>
      <c r="O29" s="246"/>
      <c r="P29" s="246"/>
      <c r="Q29" s="246"/>
      <c r="R29" s="246"/>
      <c r="S29" s="246"/>
      <c r="T29" s="246"/>
      <c r="U29" s="247"/>
    </row>
    <row r="30" spans="1:62" x14ac:dyDescent="0.25">
      <c r="A30" s="43" t="s">
        <v>12</v>
      </c>
      <c r="B30" s="243" t="s">
        <v>2</v>
      </c>
      <c r="C30" s="243"/>
      <c r="D30" s="243" t="s">
        <v>3</v>
      </c>
      <c r="E30" s="243"/>
      <c r="F30" s="243" t="s">
        <v>4</v>
      </c>
      <c r="G30" s="243"/>
      <c r="H30" s="243" t="s">
        <v>5</v>
      </c>
      <c r="I30" s="243"/>
      <c r="J30" s="243" t="s">
        <v>6</v>
      </c>
      <c r="K30" s="243"/>
      <c r="L30" s="243" t="s">
        <v>7</v>
      </c>
      <c r="M30" s="243"/>
      <c r="N30" s="243" t="s">
        <v>8</v>
      </c>
      <c r="O30" s="243"/>
      <c r="P30" s="243" t="s">
        <v>9</v>
      </c>
      <c r="Q30" s="243"/>
      <c r="R30" s="243" t="s">
        <v>10</v>
      </c>
      <c r="S30" s="243"/>
      <c r="T30" s="243" t="s">
        <v>11</v>
      </c>
      <c r="U30" s="244"/>
    </row>
    <row r="31" spans="1:62" x14ac:dyDescent="0.25">
      <c r="A31" s="44"/>
      <c r="B31" s="9" t="s">
        <v>0</v>
      </c>
      <c r="C31" s="9" t="s">
        <v>1</v>
      </c>
      <c r="D31" s="9" t="s">
        <v>0</v>
      </c>
      <c r="E31" s="9" t="s">
        <v>1</v>
      </c>
      <c r="F31" s="9" t="s">
        <v>0</v>
      </c>
      <c r="G31" s="9" t="s">
        <v>1</v>
      </c>
      <c r="H31" s="9" t="s">
        <v>0</v>
      </c>
      <c r="I31" s="9" t="s">
        <v>1</v>
      </c>
      <c r="J31" s="9" t="s">
        <v>0</v>
      </c>
      <c r="K31" s="9" t="s">
        <v>1</v>
      </c>
      <c r="L31" s="9" t="s">
        <v>0</v>
      </c>
      <c r="M31" s="9" t="s">
        <v>1</v>
      </c>
      <c r="N31" s="9" t="s">
        <v>0</v>
      </c>
      <c r="O31" s="9" t="s">
        <v>1</v>
      </c>
      <c r="P31" s="9" t="s">
        <v>0</v>
      </c>
      <c r="Q31" s="9" t="s">
        <v>1</v>
      </c>
      <c r="R31" s="9" t="s">
        <v>0</v>
      </c>
      <c r="S31" s="9" t="s">
        <v>1</v>
      </c>
      <c r="T31" s="9" t="s">
        <v>0</v>
      </c>
      <c r="U31" s="13" t="s">
        <v>1</v>
      </c>
    </row>
    <row r="32" spans="1:62" x14ac:dyDescent="0.25">
      <c r="A32" s="44"/>
      <c r="B32" s="9">
        <v>52</v>
      </c>
      <c r="C32" s="9">
        <v>27</v>
      </c>
      <c r="D32" s="9">
        <v>55</v>
      </c>
      <c r="E32" s="9">
        <v>28</v>
      </c>
      <c r="F32" s="9">
        <v>50</v>
      </c>
      <c r="G32" s="9">
        <v>28</v>
      </c>
      <c r="H32" s="9">
        <v>48</v>
      </c>
      <c r="I32" s="9">
        <v>30</v>
      </c>
      <c r="J32" s="9">
        <v>41</v>
      </c>
      <c r="K32" s="9">
        <v>29</v>
      </c>
      <c r="L32" s="9">
        <v>37</v>
      </c>
      <c r="M32" s="9">
        <v>38</v>
      </c>
      <c r="N32" s="9">
        <v>40</v>
      </c>
      <c r="O32" s="9">
        <v>37</v>
      </c>
      <c r="P32" s="9">
        <v>29</v>
      </c>
      <c r="Q32" s="9">
        <v>40</v>
      </c>
      <c r="R32" s="9">
        <v>30</v>
      </c>
      <c r="S32" s="9">
        <v>41</v>
      </c>
      <c r="T32" s="9">
        <v>32</v>
      </c>
      <c r="U32" s="13">
        <v>44</v>
      </c>
    </row>
    <row r="33" spans="1:21" x14ac:dyDescent="0.25">
      <c r="A33" s="44"/>
      <c r="B33" s="9">
        <f>B32/(B32+C32)</f>
        <v>0.65822784810126578</v>
      </c>
      <c r="C33" s="9">
        <f>C32/(B32+C32)</f>
        <v>0.34177215189873417</v>
      </c>
      <c r="D33" s="9">
        <f>D32/(D32+E32)</f>
        <v>0.66265060240963858</v>
      </c>
      <c r="E33" s="9">
        <f>E32/(D32+E32)</f>
        <v>0.33734939759036142</v>
      </c>
      <c r="F33" s="9">
        <f>F32/(F32+G32)</f>
        <v>0.64102564102564108</v>
      </c>
      <c r="G33" s="9">
        <f>G32/(F32+G32)</f>
        <v>0.35897435897435898</v>
      </c>
      <c r="H33" s="9">
        <f>H32/(H32+I32)</f>
        <v>0.61538461538461542</v>
      </c>
      <c r="I33" s="9">
        <f>I32/(H32+I32)</f>
        <v>0.38461538461538464</v>
      </c>
      <c r="J33" s="9">
        <f>J32/(J32+K32)</f>
        <v>0.58571428571428574</v>
      </c>
      <c r="K33" s="9">
        <f>K32/(J32+K32)</f>
        <v>0.41428571428571431</v>
      </c>
      <c r="L33" s="9">
        <f>L32/(L32+M32)</f>
        <v>0.49333333333333335</v>
      </c>
      <c r="M33" s="9">
        <f>M32/(L32+M32)</f>
        <v>0.50666666666666671</v>
      </c>
      <c r="N33" s="9">
        <f>N32/(N32+O32)</f>
        <v>0.51948051948051943</v>
      </c>
      <c r="O33" s="9">
        <f>O32/(N32+O32)</f>
        <v>0.48051948051948051</v>
      </c>
      <c r="P33" s="9">
        <f>P32/(P32+Q32)</f>
        <v>0.42028985507246375</v>
      </c>
      <c r="Q33" s="9">
        <f>Q32/(P32+Q32)</f>
        <v>0.57971014492753625</v>
      </c>
      <c r="R33" s="9">
        <f>R32/(R32+S32)</f>
        <v>0.42253521126760563</v>
      </c>
      <c r="S33" s="9">
        <f>S32/(R32+S32)</f>
        <v>0.57746478873239437</v>
      </c>
      <c r="T33" s="9">
        <f>T32/(T32+U32)</f>
        <v>0.42105263157894735</v>
      </c>
      <c r="U33" s="13">
        <f>U32/(T32+U32)</f>
        <v>0.57894736842105265</v>
      </c>
    </row>
    <row r="34" spans="1:21" x14ac:dyDescent="0.25">
      <c r="A34" s="12" t="s">
        <v>18</v>
      </c>
      <c r="B34" s="9"/>
      <c r="C34" s="9"/>
      <c r="D34" s="9">
        <f>D33-0.65822785</f>
        <v>4.4227524096386306E-3</v>
      </c>
      <c r="E34" s="9"/>
      <c r="F34" s="9">
        <f>F33-0.65822785</f>
        <v>-1.7202208974358868E-2</v>
      </c>
      <c r="G34" s="9"/>
      <c r="H34" s="9">
        <f>H33-0.65822785</f>
        <v>-4.2843234615384529E-2</v>
      </c>
      <c r="I34" s="9"/>
      <c r="J34" s="9">
        <f>J33-0.65822785</f>
        <v>-7.2513564285714205E-2</v>
      </c>
      <c r="K34" s="9"/>
      <c r="L34" s="9">
        <f>L33-0.65822785</f>
        <v>-0.1648945166666666</v>
      </c>
      <c r="M34" s="9"/>
      <c r="N34" s="9">
        <f>N33-0.65822785</f>
        <v>-0.13874733051948052</v>
      </c>
      <c r="O34" s="9"/>
      <c r="P34" s="9">
        <f>P33-0.65822785</f>
        <v>-0.2379379949275362</v>
      </c>
      <c r="Q34" s="9"/>
      <c r="R34" s="9">
        <f>R33-0.65822785</f>
        <v>-0.23569263873239432</v>
      </c>
      <c r="S34" s="9"/>
      <c r="T34" s="9">
        <f>T33-0.65822785</f>
        <v>-0.2371752184210526</v>
      </c>
      <c r="U34" s="13"/>
    </row>
    <row r="35" spans="1:21" x14ac:dyDescent="0.25">
      <c r="A35" s="14"/>
      <c r="B35" s="15"/>
      <c r="C35" s="15"/>
      <c r="D35" s="15"/>
      <c r="E35" s="15"/>
      <c r="F35" s="15"/>
      <c r="G35" s="15"/>
      <c r="H35" s="15"/>
      <c r="I35" s="15"/>
      <c r="J35" s="15"/>
      <c r="K35" s="15"/>
      <c r="L35" s="15"/>
      <c r="M35" s="15"/>
      <c r="N35" s="15"/>
      <c r="O35" s="15"/>
      <c r="P35" s="15"/>
      <c r="Q35" s="15"/>
      <c r="R35" s="15"/>
      <c r="S35" s="15"/>
      <c r="T35" s="15"/>
      <c r="U35" s="16"/>
    </row>
    <row r="36" spans="1:21" x14ac:dyDescent="0.25">
      <c r="A36" s="52" t="s">
        <v>13</v>
      </c>
      <c r="B36" s="8" t="s">
        <v>2</v>
      </c>
      <c r="C36" s="8"/>
      <c r="D36" s="8" t="s">
        <v>3</v>
      </c>
      <c r="E36" s="8"/>
      <c r="F36" s="8" t="s">
        <v>4</v>
      </c>
      <c r="G36" s="8"/>
      <c r="H36" s="8" t="s">
        <v>5</v>
      </c>
      <c r="I36" s="8"/>
      <c r="J36" s="8" t="s">
        <v>6</v>
      </c>
      <c r="K36" s="8"/>
      <c r="L36" s="8" t="s">
        <v>7</v>
      </c>
      <c r="M36" s="8"/>
      <c r="N36" s="8" t="s">
        <v>8</v>
      </c>
      <c r="O36" s="8"/>
      <c r="P36" s="8" t="s">
        <v>9</v>
      </c>
      <c r="Q36" s="8"/>
      <c r="R36" s="8" t="s">
        <v>10</v>
      </c>
      <c r="S36" s="8"/>
      <c r="T36" s="8" t="s">
        <v>11</v>
      </c>
      <c r="U36" s="17"/>
    </row>
    <row r="37" spans="1:21" x14ac:dyDescent="0.25">
      <c r="A37" s="53"/>
      <c r="B37" s="8" t="s">
        <v>0</v>
      </c>
      <c r="C37" s="8" t="s">
        <v>1</v>
      </c>
      <c r="D37" s="8" t="s">
        <v>0</v>
      </c>
      <c r="E37" s="8" t="s">
        <v>1</v>
      </c>
      <c r="F37" s="8" t="s">
        <v>0</v>
      </c>
      <c r="G37" s="8" t="s">
        <v>1</v>
      </c>
      <c r="H37" s="8" t="s">
        <v>0</v>
      </c>
      <c r="I37" s="8" t="s">
        <v>1</v>
      </c>
      <c r="J37" s="8" t="s">
        <v>0</v>
      </c>
      <c r="K37" s="8" t="s">
        <v>1</v>
      </c>
      <c r="L37" s="8" t="s">
        <v>0</v>
      </c>
      <c r="M37" s="8" t="s">
        <v>1</v>
      </c>
      <c r="N37" s="8" t="s">
        <v>0</v>
      </c>
      <c r="O37" s="8" t="s">
        <v>1</v>
      </c>
      <c r="P37" s="8" t="s">
        <v>0</v>
      </c>
      <c r="Q37" s="8" t="s">
        <v>1</v>
      </c>
      <c r="R37" s="8" t="s">
        <v>0</v>
      </c>
      <c r="S37" s="8" t="s">
        <v>1</v>
      </c>
      <c r="T37" s="8" t="s">
        <v>0</v>
      </c>
      <c r="U37" s="17" t="s">
        <v>1</v>
      </c>
    </row>
    <row r="38" spans="1:21" x14ac:dyDescent="0.25">
      <c r="A38" s="53"/>
      <c r="B38" s="8">
        <v>46</v>
      </c>
      <c r="C38" s="8">
        <v>30</v>
      </c>
      <c r="D38" s="8">
        <v>55</v>
      </c>
      <c r="E38" s="8">
        <v>33</v>
      </c>
      <c r="F38" s="8">
        <v>63</v>
      </c>
      <c r="G38" s="8">
        <v>36</v>
      </c>
      <c r="H38" s="8">
        <v>46</v>
      </c>
      <c r="I38" s="8">
        <v>34</v>
      </c>
      <c r="J38" s="8">
        <v>35</v>
      </c>
      <c r="K38" s="8">
        <v>32</v>
      </c>
      <c r="L38" s="8">
        <v>25</v>
      </c>
      <c r="M38" s="8">
        <v>42</v>
      </c>
      <c r="N38" s="8">
        <v>28</v>
      </c>
      <c r="O38" s="8">
        <v>45</v>
      </c>
      <c r="P38" s="8">
        <v>31</v>
      </c>
      <c r="Q38" s="8">
        <v>49</v>
      </c>
      <c r="R38" s="8">
        <v>26</v>
      </c>
      <c r="S38" s="8">
        <v>43</v>
      </c>
      <c r="T38" s="8">
        <v>29</v>
      </c>
      <c r="U38" s="17">
        <v>47</v>
      </c>
    </row>
    <row r="39" spans="1:21" x14ac:dyDescent="0.25">
      <c r="A39" s="53"/>
      <c r="B39" s="8">
        <f>B38/(B38+C38)</f>
        <v>0.60526315789473684</v>
      </c>
      <c r="C39" s="8">
        <f>C38/(B38+C38)</f>
        <v>0.39473684210526316</v>
      </c>
      <c r="D39" s="8">
        <f>D38/(D38+E38)</f>
        <v>0.625</v>
      </c>
      <c r="E39" s="8">
        <f>E38/(D38+E38)</f>
        <v>0.375</v>
      </c>
      <c r="F39" s="8">
        <f>F38/(F38+G38)</f>
        <v>0.63636363636363635</v>
      </c>
      <c r="G39" s="8">
        <f>G38/(F38+G38)</f>
        <v>0.36363636363636365</v>
      </c>
      <c r="H39" s="8">
        <f>H38/(H38+I38)</f>
        <v>0.57499999999999996</v>
      </c>
      <c r="I39" s="8">
        <f>I38/(H38+I38)</f>
        <v>0.42499999999999999</v>
      </c>
      <c r="J39" s="8">
        <f>J38/(J38+K38)</f>
        <v>0.52238805970149249</v>
      </c>
      <c r="K39" s="8">
        <f>K38/(J38+K38)</f>
        <v>0.47761194029850745</v>
      </c>
      <c r="L39" s="8">
        <f>L38/(L38+M38)</f>
        <v>0.37313432835820898</v>
      </c>
      <c r="M39" s="8">
        <f>M38/(L38+M38)</f>
        <v>0.62686567164179108</v>
      </c>
      <c r="N39" s="8">
        <f>N38/(N38+O38)</f>
        <v>0.38356164383561642</v>
      </c>
      <c r="O39" s="8">
        <f>O38/(N38+O38)</f>
        <v>0.61643835616438358</v>
      </c>
      <c r="P39" s="8">
        <f>P38/(P38+Q38)</f>
        <v>0.38750000000000001</v>
      </c>
      <c r="Q39" s="8">
        <f>Q38/(P38+Q38)</f>
        <v>0.61250000000000004</v>
      </c>
      <c r="R39" s="8">
        <f>R38/(R38+S38)</f>
        <v>0.37681159420289856</v>
      </c>
      <c r="S39" s="8">
        <f>S38/(R38+S38)</f>
        <v>0.62318840579710144</v>
      </c>
      <c r="T39" s="8">
        <f>T38/(T38+U38)</f>
        <v>0.38157894736842107</v>
      </c>
      <c r="U39" s="17">
        <f>U38/(T38+U38)</f>
        <v>0.61842105263157898</v>
      </c>
    </row>
    <row r="40" spans="1:21" x14ac:dyDescent="0.25">
      <c r="A40" s="54" t="s">
        <v>18</v>
      </c>
      <c r="B40" s="8"/>
      <c r="C40" s="8"/>
      <c r="D40" s="8">
        <f>D39-B39</f>
        <v>1.9736842105263164E-2</v>
      </c>
      <c r="E40" s="8"/>
      <c r="F40" s="8">
        <f>F39-B39</f>
        <v>3.1100478468899517E-2</v>
      </c>
      <c r="G40" s="8"/>
      <c r="H40" s="8">
        <f>H39-B39</f>
        <v>-3.0263157894736881E-2</v>
      </c>
      <c r="I40" s="8"/>
      <c r="J40" s="8">
        <f>J39-B39</f>
        <v>-8.2875098193244345E-2</v>
      </c>
      <c r="K40" s="8"/>
      <c r="L40" s="8">
        <f>L39-B39</f>
        <v>-0.23212882953652786</v>
      </c>
      <c r="M40" s="8"/>
      <c r="N40" s="8">
        <f>N39-B39</f>
        <v>-0.22170151405912042</v>
      </c>
      <c r="O40" s="8"/>
      <c r="P40" s="8">
        <f>P39-B39</f>
        <v>-0.21776315789473683</v>
      </c>
      <c r="Q40" s="8"/>
      <c r="R40" s="8">
        <f>R39-B39</f>
        <v>-0.22845156369183828</v>
      </c>
      <c r="S40" s="8"/>
      <c r="T40" s="8">
        <f>T39-B39</f>
        <v>-0.22368421052631576</v>
      </c>
      <c r="U40" s="17"/>
    </row>
    <row r="41" spans="1:21" x14ac:dyDescent="0.25">
      <c r="A41" s="14"/>
      <c r="B41" s="15"/>
      <c r="C41" s="15"/>
      <c r="D41" s="15"/>
      <c r="E41" s="15"/>
      <c r="F41" s="15"/>
      <c r="G41" s="15"/>
      <c r="H41" s="15"/>
      <c r="I41" s="15"/>
      <c r="J41" s="15"/>
      <c r="K41" s="15"/>
      <c r="L41" s="15"/>
      <c r="M41" s="15"/>
      <c r="N41" s="15"/>
      <c r="O41" s="15"/>
      <c r="P41" s="15"/>
      <c r="Q41" s="15"/>
      <c r="R41" s="15"/>
      <c r="S41" s="15"/>
      <c r="T41" s="15"/>
      <c r="U41" s="16"/>
    </row>
    <row r="42" spans="1:21" x14ac:dyDescent="0.25">
      <c r="A42" s="46" t="s">
        <v>14</v>
      </c>
      <c r="B42" s="20" t="s">
        <v>2</v>
      </c>
      <c r="C42" s="20"/>
      <c r="D42" s="20" t="s">
        <v>3</v>
      </c>
      <c r="E42" s="20"/>
      <c r="F42" s="20" t="s">
        <v>4</v>
      </c>
      <c r="G42" s="20"/>
      <c r="H42" s="20" t="s">
        <v>5</v>
      </c>
      <c r="I42" s="20"/>
      <c r="J42" s="20" t="s">
        <v>6</v>
      </c>
      <c r="K42" s="20"/>
      <c r="L42" s="20" t="s">
        <v>7</v>
      </c>
      <c r="M42" s="20"/>
      <c r="N42" s="20" t="s">
        <v>8</v>
      </c>
      <c r="O42" s="20"/>
      <c r="P42" s="20" t="s">
        <v>9</v>
      </c>
      <c r="Q42" s="20"/>
      <c r="R42" s="20" t="s">
        <v>10</v>
      </c>
      <c r="S42" s="20"/>
      <c r="T42" s="20" t="s">
        <v>11</v>
      </c>
      <c r="U42" s="21"/>
    </row>
    <row r="43" spans="1:21" x14ac:dyDescent="0.25">
      <c r="A43" s="47"/>
      <c r="B43" s="20" t="s">
        <v>0</v>
      </c>
      <c r="C43" s="20" t="s">
        <v>1</v>
      </c>
      <c r="D43" s="20" t="s">
        <v>0</v>
      </c>
      <c r="E43" s="20" t="s">
        <v>1</v>
      </c>
      <c r="F43" s="20" t="s">
        <v>0</v>
      </c>
      <c r="G43" s="20" t="s">
        <v>1</v>
      </c>
      <c r="H43" s="20" t="s">
        <v>0</v>
      </c>
      <c r="I43" s="20" t="s">
        <v>1</v>
      </c>
      <c r="J43" s="20" t="s">
        <v>0</v>
      </c>
      <c r="K43" s="20" t="s">
        <v>1</v>
      </c>
      <c r="L43" s="20" t="s">
        <v>0</v>
      </c>
      <c r="M43" s="20" t="s">
        <v>1</v>
      </c>
      <c r="N43" s="20" t="s">
        <v>0</v>
      </c>
      <c r="O43" s="20" t="s">
        <v>1</v>
      </c>
      <c r="P43" s="20" t="s">
        <v>0</v>
      </c>
      <c r="Q43" s="20" t="s">
        <v>1</v>
      </c>
      <c r="R43" s="20" t="s">
        <v>0</v>
      </c>
      <c r="S43" s="20" t="s">
        <v>1</v>
      </c>
      <c r="T43" s="20" t="s">
        <v>0</v>
      </c>
      <c r="U43" s="21" t="s">
        <v>1</v>
      </c>
    </row>
    <row r="44" spans="1:21" x14ac:dyDescent="0.25">
      <c r="A44" s="47"/>
      <c r="B44" s="20">
        <v>50</v>
      </c>
      <c r="C44" s="20">
        <v>22</v>
      </c>
      <c r="D44" s="20">
        <v>53</v>
      </c>
      <c r="E44" s="20">
        <v>25</v>
      </c>
      <c r="F44" s="20">
        <v>61</v>
      </c>
      <c r="G44" s="20">
        <v>26</v>
      </c>
      <c r="H44" s="20">
        <v>55</v>
      </c>
      <c r="I44" s="20">
        <v>35</v>
      </c>
      <c r="J44" s="20">
        <v>52</v>
      </c>
      <c r="K44" s="20">
        <v>30</v>
      </c>
      <c r="L44" s="20">
        <v>46</v>
      </c>
      <c r="M44" s="20">
        <v>41</v>
      </c>
      <c r="N44" s="20">
        <v>35</v>
      </c>
      <c r="O44" s="20">
        <v>42</v>
      </c>
      <c r="P44" s="20">
        <v>38</v>
      </c>
      <c r="Q44" s="20">
        <v>52</v>
      </c>
      <c r="R44" s="20">
        <v>32</v>
      </c>
      <c r="S44" s="20">
        <v>46</v>
      </c>
      <c r="T44" s="20">
        <v>28</v>
      </c>
      <c r="U44" s="21">
        <v>37</v>
      </c>
    </row>
    <row r="45" spans="1:21" x14ac:dyDescent="0.25">
      <c r="A45" s="47"/>
      <c r="B45" s="20">
        <f>B44/(B44+C44)</f>
        <v>0.69444444444444442</v>
      </c>
      <c r="C45" s="20">
        <f>C44/(B44+C44)</f>
        <v>0.30555555555555558</v>
      </c>
      <c r="D45" s="20">
        <f>D44/(D44+E44)</f>
        <v>0.67948717948717952</v>
      </c>
      <c r="E45" s="20">
        <f>E44/(D44+E44)</f>
        <v>0.32051282051282054</v>
      </c>
      <c r="F45" s="20">
        <f>F44/(F44+G44)</f>
        <v>0.70114942528735635</v>
      </c>
      <c r="G45" s="20">
        <f>G44/(F44+G44)</f>
        <v>0.2988505747126437</v>
      </c>
      <c r="H45" s="20">
        <f>H44/(H44+I44)</f>
        <v>0.61111111111111116</v>
      </c>
      <c r="I45" s="20">
        <f>I44/(H44+I44)</f>
        <v>0.3888888888888889</v>
      </c>
      <c r="J45" s="20">
        <f>J44/(J44+K44)</f>
        <v>0.63414634146341464</v>
      </c>
      <c r="K45" s="20">
        <f>K44/(J44+K44)</f>
        <v>0.36585365853658536</v>
      </c>
      <c r="L45" s="20">
        <f>L44/(L44+M44)</f>
        <v>0.52873563218390807</v>
      </c>
      <c r="M45" s="20">
        <f>M44/(L44+M44)</f>
        <v>0.47126436781609193</v>
      </c>
      <c r="N45" s="20">
        <f>N44/(N44+O44)</f>
        <v>0.45454545454545453</v>
      </c>
      <c r="O45" s="20">
        <f>O44/(N44+O44)</f>
        <v>0.54545454545454541</v>
      </c>
      <c r="P45" s="20">
        <f>P44/(P44+Q44)</f>
        <v>0.42222222222222222</v>
      </c>
      <c r="Q45" s="20">
        <f>Q44/(P44+Q44)</f>
        <v>0.57777777777777772</v>
      </c>
      <c r="R45" s="20">
        <f>R44/(R44+S44)</f>
        <v>0.41025641025641024</v>
      </c>
      <c r="S45" s="20">
        <f>S44/(R44+S44)</f>
        <v>0.58974358974358976</v>
      </c>
      <c r="T45" s="20">
        <f>T44/(T44+U44)</f>
        <v>0.43076923076923079</v>
      </c>
      <c r="U45" s="21">
        <f>U44/(T44+U44)</f>
        <v>0.56923076923076921</v>
      </c>
    </row>
    <row r="46" spans="1:21" ht="15.75" thickBot="1" x14ac:dyDescent="0.3">
      <c r="A46" s="48" t="s">
        <v>19</v>
      </c>
      <c r="B46" s="22"/>
      <c r="C46" s="22"/>
      <c r="D46" s="22">
        <f>D45-B45</f>
        <v>-1.4957264957264904E-2</v>
      </c>
      <c r="E46" s="22"/>
      <c r="F46" s="22">
        <f>F45-B45</f>
        <v>6.704980842911934E-3</v>
      </c>
      <c r="G46" s="22"/>
      <c r="H46" s="22">
        <f>H45-B45</f>
        <v>-8.3333333333333259E-2</v>
      </c>
      <c r="I46" s="22"/>
      <c r="J46" s="22">
        <f>J45-B45</f>
        <v>-6.0298102981029778E-2</v>
      </c>
      <c r="K46" s="22"/>
      <c r="L46" s="22">
        <f>L45-B45</f>
        <v>-0.16570881226053635</v>
      </c>
      <c r="M46" s="22"/>
      <c r="N46" s="22">
        <f>N45-B45</f>
        <v>-0.23989898989898989</v>
      </c>
      <c r="O46" s="22"/>
      <c r="P46" s="22">
        <f>P45-B45</f>
        <v>-0.2722222222222222</v>
      </c>
      <c r="Q46" s="22"/>
      <c r="R46" s="22">
        <f>R45-B45</f>
        <v>-0.28418803418803418</v>
      </c>
      <c r="S46" s="22"/>
      <c r="T46" s="22">
        <f>T45-B45</f>
        <v>-0.26367521367521363</v>
      </c>
      <c r="U46" s="23"/>
    </row>
  </sheetData>
  <mergeCells count="12">
    <mergeCell ref="A1:U1"/>
    <mergeCell ref="R30:S30"/>
    <mergeCell ref="T30:U30"/>
    <mergeCell ref="H30:I30"/>
    <mergeCell ref="J30:K30"/>
    <mergeCell ref="L30:M30"/>
    <mergeCell ref="N30:O30"/>
    <mergeCell ref="P30:Q30"/>
    <mergeCell ref="B30:C30"/>
    <mergeCell ref="D30:E30"/>
    <mergeCell ref="F30:G30"/>
    <mergeCell ref="A29:U29"/>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55"/>
  <sheetViews>
    <sheetView topLeftCell="A25" workbookViewId="0">
      <selection activeCell="A55" sqref="A55:XFD55"/>
    </sheetView>
  </sheetViews>
  <sheetFormatPr baseColWidth="10" defaultColWidth="10.85546875" defaultRowHeight="15" x14ac:dyDescent="0.25"/>
  <cols>
    <col min="1" max="1" width="24.7109375" style="101" customWidth="1"/>
    <col min="2" max="2" width="10.85546875" style="37"/>
    <col min="3" max="5" width="10.85546875" style="38"/>
    <col min="6" max="6" width="10.85546875" style="39"/>
    <col min="7" max="7" width="10.85546875" style="40"/>
    <col min="8" max="11" width="10.85546875" style="9"/>
    <col min="12" max="12" width="10.85546875" style="13"/>
    <col min="13" max="13" width="10.85546875" style="81"/>
    <col min="14" max="14" width="10.85546875" style="80"/>
    <col min="15" max="18" width="10.85546875" style="79"/>
    <col min="19" max="19" width="10.85546875" style="78"/>
    <col min="20" max="20" width="10.85546875" style="100"/>
    <col min="21" max="24" width="10.85546875" style="11"/>
    <col min="25" max="25" width="10.85546875" style="99"/>
  </cols>
  <sheetData>
    <row r="1" spans="1:25" x14ac:dyDescent="0.25">
      <c r="A1" s="101" t="s">
        <v>20</v>
      </c>
      <c r="B1" s="88" t="s">
        <v>59</v>
      </c>
      <c r="C1" s="87"/>
      <c r="D1" s="87"/>
      <c r="E1" s="87"/>
      <c r="F1" s="86"/>
      <c r="G1" s="95" t="s">
        <v>20</v>
      </c>
      <c r="H1" s="94" t="s">
        <v>58</v>
      </c>
      <c r="I1" s="94"/>
      <c r="J1" s="94"/>
      <c r="K1" s="94"/>
      <c r="L1" s="93"/>
      <c r="M1" s="107"/>
      <c r="N1" s="91" t="s">
        <v>20</v>
      </c>
      <c r="O1" s="90" t="s">
        <v>57</v>
      </c>
      <c r="P1" s="90"/>
      <c r="Q1" s="90"/>
      <c r="R1" s="90"/>
      <c r="S1" s="89"/>
      <c r="T1" s="106" t="s">
        <v>20</v>
      </c>
      <c r="U1" s="105" t="s">
        <v>56</v>
      </c>
      <c r="V1" s="105"/>
      <c r="W1" s="105"/>
      <c r="X1" s="105"/>
      <c r="Y1" s="104"/>
    </row>
    <row r="2" spans="1:25" x14ac:dyDescent="0.25">
      <c r="B2" s="37" t="s">
        <v>26</v>
      </c>
      <c r="C2" s="38" t="s">
        <v>27</v>
      </c>
      <c r="D2" s="38" t="s">
        <v>28</v>
      </c>
      <c r="E2" s="38" t="s">
        <v>0</v>
      </c>
      <c r="H2" s="9" t="s">
        <v>26</v>
      </c>
      <c r="I2" s="9" t="s">
        <v>27</v>
      </c>
      <c r="J2" s="9" t="s">
        <v>28</v>
      </c>
      <c r="K2" s="9" t="s">
        <v>0</v>
      </c>
      <c r="O2" s="79" t="s">
        <v>26</v>
      </c>
      <c r="P2" s="79" t="s">
        <v>27</v>
      </c>
      <c r="Q2" s="79" t="s">
        <v>28</v>
      </c>
      <c r="R2" s="79" t="s">
        <v>0</v>
      </c>
      <c r="U2" s="11" t="s">
        <v>26</v>
      </c>
      <c r="V2" s="11" t="s">
        <v>27</v>
      </c>
      <c r="W2" s="11" t="s">
        <v>28</v>
      </c>
      <c r="X2" s="11" t="s">
        <v>0</v>
      </c>
    </row>
    <row r="3" spans="1:25" x14ac:dyDescent="0.25">
      <c r="A3" s="101">
        <v>20</v>
      </c>
      <c r="B3" s="37">
        <v>30</v>
      </c>
      <c r="C3" s="38">
        <v>0</v>
      </c>
      <c r="D3" s="38">
        <v>0</v>
      </c>
      <c r="E3" s="38">
        <f t="shared" ref="E3:E37" si="0">B3-D3</f>
        <v>30</v>
      </c>
      <c r="F3" s="39">
        <f t="shared" ref="F3:F37" si="1">E3/B3</f>
        <v>1</v>
      </c>
      <c r="G3" s="40">
        <v>20</v>
      </c>
      <c r="H3" s="9">
        <v>32</v>
      </c>
      <c r="I3" s="9">
        <v>1</v>
      </c>
      <c r="J3" s="9">
        <v>1</v>
      </c>
      <c r="K3" s="9">
        <v>41</v>
      </c>
      <c r="L3" s="13">
        <v>1</v>
      </c>
      <c r="N3" s="80">
        <v>20</v>
      </c>
      <c r="O3" s="79">
        <v>32</v>
      </c>
      <c r="P3" s="79">
        <v>0</v>
      </c>
      <c r="Q3" s="79">
        <v>0</v>
      </c>
      <c r="R3" s="79">
        <v>32</v>
      </c>
      <c r="S3" s="78">
        <v>1</v>
      </c>
      <c r="T3" s="100">
        <v>20</v>
      </c>
      <c r="U3" s="11">
        <v>36</v>
      </c>
      <c r="V3" s="11">
        <v>0</v>
      </c>
      <c r="W3" s="11">
        <v>0</v>
      </c>
      <c r="X3" s="11">
        <v>36</v>
      </c>
      <c r="Y3" s="99">
        <v>1</v>
      </c>
    </row>
    <row r="4" spans="1:25" x14ac:dyDescent="0.25">
      <c r="A4" s="101">
        <v>40</v>
      </c>
      <c r="B4" s="37">
        <v>30</v>
      </c>
      <c r="C4" s="38">
        <v>1</v>
      </c>
      <c r="D4" s="38">
        <v>2</v>
      </c>
      <c r="E4" s="38">
        <f t="shared" si="0"/>
        <v>28</v>
      </c>
      <c r="F4" s="39">
        <f t="shared" si="1"/>
        <v>0.93333333333333335</v>
      </c>
      <c r="G4" s="40">
        <v>40</v>
      </c>
      <c r="H4" s="9">
        <v>32</v>
      </c>
      <c r="I4" s="9">
        <v>2</v>
      </c>
      <c r="J4" s="9">
        <f t="shared" ref="J4:J37" si="2">I4+J3</f>
        <v>3</v>
      </c>
      <c r="K4" s="9">
        <f t="shared" ref="K4:K37" si="3">H4-J4</f>
        <v>29</v>
      </c>
      <c r="L4" s="13">
        <f t="shared" ref="L4:L37" si="4">K4/H4</f>
        <v>0.90625</v>
      </c>
      <c r="N4" s="80">
        <v>40</v>
      </c>
      <c r="O4" s="79">
        <v>32</v>
      </c>
      <c r="P4" s="79">
        <v>1</v>
      </c>
      <c r="Q4" s="79">
        <f t="shared" ref="Q4:Q37" si="5">P4+Q3</f>
        <v>1</v>
      </c>
      <c r="R4" s="79">
        <f t="shared" ref="R4:R37" si="6">O4-Q4</f>
        <v>31</v>
      </c>
      <c r="S4" s="78">
        <f t="shared" ref="S4:S37" si="7">R4/O4</f>
        <v>0.96875</v>
      </c>
      <c r="T4" s="100">
        <v>40</v>
      </c>
      <c r="U4" s="11">
        <v>36</v>
      </c>
      <c r="V4" s="11">
        <v>0</v>
      </c>
      <c r="W4" s="11">
        <f t="shared" ref="W4:W37" si="8">V4+W3</f>
        <v>0</v>
      </c>
      <c r="X4" s="11">
        <f t="shared" ref="X4:X37" si="9">U4-W4</f>
        <v>36</v>
      </c>
      <c r="Y4" s="99">
        <f t="shared" ref="Y4:Y37" si="10">X4/U4</f>
        <v>1</v>
      </c>
    </row>
    <row r="5" spans="1:25" x14ac:dyDescent="0.25">
      <c r="A5" s="101">
        <v>60</v>
      </c>
      <c r="B5" s="37">
        <v>30</v>
      </c>
      <c r="C5" s="38">
        <v>1</v>
      </c>
      <c r="D5" s="38">
        <f t="shared" ref="D5:D37" si="11">C5+D4</f>
        <v>3</v>
      </c>
      <c r="E5" s="38">
        <f t="shared" si="0"/>
        <v>27</v>
      </c>
      <c r="F5" s="39">
        <f t="shared" si="1"/>
        <v>0.9</v>
      </c>
      <c r="G5" s="40">
        <v>60</v>
      </c>
      <c r="H5" s="9">
        <v>32</v>
      </c>
      <c r="I5" s="9">
        <v>2</v>
      </c>
      <c r="J5" s="9">
        <f t="shared" si="2"/>
        <v>5</v>
      </c>
      <c r="K5" s="9">
        <f t="shared" si="3"/>
        <v>27</v>
      </c>
      <c r="L5" s="13">
        <f t="shared" si="4"/>
        <v>0.84375</v>
      </c>
      <c r="N5" s="80">
        <v>60</v>
      </c>
      <c r="O5" s="79">
        <v>32</v>
      </c>
      <c r="P5" s="79">
        <v>0</v>
      </c>
      <c r="Q5" s="79">
        <f t="shared" si="5"/>
        <v>1</v>
      </c>
      <c r="R5" s="79">
        <f t="shared" si="6"/>
        <v>31</v>
      </c>
      <c r="S5" s="78">
        <f t="shared" si="7"/>
        <v>0.96875</v>
      </c>
      <c r="T5" s="100">
        <v>60</v>
      </c>
      <c r="U5" s="11">
        <v>36</v>
      </c>
      <c r="V5" s="11">
        <v>2</v>
      </c>
      <c r="W5" s="11">
        <f t="shared" si="8"/>
        <v>2</v>
      </c>
      <c r="X5" s="11">
        <f t="shared" si="9"/>
        <v>34</v>
      </c>
      <c r="Y5" s="99">
        <f t="shared" si="10"/>
        <v>0.94444444444444442</v>
      </c>
    </row>
    <row r="6" spans="1:25" x14ac:dyDescent="0.25">
      <c r="A6" s="101">
        <v>80</v>
      </c>
      <c r="B6" s="37">
        <v>30</v>
      </c>
      <c r="C6" s="38">
        <v>2</v>
      </c>
      <c r="D6" s="38">
        <f t="shared" si="11"/>
        <v>5</v>
      </c>
      <c r="E6" s="38">
        <f t="shared" si="0"/>
        <v>25</v>
      </c>
      <c r="F6" s="39">
        <f t="shared" si="1"/>
        <v>0.83333333333333337</v>
      </c>
      <c r="G6" s="40">
        <v>80</v>
      </c>
      <c r="H6" s="9">
        <v>32</v>
      </c>
      <c r="I6" s="9">
        <v>2</v>
      </c>
      <c r="J6" s="9">
        <f t="shared" si="2"/>
        <v>7</v>
      </c>
      <c r="K6" s="9">
        <f t="shared" si="3"/>
        <v>25</v>
      </c>
      <c r="L6" s="13">
        <f t="shared" si="4"/>
        <v>0.78125</v>
      </c>
      <c r="N6" s="80">
        <v>80</v>
      </c>
      <c r="O6" s="79">
        <v>32</v>
      </c>
      <c r="P6" s="79">
        <v>1</v>
      </c>
      <c r="Q6" s="79">
        <f t="shared" si="5"/>
        <v>2</v>
      </c>
      <c r="R6" s="79">
        <f t="shared" si="6"/>
        <v>30</v>
      </c>
      <c r="S6" s="78">
        <f t="shared" si="7"/>
        <v>0.9375</v>
      </c>
      <c r="T6" s="100">
        <v>80</v>
      </c>
      <c r="U6" s="11">
        <v>36</v>
      </c>
      <c r="V6" s="11">
        <v>1</v>
      </c>
      <c r="W6" s="11">
        <f t="shared" si="8"/>
        <v>3</v>
      </c>
      <c r="X6" s="11">
        <f t="shared" si="9"/>
        <v>33</v>
      </c>
      <c r="Y6" s="99">
        <f t="shared" si="10"/>
        <v>0.91666666666666663</v>
      </c>
    </row>
    <row r="7" spans="1:25" x14ac:dyDescent="0.25">
      <c r="A7" s="101">
        <v>100</v>
      </c>
      <c r="B7" s="37">
        <v>30</v>
      </c>
      <c r="C7" s="38">
        <v>1</v>
      </c>
      <c r="D7" s="38">
        <f t="shared" si="11"/>
        <v>6</v>
      </c>
      <c r="E7" s="38">
        <f t="shared" si="0"/>
        <v>24</v>
      </c>
      <c r="F7" s="39">
        <f t="shared" si="1"/>
        <v>0.8</v>
      </c>
      <c r="G7" s="40">
        <v>100</v>
      </c>
      <c r="H7" s="9">
        <v>32</v>
      </c>
      <c r="I7" s="9">
        <v>1</v>
      </c>
      <c r="J7" s="9">
        <f t="shared" si="2"/>
        <v>8</v>
      </c>
      <c r="K7" s="9">
        <f t="shared" si="3"/>
        <v>24</v>
      </c>
      <c r="L7" s="13">
        <f t="shared" si="4"/>
        <v>0.75</v>
      </c>
      <c r="N7" s="80">
        <v>100</v>
      </c>
      <c r="O7" s="79">
        <v>32</v>
      </c>
      <c r="P7" s="79">
        <v>2</v>
      </c>
      <c r="Q7" s="79">
        <f t="shared" si="5"/>
        <v>4</v>
      </c>
      <c r="R7" s="79">
        <f t="shared" si="6"/>
        <v>28</v>
      </c>
      <c r="S7" s="78">
        <f t="shared" si="7"/>
        <v>0.875</v>
      </c>
      <c r="T7" s="100">
        <v>100</v>
      </c>
      <c r="U7" s="11">
        <v>36</v>
      </c>
      <c r="V7" s="11">
        <v>2</v>
      </c>
      <c r="W7" s="11">
        <f t="shared" si="8"/>
        <v>5</v>
      </c>
      <c r="X7" s="11">
        <f t="shared" si="9"/>
        <v>31</v>
      </c>
      <c r="Y7" s="99">
        <f t="shared" si="10"/>
        <v>0.86111111111111116</v>
      </c>
    </row>
    <row r="8" spans="1:25" x14ac:dyDescent="0.25">
      <c r="A8" s="101">
        <v>120</v>
      </c>
      <c r="B8" s="37">
        <v>30</v>
      </c>
      <c r="C8" s="38">
        <v>1</v>
      </c>
      <c r="D8" s="38">
        <f t="shared" si="11"/>
        <v>7</v>
      </c>
      <c r="E8" s="38">
        <f t="shared" si="0"/>
        <v>23</v>
      </c>
      <c r="F8" s="39">
        <f t="shared" si="1"/>
        <v>0.76666666666666672</v>
      </c>
      <c r="G8" s="40">
        <v>120</v>
      </c>
      <c r="H8" s="9">
        <v>32</v>
      </c>
      <c r="I8" s="9">
        <v>1</v>
      </c>
      <c r="J8" s="9">
        <f t="shared" si="2"/>
        <v>9</v>
      </c>
      <c r="K8" s="9">
        <f t="shared" si="3"/>
        <v>23</v>
      </c>
      <c r="L8" s="13">
        <f t="shared" si="4"/>
        <v>0.71875</v>
      </c>
      <c r="N8" s="80">
        <v>120</v>
      </c>
      <c r="O8" s="79">
        <v>32</v>
      </c>
      <c r="P8" s="79">
        <v>2</v>
      </c>
      <c r="Q8" s="79">
        <f t="shared" si="5"/>
        <v>6</v>
      </c>
      <c r="R8" s="79">
        <f t="shared" si="6"/>
        <v>26</v>
      </c>
      <c r="S8" s="78">
        <f t="shared" si="7"/>
        <v>0.8125</v>
      </c>
      <c r="T8" s="100">
        <v>120</v>
      </c>
      <c r="U8" s="11">
        <v>36</v>
      </c>
      <c r="V8" s="11">
        <v>1</v>
      </c>
      <c r="W8" s="11">
        <f t="shared" si="8"/>
        <v>6</v>
      </c>
      <c r="X8" s="11">
        <f t="shared" si="9"/>
        <v>30</v>
      </c>
      <c r="Y8" s="99">
        <f t="shared" si="10"/>
        <v>0.83333333333333337</v>
      </c>
    </row>
    <row r="9" spans="1:25" x14ac:dyDescent="0.25">
      <c r="A9" s="101">
        <v>140</v>
      </c>
      <c r="B9" s="37">
        <v>30</v>
      </c>
      <c r="C9" s="38">
        <v>2</v>
      </c>
      <c r="D9" s="38">
        <f t="shared" si="11"/>
        <v>9</v>
      </c>
      <c r="E9" s="38">
        <f t="shared" si="0"/>
        <v>21</v>
      </c>
      <c r="F9" s="39">
        <f t="shared" si="1"/>
        <v>0.7</v>
      </c>
      <c r="G9" s="40">
        <v>140</v>
      </c>
      <c r="H9" s="9">
        <v>32</v>
      </c>
      <c r="I9" s="9">
        <v>3</v>
      </c>
      <c r="J9" s="9">
        <f t="shared" si="2"/>
        <v>12</v>
      </c>
      <c r="K9" s="9">
        <f t="shared" si="3"/>
        <v>20</v>
      </c>
      <c r="L9" s="13">
        <f t="shared" si="4"/>
        <v>0.625</v>
      </c>
      <c r="N9" s="80">
        <v>140</v>
      </c>
      <c r="O9" s="79">
        <v>32</v>
      </c>
      <c r="P9" s="79">
        <v>1</v>
      </c>
      <c r="Q9" s="79">
        <f t="shared" si="5"/>
        <v>7</v>
      </c>
      <c r="R9" s="79">
        <f t="shared" si="6"/>
        <v>25</v>
      </c>
      <c r="S9" s="78">
        <f t="shared" si="7"/>
        <v>0.78125</v>
      </c>
      <c r="T9" s="100">
        <v>140</v>
      </c>
      <c r="U9" s="11">
        <v>36</v>
      </c>
      <c r="V9" s="11">
        <v>2</v>
      </c>
      <c r="W9" s="11">
        <f t="shared" si="8"/>
        <v>8</v>
      </c>
      <c r="X9" s="11">
        <f t="shared" si="9"/>
        <v>28</v>
      </c>
      <c r="Y9" s="99">
        <f t="shared" si="10"/>
        <v>0.77777777777777779</v>
      </c>
    </row>
    <row r="10" spans="1:25" x14ac:dyDescent="0.25">
      <c r="A10" s="101">
        <v>160</v>
      </c>
      <c r="B10" s="37">
        <v>30</v>
      </c>
      <c r="C10" s="38">
        <v>2</v>
      </c>
      <c r="D10" s="38">
        <f t="shared" si="11"/>
        <v>11</v>
      </c>
      <c r="E10" s="38">
        <f t="shared" si="0"/>
        <v>19</v>
      </c>
      <c r="F10" s="39">
        <f t="shared" si="1"/>
        <v>0.6333333333333333</v>
      </c>
      <c r="G10" s="40">
        <v>160</v>
      </c>
      <c r="H10" s="9">
        <v>32</v>
      </c>
      <c r="I10" s="9">
        <v>3</v>
      </c>
      <c r="J10" s="9">
        <f t="shared" si="2"/>
        <v>15</v>
      </c>
      <c r="K10" s="9">
        <f t="shared" si="3"/>
        <v>17</v>
      </c>
      <c r="L10" s="13">
        <f t="shared" si="4"/>
        <v>0.53125</v>
      </c>
      <c r="N10" s="80">
        <v>160</v>
      </c>
      <c r="O10" s="79">
        <v>32</v>
      </c>
      <c r="P10" s="79">
        <v>2</v>
      </c>
      <c r="Q10" s="79">
        <f t="shared" si="5"/>
        <v>9</v>
      </c>
      <c r="R10" s="79">
        <f t="shared" si="6"/>
        <v>23</v>
      </c>
      <c r="S10" s="78">
        <f t="shared" si="7"/>
        <v>0.71875</v>
      </c>
      <c r="T10" s="100">
        <v>160</v>
      </c>
      <c r="U10" s="11">
        <v>36</v>
      </c>
      <c r="V10" s="11">
        <v>2</v>
      </c>
      <c r="W10" s="11">
        <f t="shared" si="8"/>
        <v>10</v>
      </c>
      <c r="X10" s="11">
        <f t="shared" si="9"/>
        <v>26</v>
      </c>
      <c r="Y10" s="99">
        <f t="shared" si="10"/>
        <v>0.72222222222222221</v>
      </c>
    </row>
    <row r="11" spans="1:25" x14ac:dyDescent="0.25">
      <c r="A11" s="101">
        <v>180</v>
      </c>
      <c r="B11" s="37">
        <v>30</v>
      </c>
      <c r="C11" s="38">
        <v>1</v>
      </c>
      <c r="D11" s="38">
        <f t="shared" si="11"/>
        <v>12</v>
      </c>
      <c r="E11" s="38">
        <f t="shared" si="0"/>
        <v>18</v>
      </c>
      <c r="F11" s="39">
        <f t="shared" si="1"/>
        <v>0.6</v>
      </c>
      <c r="G11" s="40">
        <v>180</v>
      </c>
      <c r="H11" s="9">
        <v>32</v>
      </c>
      <c r="I11" s="9">
        <v>2</v>
      </c>
      <c r="J11" s="9">
        <f t="shared" si="2"/>
        <v>17</v>
      </c>
      <c r="K11" s="9">
        <f t="shared" si="3"/>
        <v>15</v>
      </c>
      <c r="L11" s="13">
        <f t="shared" si="4"/>
        <v>0.46875</v>
      </c>
      <c r="N11" s="80">
        <v>180</v>
      </c>
      <c r="O11" s="79">
        <v>32</v>
      </c>
      <c r="P11" s="79">
        <v>1</v>
      </c>
      <c r="Q11" s="79">
        <f t="shared" si="5"/>
        <v>10</v>
      </c>
      <c r="R11" s="79">
        <f t="shared" si="6"/>
        <v>22</v>
      </c>
      <c r="S11" s="78">
        <f t="shared" si="7"/>
        <v>0.6875</v>
      </c>
      <c r="T11" s="100">
        <v>180</v>
      </c>
      <c r="U11" s="11">
        <v>36</v>
      </c>
      <c r="V11" s="11">
        <v>2</v>
      </c>
      <c r="W11" s="11">
        <f t="shared" si="8"/>
        <v>12</v>
      </c>
      <c r="X11" s="11">
        <f t="shared" si="9"/>
        <v>24</v>
      </c>
      <c r="Y11" s="99">
        <f t="shared" si="10"/>
        <v>0.66666666666666663</v>
      </c>
    </row>
    <row r="12" spans="1:25" x14ac:dyDescent="0.25">
      <c r="A12" s="101">
        <v>200</v>
      </c>
      <c r="B12" s="37">
        <v>30</v>
      </c>
      <c r="C12" s="38">
        <v>2</v>
      </c>
      <c r="D12" s="38">
        <f t="shared" si="11"/>
        <v>14</v>
      </c>
      <c r="E12" s="38">
        <f t="shared" si="0"/>
        <v>16</v>
      </c>
      <c r="F12" s="39">
        <f t="shared" si="1"/>
        <v>0.53333333333333333</v>
      </c>
      <c r="G12" s="40">
        <v>200</v>
      </c>
      <c r="H12" s="9">
        <v>32</v>
      </c>
      <c r="I12" s="9">
        <v>2</v>
      </c>
      <c r="J12" s="9">
        <f t="shared" si="2"/>
        <v>19</v>
      </c>
      <c r="K12" s="9">
        <f t="shared" si="3"/>
        <v>13</v>
      </c>
      <c r="L12" s="13">
        <f t="shared" si="4"/>
        <v>0.40625</v>
      </c>
      <c r="N12" s="80">
        <v>200</v>
      </c>
      <c r="O12" s="79">
        <v>32</v>
      </c>
      <c r="P12" s="79">
        <v>1</v>
      </c>
      <c r="Q12" s="79">
        <f t="shared" si="5"/>
        <v>11</v>
      </c>
      <c r="R12" s="79">
        <f t="shared" si="6"/>
        <v>21</v>
      </c>
      <c r="S12" s="78">
        <f t="shared" si="7"/>
        <v>0.65625</v>
      </c>
      <c r="T12" s="100">
        <v>200</v>
      </c>
      <c r="U12" s="11">
        <v>36</v>
      </c>
      <c r="V12" s="11">
        <v>2</v>
      </c>
      <c r="W12" s="11">
        <f t="shared" si="8"/>
        <v>14</v>
      </c>
      <c r="X12" s="11">
        <f t="shared" si="9"/>
        <v>22</v>
      </c>
      <c r="Y12" s="99">
        <f t="shared" si="10"/>
        <v>0.61111111111111116</v>
      </c>
    </row>
    <row r="13" spans="1:25" x14ac:dyDescent="0.25">
      <c r="A13" s="101">
        <v>220</v>
      </c>
      <c r="B13" s="37">
        <v>30</v>
      </c>
      <c r="C13" s="38">
        <v>2</v>
      </c>
      <c r="D13" s="38">
        <f t="shared" si="11"/>
        <v>16</v>
      </c>
      <c r="E13" s="38">
        <f t="shared" si="0"/>
        <v>14</v>
      </c>
      <c r="F13" s="39">
        <f t="shared" si="1"/>
        <v>0.46666666666666667</v>
      </c>
      <c r="G13" s="40">
        <v>220</v>
      </c>
      <c r="H13" s="9">
        <v>32</v>
      </c>
      <c r="I13" s="9">
        <v>3</v>
      </c>
      <c r="J13" s="9">
        <f t="shared" si="2"/>
        <v>22</v>
      </c>
      <c r="K13" s="9">
        <f t="shared" si="3"/>
        <v>10</v>
      </c>
      <c r="L13" s="13">
        <f t="shared" si="4"/>
        <v>0.3125</v>
      </c>
      <c r="N13" s="80">
        <v>220</v>
      </c>
      <c r="O13" s="79">
        <v>32</v>
      </c>
      <c r="P13" s="79">
        <v>1</v>
      </c>
      <c r="Q13" s="79">
        <f t="shared" si="5"/>
        <v>12</v>
      </c>
      <c r="R13" s="79">
        <f t="shared" si="6"/>
        <v>20</v>
      </c>
      <c r="S13" s="78">
        <f t="shared" si="7"/>
        <v>0.625</v>
      </c>
      <c r="T13" s="100">
        <v>220</v>
      </c>
      <c r="U13" s="11">
        <v>36</v>
      </c>
      <c r="V13" s="11">
        <v>1</v>
      </c>
      <c r="W13" s="11">
        <f t="shared" si="8"/>
        <v>15</v>
      </c>
      <c r="X13" s="11">
        <f t="shared" si="9"/>
        <v>21</v>
      </c>
      <c r="Y13" s="99">
        <f t="shared" si="10"/>
        <v>0.58333333333333337</v>
      </c>
    </row>
    <row r="14" spans="1:25" x14ac:dyDescent="0.25">
      <c r="A14" s="101">
        <v>240</v>
      </c>
      <c r="B14" s="37">
        <v>30</v>
      </c>
      <c r="C14" s="38">
        <v>2</v>
      </c>
      <c r="D14" s="38">
        <f t="shared" si="11"/>
        <v>18</v>
      </c>
      <c r="E14" s="38">
        <f t="shared" si="0"/>
        <v>12</v>
      </c>
      <c r="F14" s="39">
        <f t="shared" si="1"/>
        <v>0.4</v>
      </c>
      <c r="G14" s="40">
        <v>240</v>
      </c>
      <c r="H14" s="9">
        <v>32</v>
      </c>
      <c r="I14" s="9">
        <v>3</v>
      </c>
      <c r="J14" s="9">
        <f t="shared" si="2"/>
        <v>25</v>
      </c>
      <c r="K14" s="9">
        <f t="shared" si="3"/>
        <v>7</v>
      </c>
      <c r="L14" s="13">
        <f t="shared" si="4"/>
        <v>0.21875</v>
      </c>
      <c r="N14" s="80">
        <v>240</v>
      </c>
      <c r="O14" s="79">
        <v>32</v>
      </c>
      <c r="P14" s="79">
        <v>1</v>
      </c>
      <c r="Q14" s="79">
        <f t="shared" si="5"/>
        <v>13</v>
      </c>
      <c r="R14" s="79">
        <f t="shared" si="6"/>
        <v>19</v>
      </c>
      <c r="S14" s="78">
        <f t="shared" si="7"/>
        <v>0.59375</v>
      </c>
      <c r="T14" s="100">
        <v>240</v>
      </c>
      <c r="U14" s="11">
        <v>36</v>
      </c>
      <c r="V14" s="11">
        <v>1</v>
      </c>
      <c r="W14" s="11">
        <f t="shared" si="8"/>
        <v>16</v>
      </c>
      <c r="X14" s="11">
        <f t="shared" si="9"/>
        <v>20</v>
      </c>
      <c r="Y14" s="99">
        <f t="shared" si="10"/>
        <v>0.55555555555555558</v>
      </c>
    </row>
    <row r="15" spans="1:25" x14ac:dyDescent="0.25">
      <c r="A15" s="101">
        <v>260</v>
      </c>
      <c r="B15" s="37">
        <v>30</v>
      </c>
      <c r="C15" s="38">
        <v>2</v>
      </c>
      <c r="D15" s="38">
        <f t="shared" si="11"/>
        <v>20</v>
      </c>
      <c r="E15" s="38">
        <f t="shared" si="0"/>
        <v>10</v>
      </c>
      <c r="F15" s="39">
        <f t="shared" si="1"/>
        <v>0.33333333333333331</v>
      </c>
      <c r="G15" s="40">
        <v>260</v>
      </c>
      <c r="H15" s="9">
        <v>32</v>
      </c>
      <c r="I15" s="9">
        <v>2</v>
      </c>
      <c r="J15" s="9">
        <f t="shared" si="2"/>
        <v>27</v>
      </c>
      <c r="K15" s="9">
        <f t="shared" si="3"/>
        <v>5</v>
      </c>
      <c r="L15" s="13">
        <f t="shared" si="4"/>
        <v>0.15625</v>
      </c>
      <c r="N15" s="80">
        <v>260</v>
      </c>
      <c r="O15" s="79">
        <v>32</v>
      </c>
      <c r="P15" s="79">
        <v>2</v>
      </c>
      <c r="Q15" s="79">
        <f t="shared" si="5"/>
        <v>15</v>
      </c>
      <c r="R15" s="79">
        <f t="shared" si="6"/>
        <v>17</v>
      </c>
      <c r="S15" s="78">
        <f t="shared" si="7"/>
        <v>0.53125</v>
      </c>
      <c r="T15" s="100">
        <v>260</v>
      </c>
      <c r="U15" s="11">
        <v>36</v>
      </c>
      <c r="V15" s="11">
        <v>2</v>
      </c>
      <c r="W15" s="11">
        <f t="shared" si="8"/>
        <v>18</v>
      </c>
      <c r="X15" s="11">
        <f t="shared" si="9"/>
        <v>18</v>
      </c>
      <c r="Y15" s="99">
        <f t="shared" si="10"/>
        <v>0.5</v>
      </c>
    </row>
    <row r="16" spans="1:25" x14ac:dyDescent="0.25">
      <c r="A16" s="101">
        <v>280</v>
      </c>
      <c r="B16" s="37">
        <v>30</v>
      </c>
      <c r="C16" s="38">
        <v>2</v>
      </c>
      <c r="D16" s="38">
        <f t="shared" si="11"/>
        <v>22</v>
      </c>
      <c r="E16" s="38">
        <f t="shared" si="0"/>
        <v>8</v>
      </c>
      <c r="F16" s="39">
        <f t="shared" si="1"/>
        <v>0.26666666666666666</v>
      </c>
      <c r="G16" s="40">
        <v>280</v>
      </c>
      <c r="H16" s="9">
        <v>32</v>
      </c>
      <c r="I16" s="9">
        <v>2</v>
      </c>
      <c r="J16" s="9">
        <f t="shared" si="2"/>
        <v>29</v>
      </c>
      <c r="K16" s="9">
        <f t="shared" si="3"/>
        <v>3</v>
      </c>
      <c r="L16" s="13">
        <f t="shared" si="4"/>
        <v>9.375E-2</v>
      </c>
      <c r="N16" s="80">
        <v>280</v>
      </c>
      <c r="O16" s="79">
        <v>32</v>
      </c>
      <c r="P16" s="79">
        <v>2</v>
      </c>
      <c r="Q16" s="79">
        <f t="shared" si="5"/>
        <v>17</v>
      </c>
      <c r="R16" s="79">
        <f t="shared" si="6"/>
        <v>15</v>
      </c>
      <c r="S16" s="78">
        <f t="shared" si="7"/>
        <v>0.46875</v>
      </c>
      <c r="T16" s="100">
        <v>280</v>
      </c>
      <c r="U16" s="11">
        <v>36</v>
      </c>
      <c r="V16" s="11">
        <v>1</v>
      </c>
      <c r="W16" s="11">
        <f t="shared" si="8"/>
        <v>19</v>
      </c>
      <c r="X16" s="11">
        <f t="shared" si="9"/>
        <v>17</v>
      </c>
      <c r="Y16" s="99">
        <f t="shared" si="10"/>
        <v>0.47222222222222221</v>
      </c>
    </row>
    <row r="17" spans="1:25" x14ac:dyDescent="0.25">
      <c r="A17" s="101">
        <v>300</v>
      </c>
      <c r="B17" s="37">
        <v>30</v>
      </c>
      <c r="C17" s="38">
        <v>3</v>
      </c>
      <c r="D17" s="38">
        <f t="shared" si="11"/>
        <v>25</v>
      </c>
      <c r="E17" s="38">
        <f t="shared" si="0"/>
        <v>5</v>
      </c>
      <c r="F17" s="39">
        <f t="shared" si="1"/>
        <v>0.16666666666666666</v>
      </c>
      <c r="G17" s="40">
        <v>300</v>
      </c>
      <c r="H17" s="9">
        <v>32</v>
      </c>
      <c r="I17" s="9">
        <v>2</v>
      </c>
      <c r="J17" s="9">
        <f t="shared" si="2"/>
        <v>31</v>
      </c>
      <c r="K17" s="9">
        <f t="shared" si="3"/>
        <v>1</v>
      </c>
      <c r="L17" s="13">
        <f t="shared" si="4"/>
        <v>3.125E-2</v>
      </c>
      <c r="N17" s="80">
        <v>300</v>
      </c>
      <c r="O17" s="79">
        <v>32</v>
      </c>
      <c r="P17" s="79">
        <v>3</v>
      </c>
      <c r="Q17" s="79">
        <f t="shared" si="5"/>
        <v>20</v>
      </c>
      <c r="R17" s="79">
        <f t="shared" si="6"/>
        <v>12</v>
      </c>
      <c r="S17" s="78">
        <f t="shared" si="7"/>
        <v>0.375</v>
      </c>
      <c r="T17" s="100">
        <v>300</v>
      </c>
      <c r="U17" s="11">
        <v>36</v>
      </c>
      <c r="V17" s="11">
        <v>2</v>
      </c>
      <c r="W17" s="11">
        <f t="shared" si="8"/>
        <v>21</v>
      </c>
      <c r="X17" s="11">
        <f t="shared" si="9"/>
        <v>15</v>
      </c>
      <c r="Y17" s="99">
        <f t="shared" si="10"/>
        <v>0.41666666666666669</v>
      </c>
    </row>
    <row r="18" spans="1:25" x14ac:dyDescent="0.25">
      <c r="A18" s="101">
        <v>320</v>
      </c>
      <c r="B18" s="37">
        <v>30</v>
      </c>
      <c r="C18" s="38">
        <v>3</v>
      </c>
      <c r="D18" s="38">
        <f t="shared" si="11"/>
        <v>28</v>
      </c>
      <c r="E18" s="38">
        <f t="shared" si="0"/>
        <v>2</v>
      </c>
      <c r="F18" s="39">
        <f t="shared" si="1"/>
        <v>6.6666666666666666E-2</v>
      </c>
      <c r="G18" s="40">
        <v>320</v>
      </c>
      <c r="H18" s="9">
        <v>32</v>
      </c>
      <c r="I18" s="9">
        <v>1</v>
      </c>
      <c r="J18" s="9">
        <f t="shared" si="2"/>
        <v>32</v>
      </c>
      <c r="K18" s="9">
        <f t="shared" si="3"/>
        <v>0</v>
      </c>
      <c r="L18" s="13">
        <f t="shared" si="4"/>
        <v>0</v>
      </c>
      <c r="N18" s="80">
        <v>320</v>
      </c>
      <c r="O18" s="79">
        <v>32</v>
      </c>
      <c r="P18" s="79">
        <v>2</v>
      </c>
      <c r="Q18" s="79">
        <f t="shared" si="5"/>
        <v>22</v>
      </c>
      <c r="R18" s="79">
        <f t="shared" si="6"/>
        <v>10</v>
      </c>
      <c r="S18" s="78">
        <f t="shared" si="7"/>
        <v>0.3125</v>
      </c>
      <c r="T18" s="100">
        <v>320</v>
      </c>
      <c r="U18" s="11">
        <v>36</v>
      </c>
      <c r="V18" s="11">
        <v>3</v>
      </c>
      <c r="W18" s="11">
        <f t="shared" si="8"/>
        <v>24</v>
      </c>
      <c r="X18" s="11">
        <f t="shared" si="9"/>
        <v>12</v>
      </c>
      <c r="Y18" s="99">
        <f t="shared" si="10"/>
        <v>0.33333333333333331</v>
      </c>
    </row>
    <row r="19" spans="1:25" x14ac:dyDescent="0.25">
      <c r="A19" s="101">
        <v>340</v>
      </c>
      <c r="B19" s="37">
        <v>30</v>
      </c>
      <c r="C19" s="38">
        <v>1</v>
      </c>
      <c r="D19" s="38">
        <f t="shared" si="11"/>
        <v>29</v>
      </c>
      <c r="E19" s="38">
        <f t="shared" si="0"/>
        <v>1</v>
      </c>
      <c r="F19" s="39">
        <f t="shared" si="1"/>
        <v>3.3333333333333333E-2</v>
      </c>
      <c r="G19" s="40">
        <v>340</v>
      </c>
      <c r="H19" s="9">
        <v>32</v>
      </c>
      <c r="I19" s="9">
        <v>0</v>
      </c>
      <c r="J19" s="9">
        <f t="shared" si="2"/>
        <v>32</v>
      </c>
      <c r="K19" s="9">
        <f t="shared" si="3"/>
        <v>0</v>
      </c>
      <c r="L19" s="13">
        <f t="shared" si="4"/>
        <v>0</v>
      </c>
      <c r="N19" s="80">
        <v>340</v>
      </c>
      <c r="O19" s="79">
        <v>32</v>
      </c>
      <c r="P19" s="79">
        <v>2</v>
      </c>
      <c r="Q19" s="79">
        <f t="shared" si="5"/>
        <v>24</v>
      </c>
      <c r="R19" s="79">
        <f t="shared" si="6"/>
        <v>8</v>
      </c>
      <c r="S19" s="78">
        <f t="shared" si="7"/>
        <v>0.25</v>
      </c>
      <c r="T19" s="100">
        <v>340</v>
      </c>
      <c r="U19" s="11">
        <v>36</v>
      </c>
      <c r="V19" s="11">
        <v>2</v>
      </c>
      <c r="W19" s="11">
        <f t="shared" si="8"/>
        <v>26</v>
      </c>
      <c r="X19" s="11">
        <f t="shared" si="9"/>
        <v>10</v>
      </c>
      <c r="Y19" s="99">
        <f t="shared" si="10"/>
        <v>0.27777777777777779</v>
      </c>
    </row>
    <row r="20" spans="1:25" x14ac:dyDescent="0.25">
      <c r="A20" s="101">
        <v>360</v>
      </c>
      <c r="B20" s="37">
        <v>30</v>
      </c>
      <c r="C20" s="38">
        <v>1</v>
      </c>
      <c r="D20" s="38">
        <f t="shared" si="11"/>
        <v>30</v>
      </c>
      <c r="E20" s="38">
        <f t="shared" si="0"/>
        <v>0</v>
      </c>
      <c r="F20" s="39">
        <f t="shared" si="1"/>
        <v>0</v>
      </c>
      <c r="G20" s="40">
        <v>360</v>
      </c>
      <c r="H20" s="9">
        <v>32</v>
      </c>
      <c r="I20" s="9">
        <v>0</v>
      </c>
      <c r="J20" s="9">
        <f t="shared" si="2"/>
        <v>32</v>
      </c>
      <c r="K20" s="9">
        <f t="shared" si="3"/>
        <v>0</v>
      </c>
      <c r="L20" s="13">
        <f t="shared" si="4"/>
        <v>0</v>
      </c>
      <c r="N20" s="80">
        <v>360</v>
      </c>
      <c r="O20" s="79">
        <v>32</v>
      </c>
      <c r="P20" s="79">
        <v>3</v>
      </c>
      <c r="Q20" s="79">
        <f t="shared" si="5"/>
        <v>27</v>
      </c>
      <c r="R20" s="79">
        <f t="shared" si="6"/>
        <v>5</v>
      </c>
      <c r="S20" s="78">
        <f t="shared" si="7"/>
        <v>0.15625</v>
      </c>
      <c r="T20" s="100">
        <v>360</v>
      </c>
      <c r="U20" s="11">
        <v>36</v>
      </c>
      <c r="V20" s="11">
        <v>2</v>
      </c>
      <c r="W20" s="11">
        <f t="shared" si="8"/>
        <v>28</v>
      </c>
      <c r="X20" s="11">
        <f t="shared" si="9"/>
        <v>8</v>
      </c>
      <c r="Y20" s="99">
        <f t="shared" si="10"/>
        <v>0.22222222222222221</v>
      </c>
    </row>
    <row r="21" spans="1:25" x14ac:dyDescent="0.25">
      <c r="A21" s="101">
        <v>380</v>
      </c>
      <c r="B21" s="37">
        <v>30</v>
      </c>
      <c r="C21" s="38">
        <v>0</v>
      </c>
      <c r="D21" s="38">
        <f t="shared" si="11"/>
        <v>30</v>
      </c>
      <c r="E21" s="38">
        <f t="shared" si="0"/>
        <v>0</v>
      </c>
      <c r="F21" s="39">
        <f t="shared" si="1"/>
        <v>0</v>
      </c>
      <c r="G21" s="40">
        <v>380</v>
      </c>
      <c r="H21" s="9">
        <v>32</v>
      </c>
      <c r="I21" s="9">
        <v>0</v>
      </c>
      <c r="J21" s="9">
        <f t="shared" si="2"/>
        <v>32</v>
      </c>
      <c r="K21" s="9">
        <f t="shared" si="3"/>
        <v>0</v>
      </c>
      <c r="L21" s="13">
        <f t="shared" si="4"/>
        <v>0</v>
      </c>
      <c r="N21" s="80">
        <v>380</v>
      </c>
      <c r="O21" s="79">
        <v>32</v>
      </c>
      <c r="P21" s="79">
        <v>2</v>
      </c>
      <c r="Q21" s="79">
        <f t="shared" si="5"/>
        <v>29</v>
      </c>
      <c r="R21" s="79">
        <f t="shared" si="6"/>
        <v>3</v>
      </c>
      <c r="S21" s="78">
        <f t="shared" si="7"/>
        <v>9.375E-2</v>
      </c>
      <c r="T21" s="100">
        <v>380</v>
      </c>
      <c r="U21" s="11">
        <v>36</v>
      </c>
      <c r="V21" s="11">
        <v>3</v>
      </c>
      <c r="W21" s="11">
        <f t="shared" si="8"/>
        <v>31</v>
      </c>
      <c r="X21" s="11">
        <f t="shared" si="9"/>
        <v>5</v>
      </c>
      <c r="Y21" s="99">
        <f t="shared" si="10"/>
        <v>0.1388888888888889</v>
      </c>
    </row>
    <row r="22" spans="1:25" x14ac:dyDescent="0.25">
      <c r="A22" s="101">
        <v>400</v>
      </c>
      <c r="B22" s="37">
        <v>30</v>
      </c>
      <c r="C22" s="38">
        <v>0</v>
      </c>
      <c r="D22" s="38">
        <f t="shared" si="11"/>
        <v>30</v>
      </c>
      <c r="E22" s="38">
        <f t="shared" si="0"/>
        <v>0</v>
      </c>
      <c r="F22" s="39">
        <f t="shared" si="1"/>
        <v>0</v>
      </c>
      <c r="G22" s="40">
        <v>400</v>
      </c>
      <c r="H22" s="9">
        <v>32</v>
      </c>
      <c r="I22" s="9">
        <v>0</v>
      </c>
      <c r="J22" s="9">
        <f t="shared" si="2"/>
        <v>32</v>
      </c>
      <c r="K22" s="9">
        <f t="shared" si="3"/>
        <v>0</v>
      </c>
      <c r="L22" s="13">
        <f t="shared" si="4"/>
        <v>0</v>
      </c>
      <c r="N22" s="80">
        <v>400</v>
      </c>
      <c r="O22" s="79">
        <v>32</v>
      </c>
      <c r="P22" s="79">
        <v>2</v>
      </c>
      <c r="Q22" s="79">
        <f t="shared" si="5"/>
        <v>31</v>
      </c>
      <c r="R22" s="79">
        <f t="shared" si="6"/>
        <v>1</v>
      </c>
      <c r="S22" s="78">
        <f t="shared" si="7"/>
        <v>3.125E-2</v>
      </c>
      <c r="T22" s="100">
        <v>400</v>
      </c>
      <c r="U22" s="11">
        <v>36</v>
      </c>
      <c r="V22" s="11">
        <v>2</v>
      </c>
      <c r="W22" s="11">
        <f t="shared" si="8"/>
        <v>33</v>
      </c>
      <c r="X22" s="11">
        <f t="shared" si="9"/>
        <v>3</v>
      </c>
      <c r="Y22" s="99">
        <f t="shared" si="10"/>
        <v>8.3333333333333329E-2</v>
      </c>
    </row>
    <row r="23" spans="1:25" x14ac:dyDescent="0.25">
      <c r="A23" s="101">
        <v>420</v>
      </c>
      <c r="B23" s="37">
        <v>30</v>
      </c>
      <c r="C23" s="38">
        <v>0</v>
      </c>
      <c r="D23" s="38">
        <f t="shared" si="11"/>
        <v>30</v>
      </c>
      <c r="E23" s="38">
        <f t="shared" si="0"/>
        <v>0</v>
      </c>
      <c r="F23" s="39">
        <f t="shared" si="1"/>
        <v>0</v>
      </c>
      <c r="G23" s="40">
        <v>420</v>
      </c>
      <c r="H23" s="9">
        <v>32</v>
      </c>
      <c r="I23" s="9">
        <v>0</v>
      </c>
      <c r="J23" s="9">
        <f t="shared" si="2"/>
        <v>32</v>
      </c>
      <c r="K23" s="9">
        <f t="shared" si="3"/>
        <v>0</v>
      </c>
      <c r="L23" s="13">
        <f t="shared" si="4"/>
        <v>0</v>
      </c>
      <c r="N23" s="80">
        <v>420</v>
      </c>
      <c r="O23" s="79">
        <v>32</v>
      </c>
      <c r="P23" s="79">
        <v>1</v>
      </c>
      <c r="Q23" s="79">
        <f t="shared" si="5"/>
        <v>32</v>
      </c>
      <c r="R23" s="79">
        <f t="shared" si="6"/>
        <v>0</v>
      </c>
      <c r="S23" s="78">
        <f t="shared" si="7"/>
        <v>0</v>
      </c>
      <c r="T23" s="100">
        <v>420</v>
      </c>
      <c r="U23" s="11">
        <v>36</v>
      </c>
      <c r="V23" s="11">
        <v>1</v>
      </c>
      <c r="W23" s="11">
        <f t="shared" si="8"/>
        <v>34</v>
      </c>
      <c r="X23" s="11">
        <f t="shared" si="9"/>
        <v>2</v>
      </c>
      <c r="Y23" s="99">
        <f t="shared" si="10"/>
        <v>5.5555555555555552E-2</v>
      </c>
    </row>
    <row r="24" spans="1:25" x14ac:dyDescent="0.25">
      <c r="A24" s="101">
        <v>440</v>
      </c>
      <c r="B24" s="37">
        <v>30</v>
      </c>
      <c r="C24" s="38">
        <v>0</v>
      </c>
      <c r="D24" s="38">
        <f t="shared" si="11"/>
        <v>30</v>
      </c>
      <c r="E24" s="38">
        <f t="shared" si="0"/>
        <v>0</v>
      </c>
      <c r="F24" s="39">
        <f t="shared" si="1"/>
        <v>0</v>
      </c>
      <c r="G24" s="40">
        <v>440</v>
      </c>
      <c r="H24" s="9">
        <v>32</v>
      </c>
      <c r="I24" s="9">
        <v>0</v>
      </c>
      <c r="J24" s="9">
        <f t="shared" si="2"/>
        <v>32</v>
      </c>
      <c r="K24" s="9">
        <f t="shared" si="3"/>
        <v>0</v>
      </c>
      <c r="L24" s="13">
        <f t="shared" si="4"/>
        <v>0</v>
      </c>
      <c r="N24" s="80">
        <v>440</v>
      </c>
      <c r="O24" s="79">
        <v>32</v>
      </c>
      <c r="P24" s="79">
        <v>0</v>
      </c>
      <c r="Q24" s="79">
        <f t="shared" si="5"/>
        <v>32</v>
      </c>
      <c r="R24" s="79">
        <f t="shared" si="6"/>
        <v>0</v>
      </c>
      <c r="S24" s="78">
        <f t="shared" si="7"/>
        <v>0</v>
      </c>
      <c r="T24" s="100">
        <v>440</v>
      </c>
      <c r="U24" s="11">
        <v>36</v>
      </c>
      <c r="V24" s="11">
        <v>2</v>
      </c>
      <c r="W24" s="11">
        <f t="shared" si="8"/>
        <v>36</v>
      </c>
      <c r="X24" s="11">
        <f t="shared" si="9"/>
        <v>0</v>
      </c>
      <c r="Y24" s="99">
        <f t="shared" si="10"/>
        <v>0</v>
      </c>
    </row>
    <row r="25" spans="1:25" x14ac:dyDescent="0.25">
      <c r="A25" s="101">
        <v>460</v>
      </c>
      <c r="B25" s="37">
        <v>30</v>
      </c>
      <c r="C25" s="38">
        <v>0</v>
      </c>
      <c r="D25" s="38">
        <f t="shared" si="11"/>
        <v>30</v>
      </c>
      <c r="E25" s="38">
        <f t="shared" si="0"/>
        <v>0</v>
      </c>
      <c r="F25" s="39">
        <f t="shared" si="1"/>
        <v>0</v>
      </c>
      <c r="G25" s="40">
        <v>460</v>
      </c>
      <c r="H25" s="9">
        <v>32</v>
      </c>
      <c r="I25" s="9">
        <v>0</v>
      </c>
      <c r="J25" s="9">
        <f t="shared" si="2"/>
        <v>32</v>
      </c>
      <c r="K25" s="9">
        <f t="shared" si="3"/>
        <v>0</v>
      </c>
      <c r="L25" s="13">
        <f t="shared" si="4"/>
        <v>0</v>
      </c>
      <c r="N25" s="80">
        <v>460</v>
      </c>
      <c r="O25" s="79">
        <v>32</v>
      </c>
      <c r="P25" s="79">
        <v>0</v>
      </c>
      <c r="Q25" s="79">
        <f t="shared" si="5"/>
        <v>32</v>
      </c>
      <c r="R25" s="79">
        <f t="shared" si="6"/>
        <v>0</v>
      </c>
      <c r="S25" s="78">
        <f t="shared" si="7"/>
        <v>0</v>
      </c>
      <c r="T25" s="100">
        <v>460</v>
      </c>
      <c r="U25" s="11">
        <v>36</v>
      </c>
      <c r="V25" s="11">
        <v>0</v>
      </c>
      <c r="W25" s="11">
        <f t="shared" si="8"/>
        <v>36</v>
      </c>
      <c r="X25" s="11">
        <f t="shared" si="9"/>
        <v>0</v>
      </c>
      <c r="Y25" s="99">
        <f t="shared" si="10"/>
        <v>0</v>
      </c>
    </row>
    <row r="26" spans="1:25" x14ac:dyDescent="0.25">
      <c r="A26" s="101">
        <v>480</v>
      </c>
      <c r="B26" s="37">
        <v>30</v>
      </c>
      <c r="C26" s="38">
        <v>0</v>
      </c>
      <c r="D26" s="38">
        <f t="shared" si="11"/>
        <v>30</v>
      </c>
      <c r="E26" s="38">
        <f t="shared" si="0"/>
        <v>0</v>
      </c>
      <c r="F26" s="39">
        <f t="shared" si="1"/>
        <v>0</v>
      </c>
      <c r="G26" s="40">
        <v>480</v>
      </c>
      <c r="H26" s="9">
        <v>32</v>
      </c>
      <c r="I26" s="9">
        <v>0</v>
      </c>
      <c r="J26" s="9">
        <f t="shared" si="2"/>
        <v>32</v>
      </c>
      <c r="K26" s="9">
        <f t="shared" si="3"/>
        <v>0</v>
      </c>
      <c r="L26" s="13">
        <f t="shared" si="4"/>
        <v>0</v>
      </c>
      <c r="N26" s="80">
        <v>480</v>
      </c>
      <c r="O26" s="79">
        <v>32</v>
      </c>
      <c r="P26" s="79">
        <v>0</v>
      </c>
      <c r="Q26" s="79">
        <f t="shared" si="5"/>
        <v>32</v>
      </c>
      <c r="R26" s="79">
        <f t="shared" si="6"/>
        <v>0</v>
      </c>
      <c r="S26" s="78">
        <f t="shared" si="7"/>
        <v>0</v>
      </c>
      <c r="T26" s="100">
        <v>480</v>
      </c>
      <c r="U26" s="11">
        <v>36</v>
      </c>
      <c r="V26" s="11">
        <v>0</v>
      </c>
      <c r="W26" s="11">
        <f t="shared" si="8"/>
        <v>36</v>
      </c>
      <c r="X26" s="11">
        <f t="shared" si="9"/>
        <v>0</v>
      </c>
      <c r="Y26" s="99">
        <f t="shared" si="10"/>
        <v>0</v>
      </c>
    </row>
    <row r="27" spans="1:25" x14ac:dyDescent="0.25">
      <c r="A27" s="101">
        <v>500</v>
      </c>
      <c r="B27" s="37">
        <v>30</v>
      </c>
      <c r="C27" s="38">
        <v>0</v>
      </c>
      <c r="D27" s="38">
        <f t="shared" si="11"/>
        <v>30</v>
      </c>
      <c r="E27" s="38">
        <f t="shared" si="0"/>
        <v>0</v>
      </c>
      <c r="F27" s="39">
        <f t="shared" si="1"/>
        <v>0</v>
      </c>
      <c r="G27" s="40">
        <v>500</v>
      </c>
      <c r="H27" s="9">
        <v>32</v>
      </c>
      <c r="I27" s="9">
        <v>0</v>
      </c>
      <c r="J27" s="9">
        <f t="shared" si="2"/>
        <v>32</v>
      </c>
      <c r="K27" s="9">
        <f t="shared" si="3"/>
        <v>0</v>
      </c>
      <c r="L27" s="13">
        <f t="shared" si="4"/>
        <v>0</v>
      </c>
      <c r="N27" s="80">
        <v>500</v>
      </c>
      <c r="O27" s="79">
        <v>32</v>
      </c>
      <c r="P27" s="79">
        <v>0</v>
      </c>
      <c r="Q27" s="79">
        <f t="shared" si="5"/>
        <v>32</v>
      </c>
      <c r="R27" s="79">
        <f t="shared" si="6"/>
        <v>0</v>
      </c>
      <c r="S27" s="78">
        <f t="shared" si="7"/>
        <v>0</v>
      </c>
      <c r="T27" s="100">
        <v>500</v>
      </c>
      <c r="U27" s="11">
        <v>36</v>
      </c>
      <c r="V27" s="11">
        <v>0</v>
      </c>
      <c r="W27" s="11">
        <f t="shared" si="8"/>
        <v>36</v>
      </c>
      <c r="X27" s="11">
        <f t="shared" si="9"/>
        <v>0</v>
      </c>
      <c r="Y27" s="99">
        <f t="shared" si="10"/>
        <v>0</v>
      </c>
    </row>
    <row r="28" spans="1:25" x14ac:dyDescent="0.25">
      <c r="A28" s="101">
        <v>520</v>
      </c>
      <c r="B28" s="37">
        <v>30</v>
      </c>
      <c r="C28" s="38">
        <v>0</v>
      </c>
      <c r="D28" s="38">
        <f t="shared" si="11"/>
        <v>30</v>
      </c>
      <c r="E28" s="38">
        <f t="shared" si="0"/>
        <v>0</v>
      </c>
      <c r="F28" s="39">
        <f t="shared" si="1"/>
        <v>0</v>
      </c>
      <c r="G28" s="40">
        <v>520</v>
      </c>
      <c r="H28" s="9">
        <v>32</v>
      </c>
      <c r="I28" s="9">
        <v>0</v>
      </c>
      <c r="J28" s="9">
        <f t="shared" si="2"/>
        <v>32</v>
      </c>
      <c r="K28" s="9">
        <f t="shared" si="3"/>
        <v>0</v>
      </c>
      <c r="L28" s="13">
        <f t="shared" si="4"/>
        <v>0</v>
      </c>
      <c r="N28" s="80">
        <v>520</v>
      </c>
      <c r="O28" s="79">
        <v>32</v>
      </c>
      <c r="P28" s="79">
        <v>0</v>
      </c>
      <c r="Q28" s="79">
        <f t="shared" si="5"/>
        <v>32</v>
      </c>
      <c r="R28" s="79">
        <f t="shared" si="6"/>
        <v>0</v>
      </c>
      <c r="S28" s="78">
        <f t="shared" si="7"/>
        <v>0</v>
      </c>
      <c r="T28" s="100">
        <v>520</v>
      </c>
      <c r="U28" s="11">
        <v>36</v>
      </c>
      <c r="V28" s="11">
        <v>0</v>
      </c>
      <c r="W28" s="11">
        <f t="shared" si="8"/>
        <v>36</v>
      </c>
      <c r="X28" s="11">
        <f t="shared" si="9"/>
        <v>0</v>
      </c>
      <c r="Y28" s="99">
        <f t="shared" si="10"/>
        <v>0</v>
      </c>
    </row>
    <row r="29" spans="1:25" x14ac:dyDescent="0.25">
      <c r="A29" s="101">
        <v>540</v>
      </c>
      <c r="B29" s="37">
        <v>30</v>
      </c>
      <c r="C29" s="38">
        <v>0</v>
      </c>
      <c r="D29" s="38">
        <f t="shared" si="11"/>
        <v>30</v>
      </c>
      <c r="E29" s="38">
        <f t="shared" si="0"/>
        <v>0</v>
      </c>
      <c r="F29" s="39">
        <f t="shared" si="1"/>
        <v>0</v>
      </c>
      <c r="G29" s="40">
        <v>540</v>
      </c>
      <c r="H29" s="9">
        <v>32</v>
      </c>
      <c r="I29" s="9">
        <v>0</v>
      </c>
      <c r="J29" s="9">
        <f t="shared" si="2"/>
        <v>32</v>
      </c>
      <c r="K29" s="9">
        <f t="shared" si="3"/>
        <v>0</v>
      </c>
      <c r="L29" s="13">
        <f t="shared" si="4"/>
        <v>0</v>
      </c>
      <c r="N29" s="80">
        <v>540</v>
      </c>
      <c r="O29" s="79">
        <v>32</v>
      </c>
      <c r="P29" s="79">
        <v>0</v>
      </c>
      <c r="Q29" s="79">
        <f t="shared" si="5"/>
        <v>32</v>
      </c>
      <c r="R29" s="79">
        <f t="shared" si="6"/>
        <v>0</v>
      </c>
      <c r="S29" s="78">
        <f t="shared" si="7"/>
        <v>0</v>
      </c>
      <c r="T29" s="100">
        <v>540</v>
      </c>
      <c r="U29" s="11">
        <v>36</v>
      </c>
      <c r="V29" s="11">
        <v>0</v>
      </c>
      <c r="W29" s="11">
        <f t="shared" si="8"/>
        <v>36</v>
      </c>
      <c r="X29" s="11">
        <f t="shared" si="9"/>
        <v>0</v>
      </c>
      <c r="Y29" s="99">
        <f t="shared" si="10"/>
        <v>0</v>
      </c>
    </row>
    <row r="30" spans="1:25" x14ac:dyDescent="0.25">
      <c r="A30" s="101">
        <v>560</v>
      </c>
      <c r="B30" s="37">
        <v>30</v>
      </c>
      <c r="C30" s="38">
        <v>0</v>
      </c>
      <c r="D30" s="38">
        <f t="shared" si="11"/>
        <v>30</v>
      </c>
      <c r="E30" s="38">
        <f t="shared" si="0"/>
        <v>0</v>
      </c>
      <c r="F30" s="39">
        <f t="shared" si="1"/>
        <v>0</v>
      </c>
      <c r="G30" s="40">
        <v>560</v>
      </c>
      <c r="H30" s="9">
        <v>32</v>
      </c>
      <c r="I30" s="9">
        <v>0</v>
      </c>
      <c r="J30" s="9">
        <f t="shared" si="2"/>
        <v>32</v>
      </c>
      <c r="K30" s="9">
        <f t="shared" si="3"/>
        <v>0</v>
      </c>
      <c r="L30" s="13">
        <f t="shared" si="4"/>
        <v>0</v>
      </c>
      <c r="N30" s="80">
        <v>560</v>
      </c>
      <c r="O30" s="79">
        <v>32</v>
      </c>
      <c r="P30" s="79">
        <v>0</v>
      </c>
      <c r="Q30" s="79">
        <f t="shared" si="5"/>
        <v>32</v>
      </c>
      <c r="R30" s="79">
        <f t="shared" si="6"/>
        <v>0</v>
      </c>
      <c r="S30" s="78">
        <f t="shared" si="7"/>
        <v>0</v>
      </c>
      <c r="T30" s="100">
        <v>560</v>
      </c>
      <c r="U30" s="11">
        <v>36</v>
      </c>
      <c r="V30" s="11">
        <v>0</v>
      </c>
      <c r="W30" s="11">
        <f t="shared" si="8"/>
        <v>36</v>
      </c>
      <c r="X30" s="11">
        <f t="shared" si="9"/>
        <v>0</v>
      </c>
      <c r="Y30" s="99">
        <f t="shared" si="10"/>
        <v>0</v>
      </c>
    </row>
    <row r="31" spans="1:25" x14ac:dyDescent="0.25">
      <c r="A31" s="101">
        <v>580</v>
      </c>
      <c r="B31" s="37">
        <v>30</v>
      </c>
      <c r="C31" s="38">
        <v>0</v>
      </c>
      <c r="D31" s="38">
        <f t="shared" si="11"/>
        <v>30</v>
      </c>
      <c r="E31" s="38">
        <f t="shared" si="0"/>
        <v>0</v>
      </c>
      <c r="F31" s="39">
        <f t="shared" si="1"/>
        <v>0</v>
      </c>
      <c r="G31" s="40">
        <v>580</v>
      </c>
      <c r="H31" s="9">
        <v>32</v>
      </c>
      <c r="I31" s="9">
        <v>0</v>
      </c>
      <c r="J31" s="9">
        <f t="shared" si="2"/>
        <v>32</v>
      </c>
      <c r="K31" s="9">
        <f t="shared" si="3"/>
        <v>0</v>
      </c>
      <c r="L31" s="13">
        <f t="shared" si="4"/>
        <v>0</v>
      </c>
      <c r="N31" s="80">
        <v>580</v>
      </c>
      <c r="O31" s="79">
        <v>32</v>
      </c>
      <c r="P31" s="79">
        <v>0</v>
      </c>
      <c r="Q31" s="79">
        <f t="shared" si="5"/>
        <v>32</v>
      </c>
      <c r="R31" s="79">
        <f t="shared" si="6"/>
        <v>0</v>
      </c>
      <c r="S31" s="78">
        <f t="shared" si="7"/>
        <v>0</v>
      </c>
      <c r="T31" s="100">
        <v>580</v>
      </c>
      <c r="U31" s="11">
        <v>36</v>
      </c>
      <c r="V31" s="11">
        <v>0</v>
      </c>
      <c r="W31" s="11">
        <f t="shared" si="8"/>
        <v>36</v>
      </c>
      <c r="X31" s="11">
        <f t="shared" si="9"/>
        <v>0</v>
      </c>
      <c r="Y31" s="99">
        <f t="shared" si="10"/>
        <v>0</v>
      </c>
    </row>
    <row r="32" spans="1:25" x14ac:dyDescent="0.25">
      <c r="A32" s="101">
        <v>600</v>
      </c>
      <c r="B32" s="37">
        <v>30</v>
      </c>
      <c r="C32" s="38">
        <v>0</v>
      </c>
      <c r="D32" s="38">
        <f t="shared" si="11"/>
        <v>30</v>
      </c>
      <c r="E32" s="38">
        <f t="shared" si="0"/>
        <v>0</v>
      </c>
      <c r="F32" s="39">
        <f t="shared" si="1"/>
        <v>0</v>
      </c>
      <c r="G32" s="40">
        <v>600</v>
      </c>
      <c r="H32" s="9">
        <v>32</v>
      </c>
      <c r="I32" s="9">
        <v>0</v>
      </c>
      <c r="J32" s="9">
        <f t="shared" si="2"/>
        <v>32</v>
      </c>
      <c r="K32" s="9">
        <f t="shared" si="3"/>
        <v>0</v>
      </c>
      <c r="L32" s="13">
        <f t="shared" si="4"/>
        <v>0</v>
      </c>
      <c r="N32" s="80">
        <v>600</v>
      </c>
      <c r="O32" s="79">
        <v>32</v>
      </c>
      <c r="P32" s="79">
        <v>0</v>
      </c>
      <c r="Q32" s="79">
        <f t="shared" si="5"/>
        <v>32</v>
      </c>
      <c r="R32" s="79">
        <f t="shared" si="6"/>
        <v>0</v>
      </c>
      <c r="S32" s="78">
        <f t="shared" si="7"/>
        <v>0</v>
      </c>
      <c r="T32" s="100">
        <v>600</v>
      </c>
      <c r="U32" s="11">
        <v>36</v>
      </c>
      <c r="V32" s="11">
        <v>0</v>
      </c>
      <c r="W32" s="11">
        <f t="shared" si="8"/>
        <v>36</v>
      </c>
      <c r="X32" s="11">
        <f t="shared" si="9"/>
        <v>0</v>
      </c>
      <c r="Y32" s="99">
        <f t="shared" si="10"/>
        <v>0</v>
      </c>
    </row>
    <row r="33" spans="1:25" x14ac:dyDescent="0.25">
      <c r="A33" s="101">
        <v>620</v>
      </c>
      <c r="B33" s="37">
        <v>30</v>
      </c>
      <c r="C33" s="38">
        <v>0</v>
      </c>
      <c r="D33" s="38">
        <f t="shared" si="11"/>
        <v>30</v>
      </c>
      <c r="E33" s="38">
        <f t="shared" si="0"/>
        <v>0</v>
      </c>
      <c r="F33" s="39">
        <f t="shared" si="1"/>
        <v>0</v>
      </c>
      <c r="G33" s="40">
        <v>620</v>
      </c>
      <c r="H33" s="9">
        <v>32</v>
      </c>
      <c r="I33" s="9">
        <v>0</v>
      </c>
      <c r="J33" s="9">
        <f t="shared" si="2"/>
        <v>32</v>
      </c>
      <c r="K33" s="9">
        <f t="shared" si="3"/>
        <v>0</v>
      </c>
      <c r="L33" s="13">
        <f t="shared" si="4"/>
        <v>0</v>
      </c>
      <c r="N33" s="80">
        <v>620</v>
      </c>
      <c r="O33" s="79">
        <v>32</v>
      </c>
      <c r="P33" s="79">
        <v>0</v>
      </c>
      <c r="Q33" s="79">
        <f t="shared" si="5"/>
        <v>32</v>
      </c>
      <c r="R33" s="79">
        <f t="shared" si="6"/>
        <v>0</v>
      </c>
      <c r="S33" s="78">
        <f t="shared" si="7"/>
        <v>0</v>
      </c>
      <c r="T33" s="100">
        <v>620</v>
      </c>
      <c r="U33" s="11">
        <v>36</v>
      </c>
      <c r="V33" s="11">
        <v>0</v>
      </c>
      <c r="W33" s="11">
        <f t="shared" si="8"/>
        <v>36</v>
      </c>
      <c r="X33" s="11">
        <f t="shared" si="9"/>
        <v>0</v>
      </c>
      <c r="Y33" s="99">
        <f t="shared" si="10"/>
        <v>0</v>
      </c>
    </row>
    <row r="34" spans="1:25" x14ac:dyDescent="0.25">
      <c r="A34" s="101">
        <v>640</v>
      </c>
      <c r="B34" s="37">
        <v>30</v>
      </c>
      <c r="C34" s="38">
        <v>0</v>
      </c>
      <c r="D34" s="38">
        <f t="shared" si="11"/>
        <v>30</v>
      </c>
      <c r="E34" s="38">
        <f t="shared" si="0"/>
        <v>0</v>
      </c>
      <c r="F34" s="39">
        <f t="shared" si="1"/>
        <v>0</v>
      </c>
      <c r="G34" s="40">
        <v>640</v>
      </c>
      <c r="H34" s="9">
        <v>32</v>
      </c>
      <c r="I34" s="9">
        <v>0</v>
      </c>
      <c r="J34" s="9">
        <f t="shared" si="2"/>
        <v>32</v>
      </c>
      <c r="K34" s="9">
        <f t="shared" si="3"/>
        <v>0</v>
      </c>
      <c r="L34" s="13">
        <f t="shared" si="4"/>
        <v>0</v>
      </c>
      <c r="N34" s="80">
        <v>640</v>
      </c>
      <c r="O34" s="79">
        <v>32</v>
      </c>
      <c r="P34" s="79">
        <v>0</v>
      </c>
      <c r="Q34" s="79">
        <f t="shared" si="5"/>
        <v>32</v>
      </c>
      <c r="R34" s="79">
        <f t="shared" si="6"/>
        <v>0</v>
      </c>
      <c r="S34" s="78">
        <f t="shared" si="7"/>
        <v>0</v>
      </c>
      <c r="T34" s="100">
        <v>640</v>
      </c>
      <c r="U34" s="11">
        <v>36</v>
      </c>
      <c r="V34" s="11">
        <v>0</v>
      </c>
      <c r="W34" s="11">
        <f t="shared" si="8"/>
        <v>36</v>
      </c>
      <c r="X34" s="11">
        <f t="shared" si="9"/>
        <v>0</v>
      </c>
      <c r="Y34" s="99">
        <f t="shared" si="10"/>
        <v>0</v>
      </c>
    </row>
    <row r="35" spans="1:25" x14ac:dyDescent="0.25">
      <c r="A35" s="101">
        <v>660</v>
      </c>
      <c r="B35" s="37">
        <v>30</v>
      </c>
      <c r="C35" s="38">
        <v>0</v>
      </c>
      <c r="D35" s="38">
        <f t="shared" si="11"/>
        <v>30</v>
      </c>
      <c r="E35" s="38">
        <f t="shared" si="0"/>
        <v>0</v>
      </c>
      <c r="F35" s="39">
        <f t="shared" si="1"/>
        <v>0</v>
      </c>
      <c r="G35" s="40">
        <v>660</v>
      </c>
      <c r="H35" s="9">
        <v>32</v>
      </c>
      <c r="I35" s="9">
        <v>0</v>
      </c>
      <c r="J35" s="9">
        <f t="shared" si="2"/>
        <v>32</v>
      </c>
      <c r="K35" s="9">
        <f t="shared" si="3"/>
        <v>0</v>
      </c>
      <c r="L35" s="13">
        <f t="shared" si="4"/>
        <v>0</v>
      </c>
      <c r="N35" s="80">
        <v>660</v>
      </c>
      <c r="O35" s="79">
        <v>32</v>
      </c>
      <c r="P35" s="79">
        <v>0</v>
      </c>
      <c r="Q35" s="79">
        <f t="shared" si="5"/>
        <v>32</v>
      </c>
      <c r="R35" s="79">
        <f t="shared" si="6"/>
        <v>0</v>
      </c>
      <c r="S35" s="78">
        <f t="shared" si="7"/>
        <v>0</v>
      </c>
      <c r="T35" s="100">
        <v>660</v>
      </c>
      <c r="U35" s="11">
        <v>36</v>
      </c>
      <c r="V35" s="11">
        <v>0</v>
      </c>
      <c r="W35" s="11">
        <f t="shared" si="8"/>
        <v>36</v>
      </c>
      <c r="X35" s="11">
        <f t="shared" si="9"/>
        <v>0</v>
      </c>
      <c r="Y35" s="99">
        <f t="shared" si="10"/>
        <v>0</v>
      </c>
    </row>
    <row r="36" spans="1:25" x14ac:dyDescent="0.25">
      <c r="A36" s="101">
        <v>680</v>
      </c>
      <c r="B36" s="37">
        <v>30</v>
      </c>
      <c r="C36" s="38">
        <v>0</v>
      </c>
      <c r="D36" s="38">
        <f t="shared" si="11"/>
        <v>30</v>
      </c>
      <c r="E36" s="38">
        <f t="shared" si="0"/>
        <v>0</v>
      </c>
      <c r="F36" s="39">
        <f t="shared" si="1"/>
        <v>0</v>
      </c>
      <c r="G36" s="40">
        <v>680</v>
      </c>
      <c r="H36" s="9">
        <v>32</v>
      </c>
      <c r="I36" s="9">
        <v>0</v>
      </c>
      <c r="J36" s="9">
        <f t="shared" si="2"/>
        <v>32</v>
      </c>
      <c r="K36" s="9">
        <f t="shared" si="3"/>
        <v>0</v>
      </c>
      <c r="L36" s="13">
        <f t="shared" si="4"/>
        <v>0</v>
      </c>
      <c r="N36" s="80">
        <v>680</v>
      </c>
      <c r="O36" s="79">
        <v>32</v>
      </c>
      <c r="P36" s="79">
        <v>0</v>
      </c>
      <c r="Q36" s="79">
        <f t="shared" si="5"/>
        <v>32</v>
      </c>
      <c r="R36" s="79">
        <f t="shared" si="6"/>
        <v>0</v>
      </c>
      <c r="S36" s="78">
        <f t="shared" si="7"/>
        <v>0</v>
      </c>
      <c r="T36" s="100">
        <v>680</v>
      </c>
      <c r="U36" s="11">
        <v>36</v>
      </c>
      <c r="V36" s="11">
        <v>0</v>
      </c>
      <c r="W36" s="11">
        <f t="shared" si="8"/>
        <v>36</v>
      </c>
      <c r="X36" s="11">
        <f t="shared" si="9"/>
        <v>0</v>
      </c>
      <c r="Y36" s="99">
        <f t="shared" si="10"/>
        <v>0</v>
      </c>
    </row>
    <row r="37" spans="1:25" x14ac:dyDescent="0.25">
      <c r="A37" s="101">
        <v>700</v>
      </c>
      <c r="B37" s="37">
        <v>30</v>
      </c>
      <c r="C37" s="38">
        <v>0</v>
      </c>
      <c r="D37" s="38">
        <f t="shared" si="11"/>
        <v>30</v>
      </c>
      <c r="E37" s="38">
        <f t="shared" si="0"/>
        <v>0</v>
      </c>
      <c r="F37" s="39">
        <f t="shared" si="1"/>
        <v>0</v>
      </c>
      <c r="G37" s="40">
        <v>700</v>
      </c>
      <c r="H37" s="9">
        <v>32</v>
      </c>
      <c r="I37" s="9">
        <v>0</v>
      </c>
      <c r="J37" s="9">
        <f t="shared" si="2"/>
        <v>32</v>
      </c>
      <c r="K37" s="9">
        <f t="shared" si="3"/>
        <v>0</v>
      </c>
      <c r="L37" s="13">
        <f t="shared" si="4"/>
        <v>0</v>
      </c>
      <c r="N37" s="80">
        <v>700</v>
      </c>
      <c r="O37" s="79">
        <v>32</v>
      </c>
      <c r="P37" s="79">
        <v>0</v>
      </c>
      <c r="Q37" s="79">
        <f t="shared" si="5"/>
        <v>32</v>
      </c>
      <c r="R37" s="79">
        <f t="shared" si="6"/>
        <v>0</v>
      </c>
      <c r="S37" s="78">
        <f t="shared" si="7"/>
        <v>0</v>
      </c>
      <c r="T37" s="100">
        <v>700</v>
      </c>
      <c r="U37" s="11">
        <v>36</v>
      </c>
      <c r="V37" s="11">
        <v>0</v>
      </c>
      <c r="W37" s="11">
        <f t="shared" si="8"/>
        <v>36</v>
      </c>
      <c r="X37" s="11">
        <f t="shared" si="9"/>
        <v>0</v>
      </c>
      <c r="Y37" s="99">
        <f t="shared" si="10"/>
        <v>0</v>
      </c>
    </row>
    <row r="50" spans="1:25" x14ac:dyDescent="0.25">
      <c r="A50" s="101">
        <v>240</v>
      </c>
      <c r="B50" s="37">
        <v>30</v>
      </c>
      <c r="C50" s="38">
        <v>2</v>
      </c>
      <c r="D50" s="38">
        <v>18</v>
      </c>
      <c r="E50" s="38">
        <v>12</v>
      </c>
      <c r="F50" s="39">
        <v>0.4</v>
      </c>
      <c r="G50" s="40">
        <v>240</v>
      </c>
      <c r="H50" s="9">
        <v>32</v>
      </c>
      <c r="I50" s="9">
        <v>3</v>
      </c>
      <c r="J50" s="9">
        <v>25</v>
      </c>
      <c r="K50" s="9">
        <v>7</v>
      </c>
      <c r="L50" s="13">
        <v>0.21875</v>
      </c>
      <c r="N50" s="80">
        <v>240</v>
      </c>
      <c r="O50" s="79">
        <v>32</v>
      </c>
      <c r="P50" s="79">
        <v>1</v>
      </c>
      <c r="Q50" s="79">
        <v>13</v>
      </c>
      <c r="R50" s="79">
        <v>19</v>
      </c>
      <c r="S50" s="78">
        <v>0.59375</v>
      </c>
      <c r="T50" s="100">
        <v>240</v>
      </c>
      <c r="U50" s="11">
        <v>36</v>
      </c>
      <c r="V50" s="11">
        <v>1</v>
      </c>
      <c r="W50" s="11">
        <v>16</v>
      </c>
      <c r="X50" s="11">
        <v>20</v>
      </c>
      <c r="Y50" s="99">
        <v>0.55555555555555558</v>
      </c>
    </row>
    <row r="54" spans="1:25" s="102" customFormat="1" x14ac:dyDescent="0.25">
      <c r="A54" s="103" t="s">
        <v>55</v>
      </c>
      <c r="B54" s="37"/>
      <c r="C54" s="38"/>
      <c r="D54" s="38"/>
      <c r="E54" s="38"/>
      <c r="F54" s="39"/>
      <c r="G54" s="37">
        <f>L50-F50</f>
        <v>-0.18125000000000002</v>
      </c>
      <c r="H54" s="38"/>
      <c r="I54" s="38"/>
      <c r="J54" s="38"/>
      <c r="K54" s="38"/>
      <c r="L54" s="39"/>
      <c r="M54" s="81"/>
      <c r="N54" s="37"/>
      <c r="O54" s="38"/>
      <c r="P54" s="38"/>
      <c r="Q54" s="38"/>
      <c r="R54" s="38"/>
      <c r="S54" s="39"/>
      <c r="T54" s="37"/>
      <c r="U54" s="38"/>
      <c r="V54" s="38"/>
      <c r="W54" s="38"/>
      <c r="X54" s="38"/>
      <c r="Y54" s="39"/>
    </row>
    <row r="55" spans="1:25" s="82" customFormat="1" x14ac:dyDescent="0.25">
      <c r="A55" s="118" t="s">
        <v>54</v>
      </c>
      <c r="B55" s="85"/>
      <c r="C55" s="84"/>
      <c r="D55" s="84"/>
      <c r="E55" s="84"/>
      <c r="F55" s="83"/>
      <c r="G55" s="85"/>
      <c r="H55" s="84"/>
      <c r="I55" s="84"/>
      <c r="J55" s="84"/>
      <c r="K55" s="84"/>
      <c r="L55" s="83"/>
      <c r="M55" s="119"/>
      <c r="N55" s="85"/>
      <c r="O55" s="84"/>
      <c r="P55" s="84"/>
      <c r="Q55" s="84"/>
      <c r="R55" s="84"/>
      <c r="S55" s="83"/>
      <c r="T55" s="85"/>
      <c r="U55" s="84"/>
      <c r="V55" s="84"/>
      <c r="W55" s="84"/>
      <c r="X55" s="84"/>
      <c r="Y55" s="83">
        <f>Y50-S50</f>
        <v>-3.819444444444442E-2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55"/>
  <sheetViews>
    <sheetView workbookViewId="0">
      <selection activeCell="C54" sqref="A54:XFD54"/>
    </sheetView>
  </sheetViews>
  <sheetFormatPr baseColWidth="10" defaultColWidth="10.85546875" defaultRowHeight="15" x14ac:dyDescent="0.25"/>
  <cols>
    <col min="1" max="1" width="37" style="100" customWidth="1"/>
    <col min="2" max="5" width="10.85546875" style="11"/>
    <col min="6" max="6" width="10.85546875" style="99"/>
    <col min="7" max="7" width="10.85546875" style="76"/>
    <col min="8" max="11" width="10.85546875" style="8"/>
    <col min="12" max="12" width="10.85546875" style="17"/>
    <col min="13" max="13" width="10.85546875" style="81"/>
    <col min="14" max="14" width="10.85546875" style="30"/>
    <col min="15" max="18" width="10.85546875" style="25"/>
    <col min="19" max="19" width="10.85546875" style="108"/>
    <col min="20" max="25" width="10.85546875" style="7"/>
  </cols>
  <sheetData>
    <row r="1" spans="1:25" x14ac:dyDescent="0.25">
      <c r="A1" s="106" t="s">
        <v>20</v>
      </c>
      <c r="B1" s="105" t="s">
        <v>59</v>
      </c>
      <c r="C1" s="105"/>
      <c r="D1" s="105"/>
      <c r="E1" s="105"/>
      <c r="F1" s="104"/>
      <c r="G1" s="114" t="s">
        <v>20</v>
      </c>
      <c r="H1" s="113" t="s">
        <v>58</v>
      </c>
      <c r="I1" s="113"/>
      <c r="J1" s="113"/>
      <c r="K1" s="113"/>
      <c r="L1" s="112"/>
      <c r="N1" s="111" t="s">
        <v>20</v>
      </c>
      <c r="O1" s="110" t="s">
        <v>57</v>
      </c>
      <c r="P1" s="110"/>
      <c r="Q1" s="110"/>
      <c r="R1" s="110"/>
      <c r="S1" s="109"/>
      <c r="T1" s="7" t="s">
        <v>20</v>
      </c>
      <c r="U1" s="7" t="s">
        <v>56</v>
      </c>
    </row>
    <row r="2" spans="1:25" x14ac:dyDescent="0.25">
      <c r="B2" s="11" t="s">
        <v>26</v>
      </c>
      <c r="C2" s="11" t="s">
        <v>27</v>
      </c>
      <c r="D2" s="11" t="s">
        <v>28</v>
      </c>
      <c r="E2" s="11" t="s">
        <v>0</v>
      </c>
      <c r="H2" s="8" t="s">
        <v>26</v>
      </c>
      <c r="I2" s="8" t="s">
        <v>27</v>
      </c>
      <c r="J2" s="8" t="s">
        <v>28</v>
      </c>
      <c r="K2" s="8" t="s">
        <v>0</v>
      </c>
      <c r="O2" s="25" t="s">
        <v>26</v>
      </c>
      <c r="P2" s="25" t="s">
        <v>27</v>
      </c>
      <c r="Q2" s="25" t="s">
        <v>28</v>
      </c>
      <c r="R2" s="25" t="s">
        <v>0</v>
      </c>
      <c r="U2" s="7" t="s">
        <v>26</v>
      </c>
      <c r="V2" s="7" t="s">
        <v>27</v>
      </c>
      <c r="W2" s="7" t="s">
        <v>28</v>
      </c>
      <c r="X2" s="7" t="s">
        <v>0</v>
      </c>
    </row>
    <row r="3" spans="1:25" x14ac:dyDescent="0.25">
      <c r="A3" s="100">
        <v>20</v>
      </c>
      <c r="B3" s="11">
        <v>41</v>
      </c>
      <c r="C3" s="11">
        <v>1</v>
      </c>
      <c r="D3" s="11">
        <v>1</v>
      </c>
      <c r="E3" s="11">
        <f t="shared" ref="E3:E37" si="0">B3-D3</f>
        <v>40</v>
      </c>
      <c r="F3" s="99">
        <f t="shared" ref="F3:F37" si="1">E3/B3</f>
        <v>0.97560975609756095</v>
      </c>
      <c r="G3" s="76">
        <v>20</v>
      </c>
      <c r="H3" s="8">
        <v>42</v>
      </c>
      <c r="I3" s="8">
        <v>1</v>
      </c>
      <c r="J3" s="8">
        <v>1</v>
      </c>
      <c r="K3" s="8">
        <v>41</v>
      </c>
      <c r="L3" s="17">
        <f t="shared" ref="L3:L37" si="2">K3/H3</f>
        <v>0.97619047619047616</v>
      </c>
      <c r="N3" s="30">
        <v>20</v>
      </c>
      <c r="O3" s="25">
        <v>34</v>
      </c>
      <c r="P3" s="25">
        <v>0</v>
      </c>
      <c r="Q3" s="25">
        <v>0</v>
      </c>
      <c r="R3" s="25">
        <v>34</v>
      </c>
      <c r="S3" s="108">
        <v>1</v>
      </c>
      <c r="T3" s="7">
        <v>20</v>
      </c>
      <c r="U3" s="7">
        <v>34</v>
      </c>
      <c r="V3" s="7">
        <v>0</v>
      </c>
      <c r="W3" s="7">
        <v>0</v>
      </c>
      <c r="X3" s="7">
        <v>34</v>
      </c>
      <c r="Y3" s="7">
        <v>1</v>
      </c>
    </row>
    <row r="4" spans="1:25" x14ac:dyDescent="0.25">
      <c r="A4" s="100">
        <v>40</v>
      </c>
      <c r="B4" s="11">
        <v>41</v>
      </c>
      <c r="C4" s="11">
        <v>2</v>
      </c>
      <c r="D4" s="11">
        <v>2</v>
      </c>
      <c r="E4" s="11">
        <f t="shared" si="0"/>
        <v>39</v>
      </c>
      <c r="F4" s="99">
        <f t="shared" si="1"/>
        <v>0.95121951219512191</v>
      </c>
      <c r="G4" s="76">
        <v>40</v>
      </c>
      <c r="H4" s="8">
        <v>42</v>
      </c>
      <c r="I4" s="8">
        <v>2</v>
      </c>
      <c r="J4" s="8">
        <f t="shared" ref="J4:J37" si="3">I4+J3</f>
        <v>3</v>
      </c>
      <c r="K4" s="8">
        <f t="shared" ref="K4:K37" si="4">H4-J4</f>
        <v>39</v>
      </c>
      <c r="L4" s="17">
        <f t="shared" si="2"/>
        <v>0.9285714285714286</v>
      </c>
      <c r="N4" s="30">
        <v>40</v>
      </c>
      <c r="O4" s="25">
        <v>34</v>
      </c>
      <c r="P4" s="25">
        <v>0</v>
      </c>
      <c r="Q4" s="25">
        <f t="shared" ref="Q4:Q37" si="5">P4+Q3</f>
        <v>0</v>
      </c>
      <c r="R4" s="25">
        <f t="shared" ref="R4:R37" si="6">O4-Q4</f>
        <v>34</v>
      </c>
      <c r="S4" s="108">
        <f t="shared" ref="S4:S37" si="7">R4/O4</f>
        <v>1</v>
      </c>
      <c r="T4" s="7">
        <v>40</v>
      </c>
      <c r="U4" s="7">
        <v>34</v>
      </c>
      <c r="V4" s="7">
        <v>1</v>
      </c>
      <c r="W4" s="7">
        <f t="shared" ref="W4:W37" si="8">V4+W3</f>
        <v>1</v>
      </c>
      <c r="X4" s="7">
        <f t="shared" ref="X4:X37" si="9">U4-W4</f>
        <v>33</v>
      </c>
      <c r="Y4" s="7">
        <f t="shared" ref="Y4:Y37" si="10">X4/U4</f>
        <v>0.97058823529411764</v>
      </c>
    </row>
    <row r="5" spans="1:25" x14ac:dyDescent="0.25">
      <c r="A5" s="100">
        <v>60</v>
      </c>
      <c r="B5" s="11">
        <v>41</v>
      </c>
      <c r="C5" s="11">
        <v>2</v>
      </c>
      <c r="D5" s="11">
        <f t="shared" ref="D5:D37" si="11">C5+D4</f>
        <v>4</v>
      </c>
      <c r="E5" s="11">
        <f t="shared" si="0"/>
        <v>37</v>
      </c>
      <c r="F5" s="99">
        <f t="shared" si="1"/>
        <v>0.90243902439024393</v>
      </c>
      <c r="G5" s="76">
        <v>60</v>
      </c>
      <c r="H5" s="8">
        <v>42</v>
      </c>
      <c r="I5" s="8">
        <v>3</v>
      </c>
      <c r="J5" s="8">
        <f t="shared" si="3"/>
        <v>6</v>
      </c>
      <c r="K5" s="8">
        <f t="shared" si="4"/>
        <v>36</v>
      </c>
      <c r="L5" s="17">
        <f t="shared" si="2"/>
        <v>0.8571428571428571</v>
      </c>
      <c r="N5" s="30">
        <v>60</v>
      </c>
      <c r="O5" s="25">
        <v>34</v>
      </c>
      <c r="P5" s="25">
        <v>1</v>
      </c>
      <c r="Q5" s="25">
        <f t="shared" si="5"/>
        <v>1</v>
      </c>
      <c r="R5" s="25">
        <f t="shared" si="6"/>
        <v>33</v>
      </c>
      <c r="S5" s="108">
        <f t="shared" si="7"/>
        <v>0.97058823529411764</v>
      </c>
      <c r="T5" s="7">
        <v>60</v>
      </c>
      <c r="U5" s="7">
        <v>34</v>
      </c>
      <c r="V5" s="7">
        <v>0</v>
      </c>
      <c r="W5" s="7">
        <f t="shared" si="8"/>
        <v>1</v>
      </c>
      <c r="X5" s="7">
        <f t="shared" si="9"/>
        <v>33</v>
      </c>
      <c r="Y5" s="7">
        <f t="shared" si="10"/>
        <v>0.97058823529411764</v>
      </c>
    </row>
    <row r="6" spans="1:25" x14ac:dyDescent="0.25">
      <c r="A6" s="100">
        <v>80</v>
      </c>
      <c r="B6" s="11">
        <v>41</v>
      </c>
      <c r="C6" s="11">
        <v>2</v>
      </c>
      <c r="D6" s="11">
        <f t="shared" si="11"/>
        <v>6</v>
      </c>
      <c r="E6" s="11">
        <f t="shared" si="0"/>
        <v>35</v>
      </c>
      <c r="F6" s="99">
        <f t="shared" si="1"/>
        <v>0.85365853658536583</v>
      </c>
      <c r="G6" s="76">
        <v>80</v>
      </c>
      <c r="H6" s="8">
        <v>42</v>
      </c>
      <c r="I6" s="8">
        <v>2</v>
      </c>
      <c r="J6" s="8">
        <f t="shared" si="3"/>
        <v>8</v>
      </c>
      <c r="K6" s="8">
        <f t="shared" si="4"/>
        <v>34</v>
      </c>
      <c r="L6" s="17">
        <f t="shared" si="2"/>
        <v>0.80952380952380953</v>
      </c>
      <c r="N6" s="30">
        <v>80</v>
      </c>
      <c r="O6" s="25">
        <v>34</v>
      </c>
      <c r="P6" s="25">
        <v>0</v>
      </c>
      <c r="Q6" s="25">
        <f t="shared" si="5"/>
        <v>1</v>
      </c>
      <c r="R6" s="25">
        <f t="shared" si="6"/>
        <v>33</v>
      </c>
      <c r="S6" s="108">
        <f t="shared" si="7"/>
        <v>0.97058823529411764</v>
      </c>
      <c r="T6" s="7">
        <v>80</v>
      </c>
      <c r="U6" s="7">
        <v>34</v>
      </c>
      <c r="V6" s="7">
        <v>1</v>
      </c>
      <c r="W6" s="7">
        <f t="shared" si="8"/>
        <v>2</v>
      </c>
      <c r="X6" s="7">
        <f t="shared" si="9"/>
        <v>32</v>
      </c>
      <c r="Y6" s="7">
        <f t="shared" si="10"/>
        <v>0.94117647058823528</v>
      </c>
    </row>
    <row r="7" spans="1:25" x14ac:dyDescent="0.25">
      <c r="A7" s="100">
        <v>100</v>
      </c>
      <c r="B7" s="11">
        <v>41</v>
      </c>
      <c r="C7" s="11">
        <v>2</v>
      </c>
      <c r="D7" s="11">
        <f t="shared" si="11"/>
        <v>8</v>
      </c>
      <c r="E7" s="11">
        <f t="shared" si="0"/>
        <v>33</v>
      </c>
      <c r="F7" s="99">
        <f t="shared" si="1"/>
        <v>0.80487804878048785</v>
      </c>
      <c r="G7" s="76">
        <v>100</v>
      </c>
      <c r="H7" s="8">
        <v>42</v>
      </c>
      <c r="I7" s="8">
        <v>3</v>
      </c>
      <c r="J7" s="8">
        <f t="shared" si="3"/>
        <v>11</v>
      </c>
      <c r="K7" s="8">
        <f t="shared" si="4"/>
        <v>31</v>
      </c>
      <c r="L7" s="17">
        <f t="shared" si="2"/>
        <v>0.73809523809523814</v>
      </c>
      <c r="N7" s="30">
        <v>100</v>
      </c>
      <c r="O7" s="25">
        <v>34</v>
      </c>
      <c r="P7" s="25">
        <v>1</v>
      </c>
      <c r="Q7" s="25">
        <f t="shared" si="5"/>
        <v>2</v>
      </c>
      <c r="R7" s="25">
        <f t="shared" si="6"/>
        <v>32</v>
      </c>
      <c r="S7" s="108">
        <f t="shared" si="7"/>
        <v>0.94117647058823528</v>
      </c>
      <c r="T7" s="7">
        <v>100</v>
      </c>
      <c r="U7" s="7">
        <v>34</v>
      </c>
      <c r="V7" s="7">
        <v>1</v>
      </c>
      <c r="W7" s="7">
        <f t="shared" si="8"/>
        <v>3</v>
      </c>
      <c r="X7" s="7">
        <f t="shared" si="9"/>
        <v>31</v>
      </c>
      <c r="Y7" s="7">
        <f t="shared" si="10"/>
        <v>0.91176470588235292</v>
      </c>
    </row>
    <row r="8" spans="1:25" x14ac:dyDescent="0.25">
      <c r="A8" s="100">
        <v>120</v>
      </c>
      <c r="B8" s="11">
        <v>41</v>
      </c>
      <c r="C8" s="11">
        <v>2</v>
      </c>
      <c r="D8" s="11">
        <f t="shared" si="11"/>
        <v>10</v>
      </c>
      <c r="E8" s="11">
        <f t="shared" si="0"/>
        <v>31</v>
      </c>
      <c r="F8" s="99">
        <f t="shared" si="1"/>
        <v>0.75609756097560976</v>
      </c>
      <c r="G8" s="76">
        <v>120</v>
      </c>
      <c r="H8" s="8">
        <v>42</v>
      </c>
      <c r="I8" s="8">
        <v>3</v>
      </c>
      <c r="J8" s="8">
        <f t="shared" si="3"/>
        <v>14</v>
      </c>
      <c r="K8" s="8">
        <f t="shared" si="4"/>
        <v>28</v>
      </c>
      <c r="L8" s="17">
        <f t="shared" si="2"/>
        <v>0.66666666666666663</v>
      </c>
      <c r="N8" s="30">
        <v>120</v>
      </c>
      <c r="O8" s="25">
        <v>34</v>
      </c>
      <c r="P8" s="25">
        <v>2</v>
      </c>
      <c r="Q8" s="25">
        <f t="shared" si="5"/>
        <v>4</v>
      </c>
      <c r="R8" s="25">
        <f t="shared" si="6"/>
        <v>30</v>
      </c>
      <c r="S8" s="108">
        <f t="shared" si="7"/>
        <v>0.88235294117647056</v>
      </c>
      <c r="T8" s="7">
        <v>120</v>
      </c>
      <c r="U8" s="7">
        <v>34</v>
      </c>
      <c r="V8" s="7">
        <v>1</v>
      </c>
      <c r="W8" s="7">
        <f t="shared" si="8"/>
        <v>4</v>
      </c>
      <c r="X8" s="7">
        <f t="shared" si="9"/>
        <v>30</v>
      </c>
      <c r="Y8" s="7">
        <f t="shared" si="10"/>
        <v>0.88235294117647056</v>
      </c>
    </row>
    <row r="9" spans="1:25" x14ac:dyDescent="0.25">
      <c r="A9" s="100">
        <v>140</v>
      </c>
      <c r="B9" s="11">
        <v>41</v>
      </c>
      <c r="C9" s="11">
        <v>2</v>
      </c>
      <c r="D9" s="11">
        <f t="shared" si="11"/>
        <v>12</v>
      </c>
      <c r="E9" s="11">
        <f t="shared" si="0"/>
        <v>29</v>
      </c>
      <c r="F9" s="99">
        <f t="shared" si="1"/>
        <v>0.70731707317073167</v>
      </c>
      <c r="G9" s="76">
        <v>140</v>
      </c>
      <c r="H9" s="8">
        <v>42</v>
      </c>
      <c r="I9" s="8">
        <v>4</v>
      </c>
      <c r="J9" s="8">
        <f t="shared" si="3"/>
        <v>18</v>
      </c>
      <c r="K9" s="8">
        <f t="shared" si="4"/>
        <v>24</v>
      </c>
      <c r="L9" s="17">
        <f t="shared" si="2"/>
        <v>0.5714285714285714</v>
      </c>
      <c r="N9" s="30">
        <v>140</v>
      </c>
      <c r="O9" s="25">
        <v>34</v>
      </c>
      <c r="P9" s="25">
        <v>2</v>
      </c>
      <c r="Q9" s="25">
        <f t="shared" si="5"/>
        <v>6</v>
      </c>
      <c r="R9" s="25">
        <f t="shared" si="6"/>
        <v>28</v>
      </c>
      <c r="S9" s="108">
        <f t="shared" si="7"/>
        <v>0.82352941176470584</v>
      </c>
      <c r="T9" s="7">
        <v>140</v>
      </c>
      <c r="U9" s="7">
        <v>34</v>
      </c>
      <c r="V9" s="7">
        <v>1</v>
      </c>
      <c r="W9" s="7">
        <f t="shared" si="8"/>
        <v>5</v>
      </c>
      <c r="X9" s="7">
        <f t="shared" si="9"/>
        <v>29</v>
      </c>
      <c r="Y9" s="7">
        <f t="shared" si="10"/>
        <v>0.8529411764705882</v>
      </c>
    </row>
    <row r="10" spans="1:25" x14ac:dyDescent="0.25">
      <c r="A10" s="100">
        <v>160</v>
      </c>
      <c r="B10" s="11">
        <v>41</v>
      </c>
      <c r="C10" s="11">
        <v>3</v>
      </c>
      <c r="D10" s="11">
        <f t="shared" si="11"/>
        <v>15</v>
      </c>
      <c r="E10" s="11">
        <f t="shared" si="0"/>
        <v>26</v>
      </c>
      <c r="F10" s="99">
        <f t="shared" si="1"/>
        <v>0.63414634146341464</v>
      </c>
      <c r="G10" s="76">
        <v>160</v>
      </c>
      <c r="H10" s="8">
        <v>42</v>
      </c>
      <c r="I10" s="8">
        <v>3</v>
      </c>
      <c r="J10" s="8">
        <f t="shared" si="3"/>
        <v>21</v>
      </c>
      <c r="K10" s="8">
        <f t="shared" si="4"/>
        <v>21</v>
      </c>
      <c r="L10" s="17">
        <f t="shared" si="2"/>
        <v>0.5</v>
      </c>
      <c r="N10" s="30">
        <v>160</v>
      </c>
      <c r="O10" s="25">
        <v>34</v>
      </c>
      <c r="P10" s="25">
        <v>1</v>
      </c>
      <c r="Q10" s="25">
        <f t="shared" si="5"/>
        <v>7</v>
      </c>
      <c r="R10" s="25">
        <f t="shared" si="6"/>
        <v>27</v>
      </c>
      <c r="S10" s="108">
        <f t="shared" si="7"/>
        <v>0.79411764705882348</v>
      </c>
      <c r="T10" s="7">
        <v>160</v>
      </c>
      <c r="U10" s="7">
        <v>34</v>
      </c>
      <c r="V10" s="7">
        <v>2</v>
      </c>
      <c r="W10" s="7">
        <f t="shared" si="8"/>
        <v>7</v>
      </c>
      <c r="X10" s="7">
        <f t="shared" si="9"/>
        <v>27</v>
      </c>
      <c r="Y10" s="7">
        <f t="shared" si="10"/>
        <v>0.79411764705882348</v>
      </c>
    </row>
    <row r="11" spans="1:25" x14ac:dyDescent="0.25">
      <c r="A11" s="100">
        <v>180</v>
      </c>
      <c r="B11" s="11">
        <v>41</v>
      </c>
      <c r="C11" s="11">
        <v>3</v>
      </c>
      <c r="D11" s="11">
        <f t="shared" si="11"/>
        <v>18</v>
      </c>
      <c r="E11" s="11">
        <f t="shared" si="0"/>
        <v>23</v>
      </c>
      <c r="F11" s="99">
        <f t="shared" si="1"/>
        <v>0.56097560975609762</v>
      </c>
      <c r="G11" s="76">
        <v>180</v>
      </c>
      <c r="H11" s="8">
        <v>42</v>
      </c>
      <c r="I11" s="8">
        <v>3</v>
      </c>
      <c r="J11" s="8">
        <f t="shared" si="3"/>
        <v>24</v>
      </c>
      <c r="K11" s="8">
        <f t="shared" si="4"/>
        <v>18</v>
      </c>
      <c r="L11" s="17">
        <f t="shared" si="2"/>
        <v>0.42857142857142855</v>
      </c>
      <c r="N11" s="30">
        <v>180</v>
      </c>
      <c r="O11" s="25">
        <v>34</v>
      </c>
      <c r="P11" s="25">
        <v>2</v>
      </c>
      <c r="Q11" s="25">
        <f t="shared" si="5"/>
        <v>9</v>
      </c>
      <c r="R11" s="25">
        <f t="shared" si="6"/>
        <v>25</v>
      </c>
      <c r="S11" s="108">
        <f t="shared" si="7"/>
        <v>0.73529411764705888</v>
      </c>
      <c r="T11" s="7">
        <v>180</v>
      </c>
      <c r="U11" s="7">
        <v>34</v>
      </c>
      <c r="V11" s="7">
        <v>1</v>
      </c>
      <c r="W11" s="7">
        <f t="shared" si="8"/>
        <v>8</v>
      </c>
      <c r="X11" s="7">
        <f t="shared" si="9"/>
        <v>26</v>
      </c>
      <c r="Y11" s="7">
        <f t="shared" si="10"/>
        <v>0.76470588235294112</v>
      </c>
    </row>
    <row r="12" spans="1:25" x14ac:dyDescent="0.25">
      <c r="A12" s="100">
        <v>200</v>
      </c>
      <c r="B12" s="11">
        <v>41</v>
      </c>
      <c r="C12" s="11">
        <v>2</v>
      </c>
      <c r="D12" s="11">
        <f t="shared" si="11"/>
        <v>20</v>
      </c>
      <c r="E12" s="11">
        <f t="shared" si="0"/>
        <v>21</v>
      </c>
      <c r="F12" s="99">
        <f t="shared" si="1"/>
        <v>0.51219512195121952</v>
      </c>
      <c r="G12" s="76">
        <v>200</v>
      </c>
      <c r="H12" s="8">
        <v>42</v>
      </c>
      <c r="I12" s="8">
        <v>3</v>
      </c>
      <c r="J12" s="8">
        <f t="shared" si="3"/>
        <v>27</v>
      </c>
      <c r="K12" s="8">
        <f t="shared" si="4"/>
        <v>15</v>
      </c>
      <c r="L12" s="17">
        <f t="shared" si="2"/>
        <v>0.35714285714285715</v>
      </c>
      <c r="N12" s="30">
        <v>200</v>
      </c>
      <c r="O12" s="25">
        <v>34</v>
      </c>
      <c r="P12" s="25">
        <v>2</v>
      </c>
      <c r="Q12" s="25">
        <f t="shared" si="5"/>
        <v>11</v>
      </c>
      <c r="R12" s="25">
        <f t="shared" si="6"/>
        <v>23</v>
      </c>
      <c r="S12" s="108">
        <f t="shared" si="7"/>
        <v>0.67647058823529416</v>
      </c>
      <c r="T12" s="7">
        <v>200</v>
      </c>
      <c r="U12" s="7">
        <v>34</v>
      </c>
      <c r="V12" s="7">
        <v>2</v>
      </c>
      <c r="W12" s="7">
        <f t="shared" si="8"/>
        <v>10</v>
      </c>
      <c r="X12" s="7">
        <f t="shared" si="9"/>
        <v>24</v>
      </c>
      <c r="Y12" s="7">
        <f t="shared" si="10"/>
        <v>0.70588235294117652</v>
      </c>
    </row>
    <row r="13" spans="1:25" x14ac:dyDescent="0.25">
      <c r="A13" s="100">
        <v>220</v>
      </c>
      <c r="B13" s="11">
        <v>41</v>
      </c>
      <c r="C13" s="11">
        <v>3</v>
      </c>
      <c r="D13" s="11">
        <f t="shared" si="11"/>
        <v>23</v>
      </c>
      <c r="E13" s="11">
        <f t="shared" si="0"/>
        <v>18</v>
      </c>
      <c r="F13" s="99">
        <f t="shared" si="1"/>
        <v>0.43902439024390244</v>
      </c>
      <c r="G13" s="76">
        <v>220</v>
      </c>
      <c r="H13" s="8">
        <v>42</v>
      </c>
      <c r="I13" s="8">
        <v>4</v>
      </c>
      <c r="J13" s="8">
        <f t="shared" si="3"/>
        <v>31</v>
      </c>
      <c r="K13" s="8">
        <f t="shared" si="4"/>
        <v>11</v>
      </c>
      <c r="L13" s="17">
        <f t="shared" si="2"/>
        <v>0.26190476190476192</v>
      </c>
      <c r="N13" s="30">
        <v>220</v>
      </c>
      <c r="O13" s="25">
        <v>34</v>
      </c>
      <c r="P13" s="25">
        <v>1</v>
      </c>
      <c r="Q13" s="25">
        <f t="shared" si="5"/>
        <v>12</v>
      </c>
      <c r="R13" s="25">
        <f t="shared" si="6"/>
        <v>22</v>
      </c>
      <c r="S13" s="108">
        <f t="shared" si="7"/>
        <v>0.6470588235294118</v>
      </c>
      <c r="T13" s="7">
        <v>220</v>
      </c>
      <c r="U13" s="7">
        <v>34</v>
      </c>
      <c r="V13" s="7">
        <v>2</v>
      </c>
      <c r="W13" s="7">
        <f t="shared" si="8"/>
        <v>12</v>
      </c>
      <c r="X13" s="7">
        <f t="shared" si="9"/>
        <v>22</v>
      </c>
      <c r="Y13" s="7">
        <f t="shared" si="10"/>
        <v>0.6470588235294118</v>
      </c>
    </row>
    <row r="14" spans="1:25" x14ac:dyDescent="0.25">
      <c r="A14" s="100">
        <v>240</v>
      </c>
      <c r="B14" s="11">
        <v>41</v>
      </c>
      <c r="C14" s="11">
        <v>3</v>
      </c>
      <c r="D14" s="11">
        <f t="shared" si="11"/>
        <v>26</v>
      </c>
      <c r="E14" s="11">
        <f t="shared" si="0"/>
        <v>15</v>
      </c>
      <c r="F14" s="99">
        <f t="shared" si="1"/>
        <v>0.36585365853658536</v>
      </c>
      <c r="G14" s="76">
        <v>240</v>
      </c>
      <c r="H14" s="8">
        <v>42</v>
      </c>
      <c r="I14" s="8">
        <v>3</v>
      </c>
      <c r="J14" s="8">
        <f t="shared" si="3"/>
        <v>34</v>
      </c>
      <c r="K14" s="8">
        <f t="shared" si="4"/>
        <v>8</v>
      </c>
      <c r="L14" s="17">
        <f t="shared" si="2"/>
        <v>0.19047619047619047</v>
      </c>
      <c r="N14" s="30">
        <v>240</v>
      </c>
      <c r="O14" s="25">
        <v>34</v>
      </c>
      <c r="P14" s="25">
        <v>1</v>
      </c>
      <c r="Q14" s="25">
        <f t="shared" si="5"/>
        <v>13</v>
      </c>
      <c r="R14" s="25">
        <f t="shared" si="6"/>
        <v>21</v>
      </c>
      <c r="S14" s="108">
        <f t="shared" si="7"/>
        <v>0.61764705882352944</v>
      </c>
      <c r="T14" s="7">
        <v>240</v>
      </c>
      <c r="U14" s="7">
        <v>34</v>
      </c>
      <c r="V14" s="7">
        <v>2</v>
      </c>
      <c r="W14" s="7">
        <f t="shared" si="8"/>
        <v>14</v>
      </c>
      <c r="X14" s="7">
        <f t="shared" si="9"/>
        <v>20</v>
      </c>
      <c r="Y14" s="7">
        <f t="shared" si="10"/>
        <v>0.58823529411764708</v>
      </c>
    </row>
    <row r="15" spans="1:25" x14ac:dyDescent="0.25">
      <c r="A15" s="100">
        <v>260</v>
      </c>
      <c r="B15" s="11">
        <v>41</v>
      </c>
      <c r="C15" s="11">
        <v>2</v>
      </c>
      <c r="D15" s="11">
        <f t="shared" si="11"/>
        <v>28</v>
      </c>
      <c r="E15" s="11">
        <f t="shared" si="0"/>
        <v>13</v>
      </c>
      <c r="F15" s="99">
        <f t="shared" si="1"/>
        <v>0.31707317073170732</v>
      </c>
      <c r="G15" s="76">
        <v>260</v>
      </c>
      <c r="H15" s="8">
        <v>42</v>
      </c>
      <c r="I15" s="8">
        <v>3</v>
      </c>
      <c r="J15" s="8">
        <f t="shared" si="3"/>
        <v>37</v>
      </c>
      <c r="K15" s="8">
        <f t="shared" si="4"/>
        <v>5</v>
      </c>
      <c r="L15" s="17">
        <f t="shared" si="2"/>
        <v>0.11904761904761904</v>
      </c>
      <c r="N15" s="30">
        <v>260</v>
      </c>
      <c r="O15" s="25">
        <v>34</v>
      </c>
      <c r="P15" s="25">
        <v>3</v>
      </c>
      <c r="Q15" s="25">
        <f t="shared" si="5"/>
        <v>16</v>
      </c>
      <c r="R15" s="25">
        <f t="shared" si="6"/>
        <v>18</v>
      </c>
      <c r="S15" s="108">
        <f t="shared" si="7"/>
        <v>0.52941176470588236</v>
      </c>
      <c r="T15" s="7">
        <v>260</v>
      </c>
      <c r="U15" s="7">
        <v>34</v>
      </c>
      <c r="V15" s="7">
        <v>2</v>
      </c>
      <c r="W15" s="7">
        <f t="shared" si="8"/>
        <v>16</v>
      </c>
      <c r="X15" s="7">
        <f t="shared" si="9"/>
        <v>18</v>
      </c>
      <c r="Y15" s="7">
        <f t="shared" si="10"/>
        <v>0.52941176470588236</v>
      </c>
    </row>
    <row r="16" spans="1:25" x14ac:dyDescent="0.25">
      <c r="A16" s="100">
        <v>280</v>
      </c>
      <c r="B16" s="11">
        <v>41</v>
      </c>
      <c r="C16" s="11">
        <v>3</v>
      </c>
      <c r="D16" s="11">
        <f t="shared" si="11"/>
        <v>31</v>
      </c>
      <c r="E16" s="11">
        <f t="shared" si="0"/>
        <v>10</v>
      </c>
      <c r="F16" s="99">
        <f t="shared" si="1"/>
        <v>0.24390243902439024</v>
      </c>
      <c r="G16" s="76">
        <v>280</v>
      </c>
      <c r="H16" s="8">
        <v>42</v>
      </c>
      <c r="I16" s="8">
        <v>2</v>
      </c>
      <c r="J16" s="8">
        <f t="shared" si="3"/>
        <v>39</v>
      </c>
      <c r="K16" s="8">
        <f t="shared" si="4"/>
        <v>3</v>
      </c>
      <c r="L16" s="17">
        <f t="shared" si="2"/>
        <v>7.1428571428571425E-2</v>
      </c>
      <c r="N16" s="30">
        <v>280</v>
      </c>
      <c r="O16" s="25">
        <v>34</v>
      </c>
      <c r="P16" s="25">
        <v>2</v>
      </c>
      <c r="Q16" s="25">
        <f t="shared" si="5"/>
        <v>18</v>
      </c>
      <c r="R16" s="25">
        <f t="shared" si="6"/>
        <v>16</v>
      </c>
      <c r="S16" s="108">
        <f t="shared" si="7"/>
        <v>0.47058823529411764</v>
      </c>
      <c r="T16" s="7">
        <v>280</v>
      </c>
      <c r="U16" s="7">
        <v>34</v>
      </c>
      <c r="V16" s="7">
        <v>1</v>
      </c>
      <c r="W16" s="7">
        <f t="shared" si="8"/>
        <v>17</v>
      </c>
      <c r="X16" s="7">
        <f t="shared" si="9"/>
        <v>17</v>
      </c>
      <c r="Y16" s="7">
        <f t="shared" si="10"/>
        <v>0.5</v>
      </c>
    </row>
    <row r="17" spans="1:25" x14ac:dyDescent="0.25">
      <c r="A17" s="100">
        <v>300</v>
      </c>
      <c r="B17" s="11">
        <v>41</v>
      </c>
      <c r="C17" s="11">
        <v>3</v>
      </c>
      <c r="D17" s="11">
        <f t="shared" si="11"/>
        <v>34</v>
      </c>
      <c r="E17" s="11">
        <f t="shared" si="0"/>
        <v>7</v>
      </c>
      <c r="F17" s="99">
        <f t="shared" si="1"/>
        <v>0.17073170731707318</v>
      </c>
      <c r="G17" s="76">
        <v>300</v>
      </c>
      <c r="H17" s="8">
        <v>42</v>
      </c>
      <c r="I17" s="8">
        <v>1</v>
      </c>
      <c r="J17" s="8">
        <f t="shared" si="3"/>
        <v>40</v>
      </c>
      <c r="K17" s="8">
        <f t="shared" si="4"/>
        <v>2</v>
      </c>
      <c r="L17" s="17">
        <f t="shared" si="2"/>
        <v>4.7619047619047616E-2</v>
      </c>
      <c r="N17" s="30">
        <v>300</v>
      </c>
      <c r="O17" s="25">
        <v>34</v>
      </c>
      <c r="P17" s="25">
        <v>2</v>
      </c>
      <c r="Q17" s="25">
        <f t="shared" si="5"/>
        <v>20</v>
      </c>
      <c r="R17" s="25">
        <f t="shared" si="6"/>
        <v>14</v>
      </c>
      <c r="S17" s="108">
        <f t="shared" si="7"/>
        <v>0.41176470588235292</v>
      </c>
      <c r="T17" s="7">
        <v>300</v>
      </c>
      <c r="U17" s="7">
        <v>34</v>
      </c>
      <c r="V17" s="7">
        <v>1</v>
      </c>
      <c r="W17" s="7">
        <f t="shared" si="8"/>
        <v>18</v>
      </c>
      <c r="X17" s="7">
        <f t="shared" si="9"/>
        <v>16</v>
      </c>
      <c r="Y17" s="7">
        <f t="shared" si="10"/>
        <v>0.47058823529411764</v>
      </c>
    </row>
    <row r="18" spans="1:25" x14ac:dyDescent="0.25">
      <c r="A18" s="100">
        <v>320</v>
      </c>
      <c r="B18" s="11">
        <v>41</v>
      </c>
      <c r="C18" s="11">
        <v>2</v>
      </c>
      <c r="D18" s="11">
        <f t="shared" si="11"/>
        <v>36</v>
      </c>
      <c r="E18" s="11">
        <f t="shared" si="0"/>
        <v>5</v>
      </c>
      <c r="F18" s="99">
        <f t="shared" si="1"/>
        <v>0.12195121951219512</v>
      </c>
      <c r="G18" s="76">
        <v>320</v>
      </c>
      <c r="H18" s="8">
        <v>42</v>
      </c>
      <c r="I18" s="8">
        <v>1</v>
      </c>
      <c r="J18" s="8">
        <f t="shared" si="3"/>
        <v>41</v>
      </c>
      <c r="K18" s="8">
        <f t="shared" si="4"/>
        <v>1</v>
      </c>
      <c r="L18" s="17">
        <f t="shared" si="2"/>
        <v>2.3809523809523808E-2</v>
      </c>
      <c r="N18" s="30">
        <v>320</v>
      </c>
      <c r="O18" s="25">
        <v>34</v>
      </c>
      <c r="P18" s="25">
        <v>3</v>
      </c>
      <c r="Q18" s="25">
        <f t="shared" si="5"/>
        <v>23</v>
      </c>
      <c r="R18" s="25">
        <f t="shared" si="6"/>
        <v>11</v>
      </c>
      <c r="S18" s="108">
        <f t="shared" si="7"/>
        <v>0.3235294117647059</v>
      </c>
      <c r="T18" s="7">
        <v>320</v>
      </c>
      <c r="U18" s="7">
        <v>34</v>
      </c>
      <c r="V18" s="7">
        <v>2</v>
      </c>
      <c r="W18" s="7">
        <f t="shared" si="8"/>
        <v>20</v>
      </c>
      <c r="X18" s="7">
        <f t="shared" si="9"/>
        <v>14</v>
      </c>
      <c r="Y18" s="7">
        <f t="shared" si="10"/>
        <v>0.41176470588235292</v>
      </c>
    </row>
    <row r="19" spans="1:25" x14ac:dyDescent="0.25">
      <c r="A19" s="100">
        <v>340</v>
      </c>
      <c r="B19" s="11">
        <v>41</v>
      </c>
      <c r="C19" s="11">
        <v>1</v>
      </c>
      <c r="D19" s="11">
        <f t="shared" si="11"/>
        <v>37</v>
      </c>
      <c r="E19" s="11">
        <f t="shared" si="0"/>
        <v>4</v>
      </c>
      <c r="F19" s="99">
        <f t="shared" si="1"/>
        <v>9.7560975609756101E-2</v>
      </c>
      <c r="G19" s="76">
        <v>340</v>
      </c>
      <c r="H19" s="8">
        <v>42</v>
      </c>
      <c r="I19" s="8">
        <v>1</v>
      </c>
      <c r="J19" s="8">
        <f t="shared" si="3"/>
        <v>42</v>
      </c>
      <c r="K19" s="8">
        <f t="shared" si="4"/>
        <v>0</v>
      </c>
      <c r="L19" s="17">
        <f t="shared" si="2"/>
        <v>0</v>
      </c>
      <c r="N19" s="30">
        <v>340</v>
      </c>
      <c r="O19" s="25">
        <v>34</v>
      </c>
      <c r="P19" s="25">
        <v>2</v>
      </c>
      <c r="Q19" s="25">
        <f t="shared" si="5"/>
        <v>25</v>
      </c>
      <c r="R19" s="25">
        <f t="shared" si="6"/>
        <v>9</v>
      </c>
      <c r="S19" s="108">
        <f t="shared" si="7"/>
        <v>0.26470588235294118</v>
      </c>
      <c r="T19" s="7">
        <v>340</v>
      </c>
      <c r="U19" s="7">
        <v>34</v>
      </c>
      <c r="V19" s="7">
        <v>3</v>
      </c>
      <c r="W19" s="7">
        <f t="shared" si="8"/>
        <v>23</v>
      </c>
      <c r="X19" s="7">
        <f t="shared" si="9"/>
        <v>11</v>
      </c>
      <c r="Y19" s="7">
        <f t="shared" si="10"/>
        <v>0.3235294117647059</v>
      </c>
    </row>
    <row r="20" spans="1:25" x14ac:dyDescent="0.25">
      <c r="A20" s="100">
        <v>360</v>
      </c>
      <c r="B20" s="11">
        <v>41</v>
      </c>
      <c r="C20" s="11">
        <v>1</v>
      </c>
      <c r="D20" s="11">
        <f t="shared" si="11"/>
        <v>38</v>
      </c>
      <c r="E20" s="11">
        <f t="shared" si="0"/>
        <v>3</v>
      </c>
      <c r="F20" s="99">
        <f t="shared" si="1"/>
        <v>7.3170731707317069E-2</v>
      </c>
      <c r="G20" s="76">
        <v>360</v>
      </c>
      <c r="H20" s="8">
        <v>42</v>
      </c>
      <c r="I20" s="8">
        <v>0</v>
      </c>
      <c r="J20" s="8">
        <f t="shared" si="3"/>
        <v>42</v>
      </c>
      <c r="K20" s="8">
        <f t="shared" si="4"/>
        <v>0</v>
      </c>
      <c r="L20" s="17">
        <f t="shared" si="2"/>
        <v>0</v>
      </c>
      <c r="N20" s="30">
        <v>360</v>
      </c>
      <c r="O20" s="25">
        <v>34</v>
      </c>
      <c r="P20" s="25">
        <v>2</v>
      </c>
      <c r="Q20" s="25">
        <f t="shared" si="5"/>
        <v>27</v>
      </c>
      <c r="R20" s="25">
        <f t="shared" si="6"/>
        <v>7</v>
      </c>
      <c r="S20" s="108">
        <f t="shared" si="7"/>
        <v>0.20588235294117646</v>
      </c>
      <c r="T20" s="7">
        <v>360</v>
      </c>
      <c r="U20" s="7">
        <v>34</v>
      </c>
      <c r="V20" s="7">
        <v>2</v>
      </c>
      <c r="W20" s="7">
        <f t="shared" si="8"/>
        <v>25</v>
      </c>
      <c r="X20" s="7">
        <f t="shared" si="9"/>
        <v>9</v>
      </c>
      <c r="Y20" s="7">
        <f t="shared" si="10"/>
        <v>0.26470588235294118</v>
      </c>
    </row>
    <row r="21" spans="1:25" x14ac:dyDescent="0.25">
      <c r="A21" s="100">
        <v>380</v>
      </c>
      <c r="B21" s="11">
        <v>41</v>
      </c>
      <c r="C21" s="11">
        <v>1</v>
      </c>
      <c r="D21" s="11">
        <f t="shared" si="11"/>
        <v>39</v>
      </c>
      <c r="E21" s="11">
        <f t="shared" si="0"/>
        <v>2</v>
      </c>
      <c r="F21" s="99">
        <f t="shared" si="1"/>
        <v>4.878048780487805E-2</v>
      </c>
      <c r="G21" s="76">
        <v>380</v>
      </c>
      <c r="H21" s="8">
        <v>42</v>
      </c>
      <c r="I21" s="8">
        <v>0</v>
      </c>
      <c r="J21" s="8">
        <f t="shared" si="3"/>
        <v>42</v>
      </c>
      <c r="K21" s="8">
        <f t="shared" si="4"/>
        <v>0</v>
      </c>
      <c r="L21" s="17">
        <f t="shared" si="2"/>
        <v>0</v>
      </c>
      <c r="N21" s="30">
        <v>380</v>
      </c>
      <c r="O21" s="25">
        <v>34</v>
      </c>
      <c r="P21" s="25">
        <v>2</v>
      </c>
      <c r="Q21" s="25">
        <f t="shared" si="5"/>
        <v>29</v>
      </c>
      <c r="R21" s="25">
        <f t="shared" si="6"/>
        <v>5</v>
      </c>
      <c r="S21" s="108">
        <f t="shared" si="7"/>
        <v>0.14705882352941177</v>
      </c>
      <c r="T21" s="7">
        <v>380</v>
      </c>
      <c r="U21" s="7">
        <v>34</v>
      </c>
      <c r="V21" s="7">
        <v>2</v>
      </c>
      <c r="W21" s="7">
        <f t="shared" si="8"/>
        <v>27</v>
      </c>
      <c r="X21" s="7">
        <f t="shared" si="9"/>
        <v>7</v>
      </c>
      <c r="Y21" s="7">
        <f t="shared" si="10"/>
        <v>0.20588235294117646</v>
      </c>
    </row>
    <row r="22" spans="1:25" x14ac:dyDescent="0.25">
      <c r="A22" s="100">
        <v>400</v>
      </c>
      <c r="B22" s="11">
        <v>41</v>
      </c>
      <c r="C22" s="11">
        <v>1</v>
      </c>
      <c r="D22" s="11">
        <f t="shared" si="11"/>
        <v>40</v>
      </c>
      <c r="E22" s="11">
        <f t="shared" si="0"/>
        <v>1</v>
      </c>
      <c r="F22" s="99">
        <f t="shared" si="1"/>
        <v>2.4390243902439025E-2</v>
      </c>
      <c r="G22" s="76">
        <v>400</v>
      </c>
      <c r="H22" s="8">
        <v>42</v>
      </c>
      <c r="I22" s="8">
        <v>0</v>
      </c>
      <c r="J22" s="8">
        <f t="shared" si="3"/>
        <v>42</v>
      </c>
      <c r="K22" s="8">
        <f t="shared" si="4"/>
        <v>0</v>
      </c>
      <c r="L22" s="17">
        <f t="shared" si="2"/>
        <v>0</v>
      </c>
      <c r="N22" s="30">
        <v>400</v>
      </c>
      <c r="O22" s="25">
        <v>34</v>
      </c>
      <c r="P22" s="25">
        <v>1</v>
      </c>
      <c r="Q22" s="25">
        <f t="shared" si="5"/>
        <v>30</v>
      </c>
      <c r="R22" s="25">
        <f t="shared" si="6"/>
        <v>4</v>
      </c>
      <c r="S22" s="108">
        <f t="shared" si="7"/>
        <v>0.11764705882352941</v>
      </c>
      <c r="T22" s="7">
        <v>400</v>
      </c>
      <c r="U22" s="7">
        <v>34</v>
      </c>
      <c r="V22" s="7">
        <v>2</v>
      </c>
      <c r="W22" s="7">
        <f t="shared" si="8"/>
        <v>29</v>
      </c>
      <c r="X22" s="7">
        <f t="shared" si="9"/>
        <v>5</v>
      </c>
      <c r="Y22" s="7">
        <f t="shared" si="10"/>
        <v>0.14705882352941177</v>
      </c>
    </row>
    <row r="23" spans="1:25" x14ac:dyDescent="0.25">
      <c r="A23" s="100">
        <v>420</v>
      </c>
      <c r="B23" s="11">
        <v>41</v>
      </c>
      <c r="C23" s="11">
        <v>1</v>
      </c>
      <c r="D23" s="11">
        <f t="shared" si="11"/>
        <v>41</v>
      </c>
      <c r="E23" s="11">
        <f t="shared" si="0"/>
        <v>0</v>
      </c>
      <c r="F23" s="99">
        <f t="shared" si="1"/>
        <v>0</v>
      </c>
      <c r="G23" s="76">
        <v>420</v>
      </c>
      <c r="H23" s="8">
        <v>42</v>
      </c>
      <c r="I23" s="8">
        <v>0</v>
      </c>
      <c r="J23" s="8">
        <f t="shared" si="3"/>
        <v>42</v>
      </c>
      <c r="K23" s="8">
        <f t="shared" si="4"/>
        <v>0</v>
      </c>
      <c r="L23" s="17">
        <f t="shared" si="2"/>
        <v>0</v>
      </c>
      <c r="N23" s="30">
        <v>420</v>
      </c>
      <c r="O23" s="25">
        <v>34</v>
      </c>
      <c r="P23" s="25">
        <v>1</v>
      </c>
      <c r="Q23" s="25">
        <f t="shared" si="5"/>
        <v>31</v>
      </c>
      <c r="R23" s="25">
        <f t="shared" si="6"/>
        <v>3</v>
      </c>
      <c r="S23" s="108">
        <f t="shared" si="7"/>
        <v>8.8235294117647065E-2</v>
      </c>
      <c r="T23" s="7">
        <v>420</v>
      </c>
      <c r="U23" s="7">
        <v>34</v>
      </c>
      <c r="V23" s="7">
        <v>1</v>
      </c>
      <c r="W23" s="7">
        <f t="shared" si="8"/>
        <v>30</v>
      </c>
      <c r="X23" s="7">
        <f t="shared" si="9"/>
        <v>4</v>
      </c>
      <c r="Y23" s="7">
        <f t="shared" si="10"/>
        <v>0.11764705882352941</v>
      </c>
    </row>
    <row r="24" spans="1:25" x14ac:dyDescent="0.25">
      <c r="A24" s="100">
        <v>440</v>
      </c>
      <c r="B24" s="11">
        <v>41</v>
      </c>
      <c r="C24" s="11">
        <v>0</v>
      </c>
      <c r="D24" s="11">
        <f t="shared" si="11"/>
        <v>41</v>
      </c>
      <c r="E24" s="11">
        <f t="shared" si="0"/>
        <v>0</v>
      </c>
      <c r="F24" s="99">
        <f t="shared" si="1"/>
        <v>0</v>
      </c>
      <c r="G24" s="76">
        <v>440</v>
      </c>
      <c r="H24" s="8">
        <v>42</v>
      </c>
      <c r="I24" s="8">
        <v>0</v>
      </c>
      <c r="J24" s="8">
        <f t="shared" si="3"/>
        <v>42</v>
      </c>
      <c r="K24" s="8">
        <f t="shared" si="4"/>
        <v>0</v>
      </c>
      <c r="L24" s="17">
        <f t="shared" si="2"/>
        <v>0</v>
      </c>
      <c r="N24" s="30">
        <v>440</v>
      </c>
      <c r="O24" s="25">
        <v>34</v>
      </c>
      <c r="P24" s="25">
        <v>2</v>
      </c>
      <c r="Q24" s="25">
        <f t="shared" si="5"/>
        <v>33</v>
      </c>
      <c r="R24" s="25">
        <f t="shared" si="6"/>
        <v>1</v>
      </c>
      <c r="S24" s="108">
        <f t="shared" si="7"/>
        <v>2.9411764705882353E-2</v>
      </c>
      <c r="T24" s="7">
        <v>440</v>
      </c>
      <c r="U24" s="7">
        <v>34</v>
      </c>
      <c r="V24" s="7">
        <v>2</v>
      </c>
      <c r="W24" s="7">
        <f t="shared" si="8"/>
        <v>32</v>
      </c>
      <c r="X24" s="7">
        <f t="shared" si="9"/>
        <v>2</v>
      </c>
      <c r="Y24" s="7">
        <f t="shared" si="10"/>
        <v>5.8823529411764705E-2</v>
      </c>
    </row>
    <row r="25" spans="1:25" x14ac:dyDescent="0.25">
      <c r="A25" s="100">
        <v>460</v>
      </c>
      <c r="B25" s="11">
        <v>41</v>
      </c>
      <c r="C25" s="11">
        <v>0</v>
      </c>
      <c r="D25" s="11">
        <f t="shared" si="11"/>
        <v>41</v>
      </c>
      <c r="E25" s="11">
        <f t="shared" si="0"/>
        <v>0</v>
      </c>
      <c r="F25" s="99">
        <f t="shared" si="1"/>
        <v>0</v>
      </c>
      <c r="G25" s="76">
        <v>460</v>
      </c>
      <c r="H25" s="8">
        <v>42</v>
      </c>
      <c r="I25" s="8">
        <v>0</v>
      </c>
      <c r="J25" s="8">
        <f t="shared" si="3"/>
        <v>42</v>
      </c>
      <c r="K25" s="8">
        <f t="shared" si="4"/>
        <v>0</v>
      </c>
      <c r="L25" s="17">
        <f t="shared" si="2"/>
        <v>0</v>
      </c>
      <c r="N25" s="30">
        <v>460</v>
      </c>
      <c r="O25" s="25">
        <v>34</v>
      </c>
      <c r="P25" s="25">
        <v>1</v>
      </c>
      <c r="Q25" s="25">
        <f t="shared" si="5"/>
        <v>34</v>
      </c>
      <c r="R25" s="25">
        <f t="shared" si="6"/>
        <v>0</v>
      </c>
      <c r="S25" s="108">
        <f t="shared" si="7"/>
        <v>0</v>
      </c>
      <c r="T25" s="7">
        <v>460</v>
      </c>
      <c r="U25" s="7">
        <v>34</v>
      </c>
      <c r="V25" s="7">
        <v>1</v>
      </c>
      <c r="W25" s="7">
        <f t="shared" si="8"/>
        <v>33</v>
      </c>
      <c r="X25" s="7">
        <f t="shared" si="9"/>
        <v>1</v>
      </c>
      <c r="Y25" s="7">
        <f t="shared" si="10"/>
        <v>2.9411764705882353E-2</v>
      </c>
    </row>
    <row r="26" spans="1:25" x14ac:dyDescent="0.25">
      <c r="A26" s="100">
        <v>480</v>
      </c>
      <c r="B26" s="11">
        <v>41</v>
      </c>
      <c r="C26" s="11">
        <v>0</v>
      </c>
      <c r="D26" s="11">
        <f t="shared" si="11"/>
        <v>41</v>
      </c>
      <c r="E26" s="11">
        <f t="shared" si="0"/>
        <v>0</v>
      </c>
      <c r="F26" s="99">
        <f t="shared" si="1"/>
        <v>0</v>
      </c>
      <c r="G26" s="76">
        <v>480</v>
      </c>
      <c r="H26" s="8">
        <v>42</v>
      </c>
      <c r="I26" s="8">
        <v>0</v>
      </c>
      <c r="J26" s="8">
        <f t="shared" si="3"/>
        <v>42</v>
      </c>
      <c r="K26" s="8">
        <f t="shared" si="4"/>
        <v>0</v>
      </c>
      <c r="L26" s="17">
        <f t="shared" si="2"/>
        <v>0</v>
      </c>
      <c r="N26" s="30">
        <v>480</v>
      </c>
      <c r="O26" s="25">
        <v>34</v>
      </c>
      <c r="P26" s="25">
        <v>0</v>
      </c>
      <c r="Q26" s="25">
        <f t="shared" si="5"/>
        <v>34</v>
      </c>
      <c r="R26" s="25">
        <f t="shared" si="6"/>
        <v>0</v>
      </c>
      <c r="S26" s="108">
        <f t="shared" si="7"/>
        <v>0</v>
      </c>
      <c r="T26" s="7">
        <v>480</v>
      </c>
      <c r="U26" s="7">
        <v>34</v>
      </c>
      <c r="V26" s="7">
        <v>1</v>
      </c>
      <c r="W26" s="7">
        <f t="shared" si="8"/>
        <v>34</v>
      </c>
      <c r="X26" s="7">
        <f t="shared" si="9"/>
        <v>0</v>
      </c>
      <c r="Y26" s="7">
        <f t="shared" si="10"/>
        <v>0</v>
      </c>
    </row>
    <row r="27" spans="1:25" x14ac:dyDescent="0.25">
      <c r="A27" s="100">
        <v>500</v>
      </c>
      <c r="B27" s="11">
        <v>41</v>
      </c>
      <c r="C27" s="11">
        <v>0</v>
      </c>
      <c r="D27" s="11">
        <f t="shared" si="11"/>
        <v>41</v>
      </c>
      <c r="E27" s="11">
        <f t="shared" si="0"/>
        <v>0</v>
      </c>
      <c r="F27" s="99">
        <f t="shared" si="1"/>
        <v>0</v>
      </c>
      <c r="G27" s="76">
        <v>500</v>
      </c>
      <c r="H27" s="8">
        <v>42</v>
      </c>
      <c r="I27" s="8">
        <v>0</v>
      </c>
      <c r="J27" s="8">
        <f t="shared" si="3"/>
        <v>42</v>
      </c>
      <c r="K27" s="8">
        <f t="shared" si="4"/>
        <v>0</v>
      </c>
      <c r="L27" s="17">
        <f t="shared" si="2"/>
        <v>0</v>
      </c>
      <c r="N27" s="30">
        <v>500</v>
      </c>
      <c r="O27" s="25">
        <v>34</v>
      </c>
      <c r="P27" s="25">
        <v>0</v>
      </c>
      <c r="Q27" s="25">
        <f t="shared" si="5"/>
        <v>34</v>
      </c>
      <c r="R27" s="25">
        <f t="shared" si="6"/>
        <v>0</v>
      </c>
      <c r="S27" s="108">
        <f t="shared" si="7"/>
        <v>0</v>
      </c>
      <c r="T27" s="7">
        <v>500</v>
      </c>
      <c r="U27" s="7">
        <v>34</v>
      </c>
      <c r="V27" s="7">
        <v>0</v>
      </c>
      <c r="W27" s="7">
        <f t="shared" si="8"/>
        <v>34</v>
      </c>
      <c r="X27" s="7">
        <f t="shared" si="9"/>
        <v>0</v>
      </c>
      <c r="Y27" s="7">
        <f t="shared" si="10"/>
        <v>0</v>
      </c>
    </row>
    <row r="28" spans="1:25" x14ac:dyDescent="0.25">
      <c r="A28" s="100">
        <v>520</v>
      </c>
      <c r="B28" s="11">
        <v>41</v>
      </c>
      <c r="C28" s="11">
        <v>0</v>
      </c>
      <c r="D28" s="11">
        <f t="shared" si="11"/>
        <v>41</v>
      </c>
      <c r="E28" s="11">
        <f t="shared" si="0"/>
        <v>0</v>
      </c>
      <c r="F28" s="99">
        <f t="shared" si="1"/>
        <v>0</v>
      </c>
      <c r="G28" s="76">
        <v>520</v>
      </c>
      <c r="H28" s="8">
        <v>42</v>
      </c>
      <c r="I28" s="8">
        <v>0</v>
      </c>
      <c r="J28" s="8">
        <f t="shared" si="3"/>
        <v>42</v>
      </c>
      <c r="K28" s="8">
        <f t="shared" si="4"/>
        <v>0</v>
      </c>
      <c r="L28" s="17">
        <f t="shared" si="2"/>
        <v>0</v>
      </c>
      <c r="N28" s="30">
        <v>520</v>
      </c>
      <c r="O28" s="25">
        <v>34</v>
      </c>
      <c r="P28" s="25">
        <v>0</v>
      </c>
      <c r="Q28" s="25">
        <f t="shared" si="5"/>
        <v>34</v>
      </c>
      <c r="R28" s="25">
        <f t="shared" si="6"/>
        <v>0</v>
      </c>
      <c r="S28" s="108">
        <f t="shared" si="7"/>
        <v>0</v>
      </c>
      <c r="T28" s="7">
        <v>520</v>
      </c>
      <c r="U28" s="7">
        <v>34</v>
      </c>
      <c r="V28" s="7">
        <v>0</v>
      </c>
      <c r="W28" s="7">
        <f t="shared" si="8"/>
        <v>34</v>
      </c>
      <c r="X28" s="7">
        <f t="shared" si="9"/>
        <v>0</v>
      </c>
      <c r="Y28" s="7">
        <f t="shared" si="10"/>
        <v>0</v>
      </c>
    </row>
    <row r="29" spans="1:25" x14ac:dyDescent="0.25">
      <c r="A29" s="100">
        <v>540</v>
      </c>
      <c r="B29" s="11">
        <v>41</v>
      </c>
      <c r="C29" s="11">
        <v>0</v>
      </c>
      <c r="D29" s="11">
        <f t="shared" si="11"/>
        <v>41</v>
      </c>
      <c r="E29" s="11">
        <f t="shared" si="0"/>
        <v>0</v>
      </c>
      <c r="F29" s="99">
        <f t="shared" si="1"/>
        <v>0</v>
      </c>
      <c r="G29" s="76">
        <v>540</v>
      </c>
      <c r="H29" s="8">
        <v>42</v>
      </c>
      <c r="I29" s="8">
        <v>0</v>
      </c>
      <c r="J29" s="8">
        <f t="shared" si="3"/>
        <v>42</v>
      </c>
      <c r="K29" s="8">
        <f t="shared" si="4"/>
        <v>0</v>
      </c>
      <c r="L29" s="17">
        <f t="shared" si="2"/>
        <v>0</v>
      </c>
      <c r="N29" s="30">
        <v>540</v>
      </c>
      <c r="O29" s="25">
        <v>34</v>
      </c>
      <c r="P29" s="25">
        <v>0</v>
      </c>
      <c r="Q29" s="25">
        <f t="shared" si="5"/>
        <v>34</v>
      </c>
      <c r="R29" s="25">
        <f t="shared" si="6"/>
        <v>0</v>
      </c>
      <c r="S29" s="108">
        <f t="shared" si="7"/>
        <v>0</v>
      </c>
      <c r="T29" s="7">
        <v>540</v>
      </c>
      <c r="U29" s="7">
        <v>34</v>
      </c>
      <c r="V29" s="7">
        <v>0</v>
      </c>
      <c r="W29" s="7">
        <f t="shared" si="8"/>
        <v>34</v>
      </c>
      <c r="X29" s="7">
        <f t="shared" si="9"/>
        <v>0</v>
      </c>
      <c r="Y29" s="7">
        <f t="shared" si="10"/>
        <v>0</v>
      </c>
    </row>
    <row r="30" spans="1:25" x14ac:dyDescent="0.25">
      <c r="A30" s="100">
        <v>560</v>
      </c>
      <c r="B30" s="11">
        <v>41</v>
      </c>
      <c r="C30" s="11">
        <v>0</v>
      </c>
      <c r="D30" s="11">
        <f t="shared" si="11"/>
        <v>41</v>
      </c>
      <c r="E30" s="11">
        <f t="shared" si="0"/>
        <v>0</v>
      </c>
      <c r="F30" s="99">
        <f t="shared" si="1"/>
        <v>0</v>
      </c>
      <c r="G30" s="76">
        <v>560</v>
      </c>
      <c r="H30" s="8">
        <v>42</v>
      </c>
      <c r="I30" s="8">
        <v>0</v>
      </c>
      <c r="J30" s="8">
        <f t="shared" si="3"/>
        <v>42</v>
      </c>
      <c r="K30" s="8">
        <f t="shared" si="4"/>
        <v>0</v>
      </c>
      <c r="L30" s="17">
        <f t="shared" si="2"/>
        <v>0</v>
      </c>
      <c r="N30" s="30">
        <v>560</v>
      </c>
      <c r="O30" s="25">
        <v>34</v>
      </c>
      <c r="P30" s="25">
        <v>0</v>
      </c>
      <c r="Q30" s="25">
        <f t="shared" si="5"/>
        <v>34</v>
      </c>
      <c r="R30" s="25">
        <f t="shared" si="6"/>
        <v>0</v>
      </c>
      <c r="S30" s="108">
        <f t="shared" si="7"/>
        <v>0</v>
      </c>
      <c r="T30" s="7">
        <v>560</v>
      </c>
      <c r="U30" s="7">
        <v>34</v>
      </c>
      <c r="V30" s="7">
        <v>0</v>
      </c>
      <c r="W30" s="7">
        <f t="shared" si="8"/>
        <v>34</v>
      </c>
      <c r="X30" s="7">
        <f t="shared" si="9"/>
        <v>0</v>
      </c>
      <c r="Y30" s="7">
        <f t="shared" si="10"/>
        <v>0</v>
      </c>
    </row>
    <row r="31" spans="1:25" x14ac:dyDescent="0.25">
      <c r="A31" s="100">
        <v>580</v>
      </c>
      <c r="B31" s="11">
        <v>41</v>
      </c>
      <c r="C31" s="11">
        <v>0</v>
      </c>
      <c r="D31" s="11">
        <f t="shared" si="11"/>
        <v>41</v>
      </c>
      <c r="E31" s="11">
        <f t="shared" si="0"/>
        <v>0</v>
      </c>
      <c r="F31" s="99">
        <f t="shared" si="1"/>
        <v>0</v>
      </c>
      <c r="G31" s="76">
        <v>580</v>
      </c>
      <c r="H31" s="8">
        <v>42</v>
      </c>
      <c r="I31" s="8">
        <v>0</v>
      </c>
      <c r="J31" s="8">
        <f t="shared" si="3"/>
        <v>42</v>
      </c>
      <c r="K31" s="8">
        <f t="shared" si="4"/>
        <v>0</v>
      </c>
      <c r="L31" s="17">
        <f t="shared" si="2"/>
        <v>0</v>
      </c>
      <c r="N31" s="30">
        <v>580</v>
      </c>
      <c r="O31" s="25">
        <v>34</v>
      </c>
      <c r="P31" s="25">
        <v>0</v>
      </c>
      <c r="Q31" s="25">
        <f t="shared" si="5"/>
        <v>34</v>
      </c>
      <c r="R31" s="25">
        <f t="shared" si="6"/>
        <v>0</v>
      </c>
      <c r="S31" s="108">
        <f t="shared" si="7"/>
        <v>0</v>
      </c>
      <c r="T31" s="7">
        <v>580</v>
      </c>
      <c r="U31" s="7">
        <v>34</v>
      </c>
      <c r="V31" s="7">
        <v>0</v>
      </c>
      <c r="W31" s="7">
        <f t="shared" si="8"/>
        <v>34</v>
      </c>
      <c r="X31" s="7">
        <f t="shared" si="9"/>
        <v>0</v>
      </c>
      <c r="Y31" s="7">
        <f t="shared" si="10"/>
        <v>0</v>
      </c>
    </row>
    <row r="32" spans="1:25" x14ac:dyDescent="0.25">
      <c r="A32" s="100">
        <v>600</v>
      </c>
      <c r="B32" s="11">
        <v>41</v>
      </c>
      <c r="C32" s="11">
        <v>0</v>
      </c>
      <c r="D32" s="11">
        <f t="shared" si="11"/>
        <v>41</v>
      </c>
      <c r="E32" s="11">
        <f t="shared" si="0"/>
        <v>0</v>
      </c>
      <c r="F32" s="99">
        <f t="shared" si="1"/>
        <v>0</v>
      </c>
      <c r="G32" s="76">
        <v>600</v>
      </c>
      <c r="H32" s="8">
        <v>42</v>
      </c>
      <c r="I32" s="8">
        <v>0</v>
      </c>
      <c r="J32" s="8">
        <f t="shared" si="3"/>
        <v>42</v>
      </c>
      <c r="K32" s="8">
        <f t="shared" si="4"/>
        <v>0</v>
      </c>
      <c r="L32" s="17">
        <f t="shared" si="2"/>
        <v>0</v>
      </c>
      <c r="N32" s="30">
        <v>600</v>
      </c>
      <c r="O32" s="25">
        <v>34</v>
      </c>
      <c r="P32" s="25">
        <v>0</v>
      </c>
      <c r="Q32" s="25">
        <f t="shared" si="5"/>
        <v>34</v>
      </c>
      <c r="R32" s="25">
        <f t="shared" si="6"/>
        <v>0</v>
      </c>
      <c r="S32" s="108">
        <f t="shared" si="7"/>
        <v>0</v>
      </c>
      <c r="T32" s="7">
        <v>600</v>
      </c>
      <c r="U32" s="7">
        <v>34</v>
      </c>
      <c r="V32" s="7">
        <v>0</v>
      </c>
      <c r="W32" s="7">
        <f t="shared" si="8"/>
        <v>34</v>
      </c>
      <c r="X32" s="7">
        <f t="shared" si="9"/>
        <v>0</v>
      </c>
      <c r="Y32" s="7">
        <f t="shared" si="10"/>
        <v>0</v>
      </c>
    </row>
    <row r="33" spans="1:25" x14ac:dyDescent="0.25">
      <c r="A33" s="100">
        <v>620</v>
      </c>
      <c r="B33" s="11">
        <v>41</v>
      </c>
      <c r="C33" s="11">
        <v>0</v>
      </c>
      <c r="D33" s="11">
        <f t="shared" si="11"/>
        <v>41</v>
      </c>
      <c r="E33" s="11">
        <f t="shared" si="0"/>
        <v>0</v>
      </c>
      <c r="F33" s="99">
        <f t="shared" si="1"/>
        <v>0</v>
      </c>
      <c r="G33" s="76">
        <v>620</v>
      </c>
      <c r="H33" s="8">
        <v>42</v>
      </c>
      <c r="I33" s="8">
        <v>0</v>
      </c>
      <c r="J33" s="8">
        <f t="shared" si="3"/>
        <v>42</v>
      </c>
      <c r="K33" s="8">
        <f t="shared" si="4"/>
        <v>0</v>
      </c>
      <c r="L33" s="17">
        <f t="shared" si="2"/>
        <v>0</v>
      </c>
      <c r="N33" s="30">
        <v>620</v>
      </c>
      <c r="O33" s="25">
        <v>34</v>
      </c>
      <c r="P33" s="25">
        <v>0</v>
      </c>
      <c r="Q33" s="25">
        <f t="shared" si="5"/>
        <v>34</v>
      </c>
      <c r="R33" s="25">
        <f t="shared" si="6"/>
        <v>0</v>
      </c>
      <c r="S33" s="108">
        <f t="shared" si="7"/>
        <v>0</v>
      </c>
      <c r="T33" s="7">
        <v>620</v>
      </c>
      <c r="U33" s="7">
        <v>34</v>
      </c>
      <c r="V33" s="7">
        <v>0</v>
      </c>
      <c r="W33" s="7">
        <f t="shared" si="8"/>
        <v>34</v>
      </c>
      <c r="X33" s="7">
        <f t="shared" si="9"/>
        <v>0</v>
      </c>
      <c r="Y33" s="7">
        <f t="shared" si="10"/>
        <v>0</v>
      </c>
    </row>
    <row r="34" spans="1:25" x14ac:dyDescent="0.25">
      <c r="A34" s="100">
        <v>640</v>
      </c>
      <c r="B34" s="11">
        <v>41</v>
      </c>
      <c r="C34" s="11">
        <v>0</v>
      </c>
      <c r="D34" s="11">
        <f t="shared" si="11"/>
        <v>41</v>
      </c>
      <c r="E34" s="11">
        <f t="shared" si="0"/>
        <v>0</v>
      </c>
      <c r="F34" s="99">
        <f t="shared" si="1"/>
        <v>0</v>
      </c>
      <c r="G34" s="76">
        <v>640</v>
      </c>
      <c r="H34" s="8">
        <v>42</v>
      </c>
      <c r="I34" s="8">
        <v>0</v>
      </c>
      <c r="J34" s="8">
        <f t="shared" si="3"/>
        <v>42</v>
      </c>
      <c r="K34" s="8">
        <f t="shared" si="4"/>
        <v>0</v>
      </c>
      <c r="L34" s="17">
        <f t="shared" si="2"/>
        <v>0</v>
      </c>
      <c r="N34" s="30">
        <v>640</v>
      </c>
      <c r="O34" s="25">
        <v>34</v>
      </c>
      <c r="P34" s="25">
        <v>0</v>
      </c>
      <c r="Q34" s="25">
        <f t="shared" si="5"/>
        <v>34</v>
      </c>
      <c r="R34" s="25">
        <f t="shared" si="6"/>
        <v>0</v>
      </c>
      <c r="S34" s="108">
        <f t="shared" si="7"/>
        <v>0</v>
      </c>
      <c r="T34" s="7">
        <v>640</v>
      </c>
      <c r="U34" s="7">
        <v>34</v>
      </c>
      <c r="V34" s="7">
        <v>0</v>
      </c>
      <c r="W34" s="7">
        <f t="shared" si="8"/>
        <v>34</v>
      </c>
      <c r="X34" s="7">
        <f t="shared" si="9"/>
        <v>0</v>
      </c>
      <c r="Y34" s="7">
        <f t="shared" si="10"/>
        <v>0</v>
      </c>
    </row>
    <row r="35" spans="1:25" x14ac:dyDescent="0.25">
      <c r="A35" s="100">
        <v>660</v>
      </c>
      <c r="B35" s="11">
        <v>41</v>
      </c>
      <c r="C35" s="11">
        <v>0</v>
      </c>
      <c r="D35" s="11">
        <f t="shared" si="11"/>
        <v>41</v>
      </c>
      <c r="E35" s="11">
        <f t="shared" si="0"/>
        <v>0</v>
      </c>
      <c r="F35" s="99">
        <f t="shared" si="1"/>
        <v>0</v>
      </c>
      <c r="G35" s="76">
        <v>660</v>
      </c>
      <c r="H35" s="8">
        <v>42</v>
      </c>
      <c r="I35" s="8">
        <v>0</v>
      </c>
      <c r="J35" s="8">
        <f t="shared" si="3"/>
        <v>42</v>
      </c>
      <c r="K35" s="8">
        <f t="shared" si="4"/>
        <v>0</v>
      </c>
      <c r="L35" s="17">
        <f t="shared" si="2"/>
        <v>0</v>
      </c>
      <c r="N35" s="30">
        <v>660</v>
      </c>
      <c r="O35" s="25">
        <v>34</v>
      </c>
      <c r="P35" s="25">
        <v>0</v>
      </c>
      <c r="Q35" s="25">
        <f t="shared" si="5"/>
        <v>34</v>
      </c>
      <c r="R35" s="25">
        <f t="shared" si="6"/>
        <v>0</v>
      </c>
      <c r="S35" s="108">
        <f t="shared" si="7"/>
        <v>0</v>
      </c>
      <c r="T35" s="7">
        <v>660</v>
      </c>
      <c r="U35" s="7">
        <v>34</v>
      </c>
      <c r="V35" s="7">
        <v>0</v>
      </c>
      <c r="W35" s="7">
        <f t="shared" si="8"/>
        <v>34</v>
      </c>
      <c r="X35" s="7">
        <f t="shared" si="9"/>
        <v>0</v>
      </c>
      <c r="Y35" s="7">
        <f t="shared" si="10"/>
        <v>0</v>
      </c>
    </row>
    <row r="36" spans="1:25" x14ac:dyDescent="0.25">
      <c r="A36" s="100">
        <v>680</v>
      </c>
      <c r="B36" s="11">
        <v>41</v>
      </c>
      <c r="C36" s="11">
        <v>0</v>
      </c>
      <c r="D36" s="11">
        <f t="shared" si="11"/>
        <v>41</v>
      </c>
      <c r="E36" s="11">
        <f t="shared" si="0"/>
        <v>0</v>
      </c>
      <c r="F36" s="99">
        <f t="shared" si="1"/>
        <v>0</v>
      </c>
      <c r="G36" s="76">
        <v>680</v>
      </c>
      <c r="H36" s="8">
        <v>42</v>
      </c>
      <c r="I36" s="8">
        <v>0</v>
      </c>
      <c r="J36" s="8">
        <f t="shared" si="3"/>
        <v>42</v>
      </c>
      <c r="K36" s="8">
        <f t="shared" si="4"/>
        <v>0</v>
      </c>
      <c r="L36" s="17">
        <f t="shared" si="2"/>
        <v>0</v>
      </c>
      <c r="N36" s="30">
        <v>680</v>
      </c>
      <c r="O36" s="25">
        <v>34</v>
      </c>
      <c r="P36" s="25">
        <v>0</v>
      </c>
      <c r="Q36" s="25">
        <f t="shared" si="5"/>
        <v>34</v>
      </c>
      <c r="R36" s="25">
        <f t="shared" si="6"/>
        <v>0</v>
      </c>
      <c r="S36" s="108">
        <f t="shared" si="7"/>
        <v>0</v>
      </c>
      <c r="T36" s="7">
        <v>680</v>
      </c>
      <c r="U36" s="7">
        <v>34</v>
      </c>
      <c r="V36" s="7">
        <v>0</v>
      </c>
      <c r="W36" s="7">
        <f t="shared" si="8"/>
        <v>34</v>
      </c>
      <c r="X36" s="7">
        <f t="shared" si="9"/>
        <v>0</v>
      </c>
      <c r="Y36" s="7">
        <f t="shared" si="10"/>
        <v>0</v>
      </c>
    </row>
    <row r="37" spans="1:25" x14ac:dyDescent="0.25">
      <c r="A37" s="100">
        <v>700</v>
      </c>
      <c r="B37" s="11">
        <v>41</v>
      </c>
      <c r="C37" s="11">
        <v>0</v>
      </c>
      <c r="D37" s="11">
        <f t="shared" si="11"/>
        <v>41</v>
      </c>
      <c r="E37" s="11">
        <f t="shared" si="0"/>
        <v>0</v>
      </c>
      <c r="F37" s="99">
        <f t="shared" si="1"/>
        <v>0</v>
      </c>
      <c r="G37" s="76">
        <v>700</v>
      </c>
      <c r="H37" s="8">
        <v>42</v>
      </c>
      <c r="I37" s="8">
        <v>0</v>
      </c>
      <c r="J37" s="8">
        <f t="shared" si="3"/>
        <v>42</v>
      </c>
      <c r="K37" s="8">
        <f t="shared" si="4"/>
        <v>0</v>
      </c>
      <c r="L37" s="17">
        <f t="shared" si="2"/>
        <v>0</v>
      </c>
      <c r="N37" s="30">
        <v>700</v>
      </c>
      <c r="O37" s="25">
        <v>34</v>
      </c>
      <c r="P37" s="25">
        <v>0</v>
      </c>
      <c r="Q37" s="25">
        <f t="shared" si="5"/>
        <v>34</v>
      </c>
      <c r="R37" s="25">
        <f t="shared" si="6"/>
        <v>0</v>
      </c>
      <c r="S37" s="108">
        <f t="shared" si="7"/>
        <v>0</v>
      </c>
      <c r="T37" s="7">
        <v>700</v>
      </c>
      <c r="U37" s="7">
        <v>34</v>
      </c>
      <c r="V37" s="7">
        <v>0</v>
      </c>
      <c r="W37" s="7">
        <f t="shared" si="8"/>
        <v>34</v>
      </c>
      <c r="X37" s="7">
        <f t="shared" si="9"/>
        <v>0</v>
      </c>
      <c r="Y37" s="7">
        <f t="shared" si="10"/>
        <v>0</v>
      </c>
    </row>
    <row r="50" spans="1:25" x14ac:dyDescent="0.25">
      <c r="A50" s="100">
        <v>240</v>
      </c>
      <c r="B50" s="11">
        <v>41</v>
      </c>
      <c r="C50" s="11">
        <v>3</v>
      </c>
      <c r="D50" s="11">
        <v>26</v>
      </c>
      <c r="E50" s="11">
        <v>15</v>
      </c>
      <c r="F50" s="99">
        <v>0.36585365853658536</v>
      </c>
      <c r="G50" s="76">
        <v>240</v>
      </c>
      <c r="H50" s="8">
        <v>42</v>
      </c>
      <c r="I50" s="8">
        <v>3</v>
      </c>
      <c r="J50" s="8">
        <v>34</v>
      </c>
      <c r="K50" s="8">
        <v>8</v>
      </c>
      <c r="L50" s="17">
        <v>0.19047619047619047</v>
      </c>
      <c r="N50" s="30">
        <v>240</v>
      </c>
      <c r="O50" s="25">
        <v>34</v>
      </c>
      <c r="P50" s="25">
        <v>1</v>
      </c>
      <c r="Q50" s="25">
        <v>13</v>
      </c>
      <c r="R50" s="25">
        <v>21</v>
      </c>
      <c r="S50" s="108">
        <v>0.61764705882352944</v>
      </c>
      <c r="T50" s="7">
        <v>240</v>
      </c>
      <c r="U50" s="7">
        <v>34</v>
      </c>
      <c r="V50" s="7">
        <v>2</v>
      </c>
      <c r="W50" s="7">
        <v>14</v>
      </c>
      <c r="X50" s="7">
        <v>20</v>
      </c>
      <c r="Y50" s="7">
        <v>0.58823529411764708</v>
      </c>
    </row>
    <row r="54" spans="1:25" s="5" customFormat="1" x14ac:dyDescent="0.25">
      <c r="A54" s="32" t="s">
        <v>55</v>
      </c>
      <c r="B54" s="10"/>
      <c r="C54" s="10"/>
      <c r="D54" s="10"/>
      <c r="E54" s="10"/>
      <c r="F54" s="33"/>
      <c r="G54" s="32">
        <f>L50-F50</f>
        <v>-0.17537746806039489</v>
      </c>
      <c r="H54" s="10"/>
      <c r="I54" s="10"/>
      <c r="J54" s="10"/>
      <c r="K54" s="10"/>
      <c r="L54" s="33"/>
      <c r="M54" s="120"/>
      <c r="N54" s="32"/>
      <c r="O54" s="10"/>
      <c r="P54" s="10"/>
      <c r="Q54" s="10"/>
      <c r="R54" s="10"/>
      <c r="S54" s="121"/>
      <c r="T54" s="10"/>
      <c r="U54" s="10"/>
      <c r="V54" s="10"/>
      <c r="W54" s="10"/>
      <c r="X54" s="10"/>
      <c r="Y54" s="10"/>
    </row>
    <row r="55" spans="1:25" s="82" customFormat="1" x14ac:dyDescent="0.25">
      <c r="A55" s="85" t="s">
        <v>54</v>
      </c>
      <c r="B55" s="84"/>
      <c r="C55" s="84"/>
      <c r="D55" s="84"/>
      <c r="E55" s="84"/>
      <c r="F55" s="83"/>
      <c r="G55" s="85"/>
      <c r="H55" s="84"/>
      <c r="I55" s="84"/>
      <c r="J55" s="84"/>
      <c r="K55" s="84"/>
      <c r="L55" s="83"/>
      <c r="M55" s="119"/>
      <c r="N55" s="85"/>
      <c r="O55" s="84"/>
      <c r="P55" s="84"/>
      <c r="Q55" s="84"/>
      <c r="R55" s="84"/>
      <c r="S55" s="118"/>
      <c r="T55" s="84"/>
      <c r="U55" s="84"/>
      <c r="V55" s="84"/>
      <c r="W55" s="84"/>
      <c r="X55" s="84"/>
      <c r="Y55" s="84">
        <f>Y50-S50</f>
        <v>-2.9411764705882359E-2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Q44"/>
  <sheetViews>
    <sheetView workbookViewId="0">
      <selection activeCell="S36" sqref="S36"/>
    </sheetView>
  </sheetViews>
  <sheetFormatPr baseColWidth="10" defaultColWidth="9.140625" defaultRowHeight="15" x14ac:dyDescent="0.25"/>
  <cols>
    <col min="2" max="2" width="9.28515625" bestFit="1" customWidth="1"/>
    <col min="11" max="11" width="10.42578125" bestFit="1" customWidth="1"/>
  </cols>
  <sheetData>
    <row r="2" spans="2:17" ht="15.75" thickBot="1" x14ac:dyDescent="0.3">
      <c r="B2" s="266" t="s">
        <v>17</v>
      </c>
      <c r="C2" s="266"/>
      <c r="D2" s="266"/>
      <c r="E2" s="266"/>
      <c r="F2" s="266"/>
      <c r="G2" s="266"/>
      <c r="H2" s="266"/>
      <c r="K2" s="267" t="s">
        <v>16</v>
      </c>
      <c r="L2" s="267"/>
      <c r="M2" s="267"/>
      <c r="N2" s="267"/>
      <c r="O2" s="267"/>
      <c r="P2" s="267"/>
      <c r="Q2" s="267"/>
    </row>
    <row r="3" spans="2:17" x14ac:dyDescent="0.25">
      <c r="B3" s="127"/>
      <c r="C3" s="124" t="s">
        <v>64</v>
      </c>
      <c r="D3" s="268" t="s">
        <v>63</v>
      </c>
      <c r="E3" s="268"/>
      <c r="F3" s="124"/>
      <c r="G3" s="268" t="s">
        <v>65</v>
      </c>
      <c r="H3" s="269"/>
      <c r="K3" s="126"/>
      <c r="L3" s="113" t="s">
        <v>64</v>
      </c>
      <c r="M3" s="113" t="s">
        <v>63</v>
      </c>
      <c r="N3" s="113"/>
      <c r="O3" s="113"/>
      <c r="P3" s="113" t="s">
        <v>62</v>
      </c>
      <c r="Q3" s="112"/>
    </row>
    <row r="4" spans="2:17" x14ac:dyDescent="0.25">
      <c r="B4" s="32"/>
      <c r="C4" s="10"/>
      <c r="D4" s="10" t="s">
        <v>61</v>
      </c>
      <c r="E4" s="10" t="s">
        <v>60</v>
      </c>
      <c r="F4" s="10"/>
      <c r="G4" s="10" t="s">
        <v>61</v>
      </c>
      <c r="H4" s="33" t="s">
        <v>60</v>
      </c>
      <c r="K4" s="76"/>
      <c r="L4" s="8"/>
      <c r="M4" s="8" t="s">
        <v>61</v>
      </c>
      <c r="N4" s="8" t="s">
        <v>60</v>
      </c>
      <c r="O4" s="8"/>
      <c r="P4" s="8" t="s">
        <v>61</v>
      </c>
      <c r="Q4" s="17" t="s">
        <v>60</v>
      </c>
    </row>
    <row r="5" spans="2:17" x14ac:dyDescent="0.25">
      <c r="B5" s="32"/>
      <c r="C5" s="10">
        <v>1</v>
      </c>
      <c r="D5" s="10">
        <v>10</v>
      </c>
      <c r="E5" s="10">
        <v>10</v>
      </c>
      <c r="F5" s="10"/>
      <c r="G5" s="10">
        <v>11</v>
      </c>
      <c r="H5" s="33">
        <v>4</v>
      </c>
      <c r="K5" s="76"/>
      <c r="L5" s="8">
        <v>1</v>
      </c>
      <c r="M5" s="8">
        <v>13</v>
      </c>
      <c r="N5" s="8">
        <v>7</v>
      </c>
      <c r="O5" s="8"/>
      <c r="P5" s="8">
        <v>19</v>
      </c>
      <c r="Q5" s="17">
        <v>2</v>
      </c>
    </row>
    <row r="6" spans="2:17" x14ac:dyDescent="0.25">
      <c r="B6" s="32"/>
      <c r="C6" s="10">
        <v>2</v>
      </c>
      <c r="D6" s="10">
        <v>11</v>
      </c>
      <c r="E6" s="10">
        <v>13</v>
      </c>
      <c r="F6" s="10"/>
      <c r="G6" s="10">
        <v>10</v>
      </c>
      <c r="H6" s="33">
        <v>9</v>
      </c>
      <c r="K6" s="76"/>
      <c r="L6" s="8">
        <v>2</v>
      </c>
      <c r="M6" s="8">
        <v>14</v>
      </c>
      <c r="N6" s="8">
        <v>6</v>
      </c>
      <c r="O6" s="8"/>
      <c r="P6" s="8">
        <v>17</v>
      </c>
      <c r="Q6" s="17">
        <v>3</v>
      </c>
    </row>
    <row r="7" spans="2:17" x14ac:dyDescent="0.25">
      <c r="B7" s="32"/>
      <c r="C7" s="10">
        <v>3</v>
      </c>
      <c r="D7" s="10">
        <v>12</v>
      </c>
      <c r="E7" s="10">
        <v>6</v>
      </c>
      <c r="F7" s="10"/>
      <c r="G7" s="10">
        <v>17</v>
      </c>
      <c r="H7" s="33">
        <v>10</v>
      </c>
      <c r="K7" s="76"/>
      <c r="L7" s="8">
        <v>3</v>
      </c>
      <c r="M7" s="8">
        <v>15</v>
      </c>
      <c r="N7" s="8">
        <v>5</v>
      </c>
      <c r="O7" s="8"/>
      <c r="P7" s="8">
        <v>18</v>
      </c>
      <c r="Q7" s="17">
        <v>1</v>
      </c>
    </row>
    <row r="8" spans="2:17" x14ac:dyDescent="0.25">
      <c r="B8" s="32"/>
      <c r="C8" s="10">
        <v>4</v>
      </c>
      <c r="D8" s="10">
        <v>9</v>
      </c>
      <c r="E8" s="10">
        <v>10</v>
      </c>
      <c r="F8" s="10"/>
      <c r="G8" s="10">
        <v>16</v>
      </c>
      <c r="H8" s="33">
        <v>5</v>
      </c>
      <c r="K8" s="76"/>
      <c r="L8" s="8">
        <v>4</v>
      </c>
      <c r="M8" s="8">
        <v>14</v>
      </c>
      <c r="N8" s="8">
        <v>5</v>
      </c>
      <c r="O8" s="8"/>
      <c r="P8" s="8">
        <v>17</v>
      </c>
      <c r="Q8" s="17">
        <v>3</v>
      </c>
    </row>
    <row r="9" spans="2:17" x14ac:dyDescent="0.25">
      <c r="B9" s="32"/>
      <c r="C9" s="10"/>
      <c r="D9" s="10"/>
      <c r="E9" s="10"/>
      <c r="F9" s="10"/>
      <c r="G9" s="10"/>
      <c r="H9" s="33"/>
      <c r="K9" s="76"/>
      <c r="L9" s="8"/>
      <c r="M9" s="8"/>
      <c r="N9" s="8"/>
      <c r="O9" s="8"/>
      <c r="P9" s="8"/>
      <c r="Q9" s="17"/>
    </row>
    <row r="10" spans="2:17" x14ac:dyDescent="0.25">
      <c r="B10" s="32"/>
      <c r="C10" s="10"/>
      <c r="D10" s="10">
        <f>SUM(D5:D8)</f>
        <v>42</v>
      </c>
      <c r="E10" s="10">
        <f>SUM(E5:E8)</f>
        <v>39</v>
      </c>
      <c r="F10" s="10"/>
      <c r="G10" s="10">
        <f>SUM(G5:G8)</f>
        <v>54</v>
      </c>
      <c r="H10" s="33">
        <f>SUM(H5:H8)</f>
        <v>28</v>
      </c>
      <c r="K10" s="76"/>
      <c r="L10" s="8"/>
      <c r="M10" s="8">
        <f>SUM(M5:M8)</f>
        <v>56</v>
      </c>
      <c r="N10" s="8">
        <f>SUM(N5:N8)</f>
        <v>23</v>
      </c>
      <c r="O10" s="8"/>
      <c r="P10" s="8">
        <f>SUM(P5:P8)</f>
        <v>71</v>
      </c>
      <c r="Q10" s="17">
        <f>SUM(Q5:Q8)</f>
        <v>9</v>
      </c>
    </row>
    <row r="11" spans="2:17" ht="15.75" thickBot="1" x14ac:dyDescent="0.3">
      <c r="B11" s="34"/>
      <c r="C11" s="35"/>
      <c r="D11" s="35">
        <f>D10*100/(E10+D10)</f>
        <v>51.851851851851855</v>
      </c>
      <c r="E11" s="35">
        <f>E10*100/(D10+E10)</f>
        <v>48.148148148148145</v>
      </c>
      <c r="F11" s="35"/>
      <c r="G11" s="35">
        <f>G10*100/(H10+G10)</f>
        <v>65.853658536585371</v>
      </c>
      <c r="H11" s="36">
        <f>H10*100/(G10+H10)</f>
        <v>34.146341463414636</v>
      </c>
      <c r="K11" s="122"/>
      <c r="L11" s="18"/>
      <c r="M11" s="18">
        <f>M10*100/(N10+M10)</f>
        <v>70.886075949367083</v>
      </c>
      <c r="N11" s="18">
        <f>N10*100/(M10+N10)</f>
        <v>29.11392405063291</v>
      </c>
      <c r="O11" s="18"/>
      <c r="P11" s="18">
        <f>P10*100/(Q10+P10)</f>
        <v>88.75</v>
      </c>
      <c r="Q11" s="19">
        <f>Q10*100/(P10+Q10)</f>
        <v>11.25</v>
      </c>
    </row>
    <row r="12" spans="2:17" x14ac:dyDescent="0.25">
      <c r="B12" s="5"/>
      <c r="C12" s="5"/>
      <c r="D12" s="5"/>
      <c r="E12" s="5"/>
      <c r="F12" s="5"/>
      <c r="G12" s="5"/>
      <c r="H12" s="5"/>
      <c r="K12" s="2"/>
      <c r="L12" s="2"/>
      <c r="M12" s="2"/>
      <c r="N12" s="2"/>
      <c r="O12" s="2"/>
      <c r="P12" s="2"/>
      <c r="Q12" s="2"/>
    </row>
    <row r="13" spans="2:17" ht="15.75" thickBot="1" x14ac:dyDescent="0.3">
      <c r="B13" s="5"/>
      <c r="C13" s="5"/>
      <c r="D13" s="5"/>
      <c r="E13" s="5"/>
      <c r="F13" s="5"/>
      <c r="G13" s="5"/>
      <c r="H13" s="5"/>
      <c r="K13" s="2"/>
      <c r="L13" s="2"/>
      <c r="M13" s="2"/>
      <c r="N13" s="2"/>
      <c r="O13" s="2"/>
      <c r="P13" s="2"/>
      <c r="Q13" s="2"/>
    </row>
    <row r="14" spans="2:17" x14ac:dyDescent="0.25">
      <c r="B14" s="127"/>
      <c r="C14" s="124" t="s">
        <v>64</v>
      </c>
      <c r="D14" s="124" t="s">
        <v>63</v>
      </c>
      <c r="E14" s="124"/>
      <c r="F14" s="124"/>
      <c r="G14" s="124" t="s">
        <v>65</v>
      </c>
      <c r="H14" s="123"/>
      <c r="K14" s="126"/>
      <c r="L14" s="113" t="s">
        <v>64</v>
      </c>
      <c r="M14" s="113" t="s">
        <v>63</v>
      </c>
      <c r="N14" s="113"/>
      <c r="O14" s="113"/>
      <c r="P14" s="113" t="s">
        <v>62</v>
      </c>
      <c r="Q14" s="112"/>
    </row>
    <row r="15" spans="2:17" x14ac:dyDescent="0.25">
      <c r="B15" s="32"/>
      <c r="C15" s="10"/>
      <c r="D15" s="10" t="s">
        <v>61</v>
      </c>
      <c r="E15" s="10" t="s">
        <v>60</v>
      </c>
      <c r="F15" s="10"/>
      <c r="G15" s="10" t="s">
        <v>61</v>
      </c>
      <c r="H15" s="33" t="s">
        <v>60</v>
      </c>
      <c r="K15" s="76"/>
      <c r="L15" s="8"/>
      <c r="M15" s="8" t="s">
        <v>61</v>
      </c>
      <c r="N15" s="8" t="s">
        <v>60</v>
      </c>
      <c r="O15" s="8"/>
      <c r="P15" s="8" t="s">
        <v>61</v>
      </c>
      <c r="Q15" s="17" t="s">
        <v>60</v>
      </c>
    </row>
    <row r="16" spans="2:17" x14ac:dyDescent="0.25">
      <c r="B16" s="32"/>
      <c r="C16" s="10">
        <v>1</v>
      </c>
      <c r="D16" s="10">
        <v>11</v>
      </c>
      <c r="E16" s="10">
        <v>8</v>
      </c>
      <c r="F16" s="10"/>
      <c r="G16" s="10">
        <v>12</v>
      </c>
      <c r="H16" s="33">
        <v>8</v>
      </c>
      <c r="K16" s="76"/>
      <c r="L16" s="8">
        <v>1</v>
      </c>
      <c r="M16" s="8">
        <v>8</v>
      </c>
      <c r="N16" s="8">
        <v>10</v>
      </c>
      <c r="O16" s="8"/>
      <c r="P16" s="8">
        <v>16</v>
      </c>
      <c r="Q16" s="17">
        <v>4</v>
      </c>
    </row>
    <row r="17" spans="2:17" x14ac:dyDescent="0.25">
      <c r="B17" s="32"/>
      <c r="C17" s="10">
        <v>2</v>
      </c>
      <c r="D17" s="10">
        <v>13</v>
      </c>
      <c r="E17" s="10">
        <v>8</v>
      </c>
      <c r="F17" s="10"/>
      <c r="G17" s="10">
        <v>13</v>
      </c>
      <c r="H17" s="33">
        <v>7</v>
      </c>
      <c r="K17" s="76"/>
      <c r="L17" s="8">
        <v>2</v>
      </c>
      <c r="M17" s="8">
        <v>15</v>
      </c>
      <c r="N17" s="8">
        <v>3</v>
      </c>
      <c r="O17" s="8"/>
      <c r="P17" s="8">
        <v>13</v>
      </c>
      <c r="Q17" s="17">
        <v>6</v>
      </c>
    </row>
    <row r="18" spans="2:17" x14ac:dyDescent="0.25">
      <c r="B18" s="32"/>
      <c r="C18" s="10">
        <v>3</v>
      </c>
      <c r="D18" s="10">
        <v>8</v>
      </c>
      <c r="E18" s="10">
        <v>11</v>
      </c>
      <c r="F18" s="10"/>
      <c r="G18" s="10">
        <v>15</v>
      </c>
      <c r="H18" s="33">
        <v>6</v>
      </c>
      <c r="K18" s="76"/>
      <c r="L18" s="8">
        <v>3</v>
      </c>
      <c r="M18" s="8">
        <v>13</v>
      </c>
      <c r="N18" s="8">
        <v>4</v>
      </c>
      <c r="O18" s="8"/>
      <c r="P18" s="8">
        <v>15</v>
      </c>
      <c r="Q18" s="17">
        <v>2</v>
      </c>
    </row>
    <row r="19" spans="2:17" x14ac:dyDescent="0.25">
      <c r="B19" s="32"/>
      <c r="C19" s="10">
        <v>4</v>
      </c>
      <c r="D19" s="10">
        <v>13</v>
      </c>
      <c r="E19" s="10">
        <v>8</v>
      </c>
      <c r="F19" s="10"/>
      <c r="G19" s="10">
        <v>16</v>
      </c>
      <c r="H19" s="33">
        <v>2</v>
      </c>
      <c r="K19" s="76"/>
      <c r="L19" s="8">
        <v>4</v>
      </c>
      <c r="M19" s="8">
        <v>15</v>
      </c>
      <c r="N19" s="8">
        <v>6</v>
      </c>
      <c r="O19" s="8"/>
      <c r="P19" s="8">
        <v>17</v>
      </c>
      <c r="Q19" s="17">
        <v>3</v>
      </c>
    </row>
    <row r="20" spans="2:17" x14ac:dyDescent="0.25">
      <c r="B20" s="32"/>
      <c r="C20" s="10"/>
      <c r="D20" s="10"/>
      <c r="E20" s="10"/>
      <c r="F20" s="10"/>
      <c r="G20" s="10"/>
      <c r="H20" s="33"/>
      <c r="K20" s="76"/>
      <c r="L20" s="8"/>
      <c r="M20" s="8"/>
      <c r="N20" s="8"/>
      <c r="O20" s="8"/>
      <c r="P20" s="8"/>
      <c r="Q20" s="17"/>
    </row>
    <row r="21" spans="2:17" x14ac:dyDescent="0.25">
      <c r="B21" s="32"/>
      <c r="C21" s="10"/>
      <c r="D21" s="10">
        <f>SUM(D16:D19)</f>
        <v>45</v>
      </c>
      <c r="E21" s="10">
        <f>SUM(E16:E19)</f>
        <v>35</v>
      </c>
      <c r="F21" s="10"/>
      <c r="G21" s="10">
        <f>SUM(G16:G19)</f>
        <v>56</v>
      </c>
      <c r="H21" s="33">
        <f>SUM(H16:H19)</f>
        <v>23</v>
      </c>
      <c r="K21" s="76"/>
      <c r="L21" s="8"/>
      <c r="M21" s="8">
        <f>SUM(M16:M19)</f>
        <v>51</v>
      </c>
      <c r="N21" s="8">
        <f>SUM(N16:N19)</f>
        <v>23</v>
      </c>
      <c r="O21" s="8"/>
      <c r="P21" s="8">
        <f>SUM(P16:P19)</f>
        <v>61</v>
      </c>
      <c r="Q21" s="17">
        <f>SUM(Q16:Q19)</f>
        <v>15</v>
      </c>
    </row>
    <row r="22" spans="2:17" ht="15.75" thickBot="1" x14ac:dyDescent="0.3">
      <c r="B22" s="34"/>
      <c r="C22" s="35"/>
      <c r="D22" s="35">
        <f>D21*100/(E21+D21)</f>
        <v>56.25</v>
      </c>
      <c r="E22" s="35">
        <f>E21*100/(D21+E21)</f>
        <v>43.75</v>
      </c>
      <c r="F22" s="35"/>
      <c r="G22" s="35">
        <f>G21*100/(H21+G21)</f>
        <v>70.886075949367083</v>
      </c>
      <c r="H22" s="36">
        <f>H21*100/(G21+H21)</f>
        <v>29.11392405063291</v>
      </c>
      <c r="K22" s="122"/>
      <c r="L22" s="18"/>
      <c r="M22" s="18">
        <f>M21*100/(N21+M21)</f>
        <v>68.918918918918919</v>
      </c>
      <c r="N22" s="18">
        <f>N21*100/(M21+N21)</f>
        <v>31.081081081081081</v>
      </c>
      <c r="O22" s="18"/>
      <c r="P22" s="18">
        <f>P21*100/(Q21+P21)</f>
        <v>80.263157894736835</v>
      </c>
      <c r="Q22" s="19">
        <f>Q21*100/(P21+Q21)</f>
        <v>19.736842105263158</v>
      </c>
    </row>
    <row r="23" spans="2:17" x14ac:dyDescent="0.25">
      <c r="B23" s="5"/>
      <c r="C23" s="5"/>
      <c r="D23" s="5"/>
      <c r="E23" s="5"/>
      <c r="F23" s="5"/>
      <c r="G23" s="5"/>
      <c r="H23" s="5"/>
      <c r="K23" s="2"/>
      <c r="L23" s="2"/>
      <c r="M23" s="2"/>
      <c r="N23" s="2"/>
      <c r="O23" s="2"/>
      <c r="P23" s="2"/>
      <c r="Q23" s="2"/>
    </row>
    <row r="24" spans="2:17" ht="15.75" thickBot="1" x14ac:dyDescent="0.3">
      <c r="B24" s="5"/>
      <c r="C24" s="5"/>
      <c r="D24" s="5"/>
      <c r="E24" s="5"/>
      <c r="F24" s="5"/>
      <c r="G24" s="5"/>
      <c r="H24" s="5"/>
      <c r="K24" s="2"/>
      <c r="L24" s="2"/>
      <c r="M24" s="2"/>
      <c r="N24" s="2"/>
      <c r="O24" s="2"/>
      <c r="P24" s="2"/>
      <c r="Q24" s="2"/>
    </row>
    <row r="25" spans="2:17" x14ac:dyDescent="0.25">
      <c r="B25" s="125"/>
      <c r="C25" s="124" t="s">
        <v>64</v>
      </c>
      <c r="D25" s="124" t="s">
        <v>63</v>
      </c>
      <c r="E25" s="124"/>
      <c r="F25" s="124"/>
      <c r="G25" s="124" t="s">
        <v>65</v>
      </c>
      <c r="H25" s="123"/>
      <c r="K25" s="126"/>
      <c r="L25" s="113" t="s">
        <v>64</v>
      </c>
      <c r="M25" s="113" t="s">
        <v>63</v>
      </c>
      <c r="N25" s="113"/>
      <c r="O25" s="113"/>
      <c r="P25" s="113" t="s">
        <v>62</v>
      </c>
      <c r="Q25" s="112"/>
    </row>
    <row r="26" spans="2:17" x14ac:dyDescent="0.25">
      <c r="B26" s="32"/>
      <c r="C26" s="10"/>
      <c r="D26" s="10" t="s">
        <v>61</v>
      </c>
      <c r="E26" s="10" t="s">
        <v>60</v>
      </c>
      <c r="F26" s="10"/>
      <c r="G26" s="10" t="s">
        <v>61</v>
      </c>
      <c r="H26" s="33" t="s">
        <v>60</v>
      </c>
      <c r="K26" s="76"/>
      <c r="L26" s="8"/>
      <c r="M26" s="8" t="s">
        <v>61</v>
      </c>
      <c r="N26" s="8" t="s">
        <v>60</v>
      </c>
      <c r="O26" s="8"/>
      <c r="P26" s="8" t="s">
        <v>61</v>
      </c>
      <c r="Q26" s="17" t="s">
        <v>60</v>
      </c>
    </row>
    <row r="27" spans="2:17" x14ac:dyDescent="0.25">
      <c r="B27" s="32"/>
      <c r="C27" s="10">
        <v>1</v>
      </c>
      <c r="D27" s="10">
        <v>13</v>
      </c>
      <c r="E27" s="10">
        <v>7</v>
      </c>
      <c r="F27" s="10"/>
      <c r="G27" s="10">
        <v>17</v>
      </c>
      <c r="H27" s="33">
        <v>4</v>
      </c>
      <c r="K27" s="76"/>
      <c r="L27" s="8">
        <v>1</v>
      </c>
      <c r="M27" s="8">
        <v>12</v>
      </c>
      <c r="N27" s="8">
        <v>8</v>
      </c>
      <c r="O27" s="8"/>
      <c r="P27" s="8">
        <v>16</v>
      </c>
      <c r="Q27" s="17">
        <v>3</v>
      </c>
    </row>
    <row r="28" spans="2:17" x14ac:dyDescent="0.25">
      <c r="B28" s="32"/>
      <c r="C28" s="10">
        <v>2</v>
      </c>
      <c r="D28" s="10">
        <v>13</v>
      </c>
      <c r="E28" s="10">
        <v>9</v>
      </c>
      <c r="F28" s="10"/>
      <c r="G28" s="10">
        <v>13</v>
      </c>
      <c r="H28" s="33">
        <v>6</v>
      </c>
      <c r="K28" s="76"/>
      <c r="L28" s="8">
        <v>2</v>
      </c>
      <c r="M28" s="8">
        <v>11</v>
      </c>
      <c r="N28" s="8">
        <v>8</v>
      </c>
      <c r="O28" s="8"/>
      <c r="P28" s="8">
        <v>17</v>
      </c>
      <c r="Q28" s="17">
        <v>2</v>
      </c>
    </row>
    <row r="29" spans="2:17" x14ac:dyDescent="0.25">
      <c r="B29" s="32"/>
      <c r="C29" s="10">
        <v>3</v>
      </c>
      <c r="D29" s="10">
        <v>15</v>
      </c>
      <c r="E29" s="10">
        <v>6</v>
      </c>
      <c r="F29" s="10"/>
      <c r="G29" s="10">
        <v>14</v>
      </c>
      <c r="H29" s="33">
        <v>6</v>
      </c>
      <c r="K29" s="76"/>
      <c r="L29" s="8">
        <v>3</v>
      </c>
      <c r="M29" s="8">
        <v>16</v>
      </c>
      <c r="N29" s="8">
        <v>2</v>
      </c>
      <c r="O29" s="8"/>
      <c r="P29" s="8">
        <v>13</v>
      </c>
      <c r="Q29" s="17">
        <v>5</v>
      </c>
    </row>
    <row r="30" spans="2:17" x14ac:dyDescent="0.25">
      <c r="B30" s="32"/>
      <c r="C30" s="10">
        <v>4</v>
      </c>
      <c r="D30" s="10">
        <v>11</v>
      </c>
      <c r="E30" s="10">
        <v>9</v>
      </c>
      <c r="F30" s="10"/>
      <c r="G30" s="10">
        <v>19</v>
      </c>
      <c r="H30" s="33">
        <v>5</v>
      </c>
      <c r="K30" s="76"/>
      <c r="L30" s="8">
        <v>4</v>
      </c>
      <c r="M30" s="8">
        <v>12</v>
      </c>
      <c r="N30" s="8">
        <v>8</v>
      </c>
      <c r="O30" s="8"/>
      <c r="P30" s="8">
        <v>15</v>
      </c>
      <c r="Q30" s="17">
        <v>6</v>
      </c>
    </row>
    <row r="31" spans="2:17" x14ac:dyDescent="0.25">
      <c r="B31" s="32"/>
      <c r="C31" s="10"/>
      <c r="D31" s="10"/>
      <c r="E31" s="10"/>
      <c r="F31" s="10"/>
      <c r="G31" s="10"/>
      <c r="H31" s="33"/>
      <c r="K31" s="76"/>
      <c r="L31" s="8"/>
      <c r="M31" s="8"/>
      <c r="N31" s="8"/>
      <c r="O31" s="8"/>
      <c r="P31" s="8"/>
      <c r="Q31" s="17"/>
    </row>
    <row r="32" spans="2:17" x14ac:dyDescent="0.25">
      <c r="B32" s="32"/>
      <c r="C32" s="10"/>
      <c r="D32" s="10">
        <f>SUM(D27:D30)</f>
        <v>52</v>
      </c>
      <c r="E32" s="10">
        <f>SUM(E27:E30)</f>
        <v>31</v>
      </c>
      <c r="F32" s="10"/>
      <c r="G32" s="10">
        <f>SUM(G27:G30)</f>
        <v>63</v>
      </c>
      <c r="H32" s="33">
        <f>SUM(H27:H30)</f>
        <v>21</v>
      </c>
      <c r="K32" s="76"/>
      <c r="L32" s="8"/>
      <c r="M32" s="8">
        <f>SUM(M27:M30)</f>
        <v>51</v>
      </c>
      <c r="N32" s="8">
        <f>SUM(N27:N30)</f>
        <v>26</v>
      </c>
      <c r="O32" s="8"/>
      <c r="P32" s="8">
        <f>SUM(P27:P30)</f>
        <v>61</v>
      </c>
      <c r="Q32" s="17">
        <f>SUM(Q27:Q30)</f>
        <v>16</v>
      </c>
    </row>
    <row r="33" spans="2:17" ht="15.75" thickBot="1" x14ac:dyDescent="0.3">
      <c r="B33" s="34"/>
      <c r="C33" s="35"/>
      <c r="D33" s="35">
        <f>D32*100/(E32+D32)</f>
        <v>62.650602409638552</v>
      </c>
      <c r="E33" s="35">
        <f>E32*100/(D32+E32)</f>
        <v>37.349397590361448</v>
      </c>
      <c r="F33" s="35"/>
      <c r="G33" s="35">
        <f>G32*100/(H32+G32)</f>
        <v>75</v>
      </c>
      <c r="H33" s="36">
        <f>H32*100/(G32+H32)</f>
        <v>25</v>
      </c>
      <c r="K33" s="122"/>
      <c r="L33" s="18"/>
      <c r="M33" s="18">
        <f>M32*100/(N32+M32)</f>
        <v>66.233766233766232</v>
      </c>
      <c r="N33" s="18">
        <f>N32*100/(M32+N32)</f>
        <v>33.766233766233768</v>
      </c>
      <c r="O33" s="18"/>
      <c r="P33" s="18">
        <f>P32*100/(Q32+P32)</f>
        <v>79.220779220779221</v>
      </c>
      <c r="Q33" s="19">
        <f>Q32*100/(P32+Q32)</f>
        <v>20.779220779220779</v>
      </c>
    </row>
    <row r="34" spans="2:17" x14ac:dyDescent="0.25">
      <c r="B34" s="5"/>
      <c r="C34" s="5"/>
      <c r="D34" s="5"/>
      <c r="E34" s="5"/>
      <c r="F34" s="5"/>
      <c r="G34" s="5"/>
      <c r="H34" s="5"/>
      <c r="K34" s="2"/>
      <c r="L34" s="2"/>
      <c r="M34" s="2"/>
      <c r="N34" s="2"/>
      <c r="O34" s="2"/>
      <c r="P34" s="2"/>
      <c r="Q34" s="2"/>
    </row>
    <row r="35" spans="2:17" ht="15.75" thickBot="1" x14ac:dyDescent="0.3">
      <c r="B35" s="5"/>
      <c r="C35" s="5"/>
      <c r="D35" s="5"/>
      <c r="E35" s="5"/>
      <c r="F35" s="5"/>
      <c r="G35" s="5"/>
      <c r="H35" s="5"/>
      <c r="K35" s="2"/>
      <c r="L35" s="2"/>
      <c r="M35" s="2"/>
      <c r="N35" s="2"/>
      <c r="O35" s="2"/>
      <c r="P35" s="2"/>
      <c r="Q35" s="2"/>
    </row>
    <row r="36" spans="2:17" x14ac:dyDescent="0.25">
      <c r="B36" s="125"/>
      <c r="C36" s="124" t="s">
        <v>64</v>
      </c>
      <c r="D36" s="124" t="s">
        <v>63</v>
      </c>
      <c r="E36" s="124"/>
      <c r="F36" s="124"/>
      <c r="G36" s="124" t="s">
        <v>65</v>
      </c>
      <c r="H36" s="123"/>
      <c r="K36" s="114"/>
      <c r="L36" s="113" t="s">
        <v>64</v>
      </c>
      <c r="M36" s="113" t="s">
        <v>63</v>
      </c>
      <c r="N36" s="113"/>
      <c r="O36" s="113"/>
      <c r="P36" s="113" t="s">
        <v>62</v>
      </c>
      <c r="Q36" s="112"/>
    </row>
    <row r="37" spans="2:17" x14ac:dyDescent="0.25">
      <c r="B37" s="32"/>
      <c r="C37" s="10"/>
      <c r="D37" s="10" t="s">
        <v>61</v>
      </c>
      <c r="E37" s="10" t="s">
        <v>60</v>
      </c>
      <c r="F37" s="10"/>
      <c r="G37" s="10" t="s">
        <v>61</v>
      </c>
      <c r="H37" s="33" t="s">
        <v>60</v>
      </c>
      <c r="K37" s="76"/>
      <c r="L37" s="8"/>
      <c r="M37" s="8" t="s">
        <v>61</v>
      </c>
      <c r="N37" s="8" t="s">
        <v>60</v>
      </c>
      <c r="O37" s="8"/>
      <c r="P37" s="8" t="s">
        <v>61</v>
      </c>
      <c r="Q37" s="17" t="s">
        <v>60</v>
      </c>
    </row>
    <row r="38" spans="2:17" x14ac:dyDescent="0.25">
      <c r="B38" s="32"/>
      <c r="C38" s="10">
        <v>1</v>
      </c>
      <c r="D38" s="10">
        <v>8</v>
      </c>
      <c r="E38" s="10">
        <v>10</v>
      </c>
      <c r="F38" s="10"/>
      <c r="G38" s="10">
        <v>14</v>
      </c>
      <c r="H38" s="33">
        <v>7</v>
      </c>
      <c r="K38" s="76"/>
      <c r="L38" s="8">
        <v>1</v>
      </c>
      <c r="M38" s="8">
        <v>10</v>
      </c>
      <c r="N38" s="8">
        <v>9</v>
      </c>
      <c r="O38" s="8"/>
      <c r="P38" s="8">
        <v>14</v>
      </c>
      <c r="Q38" s="17">
        <v>5</v>
      </c>
    </row>
    <row r="39" spans="2:17" x14ac:dyDescent="0.25">
      <c r="B39" s="32"/>
      <c r="C39" s="10">
        <v>2</v>
      </c>
      <c r="D39" s="10">
        <v>12</v>
      </c>
      <c r="E39" s="10">
        <v>8</v>
      </c>
      <c r="F39" s="10"/>
      <c r="G39" s="10">
        <v>15</v>
      </c>
      <c r="H39" s="33">
        <v>7</v>
      </c>
      <c r="K39" s="76"/>
      <c r="L39" s="8">
        <v>2</v>
      </c>
      <c r="M39" s="8">
        <v>14</v>
      </c>
      <c r="N39" s="8">
        <v>6</v>
      </c>
      <c r="O39" s="8"/>
      <c r="P39" s="8">
        <v>16</v>
      </c>
      <c r="Q39" s="17">
        <v>4</v>
      </c>
    </row>
    <row r="40" spans="2:17" x14ac:dyDescent="0.25">
      <c r="B40" s="32"/>
      <c r="C40" s="10">
        <v>3</v>
      </c>
      <c r="D40" s="10">
        <v>11</v>
      </c>
      <c r="E40" s="10">
        <v>9</v>
      </c>
      <c r="F40" s="10"/>
      <c r="G40" s="10">
        <v>15</v>
      </c>
      <c r="H40" s="33">
        <v>5</v>
      </c>
      <c r="K40" s="76"/>
      <c r="L40" s="8">
        <v>3</v>
      </c>
      <c r="M40" s="8">
        <v>13</v>
      </c>
      <c r="N40" s="8">
        <v>5</v>
      </c>
      <c r="O40" s="8"/>
      <c r="P40" s="8">
        <v>11</v>
      </c>
      <c r="Q40" s="17">
        <v>7</v>
      </c>
    </row>
    <row r="41" spans="2:17" x14ac:dyDescent="0.25">
      <c r="B41" s="32"/>
      <c r="C41" s="10">
        <v>4</v>
      </c>
      <c r="D41" s="10">
        <v>15</v>
      </c>
      <c r="E41" s="10">
        <v>8</v>
      </c>
      <c r="F41" s="10"/>
      <c r="G41" s="10">
        <v>14</v>
      </c>
      <c r="H41" s="33">
        <v>5</v>
      </c>
      <c r="K41" s="76"/>
      <c r="L41" s="8">
        <v>4</v>
      </c>
      <c r="M41" s="8">
        <v>7</v>
      </c>
      <c r="N41" s="8">
        <v>13</v>
      </c>
      <c r="O41" s="8"/>
      <c r="P41" s="8">
        <v>16</v>
      </c>
      <c r="Q41" s="17">
        <v>4</v>
      </c>
    </row>
    <row r="42" spans="2:17" x14ac:dyDescent="0.25">
      <c r="B42" s="32"/>
      <c r="C42" s="10"/>
      <c r="D42" s="10"/>
      <c r="E42" s="10"/>
      <c r="F42" s="10"/>
      <c r="G42" s="10"/>
      <c r="H42" s="33"/>
      <c r="K42" s="76"/>
      <c r="L42" s="8"/>
      <c r="M42" s="8"/>
      <c r="N42" s="8"/>
      <c r="O42" s="8"/>
      <c r="P42" s="8"/>
      <c r="Q42" s="17"/>
    </row>
    <row r="43" spans="2:17" x14ac:dyDescent="0.25">
      <c r="B43" s="32"/>
      <c r="C43" s="10"/>
      <c r="D43" s="10">
        <f>SUM(D38:D41)</f>
        <v>46</v>
      </c>
      <c r="E43" s="10">
        <f>SUM(E38:E41)</f>
        <v>35</v>
      </c>
      <c r="F43" s="10"/>
      <c r="G43" s="10">
        <f>SUM(G38:G41)</f>
        <v>58</v>
      </c>
      <c r="H43" s="33">
        <f>SUM(H38:H41)</f>
        <v>24</v>
      </c>
      <c r="K43" s="76"/>
      <c r="L43" s="8"/>
      <c r="M43" s="8">
        <f>SUM(M38:M41)</f>
        <v>44</v>
      </c>
      <c r="N43" s="8">
        <f>SUM(N38:N41)</f>
        <v>33</v>
      </c>
      <c r="O43" s="8"/>
      <c r="P43" s="8">
        <f>SUM(P38:P41)</f>
        <v>57</v>
      </c>
      <c r="Q43" s="17">
        <f>SUM(Q38:Q41)</f>
        <v>20</v>
      </c>
    </row>
    <row r="44" spans="2:17" ht="15.75" thickBot="1" x14ac:dyDescent="0.3">
      <c r="B44" s="34"/>
      <c r="C44" s="35"/>
      <c r="D44" s="35">
        <f>D43*100/(E43+D43)</f>
        <v>56.790123456790127</v>
      </c>
      <c r="E44" s="35">
        <f>E43*100/(D43+E43)</f>
        <v>43.209876543209873</v>
      </c>
      <c r="F44" s="35"/>
      <c r="G44" s="35">
        <f>G43*100/(H43+G43)</f>
        <v>70.731707317073173</v>
      </c>
      <c r="H44" s="36">
        <f>H43*100/(G43+H43)</f>
        <v>29.26829268292683</v>
      </c>
      <c r="K44" s="122"/>
      <c r="L44" s="18"/>
      <c r="M44" s="18">
        <f>M43*100/(N43+M43)</f>
        <v>57.142857142857146</v>
      </c>
      <c r="N44" s="18">
        <f>N43*100/(M43+N43)</f>
        <v>42.857142857142854</v>
      </c>
      <c r="O44" s="18"/>
      <c r="P44" s="18">
        <f>P43*100/(Q43+P43)</f>
        <v>74.025974025974023</v>
      </c>
      <c r="Q44" s="19">
        <f>Q43*100/(P43+Q43)</f>
        <v>25.974025974025974</v>
      </c>
    </row>
  </sheetData>
  <mergeCells count="4">
    <mergeCell ref="B2:H2"/>
    <mergeCell ref="K2:Q2"/>
    <mergeCell ref="D3:E3"/>
    <mergeCell ref="G3:H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I200"/>
  <sheetViews>
    <sheetView topLeftCell="A82" zoomScale="120" zoomScaleNormal="120" workbookViewId="0">
      <selection activeCell="L55" sqref="L55"/>
    </sheetView>
  </sheetViews>
  <sheetFormatPr baseColWidth="10" defaultColWidth="9.140625" defaultRowHeight="15" x14ac:dyDescent="0.25"/>
  <cols>
    <col min="2" max="2" width="16.28515625" customWidth="1"/>
    <col min="3" max="3" width="14.42578125" customWidth="1"/>
    <col min="4" max="4" width="24.7109375" customWidth="1"/>
  </cols>
  <sheetData>
    <row r="1" spans="2:9" x14ac:dyDescent="0.25">
      <c r="B1" s="270" t="s">
        <v>70</v>
      </c>
      <c r="C1" s="246"/>
      <c r="D1" s="247"/>
      <c r="H1" s="271" t="s">
        <v>69</v>
      </c>
      <c r="I1" s="272"/>
    </row>
    <row r="2" spans="2:9" x14ac:dyDescent="0.25">
      <c r="B2" s="26" t="s">
        <v>68</v>
      </c>
      <c r="C2" s="7" t="s">
        <v>67</v>
      </c>
      <c r="D2" s="7" t="s">
        <v>66</v>
      </c>
      <c r="H2" s="273"/>
      <c r="I2" s="274"/>
    </row>
    <row r="3" spans="2:9" x14ac:dyDescent="0.25">
      <c r="B3" s="76">
        <v>4</v>
      </c>
      <c r="C3" s="8">
        <v>102.63209999999999</v>
      </c>
      <c r="D3" s="17">
        <v>112.4003</v>
      </c>
      <c r="H3" s="9">
        <v>14</v>
      </c>
      <c r="I3" s="9">
        <v>13</v>
      </c>
    </row>
    <row r="4" spans="2:9" x14ac:dyDescent="0.25">
      <c r="B4" s="76">
        <v>4</v>
      </c>
      <c r="C4" s="8">
        <v>159.07859999999999</v>
      </c>
      <c r="D4" s="17">
        <v>161.5171</v>
      </c>
      <c r="H4" s="9">
        <v>11</v>
      </c>
      <c r="I4" s="9">
        <v>14</v>
      </c>
    </row>
    <row r="5" spans="2:9" x14ac:dyDescent="0.25">
      <c r="B5" s="76">
        <v>4</v>
      </c>
      <c r="C5" s="8">
        <v>179.5692</v>
      </c>
      <c r="D5" s="17">
        <v>144.4751</v>
      </c>
      <c r="H5" s="9">
        <v>10</v>
      </c>
      <c r="I5" s="9">
        <v>13</v>
      </c>
    </row>
    <row r="6" spans="2:9" x14ac:dyDescent="0.25">
      <c r="B6" s="76">
        <v>4</v>
      </c>
      <c r="C6" s="8">
        <v>153.0676</v>
      </c>
      <c r="D6" s="17">
        <v>151.64169999999999</v>
      </c>
      <c r="H6" s="9">
        <v>11</v>
      </c>
      <c r="I6" s="9">
        <v>14</v>
      </c>
    </row>
    <row r="7" spans="2:9" x14ac:dyDescent="0.25">
      <c r="B7" s="76">
        <v>4</v>
      </c>
      <c r="C7" s="8">
        <v>124.05970000000001</v>
      </c>
      <c r="D7" s="17">
        <v>134.68690000000001</v>
      </c>
      <c r="H7" s="9">
        <v>14</v>
      </c>
      <c r="I7" s="9">
        <v>10</v>
      </c>
    </row>
    <row r="8" spans="2:9" x14ac:dyDescent="0.25">
      <c r="B8" s="76">
        <v>4</v>
      </c>
      <c r="C8" s="8">
        <v>109.0943</v>
      </c>
      <c r="D8" s="17">
        <v>162.50309999999999</v>
      </c>
      <c r="H8" s="9">
        <v>15</v>
      </c>
      <c r="I8" s="9">
        <v>16</v>
      </c>
    </row>
    <row r="9" spans="2:9" x14ac:dyDescent="0.25">
      <c r="B9" s="76">
        <v>4</v>
      </c>
      <c r="C9" s="8">
        <v>169.5676</v>
      </c>
      <c r="D9" s="17">
        <v>160.7414</v>
      </c>
      <c r="H9" s="9">
        <v>13</v>
      </c>
      <c r="I9" s="9">
        <v>11</v>
      </c>
    </row>
    <row r="10" spans="2:9" x14ac:dyDescent="0.25">
      <c r="B10" s="76">
        <v>4</v>
      </c>
      <c r="C10" s="8">
        <v>136.1808</v>
      </c>
      <c r="D10" s="17">
        <v>172.32089999999999</v>
      </c>
      <c r="H10" s="9">
        <v>16</v>
      </c>
      <c r="I10" s="9">
        <v>16</v>
      </c>
    </row>
    <row r="11" spans="2:9" x14ac:dyDescent="0.25">
      <c r="B11" s="76">
        <v>4</v>
      </c>
      <c r="C11" s="8">
        <v>158.78139999999999</v>
      </c>
      <c r="D11" s="17">
        <v>192.01419999999999</v>
      </c>
      <c r="H11" s="9">
        <v>14</v>
      </c>
      <c r="I11" s="9">
        <v>12</v>
      </c>
    </row>
    <row r="12" spans="2:9" x14ac:dyDescent="0.25">
      <c r="B12" s="76">
        <v>4</v>
      </c>
      <c r="C12" s="8">
        <v>127.7437</v>
      </c>
      <c r="D12" s="17">
        <v>270.59280000000001</v>
      </c>
      <c r="H12" s="9">
        <v>12</v>
      </c>
      <c r="I12" s="9">
        <v>15</v>
      </c>
    </row>
    <row r="13" spans="2:9" x14ac:dyDescent="0.25">
      <c r="B13" s="76">
        <v>4</v>
      </c>
      <c r="C13" s="8">
        <v>80.2547</v>
      </c>
      <c r="D13" s="17">
        <v>148.17609999999999</v>
      </c>
      <c r="H13" s="9">
        <v>16</v>
      </c>
      <c r="I13" s="9">
        <v>18</v>
      </c>
    </row>
    <row r="14" spans="2:9" x14ac:dyDescent="0.25">
      <c r="B14" s="76">
        <v>4</v>
      </c>
      <c r="C14" s="8">
        <v>152.67609999999999</v>
      </c>
      <c r="D14" s="17">
        <v>207.1934</v>
      </c>
      <c r="H14" s="9">
        <v>13</v>
      </c>
      <c r="I14" s="9">
        <v>13</v>
      </c>
    </row>
    <row r="15" spans="2:9" x14ac:dyDescent="0.25">
      <c r="B15" s="76">
        <v>4</v>
      </c>
      <c r="C15" s="8">
        <v>163.94810000000001</v>
      </c>
      <c r="D15" s="17">
        <v>119.0299</v>
      </c>
      <c r="H15" s="9">
        <v>14</v>
      </c>
      <c r="I15" s="9">
        <v>15</v>
      </c>
    </row>
    <row r="16" spans="2:9" x14ac:dyDescent="0.25">
      <c r="B16" s="76">
        <v>4</v>
      </c>
      <c r="C16" s="8">
        <v>150.96860000000001</v>
      </c>
      <c r="D16" s="17">
        <v>207.55969999999999</v>
      </c>
      <c r="H16" s="9">
        <v>15</v>
      </c>
      <c r="I16" s="9">
        <v>14</v>
      </c>
    </row>
    <row r="17" spans="2:9" x14ac:dyDescent="0.25">
      <c r="B17" s="76">
        <v>4</v>
      </c>
      <c r="C17" s="8">
        <v>196.80969999999999</v>
      </c>
      <c r="D17" s="17">
        <v>187.90809999999999</v>
      </c>
      <c r="H17" s="9">
        <v>12</v>
      </c>
      <c r="I17" s="9">
        <v>11</v>
      </c>
    </row>
    <row r="18" spans="2:9" x14ac:dyDescent="0.25">
      <c r="B18" s="76">
        <v>4</v>
      </c>
      <c r="C18" s="8">
        <v>156.5472</v>
      </c>
      <c r="D18" s="17">
        <v>160.1199</v>
      </c>
      <c r="H18" s="9">
        <v>13</v>
      </c>
      <c r="I18" s="9">
        <v>12</v>
      </c>
    </row>
    <row r="19" spans="2:9" x14ac:dyDescent="0.25">
      <c r="B19" s="76">
        <v>4</v>
      </c>
      <c r="C19" s="8">
        <v>187.94499999999999</v>
      </c>
      <c r="D19" s="17">
        <v>178.49690000000001</v>
      </c>
      <c r="H19" s="9">
        <v>11</v>
      </c>
      <c r="I19" s="9">
        <v>18</v>
      </c>
    </row>
    <row r="20" spans="2:9" x14ac:dyDescent="0.25">
      <c r="B20" s="76">
        <v>4</v>
      </c>
      <c r="C20" s="8">
        <v>198.68549999999999</v>
      </c>
      <c r="D20" s="17">
        <v>176.47659999999999</v>
      </c>
      <c r="H20" s="9">
        <v>9</v>
      </c>
      <c r="I20" s="9">
        <v>7</v>
      </c>
    </row>
    <row r="21" spans="2:9" x14ac:dyDescent="0.25">
      <c r="B21" s="76">
        <v>4</v>
      </c>
      <c r="C21" s="8">
        <v>120.989</v>
      </c>
      <c r="D21" s="17">
        <v>152.25389999999999</v>
      </c>
      <c r="H21" s="9">
        <v>14</v>
      </c>
      <c r="I21" s="9">
        <v>10</v>
      </c>
    </row>
    <row r="22" spans="2:9" x14ac:dyDescent="0.25">
      <c r="B22" s="76">
        <v>4</v>
      </c>
      <c r="C22" s="8">
        <v>192.3569</v>
      </c>
      <c r="D22" s="17">
        <v>173.41589999999999</v>
      </c>
      <c r="H22" s="9">
        <v>13</v>
      </c>
      <c r="I22" s="9">
        <v>20</v>
      </c>
    </row>
    <row r="23" spans="2:9" x14ac:dyDescent="0.25">
      <c r="B23" s="76">
        <v>4</v>
      </c>
      <c r="C23" s="8"/>
      <c r="D23" s="17">
        <v>133.7072</v>
      </c>
      <c r="H23" s="9">
        <v>13</v>
      </c>
      <c r="I23" s="9">
        <v>12</v>
      </c>
    </row>
    <row r="24" spans="2:9" x14ac:dyDescent="0.25">
      <c r="B24" s="115">
        <v>7</v>
      </c>
      <c r="C24" s="116">
        <v>99.183899999999994</v>
      </c>
      <c r="D24" s="117">
        <v>120.2513</v>
      </c>
      <c r="H24" s="9">
        <v>15</v>
      </c>
      <c r="I24" s="9">
        <v>12</v>
      </c>
    </row>
    <row r="25" spans="2:9" x14ac:dyDescent="0.25">
      <c r="B25" s="115">
        <v>7</v>
      </c>
      <c r="C25" s="116">
        <v>82.138999999999996</v>
      </c>
      <c r="D25" s="117">
        <v>96.930499999999995</v>
      </c>
      <c r="H25" s="9">
        <v>11</v>
      </c>
      <c r="I25" s="9">
        <v>19</v>
      </c>
    </row>
    <row r="26" spans="2:9" x14ac:dyDescent="0.25">
      <c r="B26" s="115">
        <v>7</v>
      </c>
      <c r="C26" s="116">
        <v>69.537800000000004</v>
      </c>
      <c r="D26" s="117">
        <v>101.2196</v>
      </c>
      <c r="H26" s="9">
        <v>9</v>
      </c>
      <c r="I26" s="9">
        <v>9</v>
      </c>
    </row>
    <row r="27" spans="2:9" x14ac:dyDescent="0.25">
      <c r="B27" s="115">
        <v>7</v>
      </c>
      <c r="C27" s="116">
        <v>71.210999999999999</v>
      </c>
      <c r="D27" s="117">
        <v>99.545900000000003</v>
      </c>
      <c r="H27" s="9">
        <v>17</v>
      </c>
      <c r="I27" s="9">
        <v>8</v>
      </c>
    </row>
    <row r="28" spans="2:9" x14ac:dyDescent="0.25">
      <c r="B28" s="115">
        <v>7</v>
      </c>
      <c r="C28" s="116">
        <v>82.459900000000005</v>
      </c>
      <c r="D28" s="117">
        <v>78.301699999999997</v>
      </c>
      <c r="H28" s="9">
        <v>15</v>
      </c>
      <c r="I28" s="9">
        <v>11</v>
      </c>
    </row>
    <row r="29" spans="2:9" x14ac:dyDescent="0.25">
      <c r="B29" s="115">
        <v>7</v>
      </c>
      <c r="C29" s="116">
        <v>97.286900000000003</v>
      </c>
      <c r="D29" s="117">
        <v>90.841499999999996</v>
      </c>
      <c r="H29" s="9">
        <v>15</v>
      </c>
      <c r="I29" s="9">
        <v>15</v>
      </c>
    </row>
    <row r="30" spans="2:9" x14ac:dyDescent="0.25">
      <c r="B30" s="115">
        <v>7</v>
      </c>
      <c r="C30" s="116">
        <v>97.244600000000005</v>
      </c>
      <c r="D30" s="117">
        <v>82.916700000000006</v>
      </c>
      <c r="H30" s="9">
        <v>11</v>
      </c>
      <c r="I30" s="9">
        <v>12</v>
      </c>
    </row>
    <row r="31" spans="2:9" x14ac:dyDescent="0.25">
      <c r="B31" s="115">
        <v>7</v>
      </c>
      <c r="C31" s="116">
        <v>78.197900000000004</v>
      </c>
      <c r="D31" s="117">
        <v>147.7663</v>
      </c>
      <c r="H31" s="9">
        <v>9</v>
      </c>
      <c r="I31" s="9">
        <v>12</v>
      </c>
    </row>
    <row r="32" spans="2:9" x14ac:dyDescent="0.25">
      <c r="B32" s="115">
        <v>7</v>
      </c>
      <c r="C32" s="116">
        <v>83.548500000000004</v>
      </c>
      <c r="D32" s="117">
        <v>114.71259999999999</v>
      </c>
      <c r="H32" s="9">
        <v>13</v>
      </c>
      <c r="I32" s="9">
        <v>15</v>
      </c>
    </row>
    <row r="33" spans="2:9" x14ac:dyDescent="0.25">
      <c r="B33" s="115">
        <v>7</v>
      </c>
      <c r="C33" s="116">
        <v>73.809700000000007</v>
      </c>
      <c r="D33" s="117">
        <v>115.7145</v>
      </c>
      <c r="H33" s="9">
        <v>13</v>
      </c>
      <c r="I33" s="9">
        <v>9</v>
      </c>
    </row>
    <row r="34" spans="2:9" x14ac:dyDescent="0.25">
      <c r="B34" s="115">
        <v>7</v>
      </c>
      <c r="C34" s="116">
        <v>81.509399999999999</v>
      </c>
      <c r="D34" s="117">
        <v>132.61789999999999</v>
      </c>
      <c r="H34" s="9">
        <v>12</v>
      </c>
      <c r="I34" s="9">
        <v>8</v>
      </c>
    </row>
    <row r="35" spans="2:9" x14ac:dyDescent="0.25">
      <c r="B35" s="115">
        <v>7</v>
      </c>
      <c r="C35" s="116">
        <v>73.714299999999994</v>
      </c>
      <c r="D35" s="117">
        <v>113.1696</v>
      </c>
      <c r="H35" s="9">
        <v>16</v>
      </c>
      <c r="I35" s="9">
        <v>15</v>
      </c>
    </row>
    <row r="36" spans="2:9" x14ac:dyDescent="0.25">
      <c r="B36" s="115">
        <v>7</v>
      </c>
      <c r="C36" s="116">
        <v>118.2936</v>
      </c>
      <c r="D36" s="117">
        <v>100.8807</v>
      </c>
      <c r="H36" s="9">
        <v>12</v>
      </c>
      <c r="I36" s="9">
        <v>16</v>
      </c>
    </row>
    <row r="37" spans="2:9" x14ac:dyDescent="0.25">
      <c r="B37" s="115">
        <v>7</v>
      </c>
      <c r="C37" s="116">
        <v>116.9359</v>
      </c>
      <c r="D37" s="117">
        <v>134.7302</v>
      </c>
      <c r="H37" s="9">
        <v>15</v>
      </c>
      <c r="I37" s="9">
        <v>14</v>
      </c>
    </row>
    <row r="38" spans="2:9" x14ac:dyDescent="0.25">
      <c r="B38" s="115">
        <v>7</v>
      </c>
      <c r="C38" s="116">
        <v>132.62549999999999</v>
      </c>
      <c r="D38" s="117">
        <v>106.5312</v>
      </c>
      <c r="H38" s="9">
        <v>10</v>
      </c>
      <c r="I38" s="9">
        <v>15</v>
      </c>
    </row>
    <row r="39" spans="2:9" x14ac:dyDescent="0.25">
      <c r="B39" s="115">
        <v>7</v>
      </c>
      <c r="C39" s="116">
        <v>116.8494</v>
      </c>
      <c r="D39" s="117">
        <v>132.65520000000001</v>
      </c>
      <c r="H39" s="9">
        <v>9</v>
      </c>
      <c r="I39" s="9">
        <v>16</v>
      </c>
    </row>
    <row r="40" spans="2:9" x14ac:dyDescent="0.25">
      <c r="B40" s="115">
        <v>7</v>
      </c>
      <c r="C40" s="116">
        <v>94.751300000000001</v>
      </c>
      <c r="D40" s="117">
        <v>149.26079999999999</v>
      </c>
      <c r="H40" s="9">
        <v>13</v>
      </c>
      <c r="I40" s="9">
        <v>11</v>
      </c>
    </row>
    <row r="41" spans="2:9" x14ac:dyDescent="0.25">
      <c r="B41" s="115">
        <v>7</v>
      </c>
      <c r="C41" s="116">
        <v>101.3394</v>
      </c>
      <c r="D41" s="117">
        <v>95.193700000000007</v>
      </c>
      <c r="H41" s="9">
        <v>11</v>
      </c>
      <c r="I41" s="9">
        <v>14</v>
      </c>
    </row>
    <row r="42" spans="2:9" x14ac:dyDescent="0.25">
      <c r="B42" s="115">
        <v>7</v>
      </c>
      <c r="C42" s="116">
        <v>151.03829999999999</v>
      </c>
      <c r="D42" s="117">
        <v>105.2141</v>
      </c>
      <c r="H42" s="9">
        <v>15</v>
      </c>
      <c r="I42" s="9">
        <v>16</v>
      </c>
    </row>
    <row r="43" spans="2:9" x14ac:dyDescent="0.25">
      <c r="B43" s="115">
        <v>7</v>
      </c>
      <c r="C43" s="116">
        <v>124.7679</v>
      </c>
      <c r="D43" s="117">
        <v>76.258799999999994</v>
      </c>
    </row>
    <row r="44" spans="2:9" x14ac:dyDescent="0.25">
      <c r="B44" s="115">
        <v>7</v>
      </c>
      <c r="C44" s="116">
        <v>79.006299999999996</v>
      </c>
      <c r="D44" s="117">
        <v>155.69229999999999</v>
      </c>
    </row>
    <row r="45" spans="2:9" x14ac:dyDescent="0.25">
      <c r="B45" s="115">
        <v>7</v>
      </c>
      <c r="C45" s="116">
        <v>52.915900000000001</v>
      </c>
      <c r="D45" s="117">
        <v>96.1845</v>
      </c>
    </row>
    <row r="46" spans="2:9" x14ac:dyDescent="0.25">
      <c r="B46" s="115">
        <v>7</v>
      </c>
      <c r="C46" s="116">
        <v>105.0365</v>
      </c>
      <c r="D46" s="117">
        <v>71.877499999999998</v>
      </c>
    </row>
    <row r="47" spans="2:9" x14ac:dyDescent="0.25">
      <c r="B47" s="115">
        <v>7</v>
      </c>
      <c r="C47" s="116">
        <v>105.6238</v>
      </c>
      <c r="D47" s="117">
        <v>72.921899999999994</v>
      </c>
    </row>
    <row r="48" spans="2:9" x14ac:dyDescent="0.25">
      <c r="B48" s="115">
        <v>7</v>
      </c>
      <c r="C48" s="116">
        <v>88.281000000000006</v>
      </c>
      <c r="D48" s="117">
        <v>67.190399999999997</v>
      </c>
    </row>
    <row r="49" spans="2:4" x14ac:dyDescent="0.25">
      <c r="B49" s="115">
        <v>7</v>
      </c>
      <c r="C49" s="116">
        <v>121.43170000000001</v>
      </c>
      <c r="D49" s="117">
        <v>98.799400000000006</v>
      </c>
    </row>
    <row r="50" spans="2:4" x14ac:dyDescent="0.25">
      <c r="B50" s="115">
        <v>7</v>
      </c>
      <c r="C50" s="116">
        <v>124.4889</v>
      </c>
      <c r="D50" s="117">
        <v>79.898300000000006</v>
      </c>
    </row>
    <row r="51" spans="2:4" x14ac:dyDescent="0.25">
      <c r="B51" s="115">
        <v>7</v>
      </c>
      <c r="C51" s="116">
        <v>96.504099999999994</v>
      </c>
      <c r="D51" s="117">
        <v>124.7282</v>
      </c>
    </row>
    <row r="52" spans="2:4" x14ac:dyDescent="0.25">
      <c r="B52" s="115">
        <v>7</v>
      </c>
      <c r="C52" s="116">
        <v>70.139700000000005</v>
      </c>
      <c r="D52" s="117">
        <v>122.30070000000001</v>
      </c>
    </row>
    <row r="53" spans="2:4" x14ac:dyDescent="0.25">
      <c r="B53" s="115">
        <v>7</v>
      </c>
      <c r="C53" s="116">
        <v>117.46510000000001</v>
      </c>
      <c r="D53" s="117">
        <v>95.052499999999995</v>
      </c>
    </row>
    <row r="54" spans="2:4" x14ac:dyDescent="0.25">
      <c r="B54" s="115">
        <v>7</v>
      </c>
      <c r="C54" s="116">
        <v>134.47620000000001</v>
      </c>
      <c r="D54" s="117">
        <v>120.4979</v>
      </c>
    </row>
    <row r="55" spans="2:4" x14ac:dyDescent="0.25">
      <c r="B55" s="115">
        <v>7</v>
      </c>
      <c r="C55" s="116">
        <v>105.5317</v>
      </c>
      <c r="D55" s="117">
        <v>104.4355</v>
      </c>
    </row>
    <row r="56" spans="2:4" x14ac:dyDescent="0.25">
      <c r="B56" s="115">
        <v>7</v>
      </c>
      <c r="C56" s="116">
        <v>95.0762</v>
      </c>
      <c r="D56" s="117">
        <v>97.192499999999995</v>
      </c>
    </row>
    <row r="57" spans="2:4" x14ac:dyDescent="0.25">
      <c r="B57" s="115">
        <v>7</v>
      </c>
      <c r="C57" s="116">
        <v>65.099999999999994</v>
      </c>
      <c r="D57" s="117">
        <v>90.019400000000005</v>
      </c>
    </row>
    <row r="58" spans="2:4" x14ac:dyDescent="0.25">
      <c r="B58" s="115">
        <v>7</v>
      </c>
      <c r="C58" s="116">
        <v>76.858999999999995</v>
      </c>
      <c r="D58" s="117">
        <v>85.563199999999995</v>
      </c>
    </row>
    <row r="59" spans="2:4" x14ac:dyDescent="0.25">
      <c r="B59" s="115">
        <v>7</v>
      </c>
      <c r="C59" s="116">
        <v>79.236500000000007</v>
      </c>
      <c r="D59" s="117">
        <v>143.25290000000001</v>
      </c>
    </row>
    <row r="60" spans="2:4" x14ac:dyDescent="0.25">
      <c r="B60" s="115">
        <v>7</v>
      </c>
      <c r="C60" s="116">
        <v>155.34119999999999</v>
      </c>
      <c r="D60" s="117">
        <v>105.2373</v>
      </c>
    </row>
    <row r="61" spans="2:4" x14ac:dyDescent="0.25">
      <c r="B61" s="115">
        <v>7</v>
      </c>
      <c r="C61" s="116">
        <v>134.4752</v>
      </c>
      <c r="D61" s="117">
        <v>129.7704</v>
      </c>
    </row>
    <row r="62" spans="2:4" x14ac:dyDescent="0.25">
      <c r="B62" s="115">
        <v>7</v>
      </c>
      <c r="C62" s="116">
        <v>126.26819999999999</v>
      </c>
      <c r="D62" s="117">
        <v>122.8733</v>
      </c>
    </row>
    <row r="63" spans="2:4" x14ac:dyDescent="0.25">
      <c r="B63" s="115">
        <v>7</v>
      </c>
      <c r="C63" s="116">
        <v>98.827299999999994</v>
      </c>
      <c r="D63" s="117">
        <v>109.96210000000001</v>
      </c>
    </row>
    <row r="64" spans="2:4" x14ac:dyDescent="0.25">
      <c r="B64" s="115">
        <v>7</v>
      </c>
      <c r="C64" s="116">
        <v>75.990899999999996</v>
      </c>
      <c r="D64" s="117">
        <v>98.860600000000005</v>
      </c>
    </row>
    <row r="65" spans="2:4" x14ac:dyDescent="0.25">
      <c r="B65" s="115">
        <v>7</v>
      </c>
      <c r="C65" s="116">
        <v>155.3758</v>
      </c>
      <c r="D65" s="117">
        <v>132.60759999999999</v>
      </c>
    </row>
    <row r="66" spans="2:4" x14ac:dyDescent="0.25">
      <c r="B66" s="115">
        <v>7</v>
      </c>
      <c r="C66" s="116">
        <v>125.2424</v>
      </c>
      <c r="D66" s="117">
        <v>104.1848</v>
      </c>
    </row>
    <row r="67" spans="2:4" x14ac:dyDescent="0.25">
      <c r="B67" s="115">
        <v>7</v>
      </c>
      <c r="C67" s="116">
        <v>126.63939999999999</v>
      </c>
      <c r="D67" s="117">
        <v>91.016599999999997</v>
      </c>
    </row>
    <row r="68" spans="2:4" x14ac:dyDescent="0.25">
      <c r="B68" s="115">
        <v>7</v>
      </c>
      <c r="C68" s="116">
        <v>143.4485</v>
      </c>
      <c r="D68" s="117">
        <v>92.385499999999993</v>
      </c>
    </row>
    <row r="69" spans="2:4" x14ac:dyDescent="0.25">
      <c r="B69" s="115">
        <v>7</v>
      </c>
      <c r="C69" s="116">
        <v>127.3879</v>
      </c>
      <c r="D69" s="117">
        <v>77.594399999999993</v>
      </c>
    </row>
    <row r="70" spans="2:4" x14ac:dyDescent="0.25">
      <c r="B70" s="115">
        <v>7</v>
      </c>
      <c r="C70" s="116">
        <v>177.74090000000001</v>
      </c>
      <c r="D70" s="117">
        <v>96.785200000000003</v>
      </c>
    </row>
    <row r="71" spans="2:4" x14ac:dyDescent="0.25">
      <c r="B71" s="115">
        <v>7</v>
      </c>
      <c r="C71" s="116">
        <v>59.909100000000002</v>
      </c>
      <c r="D71" s="117">
        <v>108.7621</v>
      </c>
    </row>
    <row r="72" spans="2:4" x14ac:dyDescent="0.25">
      <c r="B72" s="115">
        <v>7</v>
      </c>
      <c r="C72" s="116">
        <v>162.393</v>
      </c>
      <c r="D72" s="117">
        <v>78.383300000000006</v>
      </c>
    </row>
    <row r="73" spans="2:4" x14ac:dyDescent="0.25">
      <c r="B73" s="115">
        <v>7</v>
      </c>
      <c r="C73" s="116">
        <v>54.0535</v>
      </c>
      <c r="D73" s="117">
        <v>76.775800000000004</v>
      </c>
    </row>
    <row r="74" spans="2:4" x14ac:dyDescent="0.25">
      <c r="B74" s="115">
        <v>7</v>
      </c>
      <c r="C74" s="116">
        <v>137.5489</v>
      </c>
      <c r="D74" s="117">
        <v>73.75</v>
      </c>
    </row>
    <row r="75" spans="2:4" x14ac:dyDescent="0.25">
      <c r="B75" s="115">
        <v>7</v>
      </c>
      <c r="C75" s="116">
        <v>125.6682</v>
      </c>
      <c r="D75" s="117">
        <v>73.095500000000001</v>
      </c>
    </row>
    <row r="76" spans="2:4" x14ac:dyDescent="0.25">
      <c r="B76" s="115">
        <v>7</v>
      </c>
      <c r="C76" s="116">
        <v>61.445</v>
      </c>
      <c r="D76" s="117">
        <v>82.5364</v>
      </c>
    </row>
    <row r="77" spans="2:4" x14ac:dyDescent="0.25">
      <c r="B77" s="115">
        <v>7</v>
      </c>
      <c r="C77" s="116">
        <v>96.088700000000003</v>
      </c>
      <c r="D77" s="117">
        <v>85.890900000000002</v>
      </c>
    </row>
    <row r="78" spans="2:4" x14ac:dyDescent="0.25">
      <c r="B78" s="115">
        <v>7</v>
      </c>
      <c r="C78" s="116">
        <v>117.6575</v>
      </c>
      <c r="D78" s="117">
        <v>39.2667</v>
      </c>
    </row>
    <row r="79" spans="2:4" x14ac:dyDescent="0.25">
      <c r="B79" s="115">
        <v>7</v>
      </c>
      <c r="C79" s="116">
        <v>96.571200000000005</v>
      </c>
      <c r="D79" s="117">
        <v>79.596999999999994</v>
      </c>
    </row>
    <row r="80" spans="2:4" x14ac:dyDescent="0.25">
      <c r="B80" s="115">
        <v>7</v>
      </c>
      <c r="C80" s="116">
        <v>84.780299999999997</v>
      </c>
      <c r="D80" s="117">
        <v>83.930300000000003</v>
      </c>
    </row>
    <row r="81" spans="2:4" x14ac:dyDescent="0.25">
      <c r="B81" s="115">
        <v>7</v>
      </c>
      <c r="C81" s="116">
        <v>107.1939</v>
      </c>
      <c r="D81" s="117">
        <v>90.865200000000002</v>
      </c>
    </row>
    <row r="82" spans="2:4" x14ac:dyDescent="0.25">
      <c r="B82" s="115">
        <v>7</v>
      </c>
      <c r="C82" s="116">
        <v>100.0197</v>
      </c>
      <c r="D82" s="117">
        <v>133.0652</v>
      </c>
    </row>
    <row r="83" spans="2:4" x14ac:dyDescent="0.25">
      <c r="B83" s="115">
        <v>7</v>
      </c>
      <c r="C83" s="116">
        <v>84.556100000000001</v>
      </c>
      <c r="D83" s="117">
        <v>84.484800000000007</v>
      </c>
    </row>
    <row r="84" spans="2:4" x14ac:dyDescent="0.25">
      <c r="B84" s="115">
        <v>7</v>
      </c>
      <c r="C84" s="116">
        <v>53.937899999999999</v>
      </c>
      <c r="D84" s="117">
        <v>125.7955</v>
      </c>
    </row>
    <row r="85" spans="2:4" x14ac:dyDescent="0.25">
      <c r="B85" s="115">
        <v>7</v>
      </c>
      <c r="C85" s="116">
        <v>120.0026</v>
      </c>
      <c r="D85" s="117">
        <v>38.940899999999999</v>
      </c>
    </row>
    <row r="86" spans="2:4" x14ac:dyDescent="0.25">
      <c r="B86" s="115">
        <v>7</v>
      </c>
      <c r="C86" s="116">
        <v>125.2848</v>
      </c>
      <c r="D86" s="117">
        <v>47.152999999999999</v>
      </c>
    </row>
    <row r="87" spans="2:4" x14ac:dyDescent="0.25">
      <c r="B87" s="115">
        <v>7</v>
      </c>
      <c r="C87" s="116">
        <v>59.375999999999998</v>
      </c>
      <c r="D87" s="117">
        <v>48.467100000000002</v>
      </c>
    </row>
    <row r="88" spans="2:4" x14ac:dyDescent="0.25">
      <c r="B88" s="115">
        <v>7</v>
      </c>
      <c r="C88" s="116">
        <v>48.348199999999999</v>
      </c>
      <c r="D88" s="117">
        <v>32.171999999999997</v>
      </c>
    </row>
    <row r="89" spans="2:4" x14ac:dyDescent="0.25">
      <c r="B89" s="115">
        <v>7</v>
      </c>
      <c r="C89" s="116">
        <v>136.93639999999999</v>
      </c>
      <c r="D89" s="117">
        <v>47.454500000000003</v>
      </c>
    </row>
    <row r="90" spans="2:4" x14ac:dyDescent="0.25">
      <c r="B90" s="115">
        <v>7</v>
      </c>
      <c r="C90" s="116">
        <v>92.224199999999996</v>
      </c>
      <c r="D90" s="117">
        <v>80.628799999999998</v>
      </c>
    </row>
    <row r="91" spans="2:4" x14ac:dyDescent="0.25">
      <c r="B91" s="115">
        <v>7</v>
      </c>
      <c r="C91" s="116">
        <v>156.5299</v>
      </c>
      <c r="D91" s="117">
        <v>135.38589999999999</v>
      </c>
    </row>
    <row r="92" spans="2:4" x14ac:dyDescent="0.25">
      <c r="B92" s="115">
        <v>7</v>
      </c>
      <c r="C92" s="116">
        <v>119.4939</v>
      </c>
      <c r="D92" s="117">
        <v>113.6742</v>
      </c>
    </row>
    <row r="93" spans="2:4" x14ac:dyDescent="0.25">
      <c r="B93" s="115">
        <v>7</v>
      </c>
      <c r="C93" s="116">
        <v>90.434799999999996</v>
      </c>
      <c r="D93" s="117">
        <v>66.237200000000001</v>
      </c>
    </row>
    <row r="94" spans="2:4" x14ac:dyDescent="0.25">
      <c r="B94" s="115">
        <v>7</v>
      </c>
      <c r="C94" s="116">
        <v>150.2851</v>
      </c>
      <c r="D94" s="117">
        <v>107.643</v>
      </c>
    </row>
    <row r="95" spans="2:4" x14ac:dyDescent="0.25">
      <c r="B95" s="115">
        <v>7</v>
      </c>
      <c r="C95" s="116">
        <v>102.26819999999999</v>
      </c>
      <c r="D95" s="117">
        <v>145.45140000000001</v>
      </c>
    </row>
    <row r="96" spans="2:4" x14ac:dyDescent="0.25">
      <c r="B96" s="115">
        <v>7</v>
      </c>
      <c r="C96" s="116">
        <v>95.381799999999998</v>
      </c>
      <c r="D96" s="117">
        <v>134.57660000000001</v>
      </c>
    </row>
    <row r="97" spans="2:4" x14ac:dyDescent="0.25">
      <c r="B97" s="115">
        <v>7</v>
      </c>
      <c r="C97" s="116">
        <v>89.253500000000003</v>
      </c>
      <c r="D97" s="117">
        <v>104.93089999999999</v>
      </c>
    </row>
    <row r="98" spans="2:4" x14ac:dyDescent="0.25">
      <c r="B98" s="115">
        <v>7</v>
      </c>
      <c r="C98" s="116">
        <v>118.92310000000001</v>
      </c>
      <c r="D98" s="117">
        <v>143.46700000000001</v>
      </c>
    </row>
    <row r="99" spans="2:4" x14ac:dyDescent="0.25">
      <c r="B99" s="115">
        <v>7</v>
      </c>
      <c r="C99" s="116">
        <v>138.6277</v>
      </c>
      <c r="D99" s="117">
        <v>113.05670000000001</v>
      </c>
    </row>
    <row r="100" spans="2:4" x14ac:dyDescent="0.25">
      <c r="B100" s="115">
        <v>7</v>
      </c>
      <c r="C100" s="116">
        <v>160.48660000000001</v>
      </c>
      <c r="D100" s="117">
        <v>100.08150000000001</v>
      </c>
    </row>
    <row r="101" spans="2:4" x14ac:dyDescent="0.25">
      <c r="B101" s="115">
        <v>7</v>
      </c>
      <c r="C101" s="116">
        <v>96.372699999999995</v>
      </c>
      <c r="D101" s="117">
        <v>98.369399999999999</v>
      </c>
    </row>
    <row r="102" spans="2:4" x14ac:dyDescent="0.25">
      <c r="B102" s="115">
        <v>7</v>
      </c>
      <c r="C102" s="116">
        <v>127.504</v>
      </c>
      <c r="D102" s="117">
        <v>126.02249999999999</v>
      </c>
    </row>
    <row r="103" spans="2:4" x14ac:dyDescent="0.25">
      <c r="B103" s="115">
        <v>7</v>
      </c>
      <c r="C103" s="116">
        <v>87.346999999999994</v>
      </c>
      <c r="D103" s="117">
        <v>121.12090000000001</v>
      </c>
    </row>
    <row r="104" spans="2:4" x14ac:dyDescent="0.25">
      <c r="B104" s="115">
        <v>7</v>
      </c>
      <c r="C104" s="116">
        <v>75.221199999999996</v>
      </c>
      <c r="D104" s="117">
        <v>125.1675</v>
      </c>
    </row>
    <row r="105" spans="2:4" x14ac:dyDescent="0.25">
      <c r="B105" s="115">
        <v>7</v>
      </c>
      <c r="C105" s="116">
        <v>96.757999999999996</v>
      </c>
      <c r="D105" s="117">
        <v>76.975999999999999</v>
      </c>
    </row>
    <row r="106" spans="2:4" x14ac:dyDescent="0.25">
      <c r="B106" s="115">
        <v>7</v>
      </c>
      <c r="C106" s="116">
        <v>113.2535</v>
      </c>
      <c r="D106" s="117">
        <v>90.819800000000001</v>
      </c>
    </row>
    <row r="107" spans="2:4" x14ac:dyDescent="0.25">
      <c r="B107" s="115">
        <v>7</v>
      </c>
      <c r="C107" s="116">
        <v>145.15039999999999</v>
      </c>
      <c r="D107" s="117">
        <v>102.19070000000001</v>
      </c>
    </row>
    <row r="108" spans="2:4" x14ac:dyDescent="0.25">
      <c r="B108" s="115">
        <v>7</v>
      </c>
      <c r="C108" s="116">
        <v>72.228800000000007</v>
      </c>
      <c r="D108" s="117">
        <v>137.5401</v>
      </c>
    </row>
    <row r="109" spans="2:4" x14ac:dyDescent="0.25">
      <c r="B109" s="115">
        <v>7</v>
      </c>
      <c r="C109" s="116">
        <v>50.739400000000003</v>
      </c>
      <c r="D109" s="117">
        <v>134.14940000000001</v>
      </c>
    </row>
    <row r="110" spans="2:4" x14ac:dyDescent="0.25">
      <c r="B110" s="115">
        <v>7</v>
      </c>
      <c r="C110" s="116">
        <v>81.147000000000006</v>
      </c>
      <c r="D110" s="117">
        <v>98.752399999999994</v>
      </c>
    </row>
    <row r="111" spans="2:4" x14ac:dyDescent="0.25">
      <c r="B111" s="115">
        <v>7</v>
      </c>
      <c r="C111" s="116">
        <v>76.733500000000006</v>
      </c>
      <c r="D111" s="117">
        <v>154.4898</v>
      </c>
    </row>
    <row r="112" spans="2:4" x14ac:dyDescent="0.25">
      <c r="B112" s="115">
        <v>7</v>
      </c>
      <c r="C112" s="116">
        <v>91.815700000000007</v>
      </c>
      <c r="D112" s="117">
        <v>137.1771</v>
      </c>
    </row>
    <row r="113" spans="2:4" x14ac:dyDescent="0.25">
      <c r="B113" s="115">
        <v>7</v>
      </c>
      <c r="C113" s="116">
        <v>51.0291</v>
      </c>
      <c r="D113" s="117">
        <v>137.0737</v>
      </c>
    </row>
    <row r="114" spans="2:4" x14ac:dyDescent="0.25">
      <c r="B114" s="115">
        <v>7</v>
      </c>
      <c r="C114" s="116">
        <v>111.80119999999999</v>
      </c>
      <c r="D114" s="117">
        <v>108.21420000000001</v>
      </c>
    </row>
    <row r="115" spans="2:4" x14ac:dyDescent="0.25">
      <c r="B115" s="115">
        <v>7</v>
      </c>
      <c r="C115" s="116">
        <v>102.79170000000001</v>
      </c>
      <c r="D115" s="117">
        <v>119.4345</v>
      </c>
    </row>
    <row r="116" spans="2:4" x14ac:dyDescent="0.25">
      <c r="B116" s="115">
        <v>7</v>
      </c>
      <c r="C116" s="116">
        <v>96.072100000000006</v>
      </c>
      <c r="D116" s="117">
        <v>125.05670000000001</v>
      </c>
    </row>
    <row r="117" spans="2:4" x14ac:dyDescent="0.25">
      <c r="B117" s="115">
        <v>7</v>
      </c>
      <c r="C117" s="116">
        <v>51.0929</v>
      </c>
      <c r="D117" s="117">
        <v>143.3766</v>
      </c>
    </row>
    <row r="118" spans="2:4" x14ac:dyDescent="0.25">
      <c r="B118" s="115">
        <v>7</v>
      </c>
      <c r="C118" s="116">
        <v>106.8796</v>
      </c>
      <c r="D118" s="117"/>
    </row>
    <row r="119" spans="2:4" x14ac:dyDescent="0.25">
      <c r="B119" s="115">
        <v>7</v>
      </c>
      <c r="C119" s="116">
        <v>87.654499999999999</v>
      </c>
      <c r="D119" s="117"/>
    </row>
    <row r="120" spans="2:4" x14ac:dyDescent="0.25">
      <c r="B120" s="115">
        <v>7</v>
      </c>
      <c r="C120" s="116">
        <v>75.788899999999998</v>
      </c>
      <c r="D120" s="117"/>
    </row>
    <row r="121" spans="2:4" x14ac:dyDescent="0.25">
      <c r="B121" s="133">
        <v>10</v>
      </c>
      <c r="C121" s="132">
        <v>78.568399999999997</v>
      </c>
      <c r="D121" s="131">
        <v>86.9756</v>
      </c>
    </row>
    <row r="122" spans="2:4" x14ac:dyDescent="0.25">
      <c r="B122" s="133">
        <v>10</v>
      </c>
      <c r="C122" s="132">
        <v>95.306100000000001</v>
      </c>
      <c r="D122" s="131">
        <v>71.554000000000002</v>
      </c>
    </row>
    <row r="123" spans="2:4" x14ac:dyDescent="0.25">
      <c r="B123" s="133">
        <v>10</v>
      </c>
      <c r="C123" s="132">
        <v>51.924799999999998</v>
      </c>
      <c r="D123" s="131">
        <v>74.5304</v>
      </c>
    </row>
    <row r="124" spans="2:4" x14ac:dyDescent="0.25">
      <c r="B124" s="133">
        <v>10</v>
      </c>
      <c r="C124" s="132">
        <v>62.292000000000002</v>
      </c>
      <c r="D124" s="131">
        <v>76.656499999999994</v>
      </c>
    </row>
    <row r="125" spans="2:4" x14ac:dyDescent="0.25">
      <c r="B125" s="133">
        <v>10</v>
      </c>
      <c r="C125" s="132">
        <v>81.869399999999999</v>
      </c>
      <c r="D125" s="131">
        <v>59.458500000000001</v>
      </c>
    </row>
    <row r="126" spans="2:4" x14ac:dyDescent="0.25">
      <c r="B126" s="133">
        <v>10</v>
      </c>
      <c r="C126" s="132">
        <v>60.460700000000003</v>
      </c>
      <c r="D126" s="131">
        <v>70.740300000000005</v>
      </c>
    </row>
    <row r="127" spans="2:4" x14ac:dyDescent="0.25">
      <c r="B127" s="133">
        <v>10</v>
      </c>
      <c r="C127" s="132">
        <v>76.104900000000001</v>
      </c>
      <c r="D127" s="131">
        <v>78.192700000000002</v>
      </c>
    </row>
    <row r="128" spans="2:4" x14ac:dyDescent="0.25">
      <c r="B128" s="133">
        <v>10</v>
      </c>
      <c r="C128" s="132">
        <v>76.765699999999995</v>
      </c>
      <c r="D128" s="131">
        <v>79.507900000000006</v>
      </c>
    </row>
    <row r="129" spans="2:4" x14ac:dyDescent="0.25">
      <c r="B129" s="133">
        <v>10</v>
      </c>
      <c r="C129" s="132">
        <v>68.471699999999998</v>
      </c>
      <c r="D129" s="131">
        <v>78.694500000000005</v>
      </c>
    </row>
    <row r="130" spans="2:4" x14ac:dyDescent="0.25">
      <c r="B130" s="133">
        <v>10</v>
      </c>
      <c r="C130" s="132">
        <v>57.3217</v>
      </c>
      <c r="D130" s="131">
        <v>105.2482</v>
      </c>
    </row>
    <row r="131" spans="2:4" x14ac:dyDescent="0.25">
      <c r="B131" s="133">
        <v>10</v>
      </c>
      <c r="C131" s="132">
        <v>99.875799999999998</v>
      </c>
      <c r="D131" s="131">
        <v>119.8177</v>
      </c>
    </row>
    <row r="132" spans="2:4" x14ac:dyDescent="0.25">
      <c r="B132" s="133">
        <v>10</v>
      </c>
      <c r="C132" s="132">
        <v>102.7893</v>
      </c>
      <c r="D132" s="131">
        <v>42.767000000000003</v>
      </c>
    </row>
    <row r="133" spans="2:4" x14ac:dyDescent="0.25">
      <c r="B133" s="133">
        <v>10</v>
      </c>
      <c r="C133" s="132">
        <v>83.210700000000003</v>
      </c>
      <c r="D133" s="131">
        <v>101.09950000000001</v>
      </c>
    </row>
    <row r="134" spans="2:4" x14ac:dyDescent="0.25">
      <c r="B134" s="133">
        <v>10</v>
      </c>
      <c r="C134" s="132">
        <v>98.594300000000004</v>
      </c>
      <c r="D134" s="131">
        <v>74.805599999999998</v>
      </c>
    </row>
    <row r="135" spans="2:4" x14ac:dyDescent="0.25">
      <c r="B135" s="133">
        <v>10</v>
      </c>
      <c r="C135" s="132">
        <v>120.1698</v>
      </c>
      <c r="D135" s="131">
        <v>41.4861</v>
      </c>
    </row>
    <row r="136" spans="2:4" x14ac:dyDescent="0.25">
      <c r="B136" s="133">
        <v>10</v>
      </c>
      <c r="C136" s="132">
        <v>105.92449999999999</v>
      </c>
      <c r="D136" s="131">
        <v>101.446</v>
      </c>
    </row>
    <row r="137" spans="2:4" x14ac:dyDescent="0.25">
      <c r="B137" s="133">
        <v>10</v>
      </c>
      <c r="C137" s="132">
        <v>67.652500000000003</v>
      </c>
      <c r="D137" s="131">
        <v>69.7577</v>
      </c>
    </row>
    <row r="138" spans="2:4" x14ac:dyDescent="0.25">
      <c r="B138" s="133">
        <v>10</v>
      </c>
      <c r="C138" s="132">
        <v>77.602199999999996</v>
      </c>
      <c r="D138" s="131">
        <v>72.495900000000006</v>
      </c>
    </row>
    <row r="139" spans="2:4" x14ac:dyDescent="0.25">
      <c r="B139" s="133">
        <v>10</v>
      </c>
      <c r="C139" s="132">
        <v>100.16419999999999</v>
      </c>
      <c r="D139" s="131">
        <v>42.751100000000001</v>
      </c>
    </row>
    <row r="140" spans="2:4" x14ac:dyDescent="0.25">
      <c r="B140" s="133">
        <v>10</v>
      </c>
      <c r="C140" s="132">
        <v>133.39250000000001</v>
      </c>
      <c r="D140" s="131">
        <v>34.255299999999998</v>
      </c>
    </row>
    <row r="141" spans="2:4" x14ac:dyDescent="0.25">
      <c r="B141" s="133">
        <v>10</v>
      </c>
      <c r="C141" s="132">
        <v>127.09229999999999</v>
      </c>
      <c r="D141" s="131">
        <v>48.645899999999997</v>
      </c>
    </row>
    <row r="142" spans="2:4" x14ac:dyDescent="0.25">
      <c r="B142" s="133">
        <v>10</v>
      </c>
      <c r="C142" s="132">
        <v>109.48909999999999</v>
      </c>
      <c r="D142" s="131">
        <v>38.729700000000001</v>
      </c>
    </row>
    <row r="143" spans="2:4" x14ac:dyDescent="0.25">
      <c r="B143" s="133">
        <v>10</v>
      </c>
      <c r="C143" s="132">
        <v>125.79810000000001</v>
      </c>
      <c r="D143" s="131">
        <v>50.064900000000002</v>
      </c>
    </row>
    <row r="144" spans="2:4" x14ac:dyDescent="0.25">
      <c r="B144" s="133">
        <v>10</v>
      </c>
      <c r="C144" s="132">
        <v>86.92</v>
      </c>
      <c r="D144" s="131">
        <v>76.426599999999993</v>
      </c>
    </row>
    <row r="145" spans="2:4" x14ac:dyDescent="0.25">
      <c r="B145" s="133">
        <v>10</v>
      </c>
      <c r="C145" s="132">
        <v>69.974000000000004</v>
      </c>
      <c r="D145" s="131">
        <v>58.669499999999999</v>
      </c>
    </row>
    <row r="146" spans="2:4" x14ac:dyDescent="0.25">
      <c r="B146" s="133">
        <v>10</v>
      </c>
      <c r="C146" s="132">
        <v>103.8378</v>
      </c>
      <c r="D146" s="131">
        <v>75.251199999999997</v>
      </c>
    </row>
    <row r="147" spans="2:4" x14ac:dyDescent="0.25">
      <c r="B147" s="133">
        <v>10</v>
      </c>
      <c r="C147" s="132">
        <v>68.940600000000003</v>
      </c>
      <c r="D147" s="131">
        <v>57.921900000000001</v>
      </c>
    </row>
    <row r="148" spans="2:4" x14ac:dyDescent="0.25">
      <c r="B148" s="133">
        <v>10</v>
      </c>
      <c r="C148" s="132">
        <v>78.642899999999997</v>
      </c>
      <c r="D148" s="131">
        <v>67.290499999999994</v>
      </c>
    </row>
    <row r="149" spans="2:4" x14ac:dyDescent="0.25">
      <c r="B149" s="133">
        <v>10</v>
      </c>
      <c r="C149" s="132">
        <v>95.937600000000003</v>
      </c>
      <c r="D149" s="131">
        <v>79.329800000000006</v>
      </c>
    </row>
    <row r="150" spans="2:4" x14ac:dyDescent="0.25">
      <c r="B150" s="133">
        <v>10</v>
      </c>
      <c r="C150" s="132">
        <v>61.814100000000003</v>
      </c>
      <c r="D150" s="131">
        <v>76.3245</v>
      </c>
    </row>
    <row r="151" spans="2:4" x14ac:dyDescent="0.25">
      <c r="B151" s="133">
        <v>10</v>
      </c>
      <c r="C151" s="132">
        <v>40.240099999999998</v>
      </c>
      <c r="D151" s="131">
        <v>94.486099999999993</v>
      </c>
    </row>
    <row r="152" spans="2:4" x14ac:dyDescent="0.25">
      <c r="B152" s="133">
        <v>10</v>
      </c>
      <c r="C152" s="132">
        <v>57.206200000000003</v>
      </c>
      <c r="D152" s="131">
        <v>53.409300000000002</v>
      </c>
    </row>
    <row r="153" spans="2:4" x14ac:dyDescent="0.25">
      <c r="B153" s="133">
        <v>10</v>
      </c>
      <c r="C153" s="132">
        <v>86.967799999999997</v>
      </c>
      <c r="D153" s="131">
        <v>59.2455</v>
      </c>
    </row>
    <row r="154" spans="2:4" x14ac:dyDescent="0.25">
      <c r="B154" s="133">
        <v>10</v>
      </c>
      <c r="C154" s="132">
        <v>94.146799999999999</v>
      </c>
      <c r="D154" s="131">
        <v>35.077300000000001</v>
      </c>
    </row>
    <row r="155" spans="2:4" x14ac:dyDescent="0.25">
      <c r="B155" s="133">
        <v>10</v>
      </c>
      <c r="C155" s="132">
        <v>51.759900000000002</v>
      </c>
      <c r="D155" s="131">
        <v>33.6</v>
      </c>
    </row>
    <row r="156" spans="2:4" x14ac:dyDescent="0.25">
      <c r="B156" s="133">
        <v>10</v>
      </c>
      <c r="C156" s="132">
        <v>89.269099999999995</v>
      </c>
      <c r="D156" s="131">
        <v>37.6</v>
      </c>
    </row>
    <row r="157" spans="2:4" x14ac:dyDescent="0.25">
      <c r="B157" s="133">
        <v>10</v>
      </c>
      <c r="C157" s="132">
        <v>88.740099999999998</v>
      </c>
      <c r="D157" s="131">
        <v>68.815200000000004</v>
      </c>
    </row>
    <row r="158" spans="2:4" x14ac:dyDescent="0.25">
      <c r="B158" s="133">
        <v>10</v>
      </c>
      <c r="C158" s="132">
        <v>59.507599999999996</v>
      </c>
      <c r="D158" s="131">
        <v>52.925800000000002</v>
      </c>
    </row>
    <row r="159" spans="2:4" x14ac:dyDescent="0.25">
      <c r="B159" s="133">
        <v>10</v>
      </c>
      <c r="C159" s="132">
        <v>85.9572</v>
      </c>
      <c r="D159" s="131">
        <v>62.325800000000001</v>
      </c>
    </row>
    <row r="160" spans="2:4" x14ac:dyDescent="0.25">
      <c r="B160" s="133">
        <v>10</v>
      </c>
      <c r="C160" s="132">
        <v>70.380700000000004</v>
      </c>
      <c r="D160" s="131">
        <v>38</v>
      </c>
    </row>
    <row r="161" spans="2:4" x14ac:dyDescent="0.25">
      <c r="B161" s="133">
        <v>10</v>
      </c>
      <c r="C161" s="132">
        <v>37.735500000000002</v>
      </c>
      <c r="D161" s="131">
        <v>107.80759999999999</v>
      </c>
    </row>
    <row r="162" spans="2:4" x14ac:dyDescent="0.25">
      <c r="B162" s="133">
        <v>10</v>
      </c>
      <c r="C162" s="132">
        <v>75.737899999999996</v>
      </c>
      <c r="D162" s="131">
        <v>70.809100000000001</v>
      </c>
    </row>
    <row r="163" spans="2:4" x14ac:dyDescent="0.25">
      <c r="B163" s="133">
        <v>10</v>
      </c>
      <c r="C163" s="132">
        <v>39.186100000000003</v>
      </c>
      <c r="D163" s="131">
        <v>32.259099999999997</v>
      </c>
    </row>
    <row r="164" spans="2:4" x14ac:dyDescent="0.25">
      <c r="B164" s="133">
        <v>10</v>
      </c>
      <c r="C164" s="132">
        <v>52.441899999999997</v>
      </c>
      <c r="D164" s="131">
        <v>101.57729999999999</v>
      </c>
    </row>
    <row r="165" spans="2:4" x14ac:dyDescent="0.25">
      <c r="B165" s="133">
        <v>10</v>
      </c>
      <c r="C165" s="132">
        <v>37.983199999999997</v>
      </c>
      <c r="D165" s="131">
        <v>65.722700000000003</v>
      </c>
    </row>
    <row r="166" spans="2:4" x14ac:dyDescent="0.25">
      <c r="B166" s="133">
        <v>10</v>
      </c>
      <c r="C166" s="132">
        <v>71.801199999999994</v>
      </c>
      <c r="D166" s="131">
        <v>90.289400000000001</v>
      </c>
    </row>
    <row r="167" spans="2:4" x14ac:dyDescent="0.25">
      <c r="B167" s="133">
        <v>10</v>
      </c>
      <c r="C167" s="132">
        <v>74.193600000000004</v>
      </c>
      <c r="D167" s="131">
        <v>27.893899999999999</v>
      </c>
    </row>
    <row r="168" spans="2:4" x14ac:dyDescent="0.25">
      <c r="B168" s="133">
        <v>10</v>
      </c>
      <c r="C168" s="132">
        <v>63.746200000000002</v>
      </c>
      <c r="D168" s="131">
        <v>0</v>
      </c>
    </row>
    <row r="169" spans="2:4" x14ac:dyDescent="0.25">
      <c r="B169" s="133">
        <v>10</v>
      </c>
      <c r="C169" s="132">
        <v>120.5994</v>
      </c>
      <c r="D169" s="131">
        <v>53.683300000000003</v>
      </c>
    </row>
    <row r="170" spans="2:4" x14ac:dyDescent="0.25">
      <c r="B170" s="133">
        <v>10</v>
      </c>
      <c r="C170" s="132">
        <v>49.136699999999998</v>
      </c>
      <c r="D170" s="131">
        <v>68.277299999999997</v>
      </c>
    </row>
    <row r="171" spans="2:4" x14ac:dyDescent="0.25">
      <c r="B171" s="133">
        <v>10</v>
      </c>
      <c r="C171" s="132">
        <v>67.120999999999995</v>
      </c>
      <c r="D171" s="131">
        <v>31.2318</v>
      </c>
    </row>
    <row r="172" spans="2:4" x14ac:dyDescent="0.25">
      <c r="B172" s="133">
        <v>10</v>
      </c>
      <c r="C172" s="132">
        <v>42.731000000000002</v>
      </c>
      <c r="D172" s="131">
        <v>22.178799999999999</v>
      </c>
    </row>
    <row r="173" spans="2:4" x14ac:dyDescent="0.25">
      <c r="B173" s="133">
        <v>10</v>
      </c>
      <c r="C173" s="132">
        <v>144.84970000000001</v>
      </c>
      <c r="D173" s="131">
        <v>40.722700000000003</v>
      </c>
    </row>
    <row r="174" spans="2:4" x14ac:dyDescent="0.25">
      <c r="B174" s="133">
        <v>10</v>
      </c>
      <c r="C174" s="132">
        <v>55.315199999999997</v>
      </c>
      <c r="D174" s="131">
        <v>36.424199999999999</v>
      </c>
    </row>
    <row r="175" spans="2:4" x14ac:dyDescent="0.25">
      <c r="B175" s="133">
        <v>10</v>
      </c>
      <c r="C175" s="132">
        <v>77.816699999999997</v>
      </c>
      <c r="D175" s="131">
        <v>39.416699999999999</v>
      </c>
    </row>
    <row r="176" spans="2:4" x14ac:dyDescent="0.25">
      <c r="B176" s="133">
        <v>10</v>
      </c>
      <c r="C176" s="132">
        <v>130.80860000000001</v>
      </c>
      <c r="D176" s="131">
        <v>73.092399999999998</v>
      </c>
    </row>
    <row r="177" spans="2:4" x14ac:dyDescent="0.25">
      <c r="B177" s="133">
        <v>10</v>
      </c>
      <c r="C177" s="132">
        <v>74.562100000000001</v>
      </c>
      <c r="D177" s="131">
        <v>85.942400000000006</v>
      </c>
    </row>
    <row r="178" spans="2:4" x14ac:dyDescent="0.25">
      <c r="B178" s="133">
        <v>10</v>
      </c>
      <c r="C178" s="132">
        <v>139.5924</v>
      </c>
      <c r="D178" s="131">
        <v>102.28230000000001</v>
      </c>
    </row>
    <row r="179" spans="2:4" x14ac:dyDescent="0.25">
      <c r="B179" s="133">
        <v>10</v>
      </c>
      <c r="C179" s="132">
        <v>113.0797</v>
      </c>
      <c r="D179" s="131">
        <v>112.6913</v>
      </c>
    </row>
    <row r="180" spans="2:4" x14ac:dyDescent="0.25">
      <c r="B180" s="133">
        <v>10</v>
      </c>
      <c r="C180" s="132">
        <v>49.588799999999999</v>
      </c>
      <c r="D180" s="131">
        <v>45.6036</v>
      </c>
    </row>
    <row r="181" spans="2:4" x14ac:dyDescent="0.25">
      <c r="B181" s="133">
        <v>10</v>
      </c>
      <c r="C181" s="132">
        <v>37.213900000000002</v>
      </c>
      <c r="D181" s="131">
        <v>82.681700000000006</v>
      </c>
    </row>
    <row r="182" spans="2:4" x14ac:dyDescent="0.25">
      <c r="B182" s="133">
        <v>10</v>
      </c>
      <c r="C182" s="132">
        <v>0</v>
      </c>
      <c r="D182" s="131">
        <v>129.5378</v>
      </c>
    </row>
    <row r="183" spans="2:4" x14ac:dyDescent="0.25">
      <c r="B183" s="133">
        <v>10</v>
      </c>
      <c r="C183" s="132">
        <v>0</v>
      </c>
      <c r="D183" s="131">
        <v>75.498500000000007</v>
      </c>
    </row>
    <row r="184" spans="2:4" x14ac:dyDescent="0.25">
      <c r="B184" s="133">
        <v>10</v>
      </c>
      <c r="C184" s="132">
        <v>0</v>
      </c>
      <c r="D184" s="131">
        <v>115.97750000000001</v>
      </c>
    </row>
    <row r="185" spans="2:4" x14ac:dyDescent="0.25">
      <c r="B185" s="133">
        <v>10</v>
      </c>
      <c r="C185" s="132">
        <v>72.534499999999994</v>
      </c>
      <c r="D185" s="131">
        <v>119.2448</v>
      </c>
    </row>
    <row r="186" spans="2:4" x14ac:dyDescent="0.25">
      <c r="B186" s="133">
        <v>10</v>
      </c>
      <c r="C186" s="132">
        <v>104.88290000000001</v>
      </c>
      <c r="D186" s="131">
        <v>114.29130000000001</v>
      </c>
    </row>
    <row r="187" spans="2:4" x14ac:dyDescent="0.25">
      <c r="B187" s="133">
        <v>10</v>
      </c>
      <c r="C187" s="132">
        <v>44.114100000000001</v>
      </c>
      <c r="D187" s="131">
        <v>0</v>
      </c>
    </row>
    <row r="188" spans="2:4" x14ac:dyDescent="0.25">
      <c r="B188" s="133">
        <v>10</v>
      </c>
      <c r="C188" s="132">
        <v>54.064599999999999</v>
      </c>
      <c r="D188" s="131">
        <v>123.6502</v>
      </c>
    </row>
    <row r="189" spans="2:4" x14ac:dyDescent="0.25">
      <c r="B189" s="133">
        <v>10</v>
      </c>
      <c r="C189" s="132">
        <v>87.339299999999994</v>
      </c>
      <c r="D189" s="131">
        <v>61.557099999999998</v>
      </c>
    </row>
    <row r="190" spans="2:4" x14ac:dyDescent="0.25">
      <c r="B190" s="133">
        <v>10</v>
      </c>
      <c r="C190" s="132">
        <v>99.666700000000006</v>
      </c>
      <c r="D190" s="131">
        <v>64.629099999999994</v>
      </c>
    </row>
    <row r="191" spans="2:4" x14ac:dyDescent="0.25">
      <c r="B191" s="133">
        <v>10</v>
      </c>
      <c r="C191" s="132">
        <v>99.021000000000001</v>
      </c>
      <c r="D191" s="131">
        <v>111.0946</v>
      </c>
    </row>
    <row r="192" spans="2:4" x14ac:dyDescent="0.25">
      <c r="B192" s="133">
        <v>10</v>
      </c>
      <c r="C192" s="132">
        <v>0</v>
      </c>
      <c r="D192" s="131">
        <v>80.830299999999994</v>
      </c>
    </row>
    <row r="193" spans="2:4" x14ac:dyDescent="0.25">
      <c r="B193" s="133">
        <v>10</v>
      </c>
      <c r="C193" s="132">
        <v>30.292400000000001</v>
      </c>
      <c r="D193" s="131">
        <v>94.6982</v>
      </c>
    </row>
    <row r="194" spans="2:4" x14ac:dyDescent="0.25">
      <c r="B194" s="133">
        <v>10</v>
      </c>
      <c r="C194" s="132">
        <v>46.357599999999998</v>
      </c>
      <c r="D194" s="131">
        <v>82.939400000000006</v>
      </c>
    </row>
    <row r="195" spans="2:4" x14ac:dyDescent="0.25">
      <c r="B195" s="133">
        <v>10</v>
      </c>
      <c r="C195" s="132">
        <v>66.819699999999997</v>
      </c>
      <c r="D195" s="131">
        <v>105.6242</v>
      </c>
    </row>
    <row r="196" spans="2:4" x14ac:dyDescent="0.25">
      <c r="B196" s="133">
        <v>10</v>
      </c>
      <c r="C196" s="132">
        <v>52.2288</v>
      </c>
      <c r="D196" s="131">
        <v>76.602800000000002</v>
      </c>
    </row>
    <row r="197" spans="2:4" x14ac:dyDescent="0.25">
      <c r="B197" s="133">
        <v>10</v>
      </c>
      <c r="C197" s="132">
        <v>55.418199999999999</v>
      </c>
      <c r="D197" s="131">
        <v>95.403300000000002</v>
      </c>
    </row>
    <row r="198" spans="2:4" x14ac:dyDescent="0.25">
      <c r="B198" s="133">
        <v>10</v>
      </c>
      <c r="C198" s="132">
        <v>112.5197</v>
      </c>
      <c r="D198" s="131">
        <v>67.369699999999995</v>
      </c>
    </row>
    <row r="199" spans="2:4" x14ac:dyDescent="0.25">
      <c r="B199" s="133">
        <v>10</v>
      </c>
      <c r="C199" s="132"/>
      <c r="D199" s="131">
        <v>111.8364</v>
      </c>
    </row>
    <row r="200" spans="2:4" ht="15.75" thickBot="1" x14ac:dyDescent="0.3">
      <c r="B200" s="130">
        <v>10</v>
      </c>
      <c r="C200" s="129"/>
      <c r="D200" s="128">
        <v>69.095500000000001</v>
      </c>
    </row>
  </sheetData>
  <mergeCells count="2">
    <mergeCell ref="B1:D1"/>
    <mergeCell ref="H1:I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CO164"/>
  <sheetViews>
    <sheetView topLeftCell="A19" zoomScale="60" zoomScaleNormal="60" zoomScaleSheetLayoutView="70" workbookViewId="0">
      <selection activeCell="AM59" sqref="AM59"/>
    </sheetView>
  </sheetViews>
  <sheetFormatPr baseColWidth="10" defaultColWidth="8.7109375" defaultRowHeight="12.75" x14ac:dyDescent="0.2"/>
  <cols>
    <col min="1" max="1" width="5.28515625" style="134" customWidth="1"/>
    <col min="2" max="2" width="17.7109375" style="134" customWidth="1"/>
    <col min="3" max="3" width="11.7109375" style="134" customWidth="1"/>
    <col min="4" max="8" width="6.85546875" style="134" customWidth="1"/>
    <col min="9" max="9" width="8.42578125" style="137" customWidth="1"/>
    <col min="10" max="10" width="14.42578125" style="134" customWidth="1"/>
    <col min="11" max="11" width="9.7109375" style="137" customWidth="1"/>
    <col min="12" max="12" width="6.42578125" style="134" customWidth="1"/>
    <col min="13" max="13" width="17.7109375" style="134" customWidth="1"/>
    <col min="14" max="14" width="11.42578125" style="134" customWidth="1"/>
    <col min="15" max="19" width="8" style="138" customWidth="1"/>
    <col min="20" max="20" width="8.42578125" style="137" customWidth="1"/>
    <col min="21" max="21" width="13.7109375" style="134" customWidth="1"/>
    <col min="22" max="22" width="10.28515625" style="134" customWidth="1"/>
    <col min="23" max="23" width="5.28515625" style="134" customWidth="1"/>
    <col min="24" max="24" width="20" style="134" customWidth="1"/>
    <col min="25" max="25" width="12.28515625" style="134" customWidth="1"/>
    <col min="26" max="30" width="7.42578125" style="134" customWidth="1"/>
    <col min="31" max="31" width="10.42578125" style="137" customWidth="1"/>
    <col min="32" max="32" width="13.85546875" style="134" customWidth="1"/>
    <col min="33" max="33" width="10.28515625" style="134" customWidth="1"/>
    <col min="34" max="34" width="11" style="134" customWidth="1"/>
    <col min="35" max="35" width="20" style="135" customWidth="1"/>
    <col min="36" max="36" width="12.7109375" style="135" customWidth="1"/>
    <col min="37" max="41" width="8.7109375" style="135"/>
    <col min="42" max="42" width="10" style="136" customWidth="1"/>
    <col min="43" max="43" width="14.5703125" style="135" customWidth="1"/>
    <col min="44" max="44" width="10.28515625" style="135" customWidth="1"/>
    <col min="45" max="45" width="12.140625" style="135" customWidth="1"/>
    <col min="46" max="46" width="17.85546875" style="135" customWidth="1"/>
    <col min="47" max="47" width="13.140625" style="135" customWidth="1"/>
    <col min="48" max="49" width="8.5703125" style="135" customWidth="1"/>
    <col min="50" max="50" width="8.5703125" style="136" customWidth="1"/>
    <col min="51" max="52" width="8.5703125" style="135" customWidth="1"/>
    <col min="53" max="53" width="9" style="135" customWidth="1"/>
    <col min="54" max="54" width="14.85546875" style="135" customWidth="1"/>
    <col min="55" max="55" width="11.28515625" style="135" customWidth="1"/>
    <col min="56" max="56" width="12.7109375" style="135" customWidth="1"/>
    <col min="57" max="57" width="15.42578125" style="135" customWidth="1"/>
    <col min="58" max="58" width="12" style="136" customWidth="1"/>
    <col min="59" max="63" width="9.42578125" style="135" customWidth="1"/>
    <col min="64" max="64" width="8.7109375" style="135"/>
    <col min="65" max="65" width="14.28515625" style="135" customWidth="1"/>
    <col min="66" max="66" width="10.28515625" style="136" customWidth="1"/>
    <col min="67" max="67" width="13.85546875" style="135" customWidth="1"/>
    <col min="68" max="68" width="18" style="135" customWidth="1"/>
    <col min="69" max="69" width="12.42578125" style="135" customWidth="1"/>
    <col min="70" max="73" width="10" style="135" customWidth="1"/>
    <col min="74" max="74" width="10" style="136" customWidth="1"/>
    <col min="75" max="75" width="9.7109375" style="135" customWidth="1"/>
    <col min="76" max="76" width="14.140625" style="135" customWidth="1"/>
    <col min="77" max="77" width="11" style="135" customWidth="1"/>
    <col min="78" max="78" width="13.7109375" style="135" customWidth="1"/>
    <col min="79" max="79" width="17.42578125" style="135" customWidth="1"/>
    <col min="80" max="80" width="12" style="135" customWidth="1"/>
    <col min="81" max="81" width="9" style="135" customWidth="1"/>
    <col min="82" max="82" width="9" style="136" customWidth="1"/>
    <col min="83" max="85" width="9" style="135" customWidth="1"/>
    <col min="86" max="86" width="8" style="135" customWidth="1"/>
    <col min="87" max="87" width="15.5703125" style="135" customWidth="1"/>
    <col min="88" max="88" width="11.85546875" style="135" customWidth="1"/>
    <col min="89" max="89" width="8.7109375" style="135"/>
    <col min="90" max="90" width="12.85546875" style="136" customWidth="1"/>
    <col min="91" max="91" width="10.5703125" style="135" customWidth="1"/>
    <col min="92" max="92" width="12" style="135" customWidth="1"/>
    <col min="93" max="93" width="8.7109375" style="135"/>
    <col min="94" max="16384" width="8.7109375" style="134"/>
  </cols>
  <sheetData>
    <row r="2" spans="2:93" ht="13.5" thickBot="1" x14ac:dyDescent="0.25"/>
    <row r="3" spans="2:93" ht="14.85" customHeight="1" x14ac:dyDescent="0.2">
      <c r="B3" s="278" t="s">
        <v>117</v>
      </c>
      <c r="C3" s="281" t="s">
        <v>116</v>
      </c>
      <c r="D3" s="282"/>
      <c r="E3" s="282"/>
      <c r="F3" s="282"/>
      <c r="G3" s="282"/>
      <c r="H3" s="282"/>
      <c r="I3" s="282"/>
      <c r="J3" s="282"/>
      <c r="K3" s="282"/>
      <c r="L3" s="282"/>
      <c r="M3" s="282"/>
      <c r="N3" s="282"/>
      <c r="O3" s="282"/>
      <c r="P3" s="282"/>
      <c r="Q3" s="282"/>
      <c r="R3" s="282"/>
      <c r="S3" s="282"/>
      <c r="T3" s="282"/>
      <c r="U3" s="282"/>
      <c r="V3" s="282"/>
      <c r="W3" s="282"/>
      <c r="X3" s="283"/>
      <c r="Y3" s="175"/>
      <c r="Z3" s="175"/>
      <c r="AA3" s="175"/>
      <c r="AB3" s="175"/>
      <c r="AC3" s="175"/>
      <c r="AD3" s="175"/>
      <c r="AE3" s="175"/>
      <c r="AF3" s="175"/>
    </row>
    <row r="4" spans="2:93" ht="14.85" customHeight="1" x14ac:dyDescent="0.2">
      <c r="B4" s="279"/>
      <c r="C4" s="284"/>
      <c r="D4" s="285"/>
      <c r="E4" s="285"/>
      <c r="F4" s="285"/>
      <c r="G4" s="285"/>
      <c r="H4" s="285"/>
      <c r="I4" s="285"/>
      <c r="J4" s="285"/>
      <c r="K4" s="285"/>
      <c r="L4" s="285"/>
      <c r="M4" s="285"/>
      <c r="N4" s="285"/>
      <c r="O4" s="285"/>
      <c r="P4" s="285"/>
      <c r="Q4" s="285"/>
      <c r="R4" s="285"/>
      <c r="S4" s="285"/>
      <c r="T4" s="285"/>
      <c r="U4" s="285"/>
      <c r="V4" s="285"/>
      <c r="W4" s="285"/>
      <c r="X4" s="286"/>
      <c r="Y4" s="175"/>
      <c r="Z4" s="175"/>
      <c r="AA4" s="175"/>
      <c r="AB4" s="175"/>
      <c r="AC4" s="175"/>
      <c r="AD4" s="175"/>
      <c r="AE4" s="175"/>
      <c r="AF4" s="175"/>
    </row>
    <row r="5" spans="2:93" ht="15.6" customHeight="1" thickBot="1" x14ac:dyDescent="0.25">
      <c r="B5" s="280"/>
      <c r="C5" s="287"/>
      <c r="D5" s="288"/>
      <c r="E5" s="288"/>
      <c r="F5" s="288"/>
      <c r="G5" s="288"/>
      <c r="H5" s="288"/>
      <c r="I5" s="288"/>
      <c r="J5" s="288"/>
      <c r="K5" s="288"/>
      <c r="L5" s="288"/>
      <c r="M5" s="288"/>
      <c r="N5" s="288"/>
      <c r="O5" s="288"/>
      <c r="P5" s="288"/>
      <c r="Q5" s="288"/>
      <c r="R5" s="288"/>
      <c r="S5" s="288"/>
      <c r="T5" s="288"/>
      <c r="U5" s="288"/>
      <c r="V5" s="288"/>
      <c r="W5" s="288"/>
      <c r="X5" s="289"/>
      <c r="Y5" s="175"/>
      <c r="Z5" s="175"/>
      <c r="AA5" s="175"/>
      <c r="AB5" s="175"/>
      <c r="AC5" s="175"/>
      <c r="AD5" s="175"/>
      <c r="AE5" s="175"/>
      <c r="AF5" s="175"/>
    </row>
    <row r="6" spans="2:93" x14ac:dyDescent="0.2">
      <c r="B6" s="174"/>
      <c r="C6" s="172"/>
      <c r="D6" s="172"/>
      <c r="E6" s="172"/>
      <c r="F6" s="172"/>
      <c r="G6" s="172"/>
      <c r="H6" s="172"/>
      <c r="I6" s="172"/>
      <c r="J6" s="172"/>
      <c r="K6" s="172"/>
      <c r="L6" s="172"/>
      <c r="M6" s="172"/>
      <c r="N6" s="172"/>
      <c r="O6" s="173"/>
      <c r="P6" s="173"/>
      <c r="Q6" s="173"/>
      <c r="R6" s="173"/>
      <c r="S6" s="173"/>
      <c r="T6" s="172"/>
      <c r="U6" s="172"/>
      <c r="V6" s="172"/>
      <c r="W6" s="172"/>
    </row>
    <row r="7" spans="2:93" s="169" customFormat="1" ht="15.75" x14ac:dyDescent="0.25">
      <c r="B7" s="290" t="s">
        <v>115</v>
      </c>
      <c r="C7" s="290"/>
      <c r="D7" s="290"/>
      <c r="E7" s="290"/>
      <c r="F7" s="290"/>
      <c r="G7" s="290"/>
      <c r="H7" s="290"/>
      <c r="I7" s="290"/>
      <c r="J7" s="290"/>
      <c r="K7" s="290"/>
      <c r="M7" s="290" t="s">
        <v>114</v>
      </c>
      <c r="N7" s="290"/>
      <c r="O7" s="290"/>
      <c r="P7" s="290"/>
      <c r="Q7" s="290"/>
      <c r="R7" s="290"/>
      <c r="S7" s="290"/>
      <c r="T7" s="290"/>
      <c r="U7" s="290"/>
      <c r="V7" s="290"/>
      <c r="X7" s="290" t="s">
        <v>37</v>
      </c>
      <c r="Y7" s="290"/>
      <c r="Z7" s="290"/>
      <c r="AA7" s="290"/>
      <c r="AB7" s="290"/>
      <c r="AC7" s="290"/>
      <c r="AD7" s="290"/>
      <c r="AE7" s="290"/>
      <c r="AF7" s="290"/>
      <c r="AG7" s="290"/>
      <c r="AI7" s="171"/>
      <c r="AJ7" s="171"/>
      <c r="AK7" s="171"/>
      <c r="AL7" s="171"/>
      <c r="AM7" s="171"/>
      <c r="AN7" s="171"/>
      <c r="AO7" s="171"/>
      <c r="AP7" s="171"/>
      <c r="AQ7" s="171"/>
      <c r="AR7" s="171"/>
      <c r="AS7" s="170"/>
      <c r="AT7" s="171"/>
      <c r="AU7" s="171"/>
      <c r="AV7" s="171"/>
      <c r="AW7" s="171"/>
      <c r="AX7" s="171"/>
      <c r="AY7" s="171"/>
      <c r="AZ7" s="171"/>
      <c r="BA7" s="171"/>
      <c r="BB7" s="171"/>
      <c r="BC7" s="171"/>
      <c r="BD7" s="171"/>
      <c r="BE7" s="171"/>
      <c r="BF7" s="171"/>
      <c r="BG7" s="171"/>
      <c r="BH7" s="171"/>
      <c r="BI7" s="171"/>
      <c r="BJ7" s="171"/>
      <c r="BK7" s="171"/>
      <c r="BL7" s="171"/>
      <c r="BM7" s="171"/>
      <c r="BN7" s="171"/>
      <c r="BO7" s="171"/>
      <c r="BP7" s="171"/>
      <c r="BQ7" s="171"/>
      <c r="BR7" s="171"/>
      <c r="BS7" s="171"/>
      <c r="BT7" s="171"/>
      <c r="BU7" s="171"/>
      <c r="BV7" s="171"/>
      <c r="BW7" s="171"/>
      <c r="BX7" s="171"/>
      <c r="BY7" s="171"/>
      <c r="BZ7" s="171"/>
      <c r="CA7" s="171"/>
      <c r="CB7" s="171"/>
      <c r="CC7" s="171"/>
      <c r="CD7" s="171"/>
      <c r="CE7" s="171"/>
      <c r="CF7" s="171"/>
      <c r="CG7" s="171"/>
      <c r="CH7" s="171"/>
      <c r="CI7" s="171"/>
      <c r="CJ7" s="171"/>
      <c r="CK7" s="171"/>
      <c r="CL7" s="171"/>
      <c r="CM7" s="171"/>
      <c r="CN7" s="171"/>
      <c r="CO7" s="170"/>
    </row>
    <row r="8" spans="2:93" x14ac:dyDescent="0.2">
      <c r="D8" s="166" t="s">
        <v>113</v>
      </c>
      <c r="E8" s="165" t="s">
        <v>112</v>
      </c>
      <c r="F8" s="165" t="s">
        <v>111</v>
      </c>
      <c r="G8" s="165" t="s">
        <v>110</v>
      </c>
      <c r="H8" s="165" t="s">
        <v>109</v>
      </c>
      <c r="I8" s="164" t="s">
        <v>108</v>
      </c>
      <c r="J8" s="164" t="s">
        <v>107</v>
      </c>
      <c r="K8" s="164" t="s">
        <v>106</v>
      </c>
      <c r="O8" s="168" t="s">
        <v>113</v>
      </c>
      <c r="P8" s="167" t="s">
        <v>112</v>
      </c>
      <c r="Q8" s="167" t="s">
        <v>111</v>
      </c>
      <c r="R8" s="167" t="s">
        <v>110</v>
      </c>
      <c r="S8" s="167" t="s">
        <v>109</v>
      </c>
      <c r="T8" s="164" t="s">
        <v>108</v>
      </c>
      <c r="U8" s="164" t="s">
        <v>107</v>
      </c>
      <c r="V8" s="164" t="s">
        <v>106</v>
      </c>
      <c r="Z8" s="166" t="s">
        <v>113</v>
      </c>
      <c r="AA8" s="165" t="s">
        <v>112</v>
      </c>
      <c r="AB8" s="165" t="s">
        <v>111</v>
      </c>
      <c r="AC8" s="165" t="s">
        <v>110</v>
      </c>
      <c r="AD8" s="165" t="s">
        <v>109</v>
      </c>
      <c r="AE8" s="164" t="s">
        <v>108</v>
      </c>
      <c r="AF8" s="164" t="s">
        <v>107</v>
      </c>
      <c r="AG8" s="164" t="s">
        <v>106</v>
      </c>
      <c r="AK8" s="136"/>
      <c r="AL8" s="136"/>
      <c r="AM8" s="136"/>
      <c r="AN8" s="136"/>
      <c r="AO8" s="136"/>
      <c r="AQ8" s="136"/>
      <c r="AR8" s="136"/>
      <c r="AV8" s="136"/>
      <c r="AW8" s="136"/>
      <c r="AY8" s="136"/>
      <c r="AZ8" s="136"/>
      <c r="BA8" s="136"/>
      <c r="BB8" s="136"/>
      <c r="BC8" s="136"/>
      <c r="BD8" s="136"/>
      <c r="BF8" s="135"/>
      <c r="BG8" s="136"/>
      <c r="BH8" s="136"/>
      <c r="BI8" s="136"/>
      <c r="BJ8" s="136"/>
      <c r="BK8" s="136"/>
      <c r="BL8" s="136"/>
      <c r="BM8" s="136"/>
      <c r="BO8" s="136"/>
      <c r="BR8" s="136"/>
      <c r="BS8" s="136"/>
      <c r="BT8" s="136"/>
      <c r="BU8" s="136"/>
      <c r="BW8" s="136"/>
      <c r="BX8" s="136"/>
      <c r="BY8" s="136"/>
      <c r="CC8" s="136"/>
      <c r="CE8" s="136"/>
      <c r="CF8" s="136"/>
      <c r="CG8" s="136"/>
      <c r="CH8" s="136"/>
      <c r="CI8" s="136"/>
      <c r="CJ8" s="136"/>
      <c r="CK8" s="136"/>
      <c r="CM8" s="136"/>
      <c r="CN8" s="136"/>
    </row>
    <row r="9" spans="2:93" ht="14.85" customHeight="1" x14ac:dyDescent="0.2">
      <c r="B9" s="275" t="s">
        <v>105</v>
      </c>
      <c r="C9" s="159" t="s">
        <v>0</v>
      </c>
      <c r="D9" s="158">
        <v>10</v>
      </c>
      <c r="E9" s="158">
        <v>10</v>
      </c>
      <c r="F9" s="158">
        <v>10</v>
      </c>
      <c r="G9" s="158">
        <v>10</v>
      </c>
      <c r="H9" s="158">
        <v>10</v>
      </c>
      <c r="I9" s="156">
        <f t="shared" ref="I9:I24" si="0">SUM(D9:H9)</f>
        <v>50</v>
      </c>
      <c r="J9" s="162">
        <f t="shared" ref="J9:J18" si="1">I9</f>
        <v>50</v>
      </c>
      <c r="K9" s="156"/>
      <c r="M9" s="275" t="s">
        <v>105</v>
      </c>
      <c r="N9" s="159" t="s">
        <v>0</v>
      </c>
      <c r="O9" s="158">
        <v>10</v>
      </c>
      <c r="P9" s="158">
        <v>10</v>
      </c>
      <c r="Q9" s="158">
        <v>11</v>
      </c>
      <c r="R9" s="158">
        <v>10</v>
      </c>
      <c r="S9" s="158">
        <v>10</v>
      </c>
      <c r="T9" s="156">
        <f t="shared" ref="T9:T40" si="2">SUM(O9:S9)</f>
        <v>51</v>
      </c>
      <c r="U9" s="162">
        <f t="shared" ref="U9:U18" si="3">T9</f>
        <v>51</v>
      </c>
      <c r="V9" s="154">
        <f>U9/(U9+U10)</f>
        <v>1</v>
      </c>
      <c r="X9" s="275" t="s">
        <v>105</v>
      </c>
      <c r="Y9" s="159" t="s">
        <v>0</v>
      </c>
      <c r="Z9" s="158">
        <v>10</v>
      </c>
      <c r="AA9" s="158">
        <v>10</v>
      </c>
      <c r="AB9" s="158">
        <v>10</v>
      </c>
      <c r="AC9" s="158">
        <v>11</v>
      </c>
      <c r="AD9" s="158">
        <v>11</v>
      </c>
      <c r="AE9" s="156">
        <f t="shared" ref="AE9:AE40" si="4">SUM(Z9:AD9)</f>
        <v>52</v>
      </c>
      <c r="AF9" s="162">
        <f t="shared" ref="AF9:AF18" si="5">AE9</f>
        <v>52</v>
      </c>
      <c r="AG9" s="154">
        <f>AF9/(AF9+AF10)</f>
        <v>1</v>
      </c>
      <c r="AI9" s="144"/>
      <c r="AR9" s="153"/>
      <c r="AT9" s="144"/>
      <c r="AX9" s="135"/>
      <c r="BA9" s="136"/>
      <c r="BC9" s="153"/>
      <c r="BE9" s="144"/>
      <c r="BF9" s="135"/>
      <c r="BL9" s="136"/>
      <c r="BN9" s="153"/>
      <c r="BP9" s="144"/>
      <c r="BV9" s="135"/>
      <c r="BW9" s="136"/>
      <c r="BY9" s="153"/>
      <c r="BZ9" s="144"/>
      <c r="CA9" s="144"/>
      <c r="CD9" s="135"/>
      <c r="CH9" s="136"/>
      <c r="CJ9" s="153"/>
    </row>
    <row r="10" spans="2:93" ht="14.85" customHeight="1" x14ac:dyDescent="0.2">
      <c r="B10" s="276"/>
      <c r="C10" s="139" t="s">
        <v>27</v>
      </c>
      <c r="D10" s="135">
        <v>0</v>
      </c>
      <c r="E10" s="135">
        <v>0</v>
      </c>
      <c r="F10" s="135">
        <v>0</v>
      </c>
      <c r="G10" s="135">
        <v>0</v>
      </c>
      <c r="H10" s="135">
        <v>0</v>
      </c>
      <c r="I10" s="150">
        <f t="shared" si="0"/>
        <v>0</v>
      </c>
      <c r="J10" s="161">
        <f t="shared" si="1"/>
        <v>0</v>
      </c>
      <c r="K10" s="150"/>
      <c r="M10" s="276"/>
      <c r="N10" s="139" t="s">
        <v>27</v>
      </c>
      <c r="O10" s="135">
        <v>0</v>
      </c>
      <c r="P10" s="135">
        <v>0</v>
      </c>
      <c r="Q10" s="135">
        <v>0</v>
      </c>
      <c r="R10" s="135">
        <v>0</v>
      </c>
      <c r="S10" s="135">
        <v>0</v>
      </c>
      <c r="T10" s="150">
        <f t="shared" si="2"/>
        <v>0</v>
      </c>
      <c r="U10" s="161">
        <f t="shared" si="3"/>
        <v>0</v>
      </c>
      <c r="V10" s="150"/>
      <c r="X10" s="276"/>
      <c r="Y10" s="139" t="s">
        <v>27</v>
      </c>
      <c r="Z10" s="135">
        <v>0</v>
      </c>
      <c r="AA10" s="135">
        <v>0</v>
      </c>
      <c r="AB10" s="135">
        <v>0</v>
      </c>
      <c r="AC10" s="135">
        <v>0</v>
      </c>
      <c r="AD10" s="135">
        <v>0</v>
      </c>
      <c r="AE10" s="150">
        <f t="shared" si="4"/>
        <v>0</v>
      </c>
      <c r="AF10" s="161">
        <f t="shared" si="5"/>
        <v>0</v>
      </c>
      <c r="AG10" s="150"/>
      <c r="AI10" s="144"/>
      <c r="AR10" s="136"/>
      <c r="AT10" s="144"/>
      <c r="AX10" s="135"/>
      <c r="BA10" s="136"/>
      <c r="BE10" s="144"/>
      <c r="BF10" s="135"/>
      <c r="BL10" s="136"/>
      <c r="BN10" s="135"/>
      <c r="BP10" s="144"/>
      <c r="BV10" s="135"/>
      <c r="BW10" s="136"/>
      <c r="BZ10" s="144"/>
      <c r="CA10" s="144"/>
      <c r="CD10" s="135"/>
      <c r="CH10" s="136"/>
    </row>
    <row r="11" spans="2:93" ht="14.85" customHeight="1" x14ac:dyDescent="0.2">
      <c r="B11" s="276"/>
      <c r="C11" s="139" t="s">
        <v>72</v>
      </c>
      <c r="D11" s="135">
        <v>0</v>
      </c>
      <c r="E11" s="135">
        <v>0</v>
      </c>
      <c r="F11" s="135">
        <v>0</v>
      </c>
      <c r="G11" s="135">
        <v>0</v>
      </c>
      <c r="H11" s="135">
        <v>0</v>
      </c>
      <c r="I11" s="150">
        <f t="shared" si="0"/>
        <v>0</v>
      </c>
      <c r="J11" s="161">
        <f t="shared" si="1"/>
        <v>0</v>
      </c>
      <c r="K11" s="150"/>
      <c r="M11" s="276"/>
      <c r="N11" s="139" t="s">
        <v>72</v>
      </c>
      <c r="O11" s="135">
        <v>0</v>
      </c>
      <c r="P11" s="135">
        <v>0</v>
      </c>
      <c r="Q11" s="135">
        <v>0</v>
      </c>
      <c r="R11" s="135">
        <v>0</v>
      </c>
      <c r="S11" s="135">
        <v>0</v>
      </c>
      <c r="T11" s="150">
        <f t="shared" si="2"/>
        <v>0</v>
      </c>
      <c r="U11" s="161">
        <f t="shared" si="3"/>
        <v>0</v>
      </c>
      <c r="V11" s="150"/>
      <c r="X11" s="276"/>
      <c r="Y11" s="139" t="s">
        <v>72</v>
      </c>
      <c r="Z11" s="135">
        <v>0</v>
      </c>
      <c r="AA11" s="135">
        <v>0</v>
      </c>
      <c r="AB11" s="135">
        <v>0</v>
      </c>
      <c r="AC11" s="135">
        <v>0</v>
      </c>
      <c r="AD11" s="135">
        <v>0</v>
      </c>
      <c r="AE11" s="150">
        <f t="shared" si="4"/>
        <v>0</v>
      </c>
      <c r="AF11" s="161">
        <f t="shared" si="5"/>
        <v>0</v>
      </c>
      <c r="AG11" s="150"/>
      <c r="AI11" s="144"/>
      <c r="AR11" s="136"/>
      <c r="AT11" s="144"/>
      <c r="AX11" s="135"/>
      <c r="BA11" s="136"/>
      <c r="BE11" s="144"/>
      <c r="BF11" s="135"/>
      <c r="BL11" s="136"/>
      <c r="BN11" s="135"/>
      <c r="BP11" s="144"/>
      <c r="BV11" s="135"/>
      <c r="BW11" s="136"/>
      <c r="BZ11" s="144"/>
      <c r="CA11" s="144"/>
      <c r="CD11" s="135"/>
      <c r="CH11" s="136"/>
    </row>
    <row r="12" spans="2:93" ht="14.85" customHeight="1" x14ac:dyDescent="0.2">
      <c r="B12" s="277"/>
      <c r="C12" s="135" t="s">
        <v>71</v>
      </c>
      <c r="D12" s="149">
        <v>0</v>
      </c>
      <c r="E12" s="149">
        <v>0</v>
      </c>
      <c r="F12" s="149">
        <v>0</v>
      </c>
      <c r="G12" s="135">
        <v>0</v>
      </c>
      <c r="H12" s="149">
        <v>0</v>
      </c>
      <c r="I12" s="147">
        <f t="shared" si="0"/>
        <v>0</v>
      </c>
      <c r="J12" s="163">
        <f t="shared" si="1"/>
        <v>0</v>
      </c>
      <c r="K12" s="145"/>
      <c r="M12" s="277"/>
      <c r="N12" s="135" t="s">
        <v>71</v>
      </c>
      <c r="O12" s="149">
        <v>0</v>
      </c>
      <c r="P12" s="149">
        <v>0</v>
      </c>
      <c r="Q12" s="149">
        <v>0</v>
      </c>
      <c r="R12" s="135">
        <v>0</v>
      </c>
      <c r="S12" s="149">
        <v>0</v>
      </c>
      <c r="T12" s="147">
        <f t="shared" si="2"/>
        <v>0</v>
      </c>
      <c r="U12" s="163">
        <f t="shared" si="3"/>
        <v>0</v>
      </c>
      <c r="V12" s="145"/>
      <c r="X12" s="277"/>
      <c r="Y12" s="135" t="s">
        <v>71</v>
      </c>
      <c r="Z12" s="149">
        <v>0</v>
      </c>
      <c r="AA12" s="149">
        <v>0</v>
      </c>
      <c r="AB12" s="149">
        <v>0</v>
      </c>
      <c r="AC12" s="135">
        <v>0</v>
      </c>
      <c r="AD12" s="149">
        <v>0</v>
      </c>
      <c r="AE12" s="147">
        <f t="shared" si="4"/>
        <v>0</v>
      </c>
      <c r="AF12" s="163">
        <f t="shared" si="5"/>
        <v>0</v>
      </c>
      <c r="AG12" s="145"/>
      <c r="AI12" s="144"/>
      <c r="AR12" s="143"/>
      <c r="AT12" s="144"/>
      <c r="AX12" s="135"/>
      <c r="BA12" s="136"/>
      <c r="BC12" s="143"/>
      <c r="BE12" s="144"/>
      <c r="BF12" s="135"/>
      <c r="BL12" s="136"/>
      <c r="BN12" s="143"/>
      <c r="BP12" s="144"/>
      <c r="BV12" s="135"/>
      <c r="BW12" s="136"/>
      <c r="BY12" s="143"/>
      <c r="BZ12" s="144"/>
      <c r="CA12" s="144"/>
      <c r="CD12" s="135"/>
      <c r="CH12" s="136"/>
      <c r="CJ12" s="143"/>
      <c r="CN12" s="143"/>
    </row>
    <row r="13" spans="2:93" ht="14.85" customHeight="1" x14ac:dyDescent="0.2">
      <c r="B13" s="275" t="s">
        <v>104</v>
      </c>
      <c r="C13" s="159" t="s">
        <v>0</v>
      </c>
      <c r="D13" s="158">
        <v>9</v>
      </c>
      <c r="E13" s="158">
        <v>10</v>
      </c>
      <c r="F13" s="158">
        <v>10</v>
      </c>
      <c r="G13" s="158">
        <v>10</v>
      </c>
      <c r="H13" s="162">
        <v>10</v>
      </c>
      <c r="I13" s="156">
        <f t="shared" si="0"/>
        <v>49</v>
      </c>
      <c r="J13" s="155">
        <f t="shared" si="1"/>
        <v>49</v>
      </c>
      <c r="K13" s="154"/>
      <c r="M13" s="275" t="s">
        <v>104</v>
      </c>
      <c r="N13" s="159" t="s">
        <v>0</v>
      </c>
      <c r="O13" s="158">
        <v>10</v>
      </c>
      <c r="P13" s="158">
        <v>9</v>
      </c>
      <c r="Q13" s="158">
        <v>11</v>
      </c>
      <c r="R13" s="158">
        <v>10</v>
      </c>
      <c r="S13" s="158">
        <v>10</v>
      </c>
      <c r="T13" s="156">
        <f t="shared" si="2"/>
        <v>50</v>
      </c>
      <c r="U13" s="162">
        <f t="shared" si="3"/>
        <v>50</v>
      </c>
      <c r="V13" s="154">
        <f>U13/(U13+U14)</f>
        <v>1</v>
      </c>
      <c r="X13" s="275" t="s">
        <v>104</v>
      </c>
      <c r="Y13" s="159" t="s">
        <v>0</v>
      </c>
      <c r="Z13" s="158">
        <v>10</v>
      </c>
      <c r="AA13" s="158">
        <v>10</v>
      </c>
      <c r="AB13" s="158">
        <v>10</v>
      </c>
      <c r="AC13" s="158">
        <v>11</v>
      </c>
      <c r="AD13" s="158">
        <v>11</v>
      </c>
      <c r="AE13" s="156">
        <f t="shared" si="4"/>
        <v>52</v>
      </c>
      <c r="AF13" s="162">
        <f t="shared" si="5"/>
        <v>52</v>
      </c>
      <c r="AG13" s="154">
        <f>AF13/(AF13+AF14)</f>
        <v>1</v>
      </c>
      <c r="AI13" s="144"/>
      <c r="AR13" s="153"/>
      <c r="AT13" s="144"/>
      <c r="AX13" s="135"/>
      <c r="BA13" s="136"/>
      <c r="BC13" s="153"/>
      <c r="BE13" s="144"/>
      <c r="BF13" s="135"/>
      <c r="BL13" s="136"/>
      <c r="BN13" s="153"/>
      <c r="BP13" s="144"/>
      <c r="BV13" s="135"/>
      <c r="BW13" s="136"/>
      <c r="BY13" s="153"/>
      <c r="BZ13" s="144"/>
      <c r="CA13" s="144"/>
      <c r="CD13" s="135"/>
      <c r="CH13" s="136"/>
      <c r="CJ13" s="153"/>
      <c r="CN13" s="153"/>
    </row>
    <row r="14" spans="2:93" x14ac:dyDescent="0.2">
      <c r="B14" s="276"/>
      <c r="C14" s="139" t="s">
        <v>27</v>
      </c>
      <c r="D14" s="135">
        <v>0</v>
      </c>
      <c r="E14" s="135">
        <v>0</v>
      </c>
      <c r="F14" s="135">
        <v>0</v>
      </c>
      <c r="G14" s="135">
        <v>0</v>
      </c>
      <c r="H14" s="135">
        <v>0</v>
      </c>
      <c r="I14" s="150">
        <f t="shared" si="0"/>
        <v>0</v>
      </c>
      <c r="J14" s="151">
        <f t="shared" si="1"/>
        <v>0</v>
      </c>
      <c r="K14" s="150"/>
      <c r="M14" s="276"/>
      <c r="N14" s="139" t="s">
        <v>27</v>
      </c>
      <c r="O14" s="135">
        <v>0</v>
      </c>
      <c r="P14" s="135">
        <v>0</v>
      </c>
      <c r="Q14" s="135">
        <v>0</v>
      </c>
      <c r="R14" s="135">
        <v>0</v>
      </c>
      <c r="S14" s="135">
        <v>0</v>
      </c>
      <c r="T14" s="150">
        <f t="shared" si="2"/>
        <v>0</v>
      </c>
      <c r="U14" s="161">
        <f t="shared" si="3"/>
        <v>0</v>
      </c>
      <c r="V14" s="150"/>
      <c r="X14" s="276"/>
      <c r="Y14" s="139" t="s">
        <v>27</v>
      </c>
      <c r="Z14" s="135">
        <v>0</v>
      </c>
      <c r="AA14" s="135">
        <v>0</v>
      </c>
      <c r="AB14" s="135">
        <v>0</v>
      </c>
      <c r="AC14" s="135">
        <v>0</v>
      </c>
      <c r="AD14" s="135">
        <v>0</v>
      </c>
      <c r="AE14" s="150">
        <f t="shared" si="4"/>
        <v>0</v>
      </c>
      <c r="AF14" s="161">
        <f t="shared" si="5"/>
        <v>0</v>
      </c>
      <c r="AG14" s="150"/>
      <c r="AI14" s="144"/>
      <c r="AR14" s="136"/>
      <c r="AT14" s="144"/>
      <c r="AX14" s="135"/>
      <c r="BA14" s="136"/>
      <c r="BC14" s="136"/>
      <c r="BE14" s="144"/>
      <c r="BF14" s="135"/>
      <c r="BL14" s="136"/>
      <c r="BP14" s="144"/>
      <c r="BV14" s="135"/>
      <c r="BW14" s="136"/>
      <c r="BY14" s="136"/>
      <c r="BZ14" s="144"/>
      <c r="CA14" s="144"/>
      <c r="CD14" s="135"/>
      <c r="CH14" s="136"/>
    </row>
    <row r="15" spans="2:93" x14ac:dyDescent="0.2">
      <c r="B15" s="276"/>
      <c r="C15" s="139" t="s">
        <v>72</v>
      </c>
      <c r="D15" s="135">
        <v>1</v>
      </c>
      <c r="E15" s="135">
        <v>0</v>
      </c>
      <c r="F15" s="135">
        <v>0</v>
      </c>
      <c r="G15" s="135">
        <v>0</v>
      </c>
      <c r="H15" s="161">
        <v>0</v>
      </c>
      <c r="I15" s="150">
        <f t="shared" si="0"/>
        <v>1</v>
      </c>
      <c r="J15" s="151">
        <f t="shared" si="1"/>
        <v>1</v>
      </c>
      <c r="K15" s="150"/>
      <c r="M15" s="276"/>
      <c r="N15" s="139" t="s">
        <v>72</v>
      </c>
      <c r="O15" s="135">
        <v>0</v>
      </c>
      <c r="P15" s="135">
        <v>1</v>
      </c>
      <c r="Q15" s="135">
        <v>0</v>
      </c>
      <c r="R15" s="135">
        <v>0</v>
      </c>
      <c r="S15" s="135">
        <v>0</v>
      </c>
      <c r="T15" s="150">
        <f t="shared" si="2"/>
        <v>1</v>
      </c>
      <c r="U15" s="161">
        <f t="shared" si="3"/>
        <v>1</v>
      </c>
      <c r="V15" s="150"/>
      <c r="X15" s="276"/>
      <c r="Y15" s="139" t="s">
        <v>72</v>
      </c>
      <c r="Z15" s="135">
        <v>0</v>
      </c>
      <c r="AA15" s="135">
        <v>0</v>
      </c>
      <c r="AB15" s="135">
        <v>0</v>
      </c>
      <c r="AC15" s="135">
        <v>0</v>
      </c>
      <c r="AD15" s="135">
        <v>0</v>
      </c>
      <c r="AE15" s="150">
        <f t="shared" si="4"/>
        <v>0</v>
      </c>
      <c r="AF15" s="161">
        <f t="shared" si="5"/>
        <v>0</v>
      </c>
      <c r="AG15" s="150"/>
      <c r="AI15" s="144"/>
      <c r="AR15" s="136"/>
      <c r="AT15" s="144"/>
      <c r="AX15" s="135"/>
      <c r="BA15" s="136"/>
      <c r="BC15" s="136"/>
      <c r="BE15" s="144"/>
      <c r="BF15" s="135"/>
      <c r="BL15" s="136"/>
      <c r="BP15" s="144"/>
      <c r="BV15" s="135"/>
      <c r="BW15" s="136"/>
      <c r="BY15" s="136"/>
      <c r="BZ15" s="144"/>
      <c r="CA15" s="144"/>
      <c r="CD15" s="135"/>
      <c r="CH15" s="136"/>
    </row>
    <row r="16" spans="2:93" x14ac:dyDescent="0.2">
      <c r="B16" s="277"/>
      <c r="C16" s="135" t="s">
        <v>71</v>
      </c>
      <c r="D16" s="149">
        <v>0</v>
      </c>
      <c r="E16" s="149">
        <v>0</v>
      </c>
      <c r="F16" s="149">
        <v>0</v>
      </c>
      <c r="G16" s="149">
        <v>0</v>
      </c>
      <c r="H16" s="149">
        <v>0</v>
      </c>
      <c r="I16" s="147">
        <f t="shared" si="0"/>
        <v>0</v>
      </c>
      <c r="J16" s="146">
        <f t="shared" si="1"/>
        <v>0</v>
      </c>
      <c r="K16" s="145"/>
      <c r="M16" s="277"/>
      <c r="N16" s="135" t="s">
        <v>71</v>
      </c>
      <c r="O16" s="149">
        <v>0</v>
      </c>
      <c r="P16" s="149">
        <v>0</v>
      </c>
      <c r="Q16" s="149">
        <v>0</v>
      </c>
      <c r="R16" s="135">
        <v>0</v>
      </c>
      <c r="S16" s="149">
        <v>0</v>
      </c>
      <c r="T16" s="147">
        <f t="shared" si="2"/>
        <v>0</v>
      </c>
      <c r="U16" s="163">
        <f t="shared" si="3"/>
        <v>0</v>
      </c>
      <c r="V16" s="145"/>
      <c r="X16" s="277"/>
      <c r="Y16" s="135" t="s">
        <v>71</v>
      </c>
      <c r="Z16" s="149">
        <v>0</v>
      </c>
      <c r="AA16" s="149">
        <v>0</v>
      </c>
      <c r="AB16" s="149">
        <v>0</v>
      </c>
      <c r="AC16" s="135">
        <v>0</v>
      </c>
      <c r="AD16" s="149">
        <v>0</v>
      </c>
      <c r="AE16" s="147">
        <f t="shared" si="4"/>
        <v>0</v>
      </c>
      <c r="AF16" s="163">
        <f t="shared" si="5"/>
        <v>0</v>
      </c>
      <c r="AG16" s="145"/>
      <c r="AI16" s="144"/>
      <c r="AR16" s="143"/>
      <c r="AT16" s="144"/>
      <c r="AX16" s="135"/>
      <c r="BA16" s="136"/>
      <c r="BC16" s="143"/>
      <c r="BE16" s="144"/>
      <c r="BF16" s="135"/>
      <c r="BL16" s="136"/>
      <c r="BN16" s="143"/>
      <c r="BP16" s="144"/>
      <c r="BV16" s="135"/>
      <c r="BW16" s="136"/>
      <c r="BY16" s="143"/>
      <c r="BZ16" s="144"/>
      <c r="CA16" s="144"/>
      <c r="CD16" s="135"/>
      <c r="CH16" s="136"/>
      <c r="CJ16" s="143"/>
      <c r="CN16" s="143"/>
    </row>
    <row r="17" spans="2:92" ht="14.85" customHeight="1" x14ac:dyDescent="0.2">
      <c r="B17" s="275" t="s">
        <v>103</v>
      </c>
      <c r="C17" s="159" t="s">
        <v>0</v>
      </c>
      <c r="D17" s="158">
        <v>5</v>
      </c>
      <c r="E17" s="158">
        <v>10</v>
      </c>
      <c r="F17" s="158">
        <v>8</v>
      </c>
      <c r="G17" s="158">
        <v>10</v>
      </c>
      <c r="H17" s="158">
        <v>10</v>
      </c>
      <c r="I17" s="156">
        <f t="shared" si="0"/>
        <v>43</v>
      </c>
      <c r="J17" s="155">
        <f t="shared" si="1"/>
        <v>43</v>
      </c>
      <c r="K17" s="154"/>
      <c r="M17" s="275" t="s">
        <v>103</v>
      </c>
      <c r="N17" s="159" t="s">
        <v>0</v>
      </c>
      <c r="O17" s="158">
        <v>10</v>
      </c>
      <c r="P17" s="158">
        <v>8</v>
      </c>
      <c r="Q17" s="158">
        <v>11</v>
      </c>
      <c r="R17" s="158">
        <v>10</v>
      </c>
      <c r="S17" s="158">
        <v>10</v>
      </c>
      <c r="T17" s="156">
        <f t="shared" si="2"/>
        <v>49</v>
      </c>
      <c r="U17" s="155">
        <f t="shared" si="3"/>
        <v>49</v>
      </c>
      <c r="V17" s="154"/>
      <c r="X17" s="275" t="s">
        <v>103</v>
      </c>
      <c r="Y17" s="159" t="s">
        <v>0</v>
      </c>
      <c r="Z17" s="158">
        <v>10</v>
      </c>
      <c r="AA17" s="158">
        <v>10</v>
      </c>
      <c r="AB17" s="158">
        <v>9</v>
      </c>
      <c r="AC17" s="158">
        <v>11</v>
      </c>
      <c r="AD17" s="158">
        <v>11</v>
      </c>
      <c r="AE17" s="156">
        <f t="shared" si="4"/>
        <v>51</v>
      </c>
      <c r="AF17" s="155">
        <f t="shared" si="5"/>
        <v>51</v>
      </c>
      <c r="AG17" s="154"/>
      <c r="AI17" s="144"/>
      <c r="AR17" s="153"/>
      <c r="AT17" s="144"/>
      <c r="AX17" s="135"/>
      <c r="BA17" s="136"/>
      <c r="BC17" s="153"/>
      <c r="BE17" s="144"/>
      <c r="BF17" s="135"/>
      <c r="BL17" s="136"/>
      <c r="BN17" s="153"/>
      <c r="BP17" s="144"/>
      <c r="BV17" s="135"/>
      <c r="BW17" s="136"/>
      <c r="BY17" s="153"/>
      <c r="BZ17" s="144"/>
      <c r="CA17" s="144"/>
      <c r="CD17" s="135"/>
      <c r="CH17" s="136"/>
      <c r="CJ17" s="153"/>
      <c r="CN17" s="153"/>
    </row>
    <row r="18" spans="2:92" ht="14.85" customHeight="1" x14ac:dyDescent="0.2">
      <c r="B18" s="276"/>
      <c r="C18" s="139" t="s">
        <v>27</v>
      </c>
      <c r="D18" s="135">
        <v>0</v>
      </c>
      <c r="E18" s="135">
        <v>0</v>
      </c>
      <c r="F18" s="135">
        <v>0</v>
      </c>
      <c r="G18" s="135">
        <v>0</v>
      </c>
      <c r="H18" s="161">
        <v>0</v>
      </c>
      <c r="I18" s="136">
        <f t="shared" si="0"/>
        <v>0</v>
      </c>
      <c r="J18" s="151">
        <f t="shared" si="1"/>
        <v>0</v>
      </c>
      <c r="K18" s="150"/>
      <c r="M18" s="276"/>
      <c r="N18" s="139" t="s">
        <v>27</v>
      </c>
      <c r="O18" s="135">
        <v>0</v>
      </c>
      <c r="P18" s="135">
        <v>0</v>
      </c>
      <c r="Q18" s="135">
        <v>0</v>
      </c>
      <c r="R18" s="135">
        <v>0</v>
      </c>
      <c r="S18" s="161">
        <v>0</v>
      </c>
      <c r="T18" s="136">
        <f t="shared" si="2"/>
        <v>0</v>
      </c>
      <c r="U18" s="151">
        <f t="shared" si="3"/>
        <v>0</v>
      </c>
      <c r="V18" s="150"/>
      <c r="X18" s="276"/>
      <c r="Y18" s="139" t="s">
        <v>27</v>
      </c>
      <c r="Z18" s="135">
        <v>0</v>
      </c>
      <c r="AA18" s="135">
        <v>0</v>
      </c>
      <c r="AB18" s="135">
        <v>0</v>
      </c>
      <c r="AC18" s="135">
        <v>0</v>
      </c>
      <c r="AD18" s="161">
        <v>0</v>
      </c>
      <c r="AE18" s="136">
        <f t="shared" si="4"/>
        <v>0</v>
      </c>
      <c r="AF18" s="151">
        <f t="shared" si="5"/>
        <v>0</v>
      </c>
      <c r="AG18" s="150"/>
      <c r="AI18" s="144"/>
      <c r="AT18" s="144"/>
      <c r="AX18" s="135"/>
      <c r="BA18" s="136"/>
      <c r="BE18" s="144"/>
      <c r="BF18" s="135"/>
      <c r="BL18" s="136"/>
      <c r="BN18" s="135"/>
      <c r="BP18" s="144"/>
      <c r="BV18" s="135"/>
      <c r="BW18" s="136"/>
      <c r="BZ18" s="144"/>
      <c r="CA18" s="144"/>
      <c r="CD18" s="135"/>
      <c r="CH18" s="136"/>
      <c r="CN18" s="153"/>
    </row>
    <row r="19" spans="2:92" x14ac:dyDescent="0.2">
      <c r="B19" s="276"/>
      <c r="C19" s="139" t="s">
        <v>72</v>
      </c>
      <c r="D19" s="135">
        <v>4</v>
      </c>
      <c r="E19" s="135">
        <v>0</v>
      </c>
      <c r="F19" s="135">
        <v>2</v>
      </c>
      <c r="G19" s="135">
        <v>0</v>
      </c>
      <c r="H19" s="161">
        <v>0</v>
      </c>
      <c r="I19" s="136">
        <f t="shared" si="0"/>
        <v>6</v>
      </c>
      <c r="J19" s="151">
        <f>I19+J15</f>
        <v>7</v>
      </c>
      <c r="K19" s="150"/>
      <c r="M19" s="276"/>
      <c r="N19" s="139" t="s">
        <v>72</v>
      </c>
      <c r="O19" s="135">
        <v>0</v>
      </c>
      <c r="P19" s="135">
        <v>1</v>
      </c>
      <c r="Q19" s="135">
        <v>0</v>
      </c>
      <c r="R19" s="135">
        <v>0</v>
      </c>
      <c r="S19" s="161">
        <v>0</v>
      </c>
      <c r="T19" s="136">
        <f t="shared" si="2"/>
        <v>1</v>
      </c>
      <c r="U19" s="151">
        <f>T19+U15</f>
        <v>2</v>
      </c>
      <c r="V19" s="150"/>
      <c r="X19" s="276"/>
      <c r="Y19" s="139" t="s">
        <v>72</v>
      </c>
      <c r="Z19" s="135">
        <v>0</v>
      </c>
      <c r="AA19" s="135">
        <v>0</v>
      </c>
      <c r="AB19" s="135">
        <v>1</v>
      </c>
      <c r="AC19" s="135">
        <v>0</v>
      </c>
      <c r="AD19" s="161">
        <v>0</v>
      </c>
      <c r="AE19" s="136">
        <f t="shared" si="4"/>
        <v>1</v>
      </c>
      <c r="AF19" s="151">
        <f>AE19+AF15</f>
        <v>1</v>
      </c>
      <c r="AG19" s="150"/>
      <c r="AI19" s="144"/>
      <c r="AT19" s="144"/>
      <c r="AX19" s="135"/>
      <c r="BA19" s="136"/>
      <c r="BE19" s="144"/>
      <c r="BF19" s="135"/>
      <c r="BL19" s="136"/>
      <c r="BN19" s="135"/>
      <c r="BP19" s="144"/>
      <c r="BV19" s="135"/>
      <c r="BW19" s="136"/>
      <c r="BZ19" s="144"/>
      <c r="CA19" s="144"/>
      <c r="CD19" s="135"/>
      <c r="CH19" s="136"/>
    </row>
    <row r="20" spans="2:92" x14ac:dyDescent="0.2">
      <c r="B20" s="277"/>
      <c r="C20" s="135" t="s">
        <v>71</v>
      </c>
      <c r="D20" s="135">
        <v>0</v>
      </c>
      <c r="E20" s="135">
        <v>0</v>
      </c>
      <c r="F20" s="135">
        <v>0</v>
      </c>
      <c r="G20" s="149">
        <v>0</v>
      </c>
      <c r="H20" s="149">
        <v>0</v>
      </c>
      <c r="I20" s="150">
        <f t="shared" si="0"/>
        <v>0</v>
      </c>
      <c r="J20" s="146">
        <f>I20</f>
        <v>0</v>
      </c>
      <c r="K20" s="145"/>
      <c r="M20" s="277"/>
      <c r="N20" s="135" t="s">
        <v>71</v>
      </c>
      <c r="O20" s="135">
        <v>0</v>
      </c>
      <c r="P20" s="135">
        <v>0</v>
      </c>
      <c r="Q20" s="135">
        <v>0</v>
      </c>
      <c r="R20" s="149">
        <v>0</v>
      </c>
      <c r="S20" s="149">
        <v>0</v>
      </c>
      <c r="T20" s="150">
        <f t="shared" si="2"/>
        <v>0</v>
      </c>
      <c r="U20" s="146">
        <f>T20</f>
        <v>0</v>
      </c>
      <c r="V20" s="145"/>
      <c r="X20" s="277"/>
      <c r="Y20" s="135" t="s">
        <v>71</v>
      </c>
      <c r="Z20" s="135">
        <v>0</v>
      </c>
      <c r="AA20" s="135">
        <v>0</v>
      </c>
      <c r="AB20" s="135">
        <v>0</v>
      </c>
      <c r="AC20" s="149">
        <v>0</v>
      </c>
      <c r="AD20" s="149">
        <v>0</v>
      </c>
      <c r="AE20" s="150">
        <f t="shared" si="4"/>
        <v>0</v>
      </c>
      <c r="AF20" s="146">
        <f>AE20</f>
        <v>0</v>
      </c>
      <c r="AG20" s="145"/>
      <c r="AI20" s="144"/>
      <c r="AR20" s="143"/>
      <c r="AT20" s="144"/>
      <c r="AX20" s="135"/>
      <c r="BA20" s="136"/>
      <c r="BC20" s="143"/>
      <c r="BE20" s="144"/>
      <c r="BF20" s="135"/>
      <c r="BL20" s="136"/>
      <c r="BN20" s="143"/>
      <c r="BP20" s="144"/>
      <c r="BV20" s="135"/>
      <c r="BW20" s="136"/>
      <c r="BY20" s="143"/>
      <c r="BZ20" s="144"/>
      <c r="CA20" s="144"/>
      <c r="CD20" s="135"/>
      <c r="CH20" s="136"/>
      <c r="CJ20" s="143"/>
      <c r="CN20" s="143"/>
    </row>
    <row r="21" spans="2:92" ht="14.85" customHeight="1" x14ac:dyDescent="0.2">
      <c r="B21" s="275" t="s">
        <v>102</v>
      </c>
      <c r="C21" s="159" t="s">
        <v>0</v>
      </c>
      <c r="D21" s="158">
        <v>5</v>
      </c>
      <c r="E21" s="158">
        <v>9</v>
      </c>
      <c r="F21" s="158">
        <v>8</v>
      </c>
      <c r="G21" s="158">
        <v>9</v>
      </c>
      <c r="H21" s="162">
        <v>10</v>
      </c>
      <c r="I21" s="156">
        <f t="shared" si="0"/>
        <v>41</v>
      </c>
      <c r="J21" s="155">
        <f>I21</f>
        <v>41</v>
      </c>
      <c r="K21" s="154">
        <f>J21/(J21+J22)</f>
        <v>1</v>
      </c>
      <c r="M21" s="275" t="s">
        <v>102</v>
      </c>
      <c r="N21" s="159" t="s">
        <v>0</v>
      </c>
      <c r="O21" s="158">
        <v>10</v>
      </c>
      <c r="P21" s="158">
        <v>8</v>
      </c>
      <c r="Q21" s="158">
        <v>11</v>
      </c>
      <c r="R21" s="135">
        <v>10</v>
      </c>
      <c r="S21" s="158">
        <v>9</v>
      </c>
      <c r="T21" s="156">
        <f t="shared" si="2"/>
        <v>48</v>
      </c>
      <c r="U21" s="155">
        <f>T21</f>
        <v>48</v>
      </c>
      <c r="V21" s="154">
        <f>U21/(U21+U22)</f>
        <v>1</v>
      </c>
      <c r="X21" s="275" t="s">
        <v>102</v>
      </c>
      <c r="Y21" s="159" t="s">
        <v>0</v>
      </c>
      <c r="Z21" s="158">
        <v>9</v>
      </c>
      <c r="AA21" s="158">
        <v>10</v>
      </c>
      <c r="AB21" s="158">
        <v>9</v>
      </c>
      <c r="AC21" s="135">
        <v>11</v>
      </c>
      <c r="AD21" s="158">
        <v>10</v>
      </c>
      <c r="AE21" s="156">
        <f t="shared" si="4"/>
        <v>49</v>
      </c>
      <c r="AF21" s="155">
        <f>AE21</f>
        <v>49</v>
      </c>
      <c r="AG21" s="154">
        <f>AF21/(AF21+AF22)</f>
        <v>1</v>
      </c>
      <c r="AI21" s="144"/>
      <c r="AR21" s="153"/>
      <c r="AT21" s="144"/>
      <c r="AX21" s="135"/>
      <c r="BA21" s="136"/>
      <c r="BC21" s="153"/>
      <c r="BE21" s="144"/>
      <c r="BF21" s="135"/>
      <c r="BL21" s="136"/>
      <c r="BN21" s="153"/>
      <c r="BP21" s="144"/>
      <c r="BV21" s="135"/>
      <c r="BW21" s="136"/>
      <c r="BY21" s="153"/>
      <c r="BZ21" s="144"/>
      <c r="CA21" s="144"/>
      <c r="CD21" s="135"/>
      <c r="CH21" s="136"/>
      <c r="CJ21" s="153"/>
      <c r="CN21" s="153"/>
    </row>
    <row r="22" spans="2:92" x14ac:dyDescent="0.2">
      <c r="B22" s="276"/>
      <c r="C22" s="139" t="s">
        <v>27</v>
      </c>
      <c r="D22" s="135">
        <v>0</v>
      </c>
      <c r="E22" s="135">
        <v>0</v>
      </c>
      <c r="F22" s="135">
        <v>0</v>
      </c>
      <c r="G22" s="135">
        <v>0</v>
      </c>
      <c r="H22" s="135">
        <v>0</v>
      </c>
      <c r="I22" s="150">
        <f t="shared" si="0"/>
        <v>0</v>
      </c>
      <c r="J22" s="151">
        <f>I22+J18</f>
        <v>0</v>
      </c>
      <c r="K22" s="150"/>
      <c r="M22" s="276"/>
      <c r="N22" s="139" t="s">
        <v>27</v>
      </c>
      <c r="O22" s="135">
        <v>0</v>
      </c>
      <c r="P22" s="135">
        <v>0</v>
      </c>
      <c r="Q22" s="135">
        <v>0</v>
      </c>
      <c r="R22" s="135">
        <v>0</v>
      </c>
      <c r="S22" s="135">
        <v>0</v>
      </c>
      <c r="T22" s="150">
        <f t="shared" si="2"/>
        <v>0</v>
      </c>
      <c r="U22" s="151">
        <f>T22+U14</f>
        <v>0</v>
      </c>
      <c r="V22" s="150"/>
      <c r="X22" s="276"/>
      <c r="Y22" s="139" t="s">
        <v>27</v>
      </c>
      <c r="Z22" s="135">
        <v>0</v>
      </c>
      <c r="AA22" s="135">
        <v>0</v>
      </c>
      <c r="AB22" s="135">
        <v>0</v>
      </c>
      <c r="AC22" s="135">
        <v>0</v>
      </c>
      <c r="AD22" s="135">
        <v>0</v>
      </c>
      <c r="AE22" s="150">
        <f t="shared" si="4"/>
        <v>0</v>
      </c>
      <c r="AF22" s="151">
        <f>AE22+AF14</f>
        <v>0</v>
      </c>
      <c r="AG22" s="150"/>
      <c r="AI22" s="144"/>
      <c r="AR22" s="136"/>
      <c r="AT22" s="144"/>
      <c r="AX22" s="135"/>
      <c r="BA22" s="136"/>
      <c r="BC22" s="136"/>
      <c r="BE22" s="144"/>
      <c r="BF22" s="135"/>
      <c r="BL22" s="136"/>
      <c r="BP22" s="144"/>
      <c r="BV22" s="135"/>
      <c r="BW22" s="136"/>
      <c r="BY22" s="136"/>
      <c r="BZ22" s="144"/>
      <c r="CA22" s="144"/>
      <c r="CD22" s="135"/>
      <c r="CH22" s="136"/>
      <c r="CJ22" s="136"/>
    </row>
    <row r="23" spans="2:92" x14ac:dyDescent="0.2">
      <c r="B23" s="276"/>
      <c r="C23" s="139" t="s">
        <v>72</v>
      </c>
      <c r="D23" s="135">
        <v>0</v>
      </c>
      <c r="E23" s="135">
        <v>1</v>
      </c>
      <c r="F23" s="135">
        <v>0</v>
      </c>
      <c r="G23" s="135">
        <v>0</v>
      </c>
      <c r="H23" s="161">
        <v>0</v>
      </c>
      <c r="I23" s="150">
        <f t="shared" si="0"/>
        <v>1</v>
      </c>
      <c r="J23" s="151">
        <f>I23+J19</f>
        <v>8</v>
      </c>
      <c r="K23" s="150"/>
      <c r="M23" s="276"/>
      <c r="N23" s="139" t="s">
        <v>72</v>
      </c>
      <c r="O23" s="135">
        <v>0</v>
      </c>
      <c r="P23" s="135">
        <v>0</v>
      </c>
      <c r="Q23" s="135">
        <v>0</v>
      </c>
      <c r="R23" s="135">
        <v>0</v>
      </c>
      <c r="S23" s="135">
        <v>1</v>
      </c>
      <c r="T23" s="150">
        <f t="shared" si="2"/>
        <v>1</v>
      </c>
      <c r="U23" s="151">
        <f>T23+U19</f>
        <v>3</v>
      </c>
      <c r="V23" s="150"/>
      <c r="X23" s="276"/>
      <c r="Y23" s="139" t="s">
        <v>72</v>
      </c>
      <c r="Z23" s="135">
        <v>1</v>
      </c>
      <c r="AA23" s="135">
        <v>0</v>
      </c>
      <c r="AB23" s="135">
        <v>0</v>
      </c>
      <c r="AC23" s="135">
        <v>0</v>
      </c>
      <c r="AD23" s="135">
        <v>1</v>
      </c>
      <c r="AE23" s="150">
        <f t="shared" si="4"/>
        <v>2</v>
      </c>
      <c r="AF23" s="151">
        <f>AE23+AF19</f>
        <v>3</v>
      </c>
      <c r="AG23" s="150"/>
      <c r="AI23" s="144"/>
      <c r="AR23" s="136"/>
      <c r="AT23" s="144"/>
      <c r="AX23" s="135"/>
      <c r="BA23" s="136"/>
      <c r="BC23" s="136"/>
      <c r="BE23" s="144"/>
      <c r="BF23" s="135"/>
      <c r="BL23" s="136"/>
      <c r="BP23" s="144"/>
      <c r="BV23" s="135"/>
      <c r="BW23" s="136"/>
      <c r="BY23" s="136"/>
      <c r="BZ23" s="144"/>
      <c r="CA23" s="144"/>
      <c r="CD23" s="135"/>
      <c r="CH23" s="136"/>
      <c r="CJ23" s="136"/>
    </row>
    <row r="24" spans="2:92" x14ac:dyDescent="0.2">
      <c r="B24" s="277"/>
      <c r="C24" s="135" t="s">
        <v>71</v>
      </c>
      <c r="D24" s="149">
        <v>0</v>
      </c>
      <c r="E24" s="149">
        <v>0</v>
      </c>
      <c r="F24" s="149">
        <v>0</v>
      </c>
      <c r="G24" s="149">
        <v>1</v>
      </c>
      <c r="H24" s="149">
        <v>0</v>
      </c>
      <c r="I24" s="147">
        <f t="shared" si="0"/>
        <v>1</v>
      </c>
      <c r="J24" s="146">
        <f>I24+J20</f>
        <v>1</v>
      </c>
      <c r="K24" s="145"/>
      <c r="M24" s="277"/>
      <c r="N24" s="135" t="s">
        <v>71</v>
      </c>
      <c r="O24" s="149">
        <v>0</v>
      </c>
      <c r="P24" s="149">
        <v>0</v>
      </c>
      <c r="Q24" s="149">
        <v>0</v>
      </c>
      <c r="R24" s="149">
        <v>0</v>
      </c>
      <c r="S24" s="149">
        <v>0</v>
      </c>
      <c r="T24" s="147">
        <f t="shared" si="2"/>
        <v>0</v>
      </c>
      <c r="U24" s="146">
        <f>T24+U16</f>
        <v>0</v>
      </c>
      <c r="V24" s="145"/>
      <c r="X24" s="277"/>
      <c r="Y24" s="135" t="s">
        <v>71</v>
      </c>
      <c r="Z24" s="149">
        <v>0</v>
      </c>
      <c r="AA24" s="149">
        <v>0</v>
      </c>
      <c r="AB24" s="149">
        <v>0</v>
      </c>
      <c r="AC24" s="149">
        <v>0</v>
      </c>
      <c r="AD24" s="149">
        <v>0</v>
      </c>
      <c r="AE24" s="147">
        <f t="shared" si="4"/>
        <v>0</v>
      </c>
      <c r="AF24" s="146">
        <f>AE24+AF16</f>
        <v>0</v>
      </c>
      <c r="AG24" s="145"/>
      <c r="AI24" s="144"/>
      <c r="AR24" s="143"/>
      <c r="AT24" s="144"/>
      <c r="AX24" s="135"/>
      <c r="BA24" s="136"/>
      <c r="BC24" s="143"/>
      <c r="BE24" s="144"/>
      <c r="BF24" s="135"/>
      <c r="BL24" s="136"/>
      <c r="BN24" s="143"/>
      <c r="BP24" s="144"/>
      <c r="BV24" s="135"/>
      <c r="BW24" s="136"/>
      <c r="BY24" s="143"/>
      <c r="BZ24" s="144"/>
      <c r="CA24" s="144"/>
      <c r="CD24" s="135"/>
      <c r="CH24" s="136"/>
      <c r="CJ24" s="143"/>
      <c r="CN24" s="143"/>
    </row>
    <row r="25" spans="2:92" ht="14.85" customHeight="1" x14ac:dyDescent="0.2">
      <c r="B25" s="275" t="s">
        <v>101</v>
      </c>
      <c r="C25" s="159" t="s">
        <v>0</v>
      </c>
      <c r="D25" s="158"/>
      <c r="E25" s="158"/>
      <c r="F25" s="158"/>
      <c r="G25" s="158"/>
      <c r="H25" s="158"/>
      <c r="I25" s="156"/>
      <c r="J25" s="155"/>
      <c r="K25" s="154"/>
      <c r="M25" s="275" t="s">
        <v>101</v>
      </c>
      <c r="N25" s="159" t="s">
        <v>0</v>
      </c>
      <c r="O25" s="158"/>
      <c r="P25" s="158"/>
      <c r="Q25" s="158"/>
      <c r="R25" s="158"/>
      <c r="S25" s="158"/>
      <c r="T25" s="156">
        <f t="shared" si="2"/>
        <v>0</v>
      </c>
      <c r="U25" s="155">
        <f>T25</f>
        <v>0</v>
      </c>
      <c r="V25" s="154" t="e">
        <f>U25/(U25+U26)</f>
        <v>#DIV/0!</v>
      </c>
      <c r="X25" s="275" t="s">
        <v>101</v>
      </c>
      <c r="Y25" s="159" t="s">
        <v>0</v>
      </c>
      <c r="Z25" s="158"/>
      <c r="AA25" s="158"/>
      <c r="AB25" s="158"/>
      <c r="AC25" s="158"/>
      <c r="AD25" s="158"/>
      <c r="AE25" s="156">
        <f t="shared" si="4"/>
        <v>0</v>
      </c>
      <c r="AF25" s="155">
        <f>AE25</f>
        <v>0</v>
      </c>
      <c r="AG25" s="154" t="e">
        <f>AF25/(AF25+AF26)</f>
        <v>#DIV/0!</v>
      </c>
      <c r="AI25" s="144"/>
      <c r="AR25" s="153"/>
      <c r="AT25" s="144"/>
      <c r="AX25" s="135"/>
      <c r="BA25" s="136"/>
      <c r="BC25" s="153"/>
      <c r="BE25" s="144"/>
      <c r="BF25" s="135"/>
      <c r="BL25" s="136"/>
      <c r="BN25" s="153"/>
      <c r="BP25" s="144"/>
      <c r="BV25" s="135"/>
      <c r="BW25" s="136"/>
      <c r="BY25" s="153"/>
      <c r="BZ25" s="144"/>
      <c r="CA25" s="144"/>
      <c r="CD25" s="135"/>
      <c r="CH25" s="136"/>
      <c r="CJ25" s="153"/>
      <c r="CN25" s="153"/>
    </row>
    <row r="26" spans="2:92" x14ac:dyDescent="0.2">
      <c r="B26" s="276"/>
      <c r="C26" s="139" t="s">
        <v>27</v>
      </c>
      <c r="D26" s="135"/>
      <c r="E26" s="135"/>
      <c r="F26" s="135"/>
      <c r="G26" s="135"/>
      <c r="H26" s="135"/>
      <c r="I26" s="150"/>
      <c r="J26" s="151"/>
      <c r="K26" s="150"/>
      <c r="M26" s="276"/>
      <c r="N26" s="139" t="s">
        <v>27</v>
      </c>
      <c r="O26" s="135"/>
      <c r="P26" s="135"/>
      <c r="Q26" s="135"/>
      <c r="R26" s="135"/>
      <c r="S26" s="135"/>
      <c r="T26" s="150">
        <f t="shared" si="2"/>
        <v>0</v>
      </c>
      <c r="U26" s="151">
        <f>T26+U22</f>
        <v>0</v>
      </c>
      <c r="V26" s="150"/>
      <c r="X26" s="276"/>
      <c r="Y26" s="139" t="s">
        <v>27</v>
      </c>
      <c r="Z26" s="135"/>
      <c r="AA26" s="135"/>
      <c r="AB26" s="135"/>
      <c r="AC26" s="135"/>
      <c r="AD26" s="135"/>
      <c r="AE26" s="150">
        <f t="shared" si="4"/>
        <v>0</v>
      </c>
      <c r="AF26" s="151">
        <f>AE26+AF22</f>
        <v>0</v>
      </c>
      <c r="AG26" s="150"/>
      <c r="AI26" s="144"/>
      <c r="AR26" s="136"/>
      <c r="AT26" s="144"/>
      <c r="AX26" s="135"/>
      <c r="BA26" s="136"/>
      <c r="BC26" s="136"/>
      <c r="BE26" s="144"/>
      <c r="BF26" s="135"/>
      <c r="BL26" s="136"/>
      <c r="BP26" s="144"/>
      <c r="BV26" s="135"/>
      <c r="BW26" s="136"/>
      <c r="BY26" s="136"/>
      <c r="BZ26" s="144"/>
      <c r="CA26" s="144"/>
      <c r="CD26" s="135"/>
      <c r="CH26" s="136"/>
      <c r="CJ26" s="136"/>
    </row>
    <row r="27" spans="2:92" x14ac:dyDescent="0.2">
      <c r="B27" s="276"/>
      <c r="C27" s="139" t="s">
        <v>72</v>
      </c>
      <c r="D27" s="135"/>
      <c r="E27" s="135"/>
      <c r="F27" s="135"/>
      <c r="G27" s="135"/>
      <c r="H27" s="135"/>
      <c r="I27" s="150"/>
      <c r="J27" s="151"/>
      <c r="K27" s="150"/>
      <c r="M27" s="276"/>
      <c r="N27" s="139" t="s">
        <v>72</v>
      </c>
      <c r="O27" s="135"/>
      <c r="P27" s="135"/>
      <c r="Q27" s="135"/>
      <c r="R27" s="135"/>
      <c r="S27" s="135"/>
      <c r="T27" s="150">
        <f t="shared" si="2"/>
        <v>0</v>
      </c>
      <c r="U27" s="151">
        <f>T27+U23</f>
        <v>3</v>
      </c>
      <c r="V27" s="150"/>
      <c r="X27" s="276"/>
      <c r="Y27" s="139" t="s">
        <v>72</v>
      </c>
      <c r="Z27" s="135"/>
      <c r="AA27" s="135"/>
      <c r="AB27" s="135"/>
      <c r="AC27" s="135"/>
      <c r="AD27" s="135"/>
      <c r="AE27" s="150">
        <f t="shared" si="4"/>
        <v>0</v>
      </c>
      <c r="AF27" s="151">
        <f>AE27+AF23</f>
        <v>3</v>
      </c>
      <c r="AG27" s="150"/>
      <c r="AI27" s="144"/>
      <c r="AR27" s="136"/>
      <c r="AT27" s="144"/>
      <c r="AX27" s="135"/>
      <c r="BA27" s="136"/>
      <c r="BC27" s="136"/>
      <c r="BE27" s="144"/>
      <c r="BF27" s="135"/>
      <c r="BL27" s="136"/>
      <c r="BP27" s="144"/>
      <c r="BV27" s="135"/>
      <c r="BW27" s="136"/>
      <c r="BY27" s="136"/>
      <c r="BZ27" s="144"/>
      <c r="CA27" s="144"/>
      <c r="CD27" s="135"/>
      <c r="CH27" s="136"/>
      <c r="CJ27" s="136"/>
    </row>
    <row r="28" spans="2:92" x14ac:dyDescent="0.2">
      <c r="B28" s="277"/>
      <c r="C28" s="135" t="s">
        <v>71</v>
      </c>
      <c r="D28" s="149"/>
      <c r="E28" s="149"/>
      <c r="F28" s="149"/>
      <c r="G28" s="149"/>
      <c r="H28" s="149"/>
      <c r="I28" s="147"/>
      <c r="J28" s="146"/>
      <c r="K28" s="145"/>
      <c r="M28" s="277"/>
      <c r="N28" s="135" t="s">
        <v>71</v>
      </c>
      <c r="O28" s="149"/>
      <c r="P28" s="149"/>
      <c r="Q28" s="149"/>
      <c r="R28" s="149"/>
      <c r="S28" s="149"/>
      <c r="T28" s="147">
        <f t="shared" si="2"/>
        <v>0</v>
      </c>
      <c r="U28" s="146">
        <f>T28+U24</f>
        <v>0</v>
      </c>
      <c r="V28" s="145"/>
      <c r="X28" s="277"/>
      <c r="Y28" s="135" t="s">
        <v>71</v>
      </c>
      <c r="Z28" s="149"/>
      <c r="AA28" s="149"/>
      <c r="AB28" s="149"/>
      <c r="AC28" s="149"/>
      <c r="AD28" s="149"/>
      <c r="AE28" s="147">
        <f t="shared" si="4"/>
        <v>0</v>
      </c>
      <c r="AF28" s="146">
        <f>AE28+AF24</f>
        <v>0</v>
      </c>
      <c r="AG28" s="145"/>
      <c r="AI28" s="144"/>
      <c r="AR28" s="143"/>
      <c r="AT28" s="144"/>
      <c r="AX28" s="135"/>
      <c r="BA28" s="136"/>
      <c r="BC28" s="143"/>
      <c r="BE28" s="144"/>
      <c r="BF28" s="135"/>
      <c r="BL28" s="136"/>
      <c r="BN28" s="143"/>
      <c r="BP28" s="144"/>
      <c r="BV28" s="135"/>
      <c r="BW28" s="136"/>
      <c r="BY28" s="143"/>
      <c r="BZ28" s="144"/>
      <c r="CA28" s="144"/>
      <c r="CD28" s="135"/>
      <c r="CH28" s="136"/>
      <c r="CJ28" s="143"/>
      <c r="CN28" s="143"/>
    </row>
    <row r="29" spans="2:92" ht="14.85" customHeight="1" x14ac:dyDescent="0.2">
      <c r="B29" s="275" t="s">
        <v>100</v>
      </c>
      <c r="C29" s="159" t="s">
        <v>0</v>
      </c>
      <c r="D29" s="158">
        <v>5</v>
      </c>
      <c r="E29" s="158">
        <v>8</v>
      </c>
      <c r="F29" s="158">
        <v>7</v>
      </c>
      <c r="G29" s="158">
        <v>9</v>
      </c>
      <c r="H29" s="158">
        <v>9</v>
      </c>
      <c r="I29" s="156">
        <f t="shared" ref="I29:I60" si="6">SUM(D29:H29)</f>
        <v>38</v>
      </c>
      <c r="J29" s="155">
        <f>I29</f>
        <v>38</v>
      </c>
      <c r="K29" s="154">
        <f>J29/(J29+J30)</f>
        <v>1</v>
      </c>
      <c r="M29" s="275" t="s">
        <v>100</v>
      </c>
      <c r="N29" s="159" t="s">
        <v>0</v>
      </c>
      <c r="O29" s="158">
        <v>10</v>
      </c>
      <c r="P29" s="158">
        <v>8</v>
      </c>
      <c r="Q29" s="158">
        <v>11</v>
      </c>
      <c r="R29" s="158">
        <v>10</v>
      </c>
      <c r="S29" s="158">
        <v>9</v>
      </c>
      <c r="T29" s="156">
        <f t="shared" si="2"/>
        <v>48</v>
      </c>
      <c r="U29" s="155">
        <f>T29</f>
        <v>48</v>
      </c>
      <c r="V29" s="154">
        <f>U29/(U29+U30)</f>
        <v>1</v>
      </c>
      <c r="X29" s="275" t="s">
        <v>100</v>
      </c>
      <c r="Y29" s="159" t="s">
        <v>0</v>
      </c>
      <c r="Z29" s="158">
        <v>7</v>
      </c>
      <c r="AA29" s="158">
        <v>9</v>
      </c>
      <c r="AB29" s="158">
        <v>9</v>
      </c>
      <c r="AC29" s="158">
        <v>11</v>
      </c>
      <c r="AD29" s="158">
        <v>10</v>
      </c>
      <c r="AE29" s="156">
        <f t="shared" si="4"/>
        <v>46</v>
      </c>
      <c r="AF29" s="155">
        <f>AE29</f>
        <v>46</v>
      </c>
      <c r="AG29" s="154">
        <f>AF29/(AF29+AF30)</f>
        <v>1</v>
      </c>
      <c r="AI29" s="144"/>
      <c r="AR29" s="153"/>
      <c r="AT29" s="144"/>
      <c r="AX29" s="135"/>
      <c r="BA29" s="136"/>
      <c r="BC29" s="153"/>
      <c r="BE29" s="144"/>
      <c r="BF29" s="135"/>
      <c r="BL29" s="136"/>
      <c r="BN29" s="153"/>
      <c r="BP29" s="144"/>
      <c r="BV29" s="135"/>
      <c r="BW29" s="136"/>
      <c r="BY29" s="153"/>
      <c r="BZ29" s="144"/>
      <c r="CA29" s="144"/>
      <c r="CD29" s="135"/>
      <c r="CH29" s="136"/>
      <c r="CJ29" s="153"/>
      <c r="CN29" s="153"/>
    </row>
    <row r="30" spans="2:92" x14ac:dyDescent="0.2">
      <c r="B30" s="276"/>
      <c r="C30" s="139" t="s">
        <v>27</v>
      </c>
      <c r="D30" s="135">
        <v>0</v>
      </c>
      <c r="E30" s="135">
        <v>0</v>
      </c>
      <c r="F30" s="135">
        <v>0</v>
      </c>
      <c r="G30" s="135">
        <v>0</v>
      </c>
      <c r="H30" s="135">
        <v>0</v>
      </c>
      <c r="I30" s="150">
        <f t="shared" si="6"/>
        <v>0</v>
      </c>
      <c r="J30" s="151">
        <f>I30+J22</f>
        <v>0</v>
      </c>
      <c r="K30" s="150"/>
      <c r="M30" s="276"/>
      <c r="N30" s="139" t="s">
        <v>27</v>
      </c>
      <c r="O30" s="135">
        <v>0</v>
      </c>
      <c r="P30" s="135">
        <v>0</v>
      </c>
      <c r="Q30" s="135">
        <v>0</v>
      </c>
      <c r="R30" s="135">
        <v>0</v>
      </c>
      <c r="S30" s="135">
        <v>0</v>
      </c>
      <c r="T30" s="150">
        <f t="shared" si="2"/>
        <v>0</v>
      </c>
      <c r="U30" s="151">
        <f>T30+U26</f>
        <v>0</v>
      </c>
      <c r="V30" s="150"/>
      <c r="X30" s="276"/>
      <c r="Y30" s="139" t="s">
        <v>27</v>
      </c>
      <c r="Z30" s="135">
        <v>0</v>
      </c>
      <c r="AA30" s="135">
        <v>0</v>
      </c>
      <c r="AB30" s="135">
        <v>0</v>
      </c>
      <c r="AC30" s="135">
        <v>0</v>
      </c>
      <c r="AD30" s="135">
        <v>0</v>
      </c>
      <c r="AE30" s="150">
        <f t="shared" si="4"/>
        <v>0</v>
      </c>
      <c r="AF30" s="151">
        <f>AE30+AF26</f>
        <v>0</v>
      </c>
      <c r="AG30" s="150"/>
      <c r="AI30" s="144"/>
      <c r="AR30" s="136"/>
      <c r="AT30" s="144"/>
      <c r="AX30" s="135"/>
      <c r="BA30" s="136"/>
      <c r="BC30" s="136"/>
      <c r="BE30" s="144"/>
      <c r="BF30" s="135"/>
      <c r="BL30" s="136"/>
      <c r="BP30" s="144"/>
      <c r="BV30" s="135"/>
      <c r="BW30" s="136"/>
      <c r="BY30" s="136"/>
      <c r="BZ30" s="144"/>
      <c r="CA30" s="144"/>
      <c r="CD30" s="135"/>
      <c r="CH30" s="136"/>
      <c r="CJ30" s="136"/>
    </row>
    <row r="31" spans="2:92" x14ac:dyDescent="0.2">
      <c r="B31" s="276"/>
      <c r="C31" s="139" t="s">
        <v>72</v>
      </c>
      <c r="D31" s="135">
        <v>0</v>
      </c>
      <c r="E31" s="135">
        <v>1</v>
      </c>
      <c r="F31" s="135">
        <v>0</v>
      </c>
      <c r="G31" s="135">
        <v>0</v>
      </c>
      <c r="H31" s="135">
        <v>0</v>
      </c>
      <c r="I31" s="150">
        <f t="shared" si="6"/>
        <v>1</v>
      </c>
      <c r="J31" s="151">
        <f>I31+J23</f>
        <v>9</v>
      </c>
      <c r="K31" s="150"/>
      <c r="M31" s="276"/>
      <c r="N31" s="139" t="s">
        <v>72</v>
      </c>
      <c r="O31" s="135">
        <v>0</v>
      </c>
      <c r="P31" s="135">
        <v>0</v>
      </c>
      <c r="Q31" s="135">
        <v>0</v>
      </c>
      <c r="R31" s="135">
        <v>0</v>
      </c>
      <c r="S31" s="135">
        <v>0</v>
      </c>
      <c r="T31" s="150">
        <f t="shared" si="2"/>
        <v>0</v>
      </c>
      <c r="U31" s="151">
        <f>T31+U27</f>
        <v>3</v>
      </c>
      <c r="V31" s="150"/>
      <c r="X31" s="276"/>
      <c r="Y31" s="139" t="s">
        <v>72</v>
      </c>
      <c r="Z31" s="135">
        <v>1</v>
      </c>
      <c r="AA31" s="135">
        <v>0</v>
      </c>
      <c r="AB31" s="135">
        <v>0</v>
      </c>
      <c r="AC31" s="135">
        <v>0</v>
      </c>
      <c r="AD31" s="135">
        <v>0</v>
      </c>
      <c r="AE31" s="150">
        <f t="shared" si="4"/>
        <v>1</v>
      </c>
      <c r="AF31" s="151">
        <f>AE31+AF27</f>
        <v>4</v>
      </c>
      <c r="AG31" s="150"/>
      <c r="AI31" s="144"/>
      <c r="AR31" s="136"/>
      <c r="AT31" s="144"/>
      <c r="AX31" s="135"/>
      <c r="BA31" s="136"/>
      <c r="BC31" s="136"/>
      <c r="BE31" s="144"/>
      <c r="BF31" s="135"/>
      <c r="BL31" s="136"/>
      <c r="BP31" s="144"/>
      <c r="BV31" s="135"/>
      <c r="BW31" s="136"/>
      <c r="BY31" s="136"/>
      <c r="BZ31" s="144"/>
      <c r="CA31" s="144"/>
      <c r="CD31" s="135"/>
      <c r="CH31" s="136"/>
      <c r="CJ31" s="136"/>
    </row>
    <row r="32" spans="2:92" x14ac:dyDescent="0.2">
      <c r="B32" s="277"/>
      <c r="C32" s="135" t="s">
        <v>71</v>
      </c>
      <c r="D32" s="149">
        <v>0</v>
      </c>
      <c r="E32" s="149">
        <v>0</v>
      </c>
      <c r="F32" s="149">
        <v>1</v>
      </c>
      <c r="G32" s="149">
        <v>0</v>
      </c>
      <c r="H32" s="149">
        <v>1</v>
      </c>
      <c r="I32" s="147">
        <f t="shared" si="6"/>
        <v>2</v>
      </c>
      <c r="J32" s="146">
        <f>I32+J24</f>
        <v>3</v>
      </c>
      <c r="K32" s="145"/>
      <c r="M32" s="277"/>
      <c r="N32" s="135" t="s">
        <v>71</v>
      </c>
      <c r="O32" s="149">
        <v>0</v>
      </c>
      <c r="P32" s="149">
        <v>0</v>
      </c>
      <c r="Q32" s="149">
        <v>0</v>
      </c>
      <c r="R32" s="149">
        <v>0</v>
      </c>
      <c r="S32" s="149">
        <v>0</v>
      </c>
      <c r="T32" s="147">
        <f t="shared" si="2"/>
        <v>0</v>
      </c>
      <c r="U32" s="146">
        <f>T32+U28</f>
        <v>0</v>
      </c>
      <c r="V32" s="145"/>
      <c r="X32" s="277"/>
      <c r="Y32" s="135" t="s">
        <v>71</v>
      </c>
      <c r="Z32" s="149">
        <v>1</v>
      </c>
      <c r="AA32" s="149">
        <v>1</v>
      </c>
      <c r="AB32" s="149">
        <v>0</v>
      </c>
      <c r="AC32" s="149">
        <v>0</v>
      </c>
      <c r="AD32" s="149">
        <v>0</v>
      </c>
      <c r="AE32" s="147">
        <f t="shared" si="4"/>
        <v>2</v>
      </c>
      <c r="AF32" s="146">
        <f>AE32+AF28</f>
        <v>2</v>
      </c>
      <c r="AG32" s="145"/>
      <c r="AI32" s="144"/>
      <c r="AR32" s="143"/>
      <c r="AT32" s="144"/>
      <c r="AX32" s="135"/>
      <c r="BA32" s="136"/>
      <c r="BC32" s="143"/>
      <c r="BE32" s="144"/>
      <c r="BF32" s="135"/>
      <c r="BL32" s="136"/>
      <c r="BN32" s="143"/>
      <c r="BP32" s="144"/>
      <c r="BV32" s="135"/>
      <c r="BW32" s="136"/>
      <c r="BY32" s="143"/>
      <c r="BZ32" s="144"/>
      <c r="CA32" s="144"/>
      <c r="CD32" s="135"/>
      <c r="CH32" s="136"/>
      <c r="CJ32" s="143"/>
      <c r="CN32" s="143"/>
    </row>
    <row r="33" spans="2:92" ht="14.85" customHeight="1" x14ac:dyDescent="0.2">
      <c r="B33" s="275" t="s">
        <v>99</v>
      </c>
      <c r="C33" s="159" t="s">
        <v>0</v>
      </c>
      <c r="D33" s="158">
        <v>4</v>
      </c>
      <c r="E33" s="158">
        <v>7</v>
      </c>
      <c r="F33" s="158">
        <v>6</v>
      </c>
      <c r="G33" s="158">
        <v>9</v>
      </c>
      <c r="H33" s="158">
        <v>9</v>
      </c>
      <c r="I33" s="156">
        <f t="shared" si="6"/>
        <v>35</v>
      </c>
      <c r="J33" s="155">
        <f>I33</f>
        <v>35</v>
      </c>
      <c r="K33" s="154">
        <f>J33/(J33+J34)</f>
        <v>0.97222222222222221</v>
      </c>
      <c r="M33" s="275" t="s">
        <v>99</v>
      </c>
      <c r="N33" s="159" t="s">
        <v>0</v>
      </c>
      <c r="O33" s="158">
        <v>9</v>
      </c>
      <c r="P33" s="158">
        <v>8</v>
      </c>
      <c r="Q33" s="158">
        <v>11</v>
      </c>
      <c r="R33" s="158">
        <v>10</v>
      </c>
      <c r="S33" s="158">
        <v>9</v>
      </c>
      <c r="T33" s="156">
        <f t="shared" si="2"/>
        <v>47</v>
      </c>
      <c r="U33" s="155">
        <f>T33</f>
        <v>47</v>
      </c>
      <c r="V33" s="154">
        <f>U33/(U33+U34)</f>
        <v>1</v>
      </c>
      <c r="X33" s="275" t="s">
        <v>99</v>
      </c>
      <c r="Y33" s="159" t="s">
        <v>0</v>
      </c>
      <c r="Z33" s="158">
        <v>7</v>
      </c>
      <c r="AA33" s="158">
        <v>9</v>
      </c>
      <c r="AB33" s="158">
        <v>9</v>
      </c>
      <c r="AC33" s="158">
        <v>10</v>
      </c>
      <c r="AD33" s="158">
        <v>10</v>
      </c>
      <c r="AE33" s="156">
        <f t="shared" si="4"/>
        <v>45</v>
      </c>
      <c r="AF33" s="155">
        <f>AE33</f>
        <v>45</v>
      </c>
      <c r="AG33" s="154">
        <f>AF33/(AF33+AF34)</f>
        <v>1</v>
      </c>
      <c r="AI33" s="144"/>
      <c r="AR33" s="153"/>
      <c r="AT33" s="144"/>
      <c r="AX33" s="135"/>
      <c r="BA33" s="136"/>
      <c r="BC33" s="153"/>
      <c r="BE33" s="144"/>
      <c r="BF33" s="135"/>
      <c r="BL33" s="136"/>
      <c r="BN33" s="153"/>
      <c r="BP33" s="144"/>
      <c r="BV33" s="135"/>
      <c r="BW33" s="136"/>
      <c r="BY33" s="153"/>
      <c r="BZ33" s="144"/>
      <c r="CA33" s="144"/>
      <c r="CD33" s="135"/>
      <c r="CH33" s="136"/>
      <c r="CJ33" s="153"/>
      <c r="CN33" s="153"/>
    </row>
    <row r="34" spans="2:92" x14ac:dyDescent="0.2">
      <c r="B34" s="276"/>
      <c r="C34" s="139" t="s">
        <v>27</v>
      </c>
      <c r="D34" s="135">
        <v>0</v>
      </c>
      <c r="E34" s="135">
        <v>0</v>
      </c>
      <c r="F34" s="135">
        <v>1</v>
      </c>
      <c r="G34" s="135">
        <v>0</v>
      </c>
      <c r="H34" s="135">
        <v>0</v>
      </c>
      <c r="I34" s="150">
        <f t="shared" si="6"/>
        <v>1</v>
      </c>
      <c r="J34" s="151">
        <f>I34+J30</f>
        <v>1</v>
      </c>
      <c r="K34" s="150"/>
      <c r="M34" s="276"/>
      <c r="N34" s="139" t="s">
        <v>27</v>
      </c>
      <c r="O34" s="135">
        <v>0</v>
      </c>
      <c r="P34" s="135">
        <v>0</v>
      </c>
      <c r="Q34" s="135">
        <v>0</v>
      </c>
      <c r="R34" s="135">
        <v>0</v>
      </c>
      <c r="S34" s="135">
        <v>0</v>
      </c>
      <c r="T34" s="150">
        <f t="shared" si="2"/>
        <v>0</v>
      </c>
      <c r="U34" s="151">
        <f>T34+U30</f>
        <v>0</v>
      </c>
      <c r="V34" s="150"/>
      <c r="X34" s="276"/>
      <c r="Y34" s="139" t="s">
        <v>27</v>
      </c>
      <c r="Z34" s="135">
        <v>0</v>
      </c>
      <c r="AA34" s="135">
        <v>0</v>
      </c>
      <c r="AB34" s="135">
        <v>0</v>
      </c>
      <c r="AC34" s="135">
        <v>0</v>
      </c>
      <c r="AD34" s="135">
        <v>0</v>
      </c>
      <c r="AE34" s="150">
        <f t="shared" si="4"/>
        <v>0</v>
      </c>
      <c r="AF34" s="151">
        <f>AE34+AF30</f>
        <v>0</v>
      </c>
      <c r="AG34" s="150"/>
      <c r="AI34" s="144"/>
      <c r="AR34" s="136"/>
      <c r="AT34" s="144"/>
      <c r="AX34" s="135"/>
      <c r="BA34" s="136"/>
      <c r="BC34" s="136"/>
      <c r="BE34" s="144"/>
      <c r="BF34" s="135"/>
      <c r="BL34" s="136"/>
      <c r="BP34" s="144"/>
      <c r="BV34" s="135"/>
      <c r="BW34" s="136"/>
      <c r="BY34" s="136"/>
      <c r="BZ34" s="144"/>
      <c r="CA34" s="144"/>
      <c r="CD34" s="135"/>
      <c r="CH34" s="136"/>
      <c r="CJ34" s="136"/>
    </row>
    <row r="35" spans="2:92" x14ac:dyDescent="0.2">
      <c r="B35" s="276"/>
      <c r="C35" s="139" t="s">
        <v>72</v>
      </c>
      <c r="D35" s="135">
        <v>0</v>
      </c>
      <c r="E35" s="135">
        <v>0</v>
      </c>
      <c r="F35" s="135">
        <v>0</v>
      </c>
      <c r="G35" s="135">
        <v>0</v>
      </c>
      <c r="H35" s="135">
        <v>0</v>
      </c>
      <c r="I35" s="150">
        <f t="shared" si="6"/>
        <v>0</v>
      </c>
      <c r="J35" s="151">
        <f>I35+J31</f>
        <v>9</v>
      </c>
      <c r="K35" s="150"/>
      <c r="M35" s="276"/>
      <c r="N35" s="139" t="s">
        <v>72</v>
      </c>
      <c r="O35" s="135">
        <v>1</v>
      </c>
      <c r="P35" s="135">
        <v>0</v>
      </c>
      <c r="Q35" s="135">
        <v>0</v>
      </c>
      <c r="R35" s="135">
        <v>0</v>
      </c>
      <c r="S35" s="135">
        <v>0</v>
      </c>
      <c r="T35" s="150">
        <f t="shared" si="2"/>
        <v>1</v>
      </c>
      <c r="U35" s="151">
        <f>T35+U31</f>
        <v>4</v>
      </c>
      <c r="V35" s="150"/>
      <c r="X35" s="276"/>
      <c r="Y35" s="139" t="s">
        <v>72</v>
      </c>
      <c r="Z35" s="135">
        <v>0</v>
      </c>
      <c r="AA35" s="135">
        <v>0</v>
      </c>
      <c r="AB35" s="135">
        <v>0</v>
      </c>
      <c r="AC35" s="135">
        <v>1</v>
      </c>
      <c r="AD35" s="135">
        <v>0</v>
      </c>
      <c r="AE35" s="150">
        <f t="shared" si="4"/>
        <v>1</v>
      </c>
      <c r="AF35" s="151">
        <f>AE35+AF31</f>
        <v>5</v>
      </c>
      <c r="AG35" s="150"/>
      <c r="AI35" s="144"/>
      <c r="AR35" s="136"/>
      <c r="AT35" s="144"/>
      <c r="AX35" s="135"/>
      <c r="BA35" s="136"/>
      <c r="BC35" s="136"/>
      <c r="BE35" s="144"/>
      <c r="BF35" s="135"/>
      <c r="BL35" s="136"/>
      <c r="BP35" s="144"/>
      <c r="BV35" s="135"/>
      <c r="BW35" s="136"/>
      <c r="BY35" s="136"/>
      <c r="BZ35" s="144"/>
      <c r="CA35" s="144"/>
      <c r="CD35" s="135"/>
      <c r="CH35" s="136"/>
      <c r="CJ35" s="136"/>
    </row>
    <row r="36" spans="2:92" x14ac:dyDescent="0.2">
      <c r="B36" s="277"/>
      <c r="C36" s="135" t="s">
        <v>71</v>
      </c>
      <c r="D36" s="149">
        <v>1</v>
      </c>
      <c r="E36" s="149">
        <v>1</v>
      </c>
      <c r="F36" s="149">
        <v>0</v>
      </c>
      <c r="G36" s="149">
        <v>0</v>
      </c>
      <c r="H36" s="149">
        <v>0</v>
      </c>
      <c r="I36" s="147">
        <f t="shared" si="6"/>
        <v>2</v>
      </c>
      <c r="J36" s="146">
        <f>I36+J32</f>
        <v>5</v>
      </c>
      <c r="K36" s="145"/>
      <c r="M36" s="277"/>
      <c r="N36" s="135" t="s">
        <v>71</v>
      </c>
      <c r="O36" s="149">
        <v>0</v>
      </c>
      <c r="P36" s="149">
        <v>0</v>
      </c>
      <c r="Q36" s="149">
        <v>0</v>
      </c>
      <c r="R36" s="149">
        <v>0</v>
      </c>
      <c r="S36" s="149">
        <v>0</v>
      </c>
      <c r="T36" s="147">
        <f t="shared" si="2"/>
        <v>0</v>
      </c>
      <c r="U36" s="146">
        <f>T36+U32</f>
        <v>0</v>
      </c>
      <c r="V36" s="145"/>
      <c r="X36" s="277"/>
      <c r="Y36" s="135" t="s">
        <v>71</v>
      </c>
      <c r="Z36" s="149">
        <v>0</v>
      </c>
      <c r="AA36" s="149">
        <v>0</v>
      </c>
      <c r="AB36" s="149">
        <v>0</v>
      </c>
      <c r="AC36" s="149">
        <v>0</v>
      </c>
      <c r="AD36" s="149">
        <v>0</v>
      </c>
      <c r="AE36" s="147">
        <f t="shared" si="4"/>
        <v>0</v>
      </c>
      <c r="AF36" s="146">
        <f>AE36+AF32</f>
        <v>2</v>
      </c>
      <c r="AG36" s="145"/>
      <c r="AI36" s="144"/>
      <c r="AR36" s="143"/>
      <c r="AT36" s="144"/>
      <c r="AX36" s="135"/>
      <c r="BA36" s="136"/>
      <c r="BC36" s="143"/>
      <c r="BE36" s="144"/>
      <c r="BF36" s="135"/>
      <c r="BL36" s="136"/>
      <c r="BN36" s="143"/>
      <c r="BP36" s="144"/>
      <c r="BV36" s="135"/>
      <c r="BW36" s="136"/>
      <c r="BY36" s="143"/>
      <c r="BZ36" s="144"/>
      <c r="CA36" s="144"/>
      <c r="CD36" s="135"/>
      <c r="CH36" s="136"/>
      <c r="CJ36" s="143"/>
      <c r="CN36" s="143"/>
    </row>
    <row r="37" spans="2:92" ht="14.85" customHeight="1" x14ac:dyDescent="0.2">
      <c r="B37" s="275" t="s">
        <v>98</v>
      </c>
      <c r="C37" s="159" t="s">
        <v>0</v>
      </c>
      <c r="D37" s="158">
        <v>4</v>
      </c>
      <c r="E37" s="158">
        <v>7</v>
      </c>
      <c r="F37" s="158">
        <v>6</v>
      </c>
      <c r="G37" s="158">
        <v>9</v>
      </c>
      <c r="H37" s="158">
        <v>9</v>
      </c>
      <c r="I37" s="156">
        <f t="shared" si="6"/>
        <v>35</v>
      </c>
      <c r="J37" s="155">
        <f>I37</f>
        <v>35</v>
      </c>
      <c r="K37" s="154">
        <f>J37/(J37+J38)</f>
        <v>0.97222222222222221</v>
      </c>
      <c r="M37" s="275" t="s">
        <v>98</v>
      </c>
      <c r="N37" s="159" t="s">
        <v>0</v>
      </c>
      <c r="O37" s="158">
        <v>9</v>
      </c>
      <c r="P37" s="158">
        <v>8</v>
      </c>
      <c r="Q37" s="158">
        <v>11</v>
      </c>
      <c r="R37" s="158">
        <v>10</v>
      </c>
      <c r="S37" s="158">
        <v>9</v>
      </c>
      <c r="T37" s="156">
        <f t="shared" si="2"/>
        <v>47</v>
      </c>
      <c r="U37" s="155">
        <f>T37</f>
        <v>47</v>
      </c>
      <c r="V37" s="154">
        <f>U37/(U37+U38)</f>
        <v>1</v>
      </c>
      <c r="X37" s="275" t="s">
        <v>98</v>
      </c>
      <c r="Y37" s="159" t="s">
        <v>0</v>
      </c>
      <c r="Z37" s="158">
        <v>7</v>
      </c>
      <c r="AA37" s="158">
        <v>9</v>
      </c>
      <c r="AB37" s="158">
        <v>9</v>
      </c>
      <c r="AC37" s="158">
        <v>10</v>
      </c>
      <c r="AD37" s="158">
        <v>10</v>
      </c>
      <c r="AE37" s="156">
        <f t="shared" si="4"/>
        <v>45</v>
      </c>
      <c r="AF37" s="155">
        <f>AE37</f>
        <v>45</v>
      </c>
      <c r="AG37" s="154">
        <f>AF37/(AF37+AF38)</f>
        <v>1</v>
      </c>
      <c r="AI37" s="144"/>
      <c r="AR37" s="153"/>
      <c r="AT37" s="144"/>
      <c r="AX37" s="135"/>
      <c r="BA37" s="136"/>
      <c r="BC37" s="153"/>
      <c r="BE37" s="144"/>
      <c r="BF37" s="135"/>
      <c r="BL37" s="136"/>
      <c r="BN37" s="153"/>
      <c r="BP37" s="144"/>
      <c r="BV37" s="135"/>
      <c r="BW37" s="136"/>
      <c r="BY37" s="153"/>
      <c r="BZ37" s="144"/>
      <c r="CA37" s="144"/>
      <c r="CD37" s="135"/>
      <c r="CH37" s="136"/>
      <c r="CJ37" s="153"/>
      <c r="CN37" s="153"/>
    </row>
    <row r="38" spans="2:92" x14ac:dyDescent="0.2">
      <c r="B38" s="276"/>
      <c r="C38" s="139" t="s">
        <v>27</v>
      </c>
      <c r="D38" s="135">
        <v>0</v>
      </c>
      <c r="E38" s="135">
        <v>0</v>
      </c>
      <c r="F38" s="135">
        <v>0</v>
      </c>
      <c r="G38" s="135">
        <v>0</v>
      </c>
      <c r="H38" s="135">
        <v>0</v>
      </c>
      <c r="I38" s="150">
        <f t="shared" si="6"/>
        <v>0</v>
      </c>
      <c r="J38" s="151">
        <f>I38+J34</f>
        <v>1</v>
      </c>
      <c r="K38" s="150"/>
      <c r="M38" s="276"/>
      <c r="N38" s="139" t="s">
        <v>27</v>
      </c>
      <c r="O38" s="135">
        <v>0</v>
      </c>
      <c r="P38" s="135">
        <v>0</v>
      </c>
      <c r="Q38" s="135">
        <v>0</v>
      </c>
      <c r="R38" s="135">
        <v>0</v>
      </c>
      <c r="S38" s="135">
        <v>0</v>
      </c>
      <c r="T38" s="150">
        <f t="shared" si="2"/>
        <v>0</v>
      </c>
      <c r="U38" s="151">
        <f>T38+U34</f>
        <v>0</v>
      </c>
      <c r="V38" s="150"/>
      <c r="X38" s="276"/>
      <c r="Y38" s="139" t="s">
        <v>27</v>
      </c>
      <c r="Z38" s="135">
        <v>0</v>
      </c>
      <c r="AA38" s="135">
        <v>0</v>
      </c>
      <c r="AB38" s="135">
        <v>0</v>
      </c>
      <c r="AC38" s="135">
        <v>0</v>
      </c>
      <c r="AD38" s="135">
        <v>0</v>
      </c>
      <c r="AE38" s="150">
        <f t="shared" si="4"/>
        <v>0</v>
      </c>
      <c r="AF38" s="151">
        <f>AE38+AF34</f>
        <v>0</v>
      </c>
      <c r="AG38" s="150"/>
      <c r="AI38" s="144"/>
      <c r="AR38" s="136"/>
      <c r="AT38" s="144"/>
      <c r="AX38" s="135"/>
      <c r="BA38" s="136"/>
      <c r="BC38" s="136"/>
      <c r="BE38" s="144"/>
      <c r="BF38" s="135"/>
      <c r="BL38" s="136"/>
      <c r="BP38" s="144"/>
      <c r="BV38" s="135"/>
      <c r="BW38" s="136"/>
      <c r="BY38" s="136"/>
      <c r="BZ38" s="144"/>
      <c r="CA38" s="144"/>
      <c r="CD38" s="135"/>
      <c r="CH38" s="136"/>
      <c r="CJ38" s="136"/>
    </row>
    <row r="39" spans="2:92" x14ac:dyDescent="0.2">
      <c r="B39" s="276"/>
      <c r="C39" s="139" t="s">
        <v>72</v>
      </c>
      <c r="D39" s="135">
        <v>0</v>
      </c>
      <c r="E39" s="135">
        <v>0</v>
      </c>
      <c r="F39" s="135">
        <v>0</v>
      </c>
      <c r="G39" s="135">
        <v>0</v>
      </c>
      <c r="H39" s="135">
        <v>0</v>
      </c>
      <c r="I39" s="150">
        <f t="shared" si="6"/>
        <v>0</v>
      </c>
      <c r="J39" s="151">
        <f>I39+J35</f>
        <v>9</v>
      </c>
      <c r="K39" s="150"/>
      <c r="M39" s="276"/>
      <c r="N39" s="139" t="s">
        <v>72</v>
      </c>
      <c r="O39" s="135">
        <v>0</v>
      </c>
      <c r="P39" s="135">
        <v>0</v>
      </c>
      <c r="Q39" s="135">
        <v>0</v>
      </c>
      <c r="R39" s="135">
        <v>0</v>
      </c>
      <c r="S39" s="135">
        <v>0</v>
      </c>
      <c r="T39" s="150">
        <f t="shared" si="2"/>
        <v>0</v>
      </c>
      <c r="U39" s="151">
        <f>T39+U35</f>
        <v>4</v>
      </c>
      <c r="V39" s="150"/>
      <c r="X39" s="276"/>
      <c r="Y39" s="139" t="s">
        <v>72</v>
      </c>
      <c r="Z39" s="135">
        <v>0</v>
      </c>
      <c r="AA39" s="135">
        <v>0</v>
      </c>
      <c r="AB39" s="135">
        <v>0</v>
      </c>
      <c r="AC39" s="135">
        <v>0</v>
      </c>
      <c r="AD39" s="135">
        <v>0</v>
      </c>
      <c r="AE39" s="150">
        <f t="shared" si="4"/>
        <v>0</v>
      </c>
      <c r="AF39" s="151">
        <f>AE39+AF35</f>
        <v>5</v>
      </c>
      <c r="AG39" s="150"/>
      <c r="AI39" s="144"/>
      <c r="AR39" s="136"/>
      <c r="AT39" s="144"/>
      <c r="AX39" s="135"/>
      <c r="BA39" s="136"/>
      <c r="BC39" s="136"/>
      <c r="BE39" s="144"/>
      <c r="BF39" s="135"/>
      <c r="BL39" s="136"/>
      <c r="BP39" s="144"/>
      <c r="BV39" s="135"/>
      <c r="BW39" s="136"/>
      <c r="BY39" s="136"/>
      <c r="BZ39" s="144"/>
      <c r="CA39" s="144"/>
      <c r="CD39" s="135"/>
      <c r="CH39" s="136"/>
      <c r="CJ39" s="136"/>
    </row>
    <row r="40" spans="2:92" x14ac:dyDescent="0.2">
      <c r="B40" s="277"/>
      <c r="C40" s="135" t="s">
        <v>71</v>
      </c>
      <c r="D40" s="149">
        <v>0</v>
      </c>
      <c r="E40" s="149">
        <v>0</v>
      </c>
      <c r="F40" s="149">
        <v>0</v>
      </c>
      <c r="G40" s="149">
        <v>0</v>
      </c>
      <c r="H40" s="149">
        <v>0</v>
      </c>
      <c r="I40" s="147">
        <f t="shared" si="6"/>
        <v>0</v>
      </c>
      <c r="J40" s="146">
        <f>I40+J36</f>
        <v>5</v>
      </c>
      <c r="K40" s="145"/>
      <c r="M40" s="277"/>
      <c r="N40" s="135" t="s">
        <v>71</v>
      </c>
      <c r="O40" s="149">
        <v>0</v>
      </c>
      <c r="P40" s="149">
        <v>0</v>
      </c>
      <c r="Q40" s="149">
        <v>0</v>
      </c>
      <c r="R40" s="149">
        <v>0</v>
      </c>
      <c r="S40" s="149">
        <v>0</v>
      </c>
      <c r="T40" s="147">
        <f t="shared" si="2"/>
        <v>0</v>
      </c>
      <c r="U40" s="146">
        <f>T40+U36</f>
        <v>0</v>
      </c>
      <c r="V40" s="145"/>
      <c r="X40" s="277"/>
      <c r="Y40" s="135" t="s">
        <v>71</v>
      </c>
      <c r="Z40" s="149">
        <v>0</v>
      </c>
      <c r="AA40" s="149">
        <v>0</v>
      </c>
      <c r="AB40" s="149">
        <v>0</v>
      </c>
      <c r="AC40" s="149">
        <v>0</v>
      </c>
      <c r="AD40" s="149">
        <v>0</v>
      </c>
      <c r="AE40" s="147">
        <f t="shared" si="4"/>
        <v>0</v>
      </c>
      <c r="AF40" s="146">
        <f>AE40+AF36</f>
        <v>2</v>
      </c>
      <c r="AG40" s="145"/>
      <c r="AI40" s="144"/>
      <c r="AR40" s="143"/>
      <c r="AT40" s="144"/>
      <c r="AX40" s="135"/>
      <c r="BA40" s="136"/>
      <c r="BC40" s="143"/>
      <c r="BE40" s="144"/>
      <c r="BF40" s="135"/>
      <c r="BL40" s="136"/>
      <c r="BN40" s="143"/>
      <c r="BP40" s="144"/>
      <c r="BV40" s="135"/>
      <c r="BW40" s="136"/>
      <c r="BY40" s="143"/>
      <c r="BZ40" s="144"/>
      <c r="CA40" s="144"/>
      <c r="CD40" s="135"/>
      <c r="CH40" s="136"/>
      <c r="CJ40" s="143"/>
      <c r="CN40" s="143"/>
    </row>
    <row r="41" spans="2:92" ht="14.85" customHeight="1" x14ac:dyDescent="0.2">
      <c r="B41" s="275" t="s">
        <v>97</v>
      </c>
      <c r="C41" s="159" t="s">
        <v>0</v>
      </c>
      <c r="D41" s="158">
        <v>4</v>
      </c>
      <c r="E41" s="158">
        <v>7</v>
      </c>
      <c r="F41" s="158">
        <v>6</v>
      </c>
      <c r="G41" s="158">
        <v>9</v>
      </c>
      <c r="H41" s="158">
        <v>9</v>
      </c>
      <c r="I41" s="156">
        <f t="shared" si="6"/>
        <v>35</v>
      </c>
      <c r="J41" s="155">
        <f>I41</f>
        <v>35</v>
      </c>
      <c r="K41" s="154">
        <f>J41/(J41+J42)</f>
        <v>0.97222222222222221</v>
      </c>
      <c r="M41" s="275" t="s">
        <v>97</v>
      </c>
      <c r="N41" s="159" t="s">
        <v>0</v>
      </c>
      <c r="O41" s="158">
        <v>9</v>
      </c>
      <c r="P41" s="158">
        <v>8</v>
      </c>
      <c r="Q41" s="158">
        <v>11</v>
      </c>
      <c r="R41" s="158">
        <v>10</v>
      </c>
      <c r="S41" s="158">
        <v>9</v>
      </c>
      <c r="T41" s="156">
        <f t="shared" ref="T41:T72" si="7">SUM(O41:S41)</f>
        <v>47</v>
      </c>
      <c r="U41" s="155">
        <f>T41</f>
        <v>47</v>
      </c>
      <c r="V41" s="154">
        <f>U41/(U41+U42)</f>
        <v>1</v>
      </c>
      <c r="X41" s="275" t="s">
        <v>97</v>
      </c>
      <c r="Y41" s="159" t="s">
        <v>0</v>
      </c>
      <c r="Z41" s="158">
        <v>7</v>
      </c>
      <c r="AA41" s="158">
        <v>9</v>
      </c>
      <c r="AB41" s="158">
        <v>9</v>
      </c>
      <c r="AC41" s="158">
        <v>10</v>
      </c>
      <c r="AD41" s="158">
        <v>9</v>
      </c>
      <c r="AE41" s="156">
        <f t="shared" ref="AE41:AE72" si="8">SUM(Z41:AD41)</f>
        <v>44</v>
      </c>
      <c r="AF41" s="155">
        <f>AE41</f>
        <v>44</v>
      </c>
      <c r="AG41" s="154">
        <f>AF41/(AF41+AF42)</f>
        <v>1</v>
      </c>
      <c r="AI41" s="144"/>
      <c r="AR41" s="153"/>
      <c r="AT41" s="144"/>
      <c r="AX41" s="135"/>
      <c r="BA41" s="136"/>
      <c r="BC41" s="153"/>
      <c r="BD41" s="160"/>
      <c r="BE41" s="144"/>
      <c r="BF41" s="135"/>
      <c r="BL41" s="136"/>
      <c r="BN41" s="153"/>
      <c r="BP41" s="144"/>
      <c r="BV41" s="135"/>
      <c r="BW41" s="136"/>
      <c r="BY41" s="153"/>
      <c r="BZ41" s="144"/>
      <c r="CA41" s="144"/>
      <c r="CD41" s="135"/>
      <c r="CH41" s="136"/>
      <c r="CJ41" s="153"/>
      <c r="CN41" s="153"/>
    </row>
    <row r="42" spans="2:92" x14ac:dyDescent="0.2">
      <c r="B42" s="276"/>
      <c r="C42" s="139" t="s">
        <v>27</v>
      </c>
      <c r="D42" s="135">
        <v>0</v>
      </c>
      <c r="E42" s="135">
        <v>0</v>
      </c>
      <c r="F42" s="135">
        <v>0</v>
      </c>
      <c r="G42" s="135">
        <v>0</v>
      </c>
      <c r="H42" s="135">
        <v>0</v>
      </c>
      <c r="I42" s="150">
        <f t="shared" si="6"/>
        <v>0</v>
      </c>
      <c r="J42" s="151">
        <f>I42+J38</f>
        <v>1</v>
      </c>
      <c r="K42" s="150"/>
      <c r="M42" s="276"/>
      <c r="N42" s="139" t="s">
        <v>27</v>
      </c>
      <c r="O42" s="135">
        <v>0</v>
      </c>
      <c r="P42" s="135">
        <v>0</v>
      </c>
      <c r="Q42" s="135">
        <v>0</v>
      </c>
      <c r="R42" s="135">
        <v>0</v>
      </c>
      <c r="S42" s="135">
        <v>0</v>
      </c>
      <c r="T42" s="150">
        <f t="shared" si="7"/>
        <v>0</v>
      </c>
      <c r="U42" s="151">
        <f>T42+U38</f>
        <v>0</v>
      </c>
      <c r="V42" s="150"/>
      <c r="X42" s="276"/>
      <c r="Y42" s="139" t="s">
        <v>27</v>
      </c>
      <c r="Z42" s="135">
        <v>0</v>
      </c>
      <c r="AA42" s="135">
        <v>0</v>
      </c>
      <c r="AB42" s="135">
        <v>0</v>
      </c>
      <c r="AC42" s="135">
        <v>0</v>
      </c>
      <c r="AD42" s="135">
        <v>0</v>
      </c>
      <c r="AE42" s="150">
        <f t="shared" si="8"/>
        <v>0</v>
      </c>
      <c r="AF42" s="151">
        <f>AE42+AF38</f>
        <v>0</v>
      </c>
      <c r="AG42" s="150"/>
      <c r="AI42" s="144"/>
      <c r="AR42" s="136"/>
      <c r="AT42" s="144"/>
      <c r="AX42" s="135"/>
      <c r="BA42" s="136"/>
      <c r="BC42" s="136"/>
      <c r="BE42" s="144"/>
      <c r="BF42" s="135"/>
      <c r="BL42" s="136"/>
      <c r="BP42" s="144"/>
      <c r="BV42" s="135"/>
      <c r="BW42" s="136"/>
      <c r="BY42" s="136"/>
      <c r="BZ42" s="144"/>
      <c r="CA42" s="144"/>
      <c r="CD42" s="135"/>
      <c r="CH42" s="136"/>
      <c r="CJ42" s="136"/>
    </row>
    <row r="43" spans="2:92" x14ac:dyDescent="0.2">
      <c r="B43" s="276"/>
      <c r="C43" s="139" t="s">
        <v>72</v>
      </c>
      <c r="D43" s="135">
        <v>0</v>
      </c>
      <c r="E43" s="135">
        <v>0</v>
      </c>
      <c r="F43" s="135">
        <v>0</v>
      </c>
      <c r="G43" s="135">
        <v>0</v>
      </c>
      <c r="H43" s="135">
        <v>0</v>
      </c>
      <c r="I43" s="150">
        <f t="shared" si="6"/>
        <v>0</v>
      </c>
      <c r="J43" s="151">
        <f>I43+J39</f>
        <v>9</v>
      </c>
      <c r="K43" s="150"/>
      <c r="M43" s="276"/>
      <c r="N43" s="139" t="s">
        <v>72</v>
      </c>
      <c r="O43" s="135">
        <v>0</v>
      </c>
      <c r="P43" s="135">
        <v>0</v>
      </c>
      <c r="Q43" s="135">
        <v>0</v>
      </c>
      <c r="R43" s="135">
        <v>0</v>
      </c>
      <c r="S43" s="135">
        <v>0</v>
      </c>
      <c r="T43" s="150">
        <f t="shared" si="7"/>
        <v>0</v>
      </c>
      <c r="U43" s="151">
        <f>T43+U39</f>
        <v>4</v>
      </c>
      <c r="V43" s="150"/>
      <c r="X43" s="276"/>
      <c r="Y43" s="139" t="s">
        <v>72</v>
      </c>
      <c r="Z43" s="135">
        <v>0</v>
      </c>
      <c r="AA43" s="135">
        <v>0</v>
      </c>
      <c r="AB43" s="135">
        <v>0</v>
      </c>
      <c r="AC43" s="135">
        <v>0</v>
      </c>
      <c r="AD43" s="135">
        <v>1</v>
      </c>
      <c r="AE43" s="150">
        <f t="shared" si="8"/>
        <v>1</v>
      </c>
      <c r="AF43" s="151">
        <f>AE43+AF39</f>
        <v>6</v>
      </c>
      <c r="AG43" s="150"/>
      <c r="AI43" s="144"/>
      <c r="AR43" s="136"/>
      <c r="AT43" s="144"/>
      <c r="AX43" s="135"/>
      <c r="BA43" s="136"/>
      <c r="BC43" s="136"/>
      <c r="BE43" s="144"/>
      <c r="BF43" s="135"/>
      <c r="BL43" s="136"/>
      <c r="BP43" s="144"/>
      <c r="BV43" s="135"/>
      <c r="BW43" s="136"/>
      <c r="BY43" s="136"/>
      <c r="BZ43" s="144"/>
      <c r="CA43" s="144"/>
      <c r="CD43" s="135"/>
      <c r="CH43" s="136"/>
      <c r="CJ43" s="136"/>
    </row>
    <row r="44" spans="2:92" x14ac:dyDescent="0.2">
      <c r="B44" s="277"/>
      <c r="C44" s="135" t="s">
        <v>71</v>
      </c>
      <c r="D44" s="149">
        <v>0</v>
      </c>
      <c r="E44" s="149">
        <v>0</v>
      </c>
      <c r="F44" s="149">
        <v>0</v>
      </c>
      <c r="G44" s="149">
        <v>0</v>
      </c>
      <c r="H44" s="149">
        <v>0</v>
      </c>
      <c r="I44" s="147">
        <f t="shared" si="6"/>
        <v>0</v>
      </c>
      <c r="J44" s="146">
        <f>I44+J40</f>
        <v>5</v>
      </c>
      <c r="K44" s="145"/>
      <c r="M44" s="277"/>
      <c r="N44" s="135" t="s">
        <v>71</v>
      </c>
      <c r="O44" s="149">
        <v>0</v>
      </c>
      <c r="P44" s="149">
        <v>0</v>
      </c>
      <c r="Q44" s="149">
        <v>0</v>
      </c>
      <c r="R44" s="149">
        <v>0</v>
      </c>
      <c r="S44" s="149">
        <v>0</v>
      </c>
      <c r="T44" s="147">
        <f t="shared" si="7"/>
        <v>0</v>
      </c>
      <c r="U44" s="146">
        <f>T44+U40</f>
        <v>0</v>
      </c>
      <c r="V44" s="145"/>
      <c r="X44" s="277"/>
      <c r="Y44" s="135" t="s">
        <v>71</v>
      </c>
      <c r="Z44" s="149">
        <v>0</v>
      </c>
      <c r="AA44" s="149">
        <v>0</v>
      </c>
      <c r="AB44" s="149">
        <v>0</v>
      </c>
      <c r="AC44" s="149">
        <v>0</v>
      </c>
      <c r="AD44" s="149">
        <v>0</v>
      </c>
      <c r="AE44" s="147">
        <f t="shared" si="8"/>
        <v>0</v>
      </c>
      <c r="AF44" s="146">
        <f>AE44+AF40</f>
        <v>2</v>
      </c>
      <c r="AG44" s="145"/>
      <c r="AI44" s="144"/>
      <c r="AR44" s="143"/>
      <c r="AT44" s="144"/>
      <c r="AX44" s="135"/>
      <c r="BA44" s="136"/>
      <c r="BC44" s="143"/>
      <c r="BE44" s="144"/>
      <c r="BF44" s="135"/>
      <c r="BL44" s="136"/>
      <c r="BN44" s="143"/>
      <c r="BP44" s="144"/>
      <c r="BV44" s="135"/>
      <c r="BW44" s="136"/>
      <c r="BY44" s="143"/>
      <c r="BZ44" s="144"/>
      <c r="CA44" s="144"/>
      <c r="CD44" s="135"/>
      <c r="CH44" s="136"/>
      <c r="CJ44" s="143"/>
      <c r="CN44" s="143"/>
    </row>
    <row r="45" spans="2:92" ht="14.85" customHeight="1" x14ac:dyDescent="0.2">
      <c r="B45" s="275" t="s">
        <v>96</v>
      </c>
      <c r="C45" s="159" t="s">
        <v>0</v>
      </c>
      <c r="D45" s="158">
        <v>4</v>
      </c>
      <c r="E45" s="158">
        <v>7</v>
      </c>
      <c r="F45" s="158">
        <v>6</v>
      </c>
      <c r="G45" s="158">
        <v>9</v>
      </c>
      <c r="H45" s="158">
        <v>9</v>
      </c>
      <c r="I45" s="156">
        <f t="shared" si="6"/>
        <v>35</v>
      </c>
      <c r="J45" s="155">
        <f>I45</f>
        <v>35</v>
      </c>
      <c r="K45" s="154">
        <f>J45/(J45+J46)</f>
        <v>0.97222222222222221</v>
      </c>
      <c r="M45" s="275" t="s">
        <v>96</v>
      </c>
      <c r="N45" s="159" t="s">
        <v>0</v>
      </c>
      <c r="O45" s="158">
        <v>9</v>
      </c>
      <c r="P45" s="158">
        <v>8</v>
      </c>
      <c r="Q45" s="158">
        <v>8</v>
      </c>
      <c r="R45" s="158">
        <v>10</v>
      </c>
      <c r="S45" s="158">
        <v>9</v>
      </c>
      <c r="T45" s="156">
        <f t="shared" si="7"/>
        <v>44</v>
      </c>
      <c r="U45" s="155">
        <f>T45</f>
        <v>44</v>
      </c>
      <c r="V45" s="154">
        <f>U45/(U45+U46)</f>
        <v>0.97777777777777775</v>
      </c>
      <c r="X45" s="275" t="s">
        <v>96</v>
      </c>
      <c r="Y45" s="159" t="s">
        <v>0</v>
      </c>
      <c r="Z45" s="158">
        <v>7</v>
      </c>
      <c r="AA45" s="158">
        <v>8</v>
      </c>
      <c r="AB45" s="158">
        <v>9</v>
      </c>
      <c r="AC45" s="158">
        <v>9</v>
      </c>
      <c r="AD45" s="158">
        <v>8</v>
      </c>
      <c r="AE45" s="156">
        <f t="shared" si="8"/>
        <v>41</v>
      </c>
      <c r="AF45" s="155">
        <f>AE45</f>
        <v>41</v>
      </c>
      <c r="AG45" s="154">
        <f>AF45/(AF45+AF46)</f>
        <v>1</v>
      </c>
      <c r="AI45" s="144"/>
      <c r="AR45" s="153"/>
      <c r="AT45" s="144"/>
      <c r="AX45" s="135"/>
      <c r="BA45" s="136"/>
      <c r="BC45" s="153"/>
      <c r="BD45" s="160"/>
      <c r="BE45" s="144"/>
      <c r="BF45" s="135"/>
      <c r="BL45" s="136"/>
      <c r="BN45" s="153"/>
      <c r="BP45" s="144"/>
      <c r="BV45" s="135"/>
      <c r="BW45" s="136"/>
      <c r="BY45" s="153"/>
      <c r="BZ45" s="144"/>
      <c r="CA45" s="144"/>
      <c r="CD45" s="135"/>
      <c r="CH45" s="136"/>
      <c r="CJ45" s="153"/>
      <c r="CN45" s="153"/>
    </row>
    <row r="46" spans="2:92" x14ac:dyDescent="0.2">
      <c r="B46" s="276"/>
      <c r="C46" s="139" t="s">
        <v>27</v>
      </c>
      <c r="D46" s="135">
        <v>0</v>
      </c>
      <c r="E46" s="135">
        <v>0</v>
      </c>
      <c r="F46" s="135">
        <v>0</v>
      </c>
      <c r="G46" s="135">
        <v>0</v>
      </c>
      <c r="H46" s="135">
        <v>0</v>
      </c>
      <c r="I46" s="150">
        <f t="shared" si="6"/>
        <v>0</v>
      </c>
      <c r="J46" s="151">
        <f>I46+J42</f>
        <v>1</v>
      </c>
      <c r="K46" s="150"/>
      <c r="M46" s="276"/>
      <c r="N46" s="139" t="s">
        <v>27</v>
      </c>
      <c r="O46" s="135">
        <v>0</v>
      </c>
      <c r="P46" s="135">
        <v>0</v>
      </c>
      <c r="Q46" s="135">
        <v>1</v>
      </c>
      <c r="R46" s="135">
        <v>0</v>
      </c>
      <c r="S46" s="135">
        <v>0</v>
      </c>
      <c r="T46" s="150">
        <f t="shared" si="7"/>
        <v>1</v>
      </c>
      <c r="U46" s="151">
        <f>T46+U42</f>
        <v>1</v>
      </c>
      <c r="V46" s="150"/>
      <c r="X46" s="276"/>
      <c r="Y46" s="139" t="s">
        <v>27</v>
      </c>
      <c r="Z46" s="135">
        <v>0</v>
      </c>
      <c r="AA46" s="135">
        <v>0</v>
      </c>
      <c r="AB46" s="135">
        <v>0</v>
      </c>
      <c r="AC46" s="135">
        <v>0</v>
      </c>
      <c r="AD46" s="135">
        <v>0</v>
      </c>
      <c r="AE46" s="150">
        <f t="shared" si="8"/>
        <v>0</v>
      </c>
      <c r="AF46" s="151">
        <f>AE46+AF42</f>
        <v>0</v>
      </c>
      <c r="AG46" s="150"/>
      <c r="AI46" s="144"/>
      <c r="AR46" s="136"/>
      <c r="AT46" s="144"/>
      <c r="AX46" s="135"/>
      <c r="BA46" s="136"/>
      <c r="BC46" s="136"/>
      <c r="BE46" s="144"/>
      <c r="BF46" s="135"/>
      <c r="BL46" s="136"/>
      <c r="BP46" s="144"/>
      <c r="BV46" s="135"/>
      <c r="BW46" s="136"/>
      <c r="BY46" s="136"/>
      <c r="BZ46" s="144"/>
      <c r="CA46" s="144"/>
      <c r="CD46" s="135"/>
      <c r="CH46" s="136"/>
      <c r="CJ46" s="136"/>
    </row>
    <row r="47" spans="2:92" x14ac:dyDescent="0.2">
      <c r="B47" s="276"/>
      <c r="C47" s="139" t="s">
        <v>72</v>
      </c>
      <c r="D47" s="135">
        <v>0</v>
      </c>
      <c r="E47" s="135">
        <v>0</v>
      </c>
      <c r="F47" s="135">
        <v>0</v>
      </c>
      <c r="G47" s="135">
        <v>0</v>
      </c>
      <c r="H47" s="135">
        <v>0</v>
      </c>
      <c r="I47" s="150">
        <f t="shared" si="6"/>
        <v>0</v>
      </c>
      <c r="J47" s="151">
        <f>I47+J43</f>
        <v>9</v>
      </c>
      <c r="K47" s="150"/>
      <c r="M47" s="276"/>
      <c r="N47" s="139" t="s">
        <v>72</v>
      </c>
      <c r="O47" s="135">
        <v>0</v>
      </c>
      <c r="P47" s="135">
        <v>0</v>
      </c>
      <c r="Q47" s="135">
        <v>2</v>
      </c>
      <c r="R47" s="135">
        <v>0</v>
      </c>
      <c r="S47" s="135">
        <v>0</v>
      </c>
      <c r="T47" s="150">
        <f t="shared" si="7"/>
        <v>2</v>
      </c>
      <c r="U47" s="151">
        <f>T47+U43</f>
        <v>6</v>
      </c>
      <c r="V47" s="150"/>
      <c r="X47" s="276"/>
      <c r="Y47" s="139" t="s">
        <v>72</v>
      </c>
      <c r="Z47" s="135">
        <v>0</v>
      </c>
      <c r="AA47" s="135">
        <v>1</v>
      </c>
      <c r="AB47" s="135">
        <v>0</v>
      </c>
      <c r="AC47" s="135">
        <v>1</v>
      </c>
      <c r="AD47" s="135">
        <v>1</v>
      </c>
      <c r="AE47" s="150">
        <f t="shared" si="8"/>
        <v>3</v>
      </c>
      <c r="AF47" s="151">
        <f>AE47+AF43</f>
        <v>9</v>
      </c>
      <c r="AG47" s="150"/>
      <c r="AI47" s="144"/>
      <c r="AR47" s="136"/>
      <c r="AT47" s="144"/>
      <c r="AX47" s="135"/>
      <c r="BA47" s="136"/>
      <c r="BC47" s="136"/>
      <c r="BE47" s="144"/>
      <c r="BF47" s="135"/>
      <c r="BL47" s="136"/>
      <c r="BP47" s="144"/>
      <c r="BV47" s="135"/>
      <c r="BW47" s="136"/>
      <c r="BY47" s="136"/>
      <c r="BZ47" s="144"/>
      <c r="CA47" s="144"/>
      <c r="CD47" s="135"/>
      <c r="CH47" s="136"/>
      <c r="CJ47" s="136"/>
    </row>
    <row r="48" spans="2:92" x14ac:dyDescent="0.2">
      <c r="B48" s="277"/>
      <c r="C48" s="135" t="s">
        <v>71</v>
      </c>
      <c r="D48" s="149">
        <v>0</v>
      </c>
      <c r="E48" s="149">
        <v>0</v>
      </c>
      <c r="F48" s="149">
        <v>0</v>
      </c>
      <c r="G48" s="149">
        <v>0</v>
      </c>
      <c r="H48" s="149">
        <v>0</v>
      </c>
      <c r="I48" s="147">
        <f t="shared" si="6"/>
        <v>0</v>
      </c>
      <c r="J48" s="146">
        <f>I48+J44</f>
        <v>5</v>
      </c>
      <c r="K48" s="145"/>
      <c r="M48" s="277"/>
      <c r="N48" s="135" t="s">
        <v>71</v>
      </c>
      <c r="O48" s="149">
        <v>0</v>
      </c>
      <c r="P48" s="149">
        <v>0</v>
      </c>
      <c r="Q48" s="149">
        <v>0</v>
      </c>
      <c r="R48" s="149">
        <v>0</v>
      </c>
      <c r="S48" s="149">
        <v>0</v>
      </c>
      <c r="T48" s="147">
        <f t="shared" si="7"/>
        <v>0</v>
      </c>
      <c r="U48" s="146">
        <f>T48+U44</f>
        <v>0</v>
      </c>
      <c r="V48" s="145"/>
      <c r="X48" s="277"/>
      <c r="Y48" s="135" t="s">
        <v>71</v>
      </c>
      <c r="Z48" s="149">
        <v>0</v>
      </c>
      <c r="AA48" s="149">
        <v>0</v>
      </c>
      <c r="AB48" s="149">
        <v>0</v>
      </c>
      <c r="AC48" s="149">
        <v>0</v>
      </c>
      <c r="AD48" s="149">
        <v>0</v>
      </c>
      <c r="AE48" s="147">
        <f t="shared" si="8"/>
        <v>0</v>
      </c>
      <c r="AF48" s="146">
        <f>AE48+AF44</f>
        <v>2</v>
      </c>
      <c r="AG48" s="145"/>
      <c r="AI48" s="144"/>
      <c r="AR48" s="143"/>
      <c r="AT48" s="144"/>
      <c r="AX48" s="135"/>
      <c r="BA48" s="136"/>
      <c r="BC48" s="143"/>
      <c r="BE48" s="144"/>
      <c r="BF48" s="135"/>
      <c r="BL48" s="136"/>
      <c r="BN48" s="143"/>
      <c r="BP48" s="144"/>
      <c r="BV48" s="135"/>
      <c r="BW48" s="136"/>
      <c r="BY48" s="143"/>
      <c r="BZ48" s="144"/>
      <c r="CA48" s="144"/>
      <c r="CD48" s="135"/>
      <c r="CH48" s="136"/>
      <c r="CJ48" s="143"/>
      <c r="CN48" s="143"/>
    </row>
    <row r="49" spans="2:92" ht="14.85" customHeight="1" x14ac:dyDescent="0.2">
      <c r="B49" s="275" t="s">
        <v>95</v>
      </c>
      <c r="C49" s="159" t="s">
        <v>0</v>
      </c>
      <c r="D49" s="158">
        <v>4</v>
      </c>
      <c r="E49" s="158">
        <v>7</v>
      </c>
      <c r="F49" s="158">
        <v>6</v>
      </c>
      <c r="G49" s="158">
        <v>9</v>
      </c>
      <c r="H49" s="158">
        <v>9</v>
      </c>
      <c r="I49" s="156">
        <f t="shared" si="6"/>
        <v>35</v>
      </c>
      <c r="J49" s="155">
        <f>I49</f>
        <v>35</v>
      </c>
      <c r="K49" s="154">
        <f>J49/(J49+J50)</f>
        <v>0.97222222222222221</v>
      </c>
      <c r="M49" s="275" t="s">
        <v>95</v>
      </c>
      <c r="N49" s="159" t="s">
        <v>0</v>
      </c>
      <c r="O49" s="158">
        <v>9</v>
      </c>
      <c r="P49" s="158">
        <v>7</v>
      </c>
      <c r="Q49" s="158">
        <v>8</v>
      </c>
      <c r="R49" s="158">
        <v>10</v>
      </c>
      <c r="S49" s="158">
        <v>9</v>
      </c>
      <c r="T49" s="156">
        <f t="shared" si="7"/>
        <v>43</v>
      </c>
      <c r="U49" s="155">
        <f>T49</f>
        <v>43</v>
      </c>
      <c r="V49" s="154">
        <f>U49/(U49+U50)</f>
        <v>0.97727272727272729</v>
      </c>
      <c r="X49" s="275" t="s">
        <v>95</v>
      </c>
      <c r="Y49" s="159" t="s">
        <v>0</v>
      </c>
      <c r="Z49" s="158">
        <v>7</v>
      </c>
      <c r="AA49" s="158">
        <v>7</v>
      </c>
      <c r="AB49" s="158">
        <v>9</v>
      </c>
      <c r="AC49" s="158">
        <v>9</v>
      </c>
      <c r="AD49" s="158">
        <v>8</v>
      </c>
      <c r="AE49" s="156">
        <f t="shared" si="8"/>
        <v>40</v>
      </c>
      <c r="AF49" s="155">
        <f>AE49</f>
        <v>40</v>
      </c>
      <c r="AG49" s="154">
        <f>AF49/(AF49+AF50)</f>
        <v>1</v>
      </c>
      <c r="AI49" s="144"/>
      <c r="AR49" s="153"/>
      <c r="AT49" s="144"/>
      <c r="AX49" s="135"/>
      <c r="BA49" s="136"/>
      <c r="BC49" s="153"/>
      <c r="BD49" s="160"/>
      <c r="BE49" s="144"/>
      <c r="BF49" s="135"/>
      <c r="BL49" s="136"/>
      <c r="BN49" s="153"/>
      <c r="BP49" s="144"/>
      <c r="BV49" s="135"/>
      <c r="BW49" s="136"/>
      <c r="BY49" s="153"/>
      <c r="BZ49" s="144"/>
      <c r="CA49" s="144"/>
      <c r="CD49" s="135"/>
      <c r="CH49" s="136"/>
      <c r="CJ49" s="153"/>
      <c r="CN49" s="153"/>
    </row>
    <row r="50" spans="2:92" x14ac:dyDescent="0.2">
      <c r="B50" s="276"/>
      <c r="C50" s="139" t="s">
        <v>27</v>
      </c>
      <c r="D50" s="135">
        <v>0</v>
      </c>
      <c r="E50" s="135">
        <v>0</v>
      </c>
      <c r="F50" s="135">
        <v>0</v>
      </c>
      <c r="G50" s="135">
        <v>0</v>
      </c>
      <c r="H50" s="135">
        <v>0</v>
      </c>
      <c r="I50" s="150">
        <f t="shared" si="6"/>
        <v>0</v>
      </c>
      <c r="J50" s="151">
        <f>I50+J46</f>
        <v>1</v>
      </c>
      <c r="K50" s="150"/>
      <c r="M50" s="276"/>
      <c r="N50" s="139" t="s">
        <v>27</v>
      </c>
      <c r="O50" s="135">
        <v>0</v>
      </c>
      <c r="P50" s="135">
        <v>0</v>
      </c>
      <c r="Q50" s="135">
        <v>0</v>
      </c>
      <c r="R50" s="135">
        <v>0</v>
      </c>
      <c r="S50" s="135">
        <v>0</v>
      </c>
      <c r="T50" s="150">
        <f t="shared" si="7"/>
        <v>0</v>
      </c>
      <c r="U50" s="151">
        <f>T50+U46</f>
        <v>1</v>
      </c>
      <c r="V50" s="150"/>
      <c r="X50" s="276"/>
      <c r="Y50" s="139" t="s">
        <v>27</v>
      </c>
      <c r="Z50" s="135">
        <v>0</v>
      </c>
      <c r="AA50" s="135">
        <v>0</v>
      </c>
      <c r="AB50" s="135">
        <v>0</v>
      </c>
      <c r="AC50" s="135">
        <v>0</v>
      </c>
      <c r="AD50" s="135">
        <v>0</v>
      </c>
      <c r="AE50" s="150">
        <f t="shared" si="8"/>
        <v>0</v>
      </c>
      <c r="AF50" s="151">
        <f>AE50+AF46</f>
        <v>0</v>
      </c>
      <c r="AG50" s="150"/>
      <c r="AI50" s="144"/>
      <c r="AR50" s="136"/>
      <c r="AT50" s="144"/>
      <c r="AX50" s="135"/>
      <c r="BA50" s="136"/>
      <c r="BC50" s="136"/>
      <c r="BE50" s="144"/>
      <c r="BF50" s="135"/>
      <c r="BL50" s="136"/>
      <c r="BP50" s="144"/>
      <c r="BV50" s="135"/>
      <c r="BW50" s="136"/>
      <c r="BY50" s="136"/>
      <c r="BZ50" s="144"/>
      <c r="CA50" s="144"/>
      <c r="CD50" s="135"/>
      <c r="CH50" s="136"/>
      <c r="CJ50" s="136"/>
    </row>
    <row r="51" spans="2:92" x14ac:dyDescent="0.2">
      <c r="B51" s="276"/>
      <c r="C51" s="139" t="s">
        <v>72</v>
      </c>
      <c r="D51" s="135">
        <v>0</v>
      </c>
      <c r="E51" s="135">
        <v>0</v>
      </c>
      <c r="F51" s="135">
        <v>0</v>
      </c>
      <c r="G51" s="135">
        <v>0</v>
      </c>
      <c r="H51" s="135">
        <v>0</v>
      </c>
      <c r="I51" s="150">
        <f t="shared" si="6"/>
        <v>0</v>
      </c>
      <c r="J51" s="151">
        <f>I51+J47</f>
        <v>9</v>
      </c>
      <c r="K51" s="150"/>
      <c r="M51" s="276"/>
      <c r="N51" s="139" t="s">
        <v>72</v>
      </c>
      <c r="O51" s="135">
        <v>0</v>
      </c>
      <c r="P51" s="135">
        <v>0</v>
      </c>
      <c r="Q51" s="135">
        <v>0</v>
      </c>
      <c r="R51" s="135">
        <v>0</v>
      </c>
      <c r="S51" s="135">
        <v>0</v>
      </c>
      <c r="T51" s="150">
        <f t="shared" si="7"/>
        <v>0</v>
      </c>
      <c r="U51" s="151">
        <f>T51+U47</f>
        <v>6</v>
      </c>
      <c r="V51" s="150"/>
      <c r="X51" s="276"/>
      <c r="Y51" s="139" t="s">
        <v>72</v>
      </c>
      <c r="Z51" s="135">
        <v>0</v>
      </c>
      <c r="AA51" s="135">
        <v>1</v>
      </c>
      <c r="AB51" s="135">
        <v>0</v>
      </c>
      <c r="AC51" s="135">
        <v>0</v>
      </c>
      <c r="AD51" s="135">
        <v>0</v>
      </c>
      <c r="AE51" s="150">
        <f t="shared" si="8"/>
        <v>1</v>
      </c>
      <c r="AF51" s="151">
        <f>AE51+AF47</f>
        <v>10</v>
      </c>
      <c r="AG51" s="150"/>
      <c r="AI51" s="144"/>
      <c r="AR51" s="136"/>
      <c r="AT51" s="144"/>
      <c r="AX51" s="135"/>
      <c r="BA51" s="136"/>
      <c r="BC51" s="136"/>
      <c r="BE51" s="144"/>
      <c r="BF51" s="135"/>
      <c r="BL51" s="136"/>
      <c r="BP51" s="144"/>
      <c r="BV51" s="135"/>
      <c r="BW51" s="136"/>
      <c r="BY51" s="136"/>
      <c r="BZ51" s="144"/>
      <c r="CA51" s="144"/>
      <c r="CD51" s="135"/>
      <c r="CH51" s="136"/>
      <c r="CJ51" s="136"/>
    </row>
    <row r="52" spans="2:92" x14ac:dyDescent="0.2">
      <c r="B52" s="277"/>
      <c r="C52" s="135" t="s">
        <v>71</v>
      </c>
      <c r="D52" s="149">
        <v>0</v>
      </c>
      <c r="E52" s="149">
        <v>0</v>
      </c>
      <c r="F52" s="149">
        <v>0</v>
      </c>
      <c r="G52" s="149">
        <v>0</v>
      </c>
      <c r="H52" s="149">
        <v>0</v>
      </c>
      <c r="I52" s="147">
        <f t="shared" si="6"/>
        <v>0</v>
      </c>
      <c r="J52" s="146">
        <f>I52+J48</f>
        <v>5</v>
      </c>
      <c r="K52" s="145"/>
      <c r="M52" s="277"/>
      <c r="N52" s="135" t="s">
        <v>71</v>
      </c>
      <c r="O52" s="149">
        <v>0</v>
      </c>
      <c r="P52" s="149">
        <v>1</v>
      </c>
      <c r="Q52" s="149">
        <v>0</v>
      </c>
      <c r="R52" s="135">
        <v>0</v>
      </c>
      <c r="S52" s="149">
        <v>0</v>
      </c>
      <c r="T52" s="147">
        <f t="shared" si="7"/>
        <v>1</v>
      </c>
      <c r="U52" s="146">
        <f>T52+U48</f>
        <v>1</v>
      </c>
      <c r="V52" s="145"/>
      <c r="X52" s="277"/>
      <c r="Y52" s="135" t="s">
        <v>71</v>
      </c>
      <c r="Z52" s="149">
        <v>0</v>
      </c>
      <c r="AA52" s="149">
        <v>0</v>
      </c>
      <c r="AB52" s="149">
        <v>0</v>
      </c>
      <c r="AC52" s="135">
        <v>0</v>
      </c>
      <c r="AD52" s="149">
        <v>0</v>
      </c>
      <c r="AE52" s="147">
        <f t="shared" si="8"/>
        <v>0</v>
      </c>
      <c r="AF52" s="146">
        <f>AE52+AF48</f>
        <v>2</v>
      </c>
      <c r="AG52" s="145"/>
      <c r="AI52" s="144"/>
      <c r="AR52" s="143"/>
      <c r="AT52" s="144"/>
      <c r="AX52" s="135"/>
      <c r="BA52" s="136"/>
      <c r="BC52" s="143"/>
      <c r="BE52" s="144"/>
      <c r="BF52" s="135"/>
      <c r="BL52" s="136"/>
      <c r="BN52" s="143"/>
      <c r="BP52" s="144"/>
      <c r="BV52" s="135"/>
      <c r="BW52" s="136"/>
      <c r="BY52" s="143"/>
      <c r="BZ52" s="144"/>
      <c r="CA52" s="144"/>
      <c r="CD52" s="135"/>
      <c r="CH52" s="136"/>
      <c r="CJ52" s="143"/>
      <c r="CN52" s="143"/>
    </row>
    <row r="53" spans="2:92" ht="14.85" customHeight="1" x14ac:dyDescent="0.2">
      <c r="B53" s="275" t="s">
        <v>94</v>
      </c>
      <c r="C53" s="159" t="s">
        <v>0</v>
      </c>
      <c r="D53" s="158">
        <v>3</v>
      </c>
      <c r="E53" s="158">
        <v>7</v>
      </c>
      <c r="F53" s="158">
        <v>6</v>
      </c>
      <c r="G53" s="158">
        <v>9</v>
      </c>
      <c r="H53" s="158">
        <v>5</v>
      </c>
      <c r="I53" s="156">
        <f t="shared" si="6"/>
        <v>30</v>
      </c>
      <c r="J53" s="155">
        <f>I53</f>
        <v>30</v>
      </c>
      <c r="K53" s="154">
        <f>J53/(J53+J54)</f>
        <v>0.9375</v>
      </c>
      <c r="M53" s="275" t="s">
        <v>94</v>
      </c>
      <c r="N53" s="159" t="s">
        <v>0</v>
      </c>
      <c r="O53" s="158">
        <v>9</v>
      </c>
      <c r="P53" s="158">
        <v>7</v>
      </c>
      <c r="Q53" s="158">
        <v>8</v>
      </c>
      <c r="R53" s="158">
        <v>10</v>
      </c>
      <c r="S53" s="158">
        <v>9</v>
      </c>
      <c r="T53" s="156">
        <f t="shared" si="7"/>
        <v>43</v>
      </c>
      <c r="U53" s="155">
        <f>T53</f>
        <v>43</v>
      </c>
      <c r="V53" s="154">
        <f>U53/(U53+U54)</f>
        <v>0.97727272727272729</v>
      </c>
      <c r="X53" s="275" t="s">
        <v>94</v>
      </c>
      <c r="Y53" s="159" t="s">
        <v>0</v>
      </c>
      <c r="Z53" s="158">
        <v>7</v>
      </c>
      <c r="AA53" s="158">
        <v>6</v>
      </c>
      <c r="AB53" s="158">
        <v>9</v>
      </c>
      <c r="AC53" s="158">
        <v>9</v>
      </c>
      <c r="AD53" s="158">
        <v>8</v>
      </c>
      <c r="AE53" s="156">
        <f t="shared" si="8"/>
        <v>39</v>
      </c>
      <c r="AF53" s="155">
        <f>AE53</f>
        <v>39</v>
      </c>
      <c r="AG53" s="154">
        <f>AF53/(AF53+AF54)</f>
        <v>0.97499999999999998</v>
      </c>
      <c r="AI53" s="144"/>
      <c r="AR53" s="153"/>
      <c r="AT53" s="144"/>
      <c r="AX53" s="135"/>
      <c r="BA53" s="136"/>
      <c r="BC53" s="153"/>
      <c r="BD53" s="160"/>
      <c r="BE53" s="144"/>
      <c r="BF53" s="135"/>
      <c r="BL53" s="136"/>
      <c r="BN53" s="153"/>
      <c r="BP53" s="144"/>
      <c r="BV53" s="135"/>
      <c r="BW53" s="136"/>
      <c r="BY53" s="153"/>
      <c r="BZ53" s="144"/>
      <c r="CA53" s="144"/>
      <c r="CD53" s="135"/>
      <c r="CH53" s="136"/>
      <c r="CJ53" s="153"/>
      <c r="CK53" s="160"/>
      <c r="CN53" s="153"/>
    </row>
    <row r="54" spans="2:92" x14ac:dyDescent="0.2">
      <c r="B54" s="276"/>
      <c r="C54" s="139" t="s">
        <v>27</v>
      </c>
      <c r="D54" s="135">
        <v>1</v>
      </c>
      <c r="E54" s="135">
        <v>0</v>
      </c>
      <c r="F54" s="135">
        <v>0</v>
      </c>
      <c r="G54" s="135">
        <v>0</v>
      </c>
      <c r="H54" s="135">
        <v>0</v>
      </c>
      <c r="I54" s="150">
        <f t="shared" si="6"/>
        <v>1</v>
      </c>
      <c r="J54" s="151">
        <f>I54+J50</f>
        <v>2</v>
      </c>
      <c r="K54" s="150"/>
      <c r="M54" s="276"/>
      <c r="N54" s="139" t="s">
        <v>27</v>
      </c>
      <c r="O54" s="135">
        <v>0</v>
      </c>
      <c r="P54" s="135">
        <v>0</v>
      </c>
      <c r="Q54" s="135">
        <v>0</v>
      </c>
      <c r="R54" s="135">
        <v>0</v>
      </c>
      <c r="S54" s="135">
        <v>0</v>
      </c>
      <c r="T54" s="150">
        <f t="shared" si="7"/>
        <v>0</v>
      </c>
      <c r="U54" s="151">
        <f>T54+U50</f>
        <v>1</v>
      </c>
      <c r="V54" s="150"/>
      <c r="X54" s="276"/>
      <c r="Y54" s="139" t="s">
        <v>27</v>
      </c>
      <c r="Z54" s="135">
        <v>0</v>
      </c>
      <c r="AA54" s="135">
        <v>1</v>
      </c>
      <c r="AB54" s="135">
        <v>0</v>
      </c>
      <c r="AC54" s="135">
        <v>0</v>
      </c>
      <c r="AD54" s="135">
        <v>0</v>
      </c>
      <c r="AE54" s="150">
        <f t="shared" si="8"/>
        <v>1</v>
      </c>
      <c r="AF54" s="151">
        <f>AE54+AF50</f>
        <v>1</v>
      </c>
      <c r="AG54" s="150"/>
      <c r="AI54" s="144"/>
      <c r="AR54" s="136"/>
      <c r="AT54" s="144"/>
      <c r="AX54" s="135"/>
      <c r="BA54" s="136"/>
      <c r="BC54" s="136"/>
      <c r="BE54" s="144"/>
      <c r="BF54" s="135"/>
      <c r="BL54" s="136"/>
      <c r="BP54" s="144"/>
      <c r="BV54" s="135"/>
      <c r="BW54" s="136"/>
      <c r="BY54" s="136"/>
      <c r="BZ54" s="144"/>
      <c r="CA54" s="144"/>
      <c r="CD54" s="135"/>
      <c r="CH54" s="136"/>
      <c r="CJ54" s="136"/>
    </row>
    <row r="55" spans="2:92" x14ac:dyDescent="0.2">
      <c r="B55" s="276"/>
      <c r="C55" s="139" t="s">
        <v>72</v>
      </c>
      <c r="D55" s="135">
        <v>0</v>
      </c>
      <c r="E55" s="135">
        <v>0</v>
      </c>
      <c r="F55" s="135">
        <v>0</v>
      </c>
      <c r="G55" s="135">
        <v>0</v>
      </c>
      <c r="H55" s="135">
        <v>4</v>
      </c>
      <c r="I55" s="150">
        <f t="shared" si="6"/>
        <v>4</v>
      </c>
      <c r="J55" s="151">
        <f>I55+J51</f>
        <v>13</v>
      </c>
      <c r="K55" s="150"/>
      <c r="M55" s="276"/>
      <c r="N55" s="139" t="s">
        <v>72</v>
      </c>
      <c r="O55" s="135">
        <v>0</v>
      </c>
      <c r="P55" s="135">
        <v>0</v>
      </c>
      <c r="Q55" s="135">
        <v>0</v>
      </c>
      <c r="R55" s="135">
        <v>0</v>
      </c>
      <c r="S55" s="135">
        <v>0</v>
      </c>
      <c r="T55" s="150">
        <f t="shared" si="7"/>
        <v>0</v>
      </c>
      <c r="U55" s="151">
        <f>T55+U51</f>
        <v>6</v>
      </c>
      <c r="V55" s="150"/>
      <c r="X55" s="276"/>
      <c r="Y55" s="139" t="s">
        <v>72</v>
      </c>
      <c r="Z55" s="135">
        <v>0</v>
      </c>
      <c r="AA55" s="135">
        <v>0</v>
      </c>
      <c r="AB55" s="135">
        <v>0</v>
      </c>
      <c r="AC55" s="135">
        <v>0</v>
      </c>
      <c r="AD55" s="135">
        <v>0</v>
      </c>
      <c r="AE55" s="150">
        <f t="shared" si="8"/>
        <v>0</v>
      </c>
      <c r="AF55" s="151">
        <f>AE55+AF51</f>
        <v>10</v>
      </c>
      <c r="AG55" s="150"/>
      <c r="AI55" s="144"/>
      <c r="AR55" s="136"/>
      <c r="AT55" s="144"/>
      <c r="AX55" s="135"/>
      <c r="BA55" s="136"/>
      <c r="BC55" s="136"/>
      <c r="BE55" s="144"/>
      <c r="BF55" s="135"/>
      <c r="BL55" s="136"/>
      <c r="BP55" s="144"/>
      <c r="BV55" s="135"/>
      <c r="BW55" s="136"/>
      <c r="BY55" s="136"/>
      <c r="BZ55" s="144"/>
      <c r="CA55" s="144"/>
      <c r="CD55" s="135"/>
      <c r="CH55" s="136"/>
      <c r="CJ55" s="136"/>
    </row>
    <row r="56" spans="2:92" x14ac:dyDescent="0.2">
      <c r="B56" s="277"/>
      <c r="C56" s="135" t="s">
        <v>71</v>
      </c>
      <c r="D56" s="149">
        <v>0</v>
      </c>
      <c r="E56" s="149">
        <v>0</v>
      </c>
      <c r="F56" s="149">
        <v>0</v>
      </c>
      <c r="G56" s="149">
        <v>0</v>
      </c>
      <c r="H56" s="149">
        <v>0</v>
      </c>
      <c r="I56" s="147">
        <f t="shared" si="6"/>
        <v>0</v>
      </c>
      <c r="J56" s="146">
        <f>I56+J52</f>
        <v>5</v>
      </c>
      <c r="K56" s="145"/>
      <c r="M56" s="277"/>
      <c r="N56" s="135" t="s">
        <v>71</v>
      </c>
      <c r="O56" s="149">
        <v>0</v>
      </c>
      <c r="P56" s="149">
        <v>0</v>
      </c>
      <c r="Q56" s="149">
        <v>0</v>
      </c>
      <c r="R56" s="135">
        <v>0</v>
      </c>
      <c r="S56" s="149">
        <v>0</v>
      </c>
      <c r="T56" s="147">
        <f t="shared" si="7"/>
        <v>0</v>
      </c>
      <c r="U56" s="146">
        <f>T56+U52</f>
        <v>1</v>
      </c>
      <c r="V56" s="145"/>
      <c r="X56" s="277"/>
      <c r="Y56" s="135" t="s">
        <v>71</v>
      </c>
      <c r="Z56" s="149">
        <v>0</v>
      </c>
      <c r="AA56" s="149">
        <v>0</v>
      </c>
      <c r="AB56" s="149">
        <v>0</v>
      </c>
      <c r="AC56" s="135">
        <v>0</v>
      </c>
      <c r="AD56" s="149">
        <v>0</v>
      </c>
      <c r="AE56" s="147">
        <f t="shared" si="8"/>
        <v>0</v>
      </c>
      <c r="AF56" s="146">
        <f>AE56+AF52</f>
        <v>2</v>
      </c>
      <c r="AG56" s="145"/>
      <c r="AI56" s="144"/>
      <c r="AR56" s="143"/>
      <c r="AT56" s="144"/>
      <c r="AX56" s="135"/>
      <c r="BA56" s="136"/>
      <c r="BC56" s="143"/>
      <c r="BE56" s="144"/>
      <c r="BF56" s="135"/>
      <c r="BL56" s="136"/>
      <c r="BN56" s="143"/>
      <c r="BP56" s="144"/>
      <c r="BV56" s="135"/>
      <c r="BW56" s="136"/>
      <c r="BY56" s="143"/>
      <c r="BZ56" s="144"/>
      <c r="CA56" s="144"/>
      <c r="CD56" s="135"/>
      <c r="CH56" s="136"/>
      <c r="CJ56" s="143"/>
      <c r="CN56" s="143"/>
    </row>
    <row r="57" spans="2:92" ht="14.85" customHeight="1" x14ac:dyDescent="0.2">
      <c r="B57" s="275" t="s">
        <v>93</v>
      </c>
      <c r="C57" s="159" t="s">
        <v>0</v>
      </c>
      <c r="D57" s="158">
        <v>3</v>
      </c>
      <c r="E57" s="158">
        <v>7</v>
      </c>
      <c r="F57" s="158">
        <v>6</v>
      </c>
      <c r="G57" s="158">
        <v>9</v>
      </c>
      <c r="H57" s="158">
        <v>5</v>
      </c>
      <c r="I57" s="156">
        <f t="shared" si="6"/>
        <v>30</v>
      </c>
      <c r="J57" s="155">
        <f>I57</f>
        <v>30</v>
      </c>
      <c r="K57" s="154">
        <f>J57/(J57+J58)</f>
        <v>0.9375</v>
      </c>
      <c r="M57" s="275" t="s">
        <v>93</v>
      </c>
      <c r="N57" s="159" t="s">
        <v>0</v>
      </c>
      <c r="O57" s="158">
        <v>7</v>
      </c>
      <c r="P57" s="158">
        <v>7</v>
      </c>
      <c r="Q57" s="158">
        <v>8</v>
      </c>
      <c r="R57" s="158">
        <v>6</v>
      </c>
      <c r="S57" s="158">
        <v>9</v>
      </c>
      <c r="T57" s="156">
        <f t="shared" si="7"/>
        <v>37</v>
      </c>
      <c r="U57" s="155">
        <f>T57</f>
        <v>37</v>
      </c>
      <c r="V57" s="154">
        <f>U57/(U57+U58)</f>
        <v>0.94871794871794868</v>
      </c>
      <c r="X57" s="275" t="s">
        <v>93</v>
      </c>
      <c r="Y57" s="159" t="s">
        <v>0</v>
      </c>
      <c r="Z57" s="158">
        <v>7</v>
      </c>
      <c r="AA57" s="158">
        <v>6</v>
      </c>
      <c r="AB57" s="158">
        <v>9</v>
      </c>
      <c r="AC57" s="158">
        <v>9</v>
      </c>
      <c r="AD57" s="158">
        <v>8</v>
      </c>
      <c r="AE57" s="156">
        <f t="shared" si="8"/>
        <v>39</v>
      </c>
      <c r="AF57" s="155">
        <f>AE57</f>
        <v>39</v>
      </c>
      <c r="AG57" s="154">
        <f>AF57/(AF57+AF58)</f>
        <v>0.97499999999999998</v>
      </c>
      <c r="AH57" s="138"/>
      <c r="AI57" s="144"/>
      <c r="AR57" s="153"/>
      <c r="AT57" s="144"/>
      <c r="AX57" s="135"/>
      <c r="BA57" s="136"/>
      <c r="BC57" s="153"/>
      <c r="BD57" s="160"/>
      <c r="BE57" s="144"/>
      <c r="BF57" s="135"/>
      <c r="BL57" s="136"/>
      <c r="BN57" s="153"/>
      <c r="BP57" s="144"/>
      <c r="BV57" s="135"/>
      <c r="BW57" s="136"/>
      <c r="BY57" s="153"/>
      <c r="BZ57" s="144"/>
      <c r="CA57" s="144"/>
      <c r="CD57" s="135"/>
      <c r="CH57" s="136"/>
      <c r="CJ57" s="153"/>
      <c r="CK57" s="160"/>
      <c r="CN57" s="153"/>
    </row>
    <row r="58" spans="2:92" x14ac:dyDescent="0.2">
      <c r="B58" s="276"/>
      <c r="C58" s="139" t="s">
        <v>27</v>
      </c>
      <c r="D58" s="135">
        <v>0</v>
      </c>
      <c r="E58" s="135">
        <v>0</v>
      </c>
      <c r="F58" s="135">
        <v>0</v>
      </c>
      <c r="G58" s="135">
        <v>0</v>
      </c>
      <c r="H58" s="135">
        <v>0</v>
      </c>
      <c r="I58" s="150">
        <f t="shared" si="6"/>
        <v>0</v>
      </c>
      <c r="J58" s="151">
        <f>I58+J54</f>
        <v>2</v>
      </c>
      <c r="K58" s="150"/>
      <c r="M58" s="276"/>
      <c r="N58" s="139" t="s">
        <v>27</v>
      </c>
      <c r="O58" s="135">
        <v>1</v>
      </c>
      <c r="P58" s="135">
        <v>0</v>
      </c>
      <c r="Q58" s="135">
        <v>0</v>
      </c>
      <c r="R58" s="135">
        <v>0</v>
      </c>
      <c r="S58" s="135">
        <v>0</v>
      </c>
      <c r="T58" s="150">
        <f t="shared" si="7"/>
        <v>1</v>
      </c>
      <c r="U58" s="151">
        <f>T58+U54</f>
        <v>2</v>
      </c>
      <c r="V58" s="150"/>
      <c r="X58" s="276"/>
      <c r="Y58" s="139" t="s">
        <v>27</v>
      </c>
      <c r="Z58" s="135">
        <v>0</v>
      </c>
      <c r="AA58" s="135">
        <v>0</v>
      </c>
      <c r="AB58" s="135">
        <v>0</v>
      </c>
      <c r="AC58" s="135">
        <v>0</v>
      </c>
      <c r="AD58" s="135">
        <v>0</v>
      </c>
      <c r="AE58" s="150">
        <f t="shared" si="8"/>
        <v>0</v>
      </c>
      <c r="AF58" s="151">
        <f>AE58+AF54</f>
        <v>1</v>
      </c>
      <c r="AG58" s="150"/>
      <c r="AH58" s="138"/>
      <c r="AI58" s="144"/>
      <c r="AR58" s="136"/>
      <c r="AT58" s="144"/>
      <c r="AX58" s="135"/>
      <c r="BA58" s="136"/>
      <c r="BC58" s="136"/>
      <c r="BE58" s="144"/>
      <c r="BF58" s="135"/>
      <c r="BL58" s="136"/>
      <c r="BP58" s="144"/>
      <c r="BV58" s="135"/>
      <c r="BW58" s="136"/>
      <c r="BY58" s="136"/>
      <c r="BZ58" s="144"/>
      <c r="CA58" s="144"/>
      <c r="CD58" s="135"/>
      <c r="CH58" s="136"/>
      <c r="CJ58" s="136"/>
    </row>
    <row r="59" spans="2:92" x14ac:dyDescent="0.2">
      <c r="B59" s="276"/>
      <c r="C59" s="139" t="s">
        <v>72</v>
      </c>
      <c r="D59" s="135">
        <v>0</v>
      </c>
      <c r="E59" s="135">
        <v>0</v>
      </c>
      <c r="F59" s="135">
        <v>0</v>
      </c>
      <c r="G59" s="135">
        <v>0</v>
      </c>
      <c r="H59" s="135">
        <v>0</v>
      </c>
      <c r="I59" s="150">
        <f t="shared" si="6"/>
        <v>0</v>
      </c>
      <c r="J59" s="151">
        <f>I59+J55</f>
        <v>13</v>
      </c>
      <c r="K59" s="150"/>
      <c r="M59" s="276"/>
      <c r="N59" s="139" t="s">
        <v>72</v>
      </c>
      <c r="O59" s="135">
        <v>1</v>
      </c>
      <c r="P59" s="135">
        <v>0</v>
      </c>
      <c r="Q59" s="135">
        <v>0</v>
      </c>
      <c r="R59" s="135">
        <v>4</v>
      </c>
      <c r="S59" s="135">
        <v>0</v>
      </c>
      <c r="T59" s="150">
        <f t="shared" si="7"/>
        <v>5</v>
      </c>
      <c r="U59" s="151">
        <f>T59+U55</f>
        <v>11</v>
      </c>
      <c r="V59" s="150"/>
      <c r="X59" s="276"/>
      <c r="Y59" s="139" t="s">
        <v>72</v>
      </c>
      <c r="Z59" s="135">
        <v>0</v>
      </c>
      <c r="AA59" s="135">
        <v>0</v>
      </c>
      <c r="AB59" s="135">
        <v>0</v>
      </c>
      <c r="AC59" s="135">
        <v>0</v>
      </c>
      <c r="AD59" s="135">
        <v>0</v>
      </c>
      <c r="AE59" s="150">
        <f t="shared" si="8"/>
        <v>0</v>
      </c>
      <c r="AF59" s="151">
        <f>AE59+AF55</f>
        <v>10</v>
      </c>
      <c r="AG59" s="150"/>
      <c r="AH59" s="138"/>
      <c r="AI59" s="144"/>
      <c r="AR59" s="136"/>
      <c r="AT59" s="144"/>
      <c r="AX59" s="135"/>
      <c r="BA59" s="136"/>
      <c r="BC59" s="136"/>
      <c r="BE59" s="144"/>
      <c r="BF59" s="135"/>
      <c r="BL59" s="136"/>
      <c r="BP59" s="144"/>
      <c r="BV59" s="135"/>
      <c r="BW59" s="136"/>
      <c r="BY59" s="136"/>
      <c r="BZ59" s="144"/>
      <c r="CA59" s="144"/>
      <c r="CD59" s="135"/>
      <c r="CH59" s="136"/>
      <c r="CJ59" s="136"/>
    </row>
    <row r="60" spans="2:92" x14ac:dyDescent="0.2">
      <c r="B60" s="277"/>
      <c r="C60" s="135" t="s">
        <v>71</v>
      </c>
      <c r="D60" s="149">
        <v>0</v>
      </c>
      <c r="E60" s="149">
        <v>0</v>
      </c>
      <c r="F60" s="149">
        <v>0</v>
      </c>
      <c r="G60" s="149">
        <v>0</v>
      </c>
      <c r="H60" s="149">
        <v>0</v>
      </c>
      <c r="I60" s="147">
        <f t="shared" si="6"/>
        <v>0</v>
      </c>
      <c r="J60" s="146">
        <f>I60+J56</f>
        <v>5</v>
      </c>
      <c r="K60" s="145"/>
      <c r="M60" s="277"/>
      <c r="N60" s="135" t="s">
        <v>71</v>
      </c>
      <c r="O60" s="149">
        <v>0</v>
      </c>
      <c r="P60" s="149">
        <v>0</v>
      </c>
      <c r="Q60" s="149">
        <v>0</v>
      </c>
      <c r="R60" s="149">
        <v>0</v>
      </c>
      <c r="S60" s="149">
        <v>0</v>
      </c>
      <c r="T60" s="147">
        <f t="shared" si="7"/>
        <v>0</v>
      </c>
      <c r="U60" s="146">
        <f>T60+U56</f>
        <v>1</v>
      </c>
      <c r="V60" s="145"/>
      <c r="X60" s="277"/>
      <c r="Y60" s="135" t="s">
        <v>71</v>
      </c>
      <c r="Z60" s="149">
        <v>0</v>
      </c>
      <c r="AA60" s="149">
        <v>0</v>
      </c>
      <c r="AB60" s="149">
        <v>0</v>
      </c>
      <c r="AC60" s="149">
        <v>0</v>
      </c>
      <c r="AD60" s="149">
        <v>0</v>
      </c>
      <c r="AE60" s="147">
        <f t="shared" si="8"/>
        <v>0</v>
      </c>
      <c r="AF60" s="146">
        <f>AE60+AF56</f>
        <v>2</v>
      </c>
      <c r="AG60" s="145"/>
      <c r="AH60" s="138"/>
      <c r="AI60" s="144"/>
      <c r="AR60" s="143"/>
      <c r="AT60" s="144"/>
      <c r="AX60" s="135"/>
      <c r="BA60" s="136"/>
      <c r="BC60" s="143"/>
      <c r="BE60" s="144"/>
      <c r="BF60" s="135"/>
      <c r="BL60" s="136"/>
      <c r="BN60" s="143"/>
      <c r="BP60" s="144"/>
      <c r="BV60" s="135"/>
      <c r="BW60" s="136"/>
      <c r="BY60" s="143"/>
      <c r="BZ60" s="144"/>
      <c r="CA60" s="144"/>
      <c r="CD60" s="135"/>
      <c r="CH60" s="136"/>
      <c r="CJ60" s="143"/>
      <c r="CN60" s="143"/>
    </row>
    <row r="61" spans="2:92" ht="14.85" customHeight="1" x14ac:dyDescent="0.2">
      <c r="B61" s="275" t="s">
        <v>92</v>
      </c>
      <c r="C61" s="159" t="s">
        <v>0</v>
      </c>
      <c r="D61" s="158">
        <v>3</v>
      </c>
      <c r="E61" s="158">
        <v>6</v>
      </c>
      <c r="F61" s="158">
        <v>6</v>
      </c>
      <c r="G61" s="158">
        <v>8</v>
      </c>
      <c r="H61" s="158">
        <v>4</v>
      </c>
      <c r="I61" s="156">
        <f t="shared" ref="I61:I92" si="9">SUM(D61:H61)</f>
        <v>27</v>
      </c>
      <c r="J61" s="155">
        <f>I61</f>
        <v>27</v>
      </c>
      <c r="K61" s="154">
        <f>J61/(J61+J62)</f>
        <v>0.84375</v>
      </c>
      <c r="M61" s="275" t="s">
        <v>92</v>
      </c>
      <c r="N61" s="159" t="s">
        <v>0</v>
      </c>
      <c r="O61" s="158">
        <v>6</v>
      </c>
      <c r="P61" s="158">
        <v>7</v>
      </c>
      <c r="Q61" s="158">
        <v>8</v>
      </c>
      <c r="R61" s="158">
        <v>6</v>
      </c>
      <c r="S61" s="158">
        <v>7</v>
      </c>
      <c r="T61" s="156">
        <f t="shared" si="7"/>
        <v>34</v>
      </c>
      <c r="U61" s="155">
        <f>T61</f>
        <v>34</v>
      </c>
      <c r="V61" s="154">
        <f>U61/(U61+U62)</f>
        <v>0.91891891891891897</v>
      </c>
      <c r="X61" s="275" t="s">
        <v>92</v>
      </c>
      <c r="Y61" s="159" t="s">
        <v>0</v>
      </c>
      <c r="Z61" s="158">
        <v>6</v>
      </c>
      <c r="AA61" s="158">
        <v>6</v>
      </c>
      <c r="AB61" s="158">
        <v>9</v>
      </c>
      <c r="AC61" s="158">
        <v>9</v>
      </c>
      <c r="AD61" s="158">
        <v>7</v>
      </c>
      <c r="AE61" s="156">
        <f t="shared" si="8"/>
        <v>37</v>
      </c>
      <c r="AF61" s="155">
        <f>AE61</f>
        <v>37</v>
      </c>
      <c r="AG61" s="154">
        <f>AF61/(AF61+AF62)</f>
        <v>0.94871794871794868</v>
      </c>
      <c r="AI61" s="144"/>
      <c r="AR61" s="153"/>
      <c r="AT61" s="144"/>
      <c r="AX61" s="135"/>
      <c r="BA61" s="136"/>
      <c r="BC61" s="153"/>
      <c r="BD61" s="160"/>
      <c r="BE61" s="144"/>
      <c r="BF61" s="135"/>
      <c r="BL61" s="136"/>
      <c r="BN61" s="153"/>
      <c r="BP61" s="144"/>
      <c r="BV61" s="135"/>
      <c r="BW61" s="136"/>
      <c r="BY61" s="153"/>
      <c r="BZ61" s="144"/>
      <c r="CA61" s="144"/>
      <c r="CD61" s="135"/>
      <c r="CH61" s="136"/>
      <c r="CJ61" s="153"/>
      <c r="CK61" s="160"/>
      <c r="CN61" s="153"/>
    </row>
    <row r="62" spans="2:92" ht="14.85" customHeight="1" x14ac:dyDescent="0.2">
      <c r="B62" s="276"/>
      <c r="C62" s="139" t="s">
        <v>27</v>
      </c>
      <c r="D62" s="135">
        <v>0</v>
      </c>
      <c r="E62" s="135">
        <v>1</v>
      </c>
      <c r="F62" s="135">
        <v>0</v>
      </c>
      <c r="G62" s="135">
        <v>1</v>
      </c>
      <c r="H62" s="135">
        <v>1</v>
      </c>
      <c r="I62" s="150">
        <f t="shared" si="9"/>
        <v>3</v>
      </c>
      <c r="J62" s="151">
        <f>I62+J58</f>
        <v>5</v>
      </c>
      <c r="K62" s="150"/>
      <c r="M62" s="276"/>
      <c r="N62" s="139" t="s">
        <v>27</v>
      </c>
      <c r="O62" s="135">
        <v>0</v>
      </c>
      <c r="P62" s="135">
        <v>0</v>
      </c>
      <c r="Q62" s="135">
        <v>0</v>
      </c>
      <c r="R62" s="135">
        <v>0</v>
      </c>
      <c r="S62" s="135">
        <v>1</v>
      </c>
      <c r="T62" s="150">
        <f t="shared" si="7"/>
        <v>1</v>
      </c>
      <c r="U62" s="151">
        <f>T62+U58</f>
        <v>3</v>
      </c>
      <c r="V62" s="150"/>
      <c r="X62" s="276"/>
      <c r="Y62" s="139" t="s">
        <v>27</v>
      </c>
      <c r="Z62" s="135">
        <v>1</v>
      </c>
      <c r="AA62" s="135">
        <v>0</v>
      </c>
      <c r="AB62" s="135">
        <v>0</v>
      </c>
      <c r="AC62" s="135">
        <v>0</v>
      </c>
      <c r="AD62" s="135">
        <v>0</v>
      </c>
      <c r="AE62" s="150">
        <f t="shared" si="8"/>
        <v>1</v>
      </c>
      <c r="AF62" s="151">
        <f>AE62+AF58</f>
        <v>2</v>
      </c>
      <c r="AG62" s="150"/>
      <c r="AI62" s="144"/>
      <c r="AR62" s="136"/>
      <c r="AT62" s="144"/>
      <c r="AX62" s="135"/>
      <c r="BA62" s="136"/>
      <c r="BC62" s="136"/>
      <c r="BD62" s="160"/>
      <c r="BE62" s="144"/>
      <c r="BF62" s="135"/>
      <c r="BL62" s="136"/>
      <c r="BP62" s="144"/>
      <c r="BV62" s="135"/>
      <c r="BW62" s="136"/>
      <c r="BY62" s="136"/>
      <c r="BZ62" s="144"/>
      <c r="CA62" s="144"/>
      <c r="CD62" s="135"/>
      <c r="CH62" s="136"/>
      <c r="CJ62" s="136"/>
      <c r="CK62" s="160"/>
      <c r="CN62" s="153"/>
    </row>
    <row r="63" spans="2:92" x14ac:dyDescent="0.2">
      <c r="B63" s="276"/>
      <c r="C63" s="139" t="s">
        <v>72</v>
      </c>
      <c r="D63" s="135">
        <v>0</v>
      </c>
      <c r="E63" s="135">
        <v>0</v>
      </c>
      <c r="F63" s="135">
        <v>0</v>
      </c>
      <c r="G63" s="135">
        <v>0</v>
      </c>
      <c r="H63" s="135">
        <v>0</v>
      </c>
      <c r="I63" s="150">
        <f t="shared" si="9"/>
        <v>0</v>
      </c>
      <c r="J63" s="151">
        <f>I63+J59</f>
        <v>13</v>
      </c>
      <c r="K63" s="150"/>
      <c r="M63" s="276"/>
      <c r="N63" s="139" t="s">
        <v>72</v>
      </c>
      <c r="O63" s="135">
        <v>1</v>
      </c>
      <c r="P63" s="135">
        <v>0</v>
      </c>
      <c r="Q63" s="135">
        <v>0</v>
      </c>
      <c r="R63" s="135">
        <v>0</v>
      </c>
      <c r="S63" s="135">
        <v>1</v>
      </c>
      <c r="T63" s="150">
        <f t="shared" si="7"/>
        <v>2</v>
      </c>
      <c r="U63" s="151">
        <f>T63+U59</f>
        <v>13</v>
      </c>
      <c r="V63" s="150"/>
      <c r="X63" s="276"/>
      <c r="Y63" s="139" t="s">
        <v>72</v>
      </c>
      <c r="Z63" s="135">
        <v>0</v>
      </c>
      <c r="AA63" s="135">
        <v>0</v>
      </c>
      <c r="AB63" s="135">
        <v>0</v>
      </c>
      <c r="AC63" s="135">
        <v>0</v>
      </c>
      <c r="AD63" s="135">
        <v>1</v>
      </c>
      <c r="AE63" s="150">
        <f t="shared" si="8"/>
        <v>1</v>
      </c>
      <c r="AF63" s="151">
        <f>AE63+AF59</f>
        <v>11</v>
      </c>
      <c r="AG63" s="150"/>
      <c r="AI63" s="144"/>
      <c r="AR63" s="136"/>
      <c r="AT63" s="144"/>
      <c r="AX63" s="135"/>
      <c r="BA63" s="136"/>
      <c r="BC63" s="136"/>
      <c r="BE63" s="144"/>
      <c r="BF63" s="135"/>
      <c r="BL63" s="136"/>
      <c r="BP63" s="144"/>
      <c r="BV63" s="135"/>
      <c r="BW63" s="136"/>
      <c r="BY63" s="136"/>
      <c r="BZ63" s="144"/>
      <c r="CA63" s="144"/>
      <c r="CD63" s="135"/>
      <c r="CH63" s="136"/>
      <c r="CJ63" s="136"/>
    </row>
    <row r="64" spans="2:92" x14ac:dyDescent="0.2">
      <c r="B64" s="277"/>
      <c r="C64" s="135" t="s">
        <v>71</v>
      </c>
      <c r="D64" s="149">
        <v>0</v>
      </c>
      <c r="E64" s="149">
        <v>0</v>
      </c>
      <c r="F64" s="149">
        <v>0</v>
      </c>
      <c r="G64" s="149">
        <v>0</v>
      </c>
      <c r="H64" s="149">
        <v>0</v>
      </c>
      <c r="I64" s="147">
        <f t="shared" si="9"/>
        <v>0</v>
      </c>
      <c r="J64" s="146">
        <f>I64+J60</f>
        <v>5</v>
      </c>
      <c r="K64" s="145"/>
      <c r="M64" s="277"/>
      <c r="N64" s="135" t="s">
        <v>71</v>
      </c>
      <c r="O64" s="149">
        <v>0</v>
      </c>
      <c r="P64" s="149">
        <v>0</v>
      </c>
      <c r="Q64" s="149">
        <v>0</v>
      </c>
      <c r="R64" s="149">
        <v>0</v>
      </c>
      <c r="S64" s="149">
        <v>0</v>
      </c>
      <c r="T64" s="147">
        <f t="shared" si="7"/>
        <v>0</v>
      </c>
      <c r="U64" s="146">
        <f>T64+U60</f>
        <v>1</v>
      </c>
      <c r="V64" s="145"/>
      <c r="X64" s="277"/>
      <c r="Y64" s="135" t="s">
        <v>71</v>
      </c>
      <c r="Z64" s="149">
        <v>0</v>
      </c>
      <c r="AA64" s="149">
        <v>0</v>
      </c>
      <c r="AB64" s="149">
        <v>0</v>
      </c>
      <c r="AC64" s="149">
        <v>0</v>
      </c>
      <c r="AD64" s="149">
        <v>0</v>
      </c>
      <c r="AE64" s="147">
        <f t="shared" si="8"/>
        <v>0</v>
      </c>
      <c r="AF64" s="146">
        <f>AE64+AF60</f>
        <v>2</v>
      </c>
      <c r="AG64" s="145"/>
      <c r="AI64" s="144"/>
      <c r="AR64" s="143"/>
      <c r="AT64" s="144"/>
      <c r="AX64" s="135"/>
      <c r="BA64" s="136"/>
      <c r="BC64" s="143"/>
      <c r="BE64" s="144"/>
      <c r="BF64" s="135"/>
      <c r="BL64" s="136"/>
      <c r="BN64" s="143"/>
      <c r="BP64" s="144"/>
      <c r="BV64" s="135"/>
      <c r="BW64" s="136"/>
      <c r="BY64" s="143"/>
      <c r="BZ64" s="144"/>
      <c r="CA64" s="144"/>
      <c r="CD64" s="135"/>
      <c r="CH64" s="136"/>
      <c r="CJ64" s="143"/>
      <c r="CN64" s="143"/>
    </row>
    <row r="65" spans="1:92" ht="14.85" customHeight="1" x14ac:dyDescent="0.2">
      <c r="B65" s="275" t="s">
        <v>91</v>
      </c>
      <c r="C65" s="159" t="s">
        <v>0</v>
      </c>
      <c r="D65" s="158">
        <v>3</v>
      </c>
      <c r="E65" s="158">
        <v>5</v>
      </c>
      <c r="F65" s="158">
        <v>6</v>
      </c>
      <c r="G65" s="158">
        <v>6</v>
      </c>
      <c r="H65" s="158">
        <v>3</v>
      </c>
      <c r="I65" s="156">
        <f t="shared" si="9"/>
        <v>23</v>
      </c>
      <c r="J65" s="155">
        <f>I65</f>
        <v>23</v>
      </c>
      <c r="K65" s="154">
        <f>J65/(J65+J66)</f>
        <v>0.71875</v>
      </c>
      <c r="M65" s="275" t="s">
        <v>91</v>
      </c>
      <c r="N65" s="159" t="s">
        <v>0</v>
      </c>
      <c r="O65" s="158">
        <v>6</v>
      </c>
      <c r="P65" s="158">
        <v>6</v>
      </c>
      <c r="Q65" s="158">
        <v>8</v>
      </c>
      <c r="R65" s="158">
        <v>6</v>
      </c>
      <c r="S65" s="158">
        <v>7</v>
      </c>
      <c r="T65" s="156">
        <f t="shared" si="7"/>
        <v>33</v>
      </c>
      <c r="U65" s="155">
        <f>T65</f>
        <v>33</v>
      </c>
      <c r="V65" s="154">
        <f>U65/(U65+U66)</f>
        <v>0.89189189189189189</v>
      </c>
      <c r="X65" s="275" t="s">
        <v>91</v>
      </c>
      <c r="Y65" s="159" t="s">
        <v>0</v>
      </c>
      <c r="Z65" s="158">
        <v>5</v>
      </c>
      <c r="AA65" s="158">
        <v>6</v>
      </c>
      <c r="AB65" s="158">
        <v>9</v>
      </c>
      <c r="AC65" s="158">
        <v>8</v>
      </c>
      <c r="AD65" s="158">
        <v>7</v>
      </c>
      <c r="AE65" s="156">
        <f t="shared" si="8"/>
        <v>35</v>
      </c>
      <c r="AF65" s="155">
        <f>AE65</f>
        <v>35</v>
      </c>
      <c r="AG65" s="154">
        <f>AF65/(AF65+AF66)</f>
        <v>0.89743589743589747</v>
      </c>
      <c r="AH65" s="135"/>
      <c r="AI65" s="144"/>
      <c r="AR65" s="153"/>
      <c r="AT65" s="144"/>
      <c r="AX65" s="135"/>
      <c r="BA65" s="136"/>
      <c r="BC65" s="153"/>
      <c r="BD65" s="160"/>
      <c r="BE65" s="144"/>
      <c r="BF65" s="135"/>
      <c r="BL65" s="136"/>
      <c r="BN65" s="153"/>
      <c r="BP65" s="144"/>
      <c r="BV65" s="135"/>
      <c r="BW65" s="136"/>
      <c r="BY65" s="153"/>
      <c r="BZ65" s="144"/>
      <c r="CA65" s="144"/>
      <c r="CD65" s="135"/>
      <c r="CH65" s="136"/>
      <c r="CJ65" s="153"/>
      <c r="CK65" s="160"/>
      <c r="CN65" s="153"/>
    </row>
    <row r="66" spans="1:92" x14ac:dyDescent="0.2">
      <c r="B66" s="276"/>
      <c r="C66" s="139" t="s">
        <v>27</v>
      </c>
      <c r="D66" s="135">
        <v>0</v>
      </c>
      <c r="E66" s="135">
        <v>1</v>
      </c>
      <c r="F66" s="135">
        <v>0</v>
      </c>
      <c r="G66" s="135">
        <v>2</v>
      </c>
      <c r="H66" s="135">
        <v>1</v>
      </c>
      <c r="I66" s="150">
        <f t="shared" si="9"/>
        <v>4</v>
      </c>
      <c r="J66" s="151">
        <f>I66+J62</f>
        <v>9</v>
      </c>
      <c r="K66" s="150"/>
      <c r="M66" s="276"/>
      <c r="N66" s="139" t="s">
        <v>27</v>
      </c>
      <c r="O66" s="135">
        <v>0</v>
      </c>
      <c r="P66" s="135">
        <v>1</v>
      </c>
      <c r="Q66" s="135">
        <v>0</v>
      </c>
      <c r="R66" s="135">
        <v>0</v>
      </c>
      <c r="S66" s="135">
        <v>0</v>
      </c>
      <c r="T66" s="150">
        <f t="shared" si="7"/>
        <v>1</v>
      </c>
      <c r="U66" s="151">
        <f>T66+U62</f>
        <v>4</v>
      </c>
      <c r="V66" s="150"/>
      <c r="X66" s="276"/>
      <c r="Y66" s="139" t="s">
        <v>27</v>
      </c>
      <c r="Z66" s="135">
        <v>1</v>
      </c>
      <c r="AA66" s="135">
        <v>0</v>
      </c>
      <c r="AB66" s="135">
        <v>0</v>
      </c>
      <c r="AC66" s="135">
        <v>1</v>
      </c>
      <c r="AD66" s="135">
        <v>0</v>
      </c>
      <c r="AE66" s="150">
        <f t="shared" si="8"/>
        <v>2</v>
      </c>
      <c r="AF66" s="151">
        <f>AE66+AF62</f>
        <v>4</v>
      </c>
      <c r="AG66" s="150"/>
      <c r="AH66" s="135"/>
      <c r="AI66" s="144"/>
      <c r="AR66" s="136"/>
      <c r="AT66" s="144"/>
      <c r="AX66" s="135"/>
      <c r="BA66" s="136"/>
      <c r="BC66" s="136"/>
      <c r="BE66" s="144"/>
      <c r="BF66" s="135"/>
      <c r="BL66" s="136"/>
      <c r="BP66" s="144"/>
      <c r="BV66" s="135"/>
      <c r="BW66" s="136"/>
      <c r="BY66" s="136"/>
      <c r="BZ66" s="144"/>
      <c r="CA66" s="144"/>
      <c r="CD66" s="135"/>
      <c r="CH66" s="136"/>
      <c r="CJ66" s="136"/>
    </row>
    <row r="67" spans="1:92" x14ac:dyDescent="0.2">
      <c r="B67" s="276"/>
      <c r="C67" s="139" t="s">
        <v>72</v>
      </c>
      <c r="D67" s="135">
        <v>0</v>
      </c>
      <c r="E67" s="135">
        <v>0</v>
      </c>
      <c r="F67" s="135">
        <v>0</v>
      </c>
      <c r="G67" s="135">
        <v>0</v>
      </c>
      <c r="H67" s="135">
        <v>0</v>
      </c>
      <c r="I67" s="150">
        <f t="shared" si="9"/>
        <v>0</v>
      </c>
      <c r="J67" s="151">
        <f>I67+J63</f>
        <v>13</v>
      </c>
      <c r="K67" s="150"/>
      <c r="M67" s="276"/>
      <c r="N67" s="139" t="s">
        <v>72</v>
      </c>
      <c r="O67" s="135">
        <v>0</v>
      </c>
      <c r="P67" s="135">
        <v>0</v>
      </c>
      <c r="Q67" s="135">
        <v>0</v>
      </c>
      <c r="R67" s="135">
        <v>0</v>
      </c>
      <c r="S67" s="135">
        <v>0</v>
      </c>
      <c r="T67" s="150">
        <f t="shared" si="7"/>
        <v>0</v>
      </c>
      <c r="U67" s="151">
        <f>T67+U63</f>
        <v>13</v>
      </c>
      <c r="V67" s="150"/>
      <c r="X67" s="276"/>
      <c r="Y67" s="139" t="s">
        <v>72</v>
      </c>
      <c r="Z67" s="135">
        <v>0</v>
      </c>
      <c r="AA67" s="135">
        <v>0</v>
      </c>
      <c r="AB67" s="135">
        <v>0</v>
      </c>
      <c r="AC67" s="135">
        <v>0</v>
      </c>
      <c r="AD67" s="135">
        <v>0</v>
      </c>
      <c r="AE67" s="150">
        <f t="shared" si="8"/>
        <v>0</v>
      </c>
      <c r="AF67" s="151">
        <f>AE67+AF63</f>
        <v>11</v>
      </c>
      <c r="AG67" s="150"/>
      <c r="AH67" s="135"/>
      <c r="AI67" s="144"/>
      <c r="AR67" s="136"/>
      <c r="AT67" s="144"/>
      <c r="AX67" s="135"/>
      <c r="BA67" s="136"/>
      <c r="BC67" s="136"/>
      <c r="BE67" s="144"/>
      <c r="BF67" s="135"/>
      <c r="BL67" s="136"/>
      <c r="BP67" s="144"/>
      <c r="BV67" s="135"/>
      <c r="BW67" s="136"/>
      <c r="BY67" s="136"/>
      <c r="BZ67" s="144"/>
      <c r="CA67" s="144"/>
      <c r="CD67" s="135"/>
      <c r="CH67" s="136"/>
      <c r="CJ67" s="136"/>
    </row>
    <row r="68" spans="1:92" x14ac:dyDescent="0.2">
      <c r="B68" s="277"/>
      <c r="C68" s="135" t="s">
        <v>71</v>
      </c>
      <c r="D68" s="149">
        <v>0</v>
      </c>
      <c r="E68" s="149">
        <v>0</v>
      </c>
      <c r="F68" s="149">
        <v>0</v>
      </c>
      <c r="G68" s="149">
        <v>0</v>
      </c>
      <c r="H68" s="149">
        <v>0</v>
      </c>
      <c r="I68" s="147">
        <f t="shared" si="9"/>
        <v>0</v>
      </c>
      <c r="J68" s="146">
        <f>I68+J64</f>
        <v>5</v>
      </c>
      <c r="K68" s="145"/>
      <c r="M68" s="277"/>
      <c r="N68" s="135" t="s">
        <v>71</v>
      </c>
      <c r="O68" s="149">
        <v>0</v>
      </c>
      <c r="P68" s="149">
        <v>0</v>
      </c>
      <c r="Q68" s="149">
        <v>0</v>
      </c>
      <c r="R68" s="149">
        <v>0</v>
      </c>
      <c r="S68" s="149">
        <v>0</v>
      </c>
      <c r="T68" s="147">
        <f t="shared" si="7"/>
        <v>0</v>
      </c>
      <c r="U68" s="146">
        <f>T68+U64</f>
        <v>1</v>
      </c>
      <c r="V68" s="145"/>
      <c r="X68" s="277"/>
      <c r="Y68" s="135" t="s">
        <v>71</v>
      </c>
      <c r="Z68" s="149">
        <v>0</v>
      </c>
      <c r="AA68" s="149">
        <v>0</v>
      </c>
      <c r="AB68" s="149">
        <v>0</v>
      </c>
      <c r="AC68" s="149">
        <v>0</v>
      </c>
      <c r="AD68" s="149">
        <v>0</v>
      </c>
      <c r="AE68" s="147">
        <f t="shared" si="8"/>
        <v>0</v>
      </c>
      <c r="AF68" s="146">
        <f>AE68+AF64</f>
        <v>2</v>
      </c>
      <c r="AG68" s="145"/>
      <c r="AH68" s="135"/>
      <c r="AI68" s="144"/>
      <c r="AR68" s="143"/>
      <c r="AT68" s="144"/>
      <c r="AX68" s="135"/>
      <c r="BA68" s="136"/>
      <c r="BC68" s="143"/>
      <c r="BE68" s="144"/>
      <c r="BF68" s="135"/>
      <c r="BL68" s="136"/>
      <c r="BN68" s="143"/>
      <c r="BP68" s="144"/>
      <c r="BV68" s="135"/>
      <c r="BW68" s="136"/>
      <c r="BY68" s="143"/>
      <c r="BZ68" s="144"/>
      <c r="CA68" s="144"/>
      <c r="CD68" s="135"/>
      <c r="CH68" s="136"/>
      <c r="CJ68" s="143"/>
      <c r="CN68" s="143"/>
    </row>
    <row r="69" spans="1:92" ht="14.85" customHeight="1" x14ac:dyDescent="0.2">
      <c r="A69" s="139"/>
      <c r="B69" s="275" t="s">
        <v>90</v>
      </c>
      <c r="C69" s="159" t="s">
        <v>0</v>
      </c>
      <c r="D69" s="158">
        <v>3</v>
      </c>
      <c r="E69" s="158">
        <v>5</v>
      </c>
      <c r="F69" s="158">
        <v>6</v>
      </c>
      <c r="G69" s="158">
        <v>5</v>
      </c>
      <c r="H69" s="158">
        <v>3</v>
      </c>
      <c r="I69" s="156">
        <f t="shared" si="9"/>
        <v>22</v>
      </c>
      <c r="J69" s="155">
        <f>I69</f>
        <v>22</v>
      </c>
      <c r="K69" s="154">
        <f>J69/(J69+J70)</f>
        <v>0.6875</v>
      </c>
      <c r="L69" s="139"/>
      <c r="M69" s="275" t="s">
        <v>90</v>
      </c>
      <c r="N69" s="159" t="s">
        <v>0</v>
      </c>
      <c r="O69" s="158">
        <v>5</v>
      </c>
      <c r="P69" s="158">
        <v>6</v>
      </c>
      <c r="Q69" s="158">
        <v>8</v>
      </c>
      <c r="R69" s="158">
        <v>6</v>
      </c>
      <c r="S69" s="158">
        <v>7</v>
      </c>
      <c r="T69" s="156">
        <f t="shared" si="7"/>
        <v>32</v>
      </c>
      <c r="U69" s="155">
        <f>T69</f>
        <v>32</v>
      </c>
      <c r="V69" s="154">
        <f>U69/(U69+U70)</f>
        <v>0.86486486486486491</v>
      </c>
      <c r="X69" s="275" t="s">
        <v>90</v>
      </c>
      <c r="Y69" s="159" t="s">
        <v>0</v>
      </c>
      <c r="Z69" s="158">
        <v>4</v>
      </c>
      <c r="AA69" s="158">
        <v>6</v>
      </c>
      <c r="AB69" s="158">
        <v>9</v>
      </c>
      <c r="AC69" s="158">
        <v>7</v>
      </c>
      <c r="AD69" s="158">
        <v>7</v>
      </c>
      <c r="AE69" s="156">
        <f t="shared" si="8"/>
        <v>33</v>
      </c>
      <c r="AF69" s="155">
        <f>AE69</f>
        <v>33</v>
      </c>
      <c r="AG69" s="154">
        <f>AF69/(AF69+AF70)</f>
        <v>0.84615384615384615</v>
      </c>
      <c r="AH69" s="135"/>
      <c r="AI69" s="144"/>
      <c r="AR69" s="153"/>
      <c r="AT69" s="144"/>
      <c r="AX69" s="135"/>
      <c r="BA69" s="136"/>
      <c r="BC69" s="153"/>
      <c r="BE69" s="144"/>
      <c r="BF69" s="135"/>
      <c r="BL69" s="136"/>
      <c r="BN69" s="153"/>
      <c r="BP69" s="144"/>
      <c r="BV69" s="135"/>
      <c r="BW69" s="136"/>
      <c r="BY69" s="153"/>
      <c r="BZ69" s="144"/>
      <c r="CA69" s="144"/>
      <c r="CD69" s="135"/>
      <c r="CH69" s="136"/>
      <c r="CJ69" s="153"/>
      <c r="CK69" s="160"/>
      <c r="CN69" s="153"/>
    </row>
    <row r="70" spans="1:92" ht="14.85" customHeight="1" x14ac:dyDescent="0.2">
      <c r="A70" s="139"/>
      <c r="B70" s="276"/>
      <c r="C70" s="139" t="s">
        <v>27</v>
      </c>
      <c r="D70" s="135">
        <v>0</v>
      </c>
      <c r="E70" s="135">
        <v>0</v>
      </c>
      <c r="F70" s="135">
        <v>0</v>
      </c>
      <c r="G70" s="135">
        <v>1</v>
      </c>
      <c r="H70" s="135">
        <v>0</v>
      </c>
      <c r="I70" s="150">
        <f t="shared" si="9"/>
        <v>1</v>
      </c>
      <c r="J70" s="151">
        <f>I70+J66</f>
        <v>10</v>
      </c>
      <c r="K70" s="150"/>
      <c r="L70" s="139"/>
      <c r="M70" s="276"/>
      <c r="N70" s="139" t="s">
        <v>27</v>
      </c>
      <c r="O70" s="135">
        <v>1</v>
      </c>
      <c r="P70" s="135">
        <v>0</v>
      </c>
      <c r="Q70" s="135">
        <v>0</v>
      </c>
      <c r="R70" s="135">
        <v>0</v>
      </c>
      <c r="S70" s="135">
        <v>0</v>
      </c>
      <c r="T70" s="150">
        <f t="shared" si="7"/>
        <v>1</v>
      </c>
      <c r="U70" s="151">
        <f>T70+U66</f>
        <v>5</v>
      </c>
      <c r="V70" s="150"/>
      <c r="X70" s="276"/>
      <c r="Y70" s="139" t="s">
        <v>27</v>
      </c>
      <c r="Z70" s="135">
        <v>1</v>
      </c>
      <c r="AA70" s="135">
        <v>0</v>
      </c>
      <c r="AB70" s="135">
        <v>0</v>
      </c>
      <c r="AC70" s="135">
        <v>1</v>
      </c>
      <c r="AD70" s="135">
        <v>0</v>
      </c>
      <c r="AE70" s="150">
        <f t="shared" si="8"/>
        <v>2</v>
      </c>
      <c r="AF70" s="151">
        <f>AE70+AF66</f>
        <v>6</v>
      </c>
      <c r="AG70" s="150"/>
      <c r="AH70" s="135"/>
      <c r="AI70" s="144"/>
      <c r="AR70" s="136"/>
      <c r="AT70" s="144"/>
      <c r="AX70" s="135"/>
      <c r="BA70" s="136"/>
      <c r="BC70" s="136"/>
      <c r="BD70" s="160"/>
      <c r="BE70" s="144"/>
      <c r="BF70" s="135"/>
      <c r="BL70" s="136"/>
      <c r="BP70" s="144"/>
      <c r="BV70" s="135"/>
      <c r="BW70" s="136"/>
      <c r="BY70" s="136"/>
      <c r="BZ70" s="144"/>
      <c r="CA70" s="144"/>
      <c r="CD70" s="135"/>
      <c r="CH70" s="136"/>
      <c r="CJ70" s="136"/>
      <c r="CK70" s="160"/>
      <c r="CN70" s="153"/>
    </row>
    <row r="71" spans="1:92" x14ac:dyDescent="0.2">
      <c r="A71" s="139"/>
      <c r="B71" s="276"/>
      <c r="C71" s="139" t="s">
        <v>72</v>
      </c>
      <c r="D71" s="135">
        <v>0</v>
      </c>
      <c r="E71" s="135">
        <v>0</v>
      </c>
      <c r="F71" s="135">
        <v>0</v>
      </c>
      <c r="G71" s="135">
        <v>0</v>
      </c>
      <c r="H71" s="135">
        <v>0</v>
      </c>
      <c r="I71" s="150">
        <f t="shared" si="9"/>
        <v>0</v>
      </c>
      <c r="J71" s="151">
        <f>I71+J67</f>
        <v>13</v>
      </c>
      <c r="K71" s="150"/>
      <c r="L71" s="139"/>
      <c r="M71" s="276"/>
      <c r="N71" s="139" t="s">
        <v>72</v>
      </c>
      <c r="O71" s="135">
        <v>0</v>
      </c>
      <c r="P71" s="135">
        <v>0</v>
      </c>
      <c r="Q71" s="135">
        <v>0</v>
      </c>
      <c r="R71" s="135">
        <v>0</v>
      </c>
      <c r="S71" s="135">
        <v>0</v>
      </c>
      <c r="T71" s="150">
        <f t="shared" si="7"/>
        <v>0</v>
      </c>
      <c r="U71" s="151">
        <f>T71+U67</f>
        <v>13</v>
      </c>
      <c r="V71" s="150"/>
      <c r="X71" s="276"/>
      <c r="Y71" s="139" t="s">
        <v>72</v>
      </c>
      <c r="Z71" s="135">
        <v>0</v>
      </c>
      <c r="AA71" s="135">
        <v>0</v>
      </c>
      <c r="AB71" s="135">
        <v>0</v>
      </c>
      <c r="AC71" s="135">
        <v>0</v>
      </c>
      <c r="AD71" s="135">
        <v>0</v>
      </c>
      <c r="AE71" s="150">
        <f t="shared" si="8"/>
        <v>0</v>
      </c>
      <c r="AF71" s="151">
        <f>AE71+AF67</f>
        <v>11</v>
      </c>
      <c r="AG71" s="150"/>
      <c r="AI71" s="144"/>
      <c r="AR71" s="136"/>
      <c r="AT71" s="144"/>
      <c r="AX71" s="135"/>
      <c r="BA71" s="136"/>
      <c r="BC71" s="136"/>
      <c r="BE71" s="144"/>
      <c r="BF71" s="135"/>
      <c r="BL71" s="136"/>
      <c r="BP71" s="144"/>
      <c r="BV71" s="135"/>
      <c r="BW71" s="136"/>
      <c r="BY71" s="136"/>
      <c r="BZ71" s="144"/>
      <c r="CA71" s="144"/>
      <c r="CD71" s="135"/>
      <c r="CH71" s="136"/>
      <c r="CJ71" s="136"/>
    </row>
    <row r="72" spans="1:92" x14ac:dyDescent="0.2">
      <c r="A72" s="139"/>
      <c r="B72" s="277"/>
      <c r="C72" s="135" t="s">
        <v>71</v>
      </c>
      <c r="D72" s="149">
        <v>0</v>
      </c>
      <c r="E72" s="149">
        <v>0</v>
      </c>
      <c r="F72" s="149">
        <v>0</v>
      </c>
      <c r="G72" s="149">
        <v>0</v>
      </c>
      <c r="H72" s="149">
        <v>0</v>
      </c>
      <c r="I72" s="147">
        <f t="shared" si="9"/>
        <v>0</v>
      </c>
      <c r="J72" s="146">
        <f>I72+J68</f>
        <v>5</v>
      </c>
      <c r="K72" s="145"/>
      <c r="L72" s="139"/>
      <c r="M72" s="277"/>
      <c r="N72" s="135" t="s">
        <v>71</v>
      </c>
      <c r="O72" s="149">
        <v>0</v>
      </c>
      <c r="P72" s="149">
        <v>0</v>
      </c>
      <c r="Q72" s="149">
        <v>0</v>
      </c>
      <c r="R72" s="149">
        <v>0</v>
      </c>
      <c r="S72" s="149">
        <v>0</v>
      </c>
      <c r="T72" s="147">
        <f t="shared" si="7"/>
        <v>0</v>
      </c>
      <c r="U72" s="146">
        <f>T72+U68</f>
        <v>1</v>
      </c>
      <c r="V72" s="145"/>
      <c r="X72" s="277"/>
      <c r="Y72" s="135" t="s">
        <v>71</v>
      </c>
      <c r="Z72" s="149">
        <v>0</v>
      </c>
      <c r="AA72" s="149">
        <v>0</v>
      </c>
      <c r="AB72" s="149">
        <v>0</v>
      </c>
      <c r="AC72" s="149">
        <v>0</v>
      </c>
      <c r="AD72" s="149">
        <v>0</v>
      </c>
      <c r="AE72" s="147">
        <f t="shared" si="8"/>
        <v>0</v>
      </c>
      <c r="AF72" s="146">
        <f>AE72+AF68</f>
        <v>2</v>
      </c>
      <c r="AG72" s="145"/>
      <c r="AI72" s="144"/>
      <c r="AR72" s="143"/>
      <c r="AT72" s="144"/>
      <c r="AX72" s="135"/>
      <c r="BA72" s="136"/>
      <c r="BC72" s="143"/>
      <c r="BE72" s="144"/>
      <c r="BF72" s="135"/>
      <c r="BL72" s="136"/>
      <c r="BN72" s="143"/>
      <c r="BP72" s="144"/>
      <c r="BV72" s="135"/>
      <c r="BW72" s="136"/>
      <c r="BY72" s="143"/>
      <c r="BZ72" s="144"/>
      <c r="CA72" s="144"/>
      <c r="CD72" s="135"/>
      <c r="CH72" s="136"/>
      <c r="CJ72" s="143"/>
      <c r="CN72" s="143"/>
    </row>
    <row r="73" spans="1:92" ht="14.85" customHeight="1" x14ac:dyDescent="0.2">
      <c r="A73" s="139"/>
      <c r="B73" s="275" t="s">
        <v>89</v>
      </c>
      <c r="C73" s="159" t="s">
        <v>0</v>
      </c>
      <c r="D73" s="158">
        <v>3</v>
      </c>
      <c r="E73" s="158">
        <v>5</v>
      </c>
      <c r="F73" s="158">
        <v>6</v>
      </c>
      <c r="G73" s="158">
        <v>4</v>
      </c>
      <c r="H73" s="158">
        <v>3</v>
      </c>
      <c r="I73" s="156">
        <f t="shared" si="9"/>
        <v>21</v>
      </c>
      <c r="J73" s="155">
        <f>I73</f>
        <v>21</v>
      </c>
      <c r="K73" s="154">
        <f>J73/(J73+J74)</f>
        <v>0.65625</v>
      </c>
      <c r="L73" s="139"/>
      <c r="M73" s="275" t="s">
        <v>89</v>
      </c>
      <c r="N73" s="159" t="s">
        <v>0</v>
      </c>
      <c r="O73" s="158">
        <v>5</v>
      </c>
      <c r="P73" s="158">
        <v>5</v>
      </c>
      <c r="Q73" s="158">
        <v>7</v>
      </c>
      <c r="R73" s="158">
        <v>6</v>
      </c>
      <c r="S73" s="158">
        <v>7</v>
      </c>
      <c r="T73" s="156">
        <f t="shared" ref="T73:T104" si="10">SUM(O73:S73)</f>
        <v>30</v>
      </c>
      <c r="U73" s="155">
        <f>T73</f>
        <v>30</v>
      </c>
      <c r="V73" s="154">
        <f>U73/(U73+U74)</f>
        <v>0.81081081081081086</v>
      </c>
      <c r="X73" s="275" t="s">
        <v>89</v>
      </c>
      <c r="Y73" s="159" t="s">
        <v>0</v>
      </c>
      <c r="Z73" s="158">
        <v>4</v>
      </c>
      <c r="AA73" s="158">
        <v>5</v>
      </c>
      <c r="AB73" s="158">
        <v>9</v>
      </c>
      <c r="AC73" s="158">
        <v>7</v>
      </c>
      <c r="AD73" s="158">
        <v>6</v>
      </c>
      <c r="AE73" s="156">
        <f t="shared" ref="AE73:AE104" si="11">SUM(Z73:AD73)</f>
        <v>31</v>
      </c>
      <c r="AF73" s="155">
        <f>AE73</f>
        <v>31</v>
      </c>
      <c r="AG73" s="154">
        <f>AF73/(AF73+AF74)</f>
        <v>0.79487179487179482</v>
      </c>
      <c r="AI73" s="144"/>
      <c r="AR73" s="153"/>
      <c r="AT73" s="144"/>
      <c r="AX73" s="135"/>
      <c r="BA73" s="136"/>
      <c r="BC73" s="153"/>
      <c r="BD73" s="160"/>
      <c r="BE73" s="144"/>
      <c r="BF73" s="135"/>
      <c r="BL73" s="136"/>
      <c r="BN73" s="153"/>
      <c r="BP73" s="144"/>
      <c r="BV73" s="135"/>
      <c r="BW73" s="136"/>
      <c r="BY73" s="153"/>
      <c r="BZ73" s="144"/>
      <c r="CA73" s="144"/>
      <c r="CD73" s="135"/>
      <c r="CH73" s="136"/>
      <c r="CJ73" s="153"/>
      <c r="CK73" s="160"/>
      <c r="CN73" s="153"/>
    </row>
    <row r="74" spans="1:92" ht="14.85" customHeight="1" x14ac:dyDescent="0.2">
      <c r="A74" s="139"/>
      <c r="B74" s="276"/>
      <c r="C74" s="139" t="s">
        <v>27</v>
      </c>
      <c r="D74" s="135">
        <v>0</v>
      </c>
      <c r="E74" s="135">
        <v>0</v>
      </c>
      <c r="F74" s="135">
        <v>0</v>
      </c>
      <c r="G74" s="135">
        <v>1</v>
      </c>
      <c r="H74" s="135">
        <v>0</v>
      </c>
      <c r="I74" s="150">
        <f t="shared" si="9"/>
        <v>1</v>
      </c>
      <c r="J74" s="151">
        <f>I74+J70</f>
        <v>11</v>
      </c>
      <c r="K74" s="150"/>
      <c r="L74" s="139"/>
      <c r="M74" s="276"/>
      <c r="N74" s="139" t="s">
        <v>27</v>
      </c>
      <c r="O74" s="135">
        <v>0</v>
      </c>
      <c r="P74" s="135">
        <v>1</v>
      </c>
      <c r="Q74" s="135">
        <v>1</v>
      </c>
      <c r="R74" s="135">
        <v>0</v>
      </c>
      <c r="S74" s="135">
        <v>0</v>
      </c>
      <c r="T74" s="150">
        <f t="shared" si="10"/>
        <v>2</v>
      </c>
      <c r="U74" s="151">
        <f>T74+U70</f>
        <v>7</v>
      </c>
      <c r="V74" s="150"/>
      <c r="X74" s="276"/>
      <c r="Y74" s="139" t="s">
        <v>27</v>
      </c>
      <c r="Z74" s="135">
        <v>0</v>
      </c>
      <c r="AA74" s="135">
        <v>1</v>
      </c>
      <c r="AB74" s="135">
        <v>0</v>
      </c>
      <c r="AC74" s="135">
        <v>0</v>
      </c>
      <c r="AD74" s="135">
        <v>1</v>
      </c>
      <c r="AE74" s="150">
        <f t="shared" si="11"/>
        <v>2</v>
      </c>
      <c r="AF74" s="151">
        <f>AE74+AF70</f>
        <v>8</v>
      </c>
      <c r="AG74" s="150"/>
      <c r="AI74" s="144"/>
      <c r="AR74" s="136"/>
      <c r="AT74" s="144"/>
      <c r="AX74" s="135"/>
      <c r="BA74" s="136"/>
      <c r="BC74" s="136"/>
      <c r="BD74" s="160"/>
      <c r="BE74" s="144"/>
      <c r="BF74" s="135"/>
      <c r="BL74" s="136"/>
      <c r="BP74" s="144"/>
      <c r="BV74" s="135"/>
      <c r="BW74" s="136"/>
      <c r="BY74" s="136"/>
      <c r="BZ74" s="144"/>
      <c r="CA74" s="144"/>
      <c r="CD74" s="135"/>
      <c r="CH74" s="136"/>
      <c r="CJ74" s="136"/>
      <c r="CK74" s="160"/>
      <c r="CN74" s="153"/>
    </row>
    <row r="75" spans="1:92" x14ac:dyDescent="0.2">
      <c r="A75" s="139"/>
      <c r="B75" s="276"/>
      <c r="C75" s="139" t="s">
        <v>72</v>
      </c>
      <c r="D75" s="135">
        <v>0</v>
      </c>
      <c r="E75" s="135">
        <v>0</v>
      </c>
      <c r="F75" s="135">
        <v>0</v>
      </c>
      <c r="G75" s="135">
        <v>0</v>
      </c>
      <c r="H75" s="135">
        <v>0</v>
      </c>
      <c r="I75" s="150">
        <f t="shared" si="9"/>
        <v>0</v>
      </c>
      <c r="J75" s="151">
        <f>I75+J71</f>
        <v>13</v>
      </c>
      <c r="K75" s="150"/>
      <c r="L75" s="139"/>
      <c r="M75" s="276"/>
      <c r="N75" s="139" t="s">
        <v>72</v>
      </c>
      <c r="O75" s="135">
        <v>0</v>
      </c>
      <c r="P75" s="135">
        <v>0</v>
      </c>
      <c r="Q75" s="135">
        <v>0</v>
      </c>
      <c r="R75" s="135">
        <v>0</v>
      </c>
      <c r="S75" s="135">
        <v>0</v>
      </c>
      <c r="T75" s="150">
        <f t="shared" si="10"/>
        <v>0</v>
      </c>
      <c r="U75" s="151">
        <f>T75+U71</f>
        <v>13</v>
      </c>
      <c r="V75" s="150"/>
      <c r="X75" s="276"/>
      <c r="Y75" s="139" t="s">
        <v>72</v>
      </c>
      <c r="Z75" s="135">
        <v>0</v>
      </c>
      <c r="AA75" s="135">
        <v>0</v>
      </c>
      <c r="AB75" s="135">
        <v>0</v>
      </c>
      <c r="AC75" s="135">
        <v>0</v>
      </c>
      <c r="AD75" s="135">
        <v>0</v>
      </c>
      <c r="AE75" s="150">
        <f t="shared" si="11"/>
        <v>0</v>
      </c>
      <c r="AF75" s="151">
        <f>AE75+AF71</f>
        <v>11</v>
      </c>
      <c r="AG75" s="150"/>
      <c r="AI75" s="144"/>
      <c r="AR75" s="136"/>
      <c r="AT75" s="144"/>
      <c r="AX75" s="135"/>
      <c r="BA75" s="136"/>
      <c r="BC75" s="136"/>
      <c r="BE75" s="144"/>
      <c r="BF75" s="135"/>
      <c r="BL75" s="136"/>
      <c r="BO75" s="160"/>
      <c r="BP75" s="144"/>
      <c r="BV75" s="135"/>
      <c r="BW75" s="136"/>
      <c r="BY75" s="136"/>
      <c r="BZ75" s="144"/>
      <c r="CA75" s="144"/>
      <c r="CD75" s="135"/>
      <c r="CH75" s="136"/>
      <c r="CJ75" s="136"/>
    </row>
    <row r="76" spans="1:92" x14ac:dyDescent="0.2">
      <c r="A76" s="139"/>
      <c r="B76" s="277"/>
      <c r="C76" s="149" t="s">
        <v>71</v>
      </c>
      <c r="D76" s="149">
        <v>0</v>
      </c>
      <c r="E76" s="149">
        <v>0</v>
      </c>
      <c r="F76" s="149">
        <v>0</v>
      </c>
      <c r="G76" s="149">
        <v>0</v>
      </c>
      <c r="H76" s="149">
        <v>0</v>
      </c>
      <c r="I76" s="147">
        <f t="shared" si="9"/>
        <v>0</v>
      </c>
      <c r="J76" s="146">
        <f>I76+J72</f>
        <v>5</v>
      </c>
      <c r="K76" s="145"/>
      <c r="L76" s="139"/>
      <c r="M76" s="277"/>
      <c r="N76" s="149" t="s">
        <v>71</v>
      </c>
      <c r="O76" s="149">
        <v>0</v>
      </c>
      <c r="P76" s="149">
        <v>0</v>
      </c>
      <c r="Q76" s="149">
        <v>0</v>
      </c>
      <c r="R76" s="149">
        <v>0</v>
      </c>
      <c r="S76" s="149">
        <v>0</v>
      </c>
      <c r="T76" s="147">
        <f t="shared" si="10"/>
        <v>0</v>
      </c>
      <c r="U76" s="146">
        <f>T76+U72</f>
        <v>1</v>
      </c>
      <c r="V76" s="145"/>
      <c r="X76" s="277"/>
      <c r="Y76" s="149" t="s">
        <v>71</v>
      </c>
      <c r="Z76" s="149">
        <v>0</v>
      </c>
      <c r="AA76" s="149">
        <v>0</v>
      </c>
      <c r="AB76" s="149">
        <v>0</v>
      </c>
      <c r="AC76" s="149">
        <v>0</v>
      </c>
      <c r="AD76" s="149">
        <v>0</v>
      </c>
      <c r="AE76" s="147">
        <f t="shared" si="11"/>
        <v>0</v>
      </c>
      <c r="AF76" s="146">
        <f>AE76+AF72</f>
        <v>2</v>
      </c>
      <c r="AG76" s="145"/>
      <c r="AI76" s="144"/>
      <c r="AR76" s="143"/>
      <c r="AT76" s="144"/>
      <c r="AX76" s="135"/>
      <c r="BA76" s="136"/>
      <c r="BC76" s="143"/>
      <c r="BE76" s="144"/>
      <c r="BF76" s="135"/>
      <c r="BL76" s="136"/>
      <c r="BN76" s="143"/>
      <c r="BP76" s="144"/>
      <c r="BV76" s="135"/>
      <c r="BW76" s="136"/>
      <c r="BY76" s="143"/>
      <c r="BZ76" s="144"/>
      <c r="CA76" s="144"/>
      <c r="CD76" s="135"/>
      <c r="CH76" s="136"/>
      <c r="CJ76" s="143"/>
      <c r="CN76" s="143"/>
    </row>
    <row r="77" spans="1:92" ht="14.85" customHeight="1" x14ac:dyDescent="0.2">
      <c r="A77" s="139"/>
      <c r="B77" s="275" t="s">
        <v>88</v>
      </c>
      <c r="C77" s="159" t="s">
        <v>0</v>
      </c>
      <c r="D77" s="158">
        <v>3</v>
      </c>
      <c r="E77" s="158">
        <v>4</v>
      </c>
      <c r="F77" s="158">
        <v>5</v>
      </c>
      <c r="G77" s="158">
        <v>2</v>
      </c>
      <c r="H77" s="158">
        <v>3</v>
      </c>
      <c r="I77" s="156">
        <f t="shared" si="9"/>
        <v>17</v>
      </c>
      <c r="J77" s="155">
        <f>I77</f>
        <v>17</v>
      </c>
      <c r="K77" s="154">
        <f>J77/(J77+J78)</f>
        <v>0.53125</v>
      </c>
      <c r="M77" s="275" t="s">
        <v>88</v>
      </c>
      <c r="N77" s="159" t="s">
        <v>0</v>
      </c>
      <c r="O77" s="158">
        <v>4</v>
      </c>
      <c r="P77" s="158">
        <v>5</v>
      </c>
      <c r="Q77" s="158">
        <v>6</v>
      </c>
      <c r="R77" s="158">
        <v>6</v>
      </c>
      <c r="S77" s="158">
        <v>7</v>
      </c>
      <c r="T77" s="156">
        <f t="shared" si="10"/>
        <v>28</v>
      </c>
      <c r="U77" s="155">
        <f>T77</f>
        <v>28</v>
      </c>
      <c r="V77" s="154">
        <f>U77/(U77+U78)</f>
        <v>0.77777777777777779</v>
      </c>
      <c r="X77" s="275" t="s">
        <v>88</v>
      </c>
      <c r="Y77" s="159" t="s">
        <v>0</v>
      </c>
      <c r="Z77" s="158">
        <v>4</v>
      </c>
      <c r="AA77" s="158">
        <v>5</v>
      </c>
      <c r="AB77" s="158">
        <v>8</v>
      </c>
      <c r="AC77" s="158">
        <v>5</v>
      </c>
      <c r="AD77" s="158">
        <v>6</v>
      </c>
      <c r="AE77" s="156">
        <f t="shared" si="11"/>
        <v>28</v>
      </c>
      <c r="AF77" s="155">
        <f>AE77</f>
        <v>28</v>
      </c>
      <c r="AG77" s="154">
        <f>AF77/(AF77+AF78)</f>
        <v>0.7567567567567568</v>
      </c>
      <c r="AI77" s="144"/>
      <c r="AR77" s="153"/>
      <c r="AT77" s="144"/>
      <c r="AX77" s="135"/>
      <c r="BA77" s="136"/>
      <c r="BC77" s="153"/>
      <c r="BD77" s="160"/>
      <c r="BE77" s="144"/>
      <c r="BF77" s="135"/>
      <c r="BL77" s="136"/>
      <c r="BN77" s="153"/>
      <c r="BP77" s="144"/>
      <c r="BV77" s="135"/>
      <c r="BW77" s="136"/>
      <c r="BY77" s="153"/>
      <c r="BZ77" s="144"/>
      <c r="CA77" s="144"/>
      <c r="CD77" s="135"/>
      <c r="CH77" s="136"/>
      <c r="CJ77" s="153"/>
      <c r="CK77" s="160"/>
      <c r="CN77" s="153"/>
    </row>
    <row r="78" spans="1:92" ht="14.85" customHeight="1" x14ac:dyDescent="0.2">
      <c r="A78" s="139"/>
      <c r="B78" s="276"/>
      <c r="C78" s="139" t="s">
        <v>27</v>
      </c>
      <c r="D78" s="135">
        <v>0</v>
      </c>
      <c r="E78" s="135">
        <v>1</v>
      </c>
      <c r="F78" s="135">
        <v>1</v>
      </c>
      <c r="G78" s="135">
        <v>2</v>
      </c>
      <c r="H78" s="135">
        <v>0</v>
      </c>
      <c r="I78" s="150">
        <f t="shared" si="9"/>
        <v>4</v>
      </c>
      <c r="J78" s="151">
        <f>I78+J74</f>
        <v>15</v>
      </c>
      <c r="K78" s="150"/>
      <c r="L78" s="139"/>
      <c r="M78" s="276"/>
      <c r="N78" s="139" t="s">
        <v>27</v>
      </c>
      <c r="O78" s="135">
        <v>0</v>
      </c>
      <c r="P78" s="135">
        <v>0</v>
      </c>
      <c r="Q78" s="135">
        <v>1</v>
      </c>
      <c r="R78" s="135">
        <v>0</v>
      </c>
      <c r="S78" s="135">
        <v>0</v>
      </c>
      <c r="T78" s="150">
        <f t="shared" si="10"/>
        <v>1</v>
      </c>
      <c r="U78" s="151">
        <f>T78+U74</f>
        <v>8</v>
      </c>
      <c r="V78" s="150"/>
      <c r="X78" s="276"/>
      <c r="Y78" s="139" t="s">
        <v>27</v>
      </c>
      <c r="Z78" s="135">
        <v>0</v>
      </c>
      <c r="AA78" s="135">
        <v>0</v>
      </c>
      <c r="AB78" s="135">
        <v>1</v>
      </c>
      <c r="AC78" s="135">
        <v>0</v>
      </c>
      <c r="AD78" s="135">
        <v>0</v>
      </c>
      <c r="AE78" s="150">
        <f t="shared" si="11"/>
        <v>1</v>
      </c>
      <c r="AF78" s="151">
        <f>AE78+AF74</f>
        <v>9</v>
      </c>
      <c r="AG78" s="150"/>
      <c r="AI78" s="144"/>
      <c r="AR78" s="136"/>
      <c r="AT78" s="144"/>
      <c r="AX78" s="135"/>
      <c r="BA78" s="136"/>
      <c r="BC78" s="136"/>
      <c r="BD78" s="160"/>
      <c r="BE78" s="144"/>
      <c r="BF78" s="135"/>
      <c r="BL78" s="136"/>
      <c r="BP78" s="144"/>
      <c r="BV78" s="135"/>
      <c r="BW78" s="136"/>
      <c r="BY78" s="136"/>
      <c r="BZ78" s="144"/>
      <c r="CA78" s="144"/>
      <c r="CD78" s="135"/>
      <c r="CH78" s="136"/>
      <c r="CJ78" s="136"/>
      <c r="CK78" s="160"/>
      <c r="CN78" s="153"/>
    </row>
    <row r="79" spans="1:92" x14ac:dyDescent="0.2">
      <c r="A79" s="139"/>
      <c r="B79" s="276"/>
      <c r="C79" s="139" t="s">
        <v>72</v>
      </c>
      <c r="D79" s="135">
        <v>0</v>
      </c>
      <c r="E79" s="135">
        <v>0</v>
      </c>
      <c r="F79" s="135">
        <v>0</v>
      </c>
      <c r="G79" s="135">
        <v>0</v>
      </c>
      <c r="H79" s="135">
        <v>0</v>
      </c>
      <c r="I79" s="150">
        <f t="shared" si="9"/>
        <v>0</v>
      </c>
      <c r="J79" s="151">
        <f>I79+J75</f>
        <v>13</v>
      </c>
      <c r="K79" s="150"/>
      <c r="L79" s="139"/>
      <c r="M79" s="276"/>
      <c r="N79" s="139" t="s">
        <v>72</v>
      </c>
      <c r="O79" s="135">
        <v>1</v>
      </c>
      <c r="P79" s="135">
        <v>0</v>
      </c>
      <c r="Q79" s="135">
        <v>0</v>
      </c>
      <c r="R79" s="135">
        <v>0</v>
      </c>
      <c r="S79" s="135">
        <v>0</v>
      </c>
      <c r="T79" s="150">
        <f t="shared" si="10"/>
        <v>1</v>
      </c>
      <c r="U79" s="151">
        <f>T79+U75</f>
        <v>14</v>
      </c>
      <c r="V79" s="150"/>
      <c r="X79" s="276"/>
      <c r="Y79" s="139" t="s">
        <v>72</v>
      </c>
      <c r="Z79" s="135">
        <v>0</v>
      </c>
      <c r="AA79" s="135">
        <v>0</v>
      </c>
      <c r="AB79" s="135">
        <v>0</v>
      </c>
      <c r="AC79" s="135">
        <v>2</v>
      </c>
      <c r="AD79" s="135">
        <v>0</v>
      </c>
      <c r="AE79" s="150">
        <f t="shared" si="11"/>
        <v>2</v>
      </c>
      <c r="AF79" s="151">
        <f>AE79+AF75</f>
        <v>13</v>
      </c>
      <c r="AG79" s="150"/>
      <c r="AI79" s="144"/>
      <c r="AR79" s="136"/>
      <c r="AT79" s="144"/>
      <c r="AX79" s="135"/>
      <c r="BA79" s="136"/>
      <c r="BC79" s="136"/>
      <c r="BE79" s="144"/>
      <c r="BF79" s="135"/>
      <c r="BL79" s="136"/>
      <c r="BP79" s="144"/>
      <c r="BV79" s="135"/>
      <c r="BW79" s="136"/>
      <c r="BY79" s="136"/>
      <c r="BZ79" s="144"/>
      <c r="CA79" s="144"/>
      <c r="CD79" s="135"/>
      <c r="CH79" s="136"/>
      <c r="CJ79" s="136"/>
    </row>
    <row r="80" spans="1:92" x14ac:dyDescent="0.2">
      <c r="A80" s="139"/>
      <c r="B80" s="277"/>
      <c r="C80" s="149" t="s">
        <v>71</v>
      </c>
      <c r="D80" s="149">
        <v>0</v>
      </c>
      <c r="E80" s="149">
        <v>0</v>
      </c>
      <c r="F80" s="149">
        <v>0</v>
      </c>
      <c r="G80" s="149">
        <v>0</v>
      </c>
      <c r="H80" s="149">
        <v>0</v>
      </c>
      <c r="I80" s="147">
        <f t="shared" si="9"/>
        <v>0</v>
      </c>
      <c r="J80" s="146">
        <f>I80+J76</f>
        <v>5</v>
      </c>
      <c r="K80" s="145"/>
      <c r="L80" s="139"/>
      <c r="M80" s="277"/>
      <c r="N80" s="149" t="s">
        <v>71</v>
      </c>
      <c r="O80" s="149">
        <v>0</v>
      </c>
      <c r="P80" s="149">
        <v>0</v>
      </c>
      <c r="Q80" s="149">
        <v>0</v>
      </c>
      <c r="R80" s="149">
        <v>0</v>
      </c>
      <c r="S80" s="149">
        <v>0</v>
      </c>
      <c r="T80" s="147">
        <f t="shared" si="10"/>
        <v>0</v>
      </c>
      <c r="U80" s="146">
        <f>T80+U76</f>
        <v>1</v>
      </c>
      <c r="V80" s="145"/>
      <c r="X80" s="277"/>
      <c r="Y80" s="149" t="s">
        <v>71</v>
      </c>
      <c r="Z80" s="149">
        <v>0</v>
      </c>
      <c r="AA80" s="149">
        <v>0</v>
      </c>
      <c r="AB80" s="149">
        <v>0</v>
      </c>
      <c r="AC80" s="149">
        <v>0</v>
      </c>
      <c r="AD80" s="149">
        <v>0</v>
      </c>
      <c r="AE80" s="147">
        <f t="shared" si="11"/>
        <v>0</v>
      </c>
      <c r="AF80" s="146">
        <f>AE80+AF76</f>
        <v>2</v>
      </c>
      <c r="AG80" s="145"/>
      <c r="AI80" s="144"/>
      <c r="AR80" s="143"/>
      <c r="AT80" s="144"/>
      <c r="AX80" s="135"/>
      <c r="BA80" s="136"/>
      <c r="BC80" s="143"/>
      <c r="BE80" s="144"/>
      <c r="BF80" s="135"/>
      <c r="BL80" s="136"/>
      <c r="BN80" s="143"/>
      <c r="BP80" s="144"/>
      <c r="BV80" s="135"/>
      <c r="BW80" s="136"/>
      <c r="BY80" s="143"/>
      <c r="BZ80" s="144"/>
      <c r="CA80" s="144"/>
      <c r="CD80" s="135"/>
      <c r="CH80" s="136"/>
      <c r="CJ80" s="143"/>
      <c r="CN80" s="143"/>
    </row>
    <row r="81" spans="1:92" ht="14.85" customHeight="1" x14ac:dyDescent="0.2">
      <c r="A81" s="139"/>
      <c r="B81" s="275" t="s">
        <v>87</v>
      </c>
      <c r="C81" s="159" t="s">
        <v>0</v>
      </c>
      <c r="D81" s="158">
        <v>3</v>
      </c>
      <c r="E81" s="158">
        <v>3</v>
      </c>
      <c r="F81" s="158">
        <v>5</v>
      </c>
      <c r="G81" s="158">
        <v>2</v>
      </c>
      <c r="H81" s="158">
        <v>3</v>
      </c>
      <c r="I81" s="156">
        <f t="shared" si="9"/>
        <v>16</v>
      </c>
      <c r="J81" s="155">
        <f>I81</f>
        <v>16</v>
      </c>
      <c r="K81" s="154">
        <f>J81/(J81+J82)</f>
        <v>0.5</v>
      </c>
      <c r="L81" s="139"/>
      <c r="M81" s="275" t="s">
        <v>87</v>
      </c>
      <c r="N81" s="159" t="s">
        <v>0</v>
      </c>
      <c r="O81" s="158">
        <v>3</v>
      </c>
      <c r="P81" s="158">
        <v>5</v>
      </c>
      <c r="Q81" s="158">
        <v>5</v>
      </c>
      <c r="R81" s="158">
        <v>5</v>
      </c>
      <c r="S81" s="158">
        <v>6</v>
      </c>
      <c r="T81" s="156">
        <f t="shared" si="10"/>
        <v>24</v>
      </c>
      <c r="U81" s="155">
        <f>T81</f>
        <v>24</v>
      </c>
      <c r="V81" s="154">
        <f>U81/(U81+U82)</f>
        <v>0.68571428571428572</v>
      </c>
      <c r="X81" s="275" t="s">
        <v>87</v>
      </c>
      <c r="Y81" s="159" t="s">
        <v>0</v>
      </c>
      <c r="Z81" s="158">
        <v>3</v>
      </c>
      <c r="AA81" s="158">
        <v>3</v>
      </c>
      <c r="AB81" s="158">
        <v>6</v>
      </c>
      <c r="AC81" s="158">
        <v>4</v>
      </c>
      <c r="AD81" s="158">
        <v>5</v>
      </c>
      <c r="AE81" s="156">
        <f t="shared" si="11"/>
        <v>21</v>
      </c>
      <c r="AF81" s="155">
        <f>AE81</f>
        <v>21</v>
      </c>
      <c r="AG81" s="154">
        <f>AF81/(AF81+AF82)</f>
        <v>0.56756756756756754</v>
      </c>
      <c r="AI81" s="144"/>
      <c r="AR81" s="153"/>
      <c r="AT81" s="144"/>
      <c r="AX81" s="135"/>
      <c r="BA81" s="136"/>
      <c r="BC81" s="153"/>
      <c r="BD81" s="160"/>
      <c r="BE81" s="144"/>
      <c r="BF81" s="135"/>
      <c r="BL81" s="136"/>
      <c r="BN81" s="153"/>
      <c r="BP81" s="144"/>
      <c r="BV81" s="135"/>
      <c r="BW81" s="136"/>
      <c r="BY81" s="153"/>
      <c r="BZ81" s="144"/>
      <c r="CA81" s="144"/>
      <c r="CD81" s="135"/>
      <c r="CH81" s="136"/>
      <c r="CJ81" s="153"/>
      <c r="CK81" s="160"/>
      <c r="CN81" s="153"/>
    </row>
    <row r="82" spans="1:92" ht="14.85" customHeight="1" x14ac:dyDescent="0.2">
      <c r="A82" s="139"/>
      <c r="B82" s="276"/>
      <c r="C82" s="139" t="s">
        <v>27</v>
      </c>
      <c r="D82" s="135">
        <v>0</v>
      </c>
      <c r="E82" s="135">
        <v>1</v>
      </c>
      <c r="F82" s="135">
        <v>0</v>
      </c>
      <c r="G82" s="135">
        <v>0</v>
      </c>
      <c r="H82" s="135">
        <v>0</v>
      </c>
      <c r="I82" s="150">
        <f t="shared" si="9"/>
        <v>1</v>
      </c>
      <c r="J82" s="151">
        <f>I82+J78</f>
        <v>16</v>
      </c>
      <c r="K82" s="150"/>
      <c r="L82" s="139"/>
      <c r="M82" s="276"/>
      <c r="N82" s="139" t="s">
        <v>27</v>
      </c>
      <c r="O82" s="135">
        <v>1</v>
      </c>
      <c r="P82" s="135">
        <v>0</v>
      </c>
      <c r="Q82" s="135">
        <v>1</v>
      </c>
      <c r="R82" s="135">
        <v>0</v>
      </c>
      <c r="S82" s="135">
        <v>1</v>
      </c>
      <c r="T82" s="150">
        <f t="shared" si="10"/>
        <v>3</v>
      </c>
      <c r="U82" s="151">
        <f>T82+U78</f>
        <v>11</v>
      </c>
      <c r="V82" s="150"/>
      <c r="X82" s="276"/>
      <c r="Y82" s="139" t="s">
        <v>27</v>
      </c>
      <c r="Z82" s="135">
        <v>1</v>
      </c>
      <c r="AA82" s="135">
        <v>2</v>
      </c>
      <c r="AB82" s="135">
        <v>2</v>
      </c>
      <c r="AC82" s="135">
        <v>1</v>
      </c>
      <c r="AD82" s="135">
        <v>1</v>
      </c>
      <c r="AE82" s="150">
        <f t="shared" si="11"/>
        <v>7</v>
      </c>
      <c r="AF82" s="151">
        <f>AE82+AF78</f>
        <v>16</v>
      </c>
      <c r="AG82" s="150"/>
      <c r="AI82" s="144"/>
      <c r="AR82" s="136"/>
      <c r="AT82" s="144"/>
      <c r="AX82" s="135"/>
      <c r="BA82" s="136"/>
      <c r="BC82" s="136"/>
      <c r="BD82" s="160"/>
      <c r="BE82" s="144"/>
      <c r="BF82" s="135"/>
      <c r="BL82" s="136"/>
      <c r="BP82" s="144"/>
      <c r="BV82" s="135"/>
      <c r="BW82" s="136"/>
      <c r="BY82" s="136"/>
      <c r="BZ82" s="144"/>
      <c r="CA82" s="144"/>
      <c r="CD82" s="135"/>
      <c r="CH82" s="136"/>
      <c r="CJ82" s="136"/>
      <c r="CK82" s="160"/>
      <c r="CN82" s="153"/>
    </row>
    <row r="83" spans="1:92" x14ac:dyDescent="0.2">
      <c r="B83" s="276"/>
      <c r="C83" s="139" t="s">
        <v>72</v>
      </c>
      <c r="D83" s="135">
        <v>0</v>
      </c>
      <c r="E83" s="135">
        <v>0</v>
      </c>
      <c r="F83" s="135">
        <v>0</v>
      </c>
      <c r="G83" s="135">
        <v>0</v>
      </c>
      <c r="H83" s="135">
        <v>0</v>
      </c>
      <c r="I83" s="150">
        <f t="shared" si="9"/>
        <v>0</v>
      </c>
      <c r="J83" s="151">
        <f>I83+J79</f>
        <v>13</v>
      </c>
      <c r="K83" s="150"/>
      <c r="M83" s="276"/>
      <c r="N83" s="139" t="s">
        <v>72</v>
      </c>
      <c r="O83" s="135">
        <v>0</v>
      </c>
      <c r="P83" s="135">
        <v>0</v>
      </c>
      <c r="Q83" s="135">
        <v>0</v>
      </c>
      <c r="R83" s="135">
        <v>1</v>
      </c>
      <c r="S83" s="135">
        <v>0</v>
      </c>
      <c r="T83" s="150">
        <f t="shared" si="10"/>
        <v>1</v>
      </c>
      <c r="U83" s="151">
        <f>T83+U79</f>
        <v>15</v>
      </c>
      <c r="V83" s="150"/>
      <c r="X83" s="276"/>
      <c r="Y83" s="139" t="s">
        <v>72</v>
      </c>
      <c r="Z83" s="135">
        <v>0</v>
      </c>
      <c r="AA83" s="135">
        <v>0</v>
      </c>
      <c r="AB83" s="135">
        <v>0</v>
      </c>
      <c r="AC83" s="135">
        <v>0</v>
      </c>
      <c r="AD83" s="135">
        <v>0</v>
      </c>
      <c r="AE83" s="150">
        <f t="shared" si="11"/>
        <v>0</v>
      </c>
      <c r="AF83" s="151">
        <f>AE83+AF79</f>
        <v>13</v>
      </c>
      <c r="AG83" s="150"/>
      <c r="AI83" s="144"/>
      <c r="AR83" s="136"/>
      <c r="AT83" s="144"/>
      <c r="AX83" s="135"/>
      <c r="BA83" s="136"/>
      <c r="BC83" s="136"/>
      <c r="BE83" s="144"/>
      <c r="BF83" s="135"/>
      <c r="BL83" s="136"/>
      <c r="BP83" s="144"/>
      <c r="BV83" s="135"/>
      <c r="BW83" s="136"/>
      <c r="BY83" s="136"/>
      <c r="BZ83" s="144"/>
      <c r="CA83" s="144"/>
      <c r="CD83" s="135"/>
      <c r="CH83" s="136"/>
      <c r="CJ83" s="136"/>
    </row>
    <row r="84" spans="1:92" x14ac:dyDescent="0.2">
      <c r="B84" s="277"/>
      <c r="C84" s="149" t="s">
        <v>71</v>
      </c>
      <c r="D84" s="149">
        <v>0</v>
      </c>
      <c r="E84" s="149">
        <v>0</v>
      </c>
      <c r="F84" s="149">
        <v>0</v>
      </c>
      <c r="G84" s="149">
        <v>0</v>
      </c>
      <c r="H84" s="149">
        <v>0</v>
      </c>
      <c r="I84" s="147">
        <f t="shared" si="9"/>
        <v>0</v>
      </c>
      <c r="J84" s="146">
        <f>I84+J80</f>
        <v>5</v>
      </c>
      <c r="K84" s="145"/>
      <c r="M84" s="277"/>
      <c r="N84" s="149" t="s">
        <v>71</v>
      </c>
      <c r="O84" s="149">
        <v>0</v>
      </c>
      <c r="P84" s="149">
        <v>0</v>
      </c>
      <c r="Q84" s="149">
        <v>0</v>
      </c>
      <c r="R84" s="149">
        <v>0</v>
      </c>
      <c r="S84" s="149">
        <v>0</v>
      </c>
      <c r="T84" s="147">
        <f t="shared" si="10"/>
        <v>0</v>
      </c>
      <c r="U84" s="146">
        <f>T84+U80</f>
        <v>1</v>
      </c>
      <c r="V84" s="145"/>
      <c r="X84" s="277"/>
      <c r="Y84" s="149" t="s">
        <v>71</v>
      </c>
      <c r="Z84" s="149">
        <v>0</v>
      </c>
      <c r="AA84" s="149">
        <v>0</v>
      </c>
      <c r="AB84" s="149">
        <v>0</v>
      </c>
      <c r="AC84" s="149">
        <v>0</v>
      </c>
      <c r="AD84" s="149">
        <v>0</v>
      </c>
      <c r="AE84" s="147">
        <f t="shared" si="11"/>
        <v>0</v>
      </c>
      <c r="AF84" s="146">
        <f>AE84+AF80</f>
        <v>2</v>
      </c>
      <c r="AG84" s="145"/>
      <c r="AI84" s="144"/>
      <c r="AR84" s="143"/>
      <c r="AT84" s="144"/>
      <c r="AX84" s="135"/>
      <c r="BA84" s="136"/>
      <c r="BC84" s="143"/>
      <c r="BE84" s="144"/>
      <c r="BF84" s="135"/>
      <c r="BL84" s="136"/>
      <c r="BN84" s="143"/>
      <c r="BP84" s="144"/>
      <c r="BV84" s="135"/>
      <c r="BW84" s="136"/>
      <c r="BY84" s="143"/>
      <c r="BZ84" s="144"/>
      <c r="CA84" s="144"/>
      <c r="CD84" s="135"/>
      <c r="CH84" s="136"/>
      <c r="CJ84" s="143"/>
      <c r="CN84" s="143"/>
    </row>
    <row r="85" spans="1:92" ht="14.85" customHeight="1" x14ac:dyDescent="0.2">
      <c r="B85" s="275" t="s">
        <v>86</v>
      </c>
      <c r="C85" s="159" t="s">
        <v>0</v>
      </c>
      <c r="D85" s="158">
        <v>2</v>
      </c>
      <c r="E85" s="158">
        <v>3</v>
      </c>
      <c r="F85" s="158">
        <v>4</v>
      </c>
      <c r="G85" s="158">
        <v>2</v>
      </c>
      <c r="H85" s="158">
        <v>3</v>
      </c>
      <c r="I85" s="156">
        <f t="shared" si="9"/>
        <v>14</v>
      </c>
      <c r="J85" s="155">
        <f>I85</f>
        <v>14</v>
      </c>
      <c r="K85" s="154">
        <f>J85/(J85+J86)</f>
        <v>0.4375</v>
      </c>
      <c r="M85" s="275" t="s">
        <v>86</v>
      </c>
      <c r="N85" s="159" t="s">
        <v>0</v>
      </c>
      <c r="O85" s="158">
        <v>2</v>
      </c>
      <c r="P85" s="158">
        <v>5</v>
      </c>
      <c r="Q85" s="158">
        <v>4</v>
      </c>
      <c r="R85" s="158">
        <v>5</v>
      </c>
      <c r="S85" s="158">
        <v>4</v>
      </c>
      <c r="T85" s="156">
        <f t="shared" si="10"/>
        <v>20</v>
      </c>
      <c r="U85" s="155">
        <f>T85</f>
        <v>20</v>
      </c>
      <c r="V85" s="154">
        <f>U85/(U85+U86)</f>
        <v>0.5714285714285714</v>
      </c>
      <c r="X85" s="275" t="s">
        <v>86</v>
      </c>
      <c r="Y85" s="159" t="s">
        <v>0</v>
      </c>
      <c r="Z85" s="158">
        <v>2</v>
      </c>
      <c r="AA85" s="158">
        <v>2</v>
      </c>
      <c r="AB85" s="158">
        <v>5</v>
      </c>
      <c r="AC85" s="158">
        <v>3</v>
      </c>
      <c r="AD85" s="158">
        <v>4</v>
      </c>
      <c r="AE85" s="156">
        <f t="shared" si="11"/>
        <v>16</v>
      </c>
      <c r="AF85" s="155">
        <f>AE85</f>
        <v>16</v>
      </c>
      <c r="AG85" s="154">
        <f>AF85/(AF85+AF86)</f>
        <v>0.44444444444444442</v>
      </c>
      <c r="AI85" s="144"/>
      <c r="AR85" s="153"/>
      <c r="AT85" s="144"/>
      <c r="AX85" s="135"/>
      <c r="BA85" s="136"/>
      <c r="BC85" s="153"/>
      <c r="BD85" s="160"/>
      <c r="BE85" s="144"/>
      <c r="BF85" s="135"/>
      <c r="BL85" s="136"/>
      <c r="BN85" s="153"/>
      <c r="BP85" s="144"/>
      <c r="BV85" s="135"/>
      <c r="BW85" s="136"/>
      <c r="BY85" s="153"/>
      <c r="BZ85" s="144"/>
      <c r="CA85" s="144"/>
      <c r="CD85" s="135"/>
      <c r="CH85" s="136"/>
      <c r="CJ85" s="153"/>
      <c r="CK85" s="160"/>
      <c r="CN85" s="153"/>
    </row>
    <row r="86" spans="1:92" ht="14.85" customHeight="1" x14ac:dyDescent="0.2">
      <c r="B86" s="276"/>
      <c r="C86" s="139" t="s">
        <v>27</v>
      </c>
      <c r="D86" s="135">
        <v>1</v>
      </c>
      <c r="E86" s="135">
        <v>0</v>
      </c>
      <c r="F86" s="135">
        <v>1</v>
      </c>
      <c r="G86" s="135">
        <v>0</v>
      </c>
      <c r="H86" s="135">
        <v>0</v>
      </c>
      <c r="I86" s="150">
        <f t="shared" si="9"/>
        <v>2</v>
      </c>
      <c r="J86" s="151">
        <f>I86+J82</f>
        <v>18</v>
      </c>
      <c r="K86" s="150"/>
      <c r="M86" s="276"/>
      <c r="N86" s="139" t="s">
        <v>27</v>
      </c>
      <c r="O86" s="135">
        <v>1</v>
      </c>
      <c r="P86" s="135">
        <v>0</v>
      </c>
      <c r="Q86" s="135">
        <v>1</v>
      </c>
      <c r="R86" s="135">
        <v>0</v>
      </c>
      <c r="S86" s="135">
        <v>2</v>
      </c>
      <c r="T86" s="150">
        <f t="shared" si="10"/>
        <v>4</v>
      </c>
      <c r="U86" s="151">
        <f>T86+U82</f>
        <v>15</v>
      </c>
      <c r="V86" s="150"/>
      <c r="X86" s="276"/>
      <c r="Y86" s="139" t="s">
        <v>27</v>
      </c>
      <c r="Z86" s="135">
        <v>1</v>
      </c>
      <c r="AA86" s="135">
        <v>1</v>
      </c>
      <c r="AB86" s="135">
        <v>0</v>
      </c>
      <c r="AC86" s="135">
        <v>1</v>
      </c>
      <c r="AD86" s="135">
        <v>1</v>
      </c>
      <c r="AE86" s="150">
        <f t="shared" si="11"/>
        <v>4</v>
      </c>
      <c r="AF86" s="151">
        <f>AE86+AF82</f>
        <v>20</v>
      </c>
      <c r="AG86" s="150"/>
      <c r="AI86" s="144"/>
      <c r="AR86" s="136"/>
      <c r="AT86" s="144"/>
      <c r="AX86" s="135"/>
      <c r="BA86" s="136"/>
      <c r="BC86" s="136"/>
      <c r="BD86" s="160"/>
      <c r="BE86" s="144"/>
      <c r="BF86" s="135"/>
      <c r="BL86" s="136"/>
      <c r="BP86" s="144"/>
      <c r="BV86" s="135"/>
      <c r="BW86" s="136"/>
      <c r="BY86" s="136"/>
      <c r="BZ86" s="144"/>
      <c r="CA86" s="144"/>
      <c r="CD86" s="135"/>
      <c r="CH86" s="136"/>
      <c r="CJ86" s="136"/>
      <c r="CK86" s="160"/>
      <c r="CN86" s="153"/>
    </row>
    <row r="87" spans="1:92" x14ac:dyDescent="0.2">
      <c r="B87" s="276"/>
      <c r="C87" s="139" t="s">
        <v>72</v>
      </c>
      <c r="D87" s="135">
        <v>0</v>
      </c>
      <c r="E87" s="135">
        <v>0</v>
      </c>
      <c r="F87" s="135">
        <v>0</v>
      </c>
      <c r="G87" s="135">
        <v>0</v>
      </c>
      <c r="H87" s="135">
        <v>0</v>
      </c>
      <c r="I87" s="150">
        <f t="shared" si="9"/>
        <v>0</v>
      </c>
      <c r="J87" s="151">
        <f>I87+J83</f>
        <v>13</v>
      </c>
      <c r="K87" s="150"/>
      <c r="M87" s="276"/>
      <c r="N87" s="139" t="s">
        <v>72</v>
      </c>
      <c r="O87" s="135">
        <v>0</v>
      </c>
      <c r="P87" s="135">
        <v>0</v>
      </c>
      <c r="Q87" s="135">
        <v>0</v>
      </c>
      <c r="R87" s="135">
        <v>0</v>
      </c>
      <c r="S87" s="135">
        <v>0</v>
      </c>
      <c r="T87" s="150">
        <f t="shared" si="10"/>
        <v>0</v>
      </c>
      <c r="U87" s="151">
        <f>T87+U83</f>
        <v>15</v>
      </c>
      <c r="V87" s="150"/>
      <c r="X87" s="276"/>
      <c r="Y87" s="139" t="s">
        <v>72</v>
      </c>
      <c r="Z87" s="135">
        <v>0</v>
      </c>
      <c r="AA87" s="135">
        <v>0</v>
      </c>
      <c r="AB87" s="135">
        <v>1</v>
      </c>
      <c r="AC87" s="135">
        <v>0</v>
      </c>
      <c r="AD87" s="135">
        <v>0</v>
      </c>
      <c r="AE87" s="150">
        <f t="shared" si="11"/>
        <v>1</v>
      </c>
      <c r="AF87" s="151">
        <f>AE87+AF83</f>
        <v>14</v>
      </c>
      <c r="AG87" s="150"/>
      <c r="AI87" s="144"/>
      <c r="AR87" s="136"/>
      <c r="AT87" s="144"/>
      <c r="AX87" s="135"/>
      <c r="BA87" s="136"/>
      <c r="BC87" s="136"/>
      <c r="BD87" s="160"/>
      <c r="BE87" s="144"/>
      <c r="BF87" s="135"/>
      <c r="BL87" s="136"/>
      <c r="BP87" s="144"/>
      <c r="BV87" s="135"/>
      <c r="BW87" s="136"/>
      <c r="BY87" s="136"/>
      <c r="BZ87" s="144"/>
      <c r="CA87" s="144"/>
      <c r="CD87" s="135"/>
      <c r="CH87" s="136"/>
      <c r="CJ87" s="136"/>
    </row>
    <row r="88" spans="1:92" x14ac:dyDescent="0.2">
      <c r="B88" s="277"/>
      <c r="C88" s="149" t="s">
        <v>71</v>
      </c>
      <c r="D88" s="149">
        <v>0</v>
      </c>
      <c r="E88" s="149">
        <v>0</v>
      </c>
      <c r="F88" s="149">
        <v>0</v>
      </c>
      <c r="G88" s="149">
        <v>0</v>
      </c>
      <c r="H88" s="149">
        <v>0</v>
      </c>
      <c r="I88" s="147">
        <f t="shared" si="9"/>
        <v>0</v>
      </c>
      <c r="J88" s="146">
        <f>I88+J84</f>
        <v>5</v>
      </c>
      <c r="K88" s="145"/>
      <c r="M88" s="277"/>
      <c r="N88" s="149" t="s">
        <v>71</v>
      </c>
      <c r="O88" s="149">
        <v>0</v>
      </c>
      <c r="P88" s="149">
        <v>0</v>
      </c>
      <c r="Q88" s="149">
        <v>0</v>
      </c>
      <c r="R88" s="149">
        <v>0</v>
      </c>
      <c r="S88" s="149">
        <v>0</v>
      </c>
      <c r="T88" s="147">
        <f t="shared" si="10"/>
        <v>0</v>
      </c>
      <c r="U88" s="146">
        <f>T88+U84</f>
        <v>1</v>
      </c>
      <c r="V88" s="145"/>
      <c r="X88" s="277"/>
      <c r="Y88" s="149" t="s">
        <v>71</v>
      </c>
      <c r="Z88" s="149">
        <v>0</v>
      </c>
      <c r="AA88" s="149">
        <v>0</v>
      </c>
      <c r="AB88" s="149">
        <v>0</v>
      </c>
      <c r="AC88" s="149">
        <v>0</v>
      </c>
      <c r="AD88" s="149">
        <v>0</v>
      </c>
      <c r="AE88" s="147">
        <f t="shared" si="11"/>
        <v>0</v>
      </c>
      <c r="AF88" s="146">
        <f>AE88+AF84</f>
        <v>2</v>
      </c>
      <c r="AG88" s="145"/>
      <c r="AI88" s="144"/>
      <c r="AR88" s="143"/>
      <c r="AT88" s="144"/>
      <c r="AX88" s="135"/>
      <c r="BA88" s="136"/>
      <c r="BC88" s="143"/>
      <c r="BE88" s="144"/>
      <c r="BF88" s="135"/>
      <c r="BL88" s="136"/>
      <c r="BN88" s="143"/>
      <c r="BP88" s="144"/>
      <c r="BV88" s="135"/>
      <c r="BW88" s="136"/>
      <c r="BY88" s="143"/>
      <c r="BZ88" s="144"/>
      <c r="CA88" s="144"/>
      <c r="CD88" s="135"/>
      <c r="CH88" s="136"/>
      <c r="CJ88" s="143"/>
      <c r="CN88" s="143"/>
    </row>
    <row r="89" spans="1:92" ht="14.85" customHeight="1" x14ac:dyDescent="0.2">
      <c r="B89" s="275" t="s">
        <v>85</v>
      </c>
      <c r="C89" s="159" t="s">
        <v>0</v>
      </c>
      <c r="D89" s="158">
        <v>2</v>
      </c>
      <c r="E89" s="158">
        <v>3</v>
      </c>
      <c r="F89" s="158">
        <v>2</v>
      </c>
      <c r="G89" s="158">
        <v>2</v>
      </c>
      <c r="H89" s="158">
        <v>3</v>
      </c>
      <c r="I89" s="156">
        <f t="shared" si="9"/>
        <v>12</v>
      </c>
      <c r="J89" s="155">
        <f>I89</f>
        <v>12</v>
      </c>
      <c r="K89" s="154">
        <f>J89/(J89+J90)</f>
        <v>0.375</v>
      </c>
      <c r="M89" s="275" t="s">
        <v>85</v>
      </c>
      <c r="N89" s="159" t="s">
        <v>0</v>
      </c>
      <c r="O89" s="158">
        <v>2</v>
      </c>
      <c r="P89" s="158">
        <v>5</v>
      </c>
      <c r="Q89" s="158">
        <v>4</v>
      </c>
      <c r="R89" s="158">
        <v>5</v>
      </c>
      <c r="S89" s="158">
        <v>4</v>
      </c>
      <c r="T89" s="156">
        <f t="shared" si="10"/>
        <v>20</v>
      </c>
      <c r="U89" s="155">
        <f>T89</f>
        <v>20</v>
      </c>
      <c r="V89" s="154">
        <f>U89/(U89+U90)</f>
        <v>0.5714285714285714</v>
      </c>
      <c r="X89" s="275" t="s">
        <v>85</v>
      </c>
      <c r="Y89" s="159" t="s">
        <v>0</v>
      </c>
      <c r="Z89" s="158">
        <v>2</v>
      </c>
      <c r="AA89" s="158">
        <v>2</v>
      </c>
      <c r="AB89" s="158">
        <v>4</v>
      </c>
      <c r="AC89" s="158">
        <v>3</v>
      </c>
      <c r="AD89" s="158">
        <v>3</v>
      </c>
      <c r="AE89" s="156">
        <f t="shared" si="11"/>
        <v>14</v>
      </c>
      <c r="AF89" s="155">
        <f>AE89</f>
        <v>14</v>
      </c>
      <c r="AG89" s="154">
        <f>AF89/(AF89+AF90)</f>
        <v>0.4</v>
      </c>
      <c r="AI89" s="144"/>
      <c r="AR89" s="153"/>
      <c r="AT89" s="144"/>
      <c r="AX89" s="135"/>
      <c r="BA89" s="136"/>
      <c r="BC89" s="153"/>
      <c r="BD89" s="160"/>
      <c r="BE89" s="144"/>
      <c r="BF89" s="135"/>
      <c r="BL89" s="136"/>
      <c r="BN89" s="153"/>
      <c r="BP89" s="144"/>
      <c r="BV89" s="135"/>
      <c r="BW89" s="136"/>
      <c r="BY89" s="153"/>
      <c r="BZ89" s="144"/>
      <c r="CA89" s="144"/>
      <c r="CD89" s="135"/>
      <c r="CH89" s="136"/>
      <c r="CJ89" s="153"/>
      <c r="CK89" s="160"/>
      <c r="CN89" s="153"/>
    </row>
    <row r="90" spans="1:92" ht="14.85" customHeight="1" x14ac:dyDescent="0.2">
      <c r="B90" s="276"/>
      <c r="C90" s="139" t="s">
        <v>27</v>
      </c>
      <c r="D90" s="135">
        <v>0</v>
      </c>
      <c r="E90" s="135">
        <v>0</v>
      </c>
      <c r="F90" s="135">
        <v>2</v>
      </c>
      <c r="G90" s="135">
        <v>0</v>
      </c>
      <c r="H90" s="135">
        <v>0</v>
      </c>
      <c r="I90" s="150">
        <f t="shared" si="9"/>
        <v>2</v>
      </c>
      <c r="J90" s="151">
        <f>I90+J86</f>
        <v>20</v>
      </c>
      <c r="K90" s="150"/>
      <c r="M90" s="276"/>
      <c r="N90" s="139" t="s">
        <v>27</v>
      </c>
      <c r="O90" s="135">
        <v>0</v>
      </c>
      <c r="P90" s="135">
        <v>0</v>
      </c>
      <c r="Q90" s="135">
        <v>0</v>
      </c>
      <c r="R90" s="135">
        <v>0</v>
      </c>
      <c r="S90" s="135">
        <v>0</v>
      </c>
      <c r="T90" s="150">
        <f t="shared" si="10"/>
        <v>0</v>
      </c>
      <c r="U90" s="151">
        <f>T90+U86</f>
        <v>15</v>
      </c>
      <c r="V90" s="150"/>
      <c r="X90" s="276"/>
      <c r="Y90" s="139" t="s">
        <v>27</v>
      </c>
      <c r="Z90" s="135">
        <v>0</v>
      </c>
      <c r="AA90" s="135">
        <v>0</v>
      </c>
      <c r="AB90" s="135">
        <v>0</v>
      </c>
      <c r="AC90" s="135">
        <v>0</v>
      </c>
      <c r="AD90" s="135">
        <v>1</v>
      </c>
      <c r="AE90" s="150">
        <f t="shared" si="11"/>
        <v>1</v>
      </c>
      <c r="AF90" s="151">
        <f>AE90+AF86</f>
        <v>21</v>
      </c>
      <c r="AG90" s="150"/>
      <c r="AI90" s="144"/>
      <c r="AR90" s="136"/>
      <c r="AT90" s="144"/>
      <c r="AX90" s="135"/>
      <c r="BA90" s="136"/>
      <c r="BC90" s="136"/>
      <c r="BD90" s="160"/>
      <c r="BE90" s="144"/>
      <c r="BF90" s="135"/>
      <c r="BL90" s="136"/>
      <c r="BP90" s="144"/>
      <c r="BV90" s="135"/>
      <c r="BW90" s="136"/>
      <c r="BY90" s="136"/>
      <c r="BZ90" s="144"/>
      <c r="CA90" s="144"/>
      <c r="CD90" s="135"/>
      <c r="CH90" s="136"/>
      <c r="CJ90" s="136"/>
      <c r="CK90" s="160"/>
      <c r="CN90" s="153"/>
    </row>
    <row r="91" spans="1:92" x14ac:dyDescent="0.2">
      <c r="B91" s="276"/>
      <c r="C91" s="139" t="s">
        <v>72</v>
      </c>
      <c r="D91" s="135">
        <v>0</v>
      </c>
      <c r="E91" s="135">
        <v>0</v>
      </c>
      <c r="F91" s="135">
        <v>0</v>
      </c>
      <c r="G91" s="135">
        <v>0</v>
      </c>
      <c r="H91" s="135">
        <v>0</v>
      </c>
      <c r="I91" s="150">
        <f t="shared" si="9"/>
        <v>0</v>
      </c>
      <c r="J91" s="151">
        <f>I91+J87</f>
        <v>13</v>
      </c>
      <c r="K91" s="150"/>
      <c r="M91" s="276"/>
      <c r="N91" s="139" t="s">
        <v>72</v>
      </c>
      <c r="O91" s="135">
        <v>0</v>
      </c>
      <c r="P91" s="135">
        <v>0</v>
      </c>
      <c r="Q91" s="135">
        <v>0</v>
      </c>
      <c r="R91" s="135">
        <v>0</v>
      </c>
      <c r="S91" s="135">
        <v>0</v>
      </c>
      <c r="T91" s="150">
        <f t="shared" si="10"/>
        <v>0</v>
      </c>
      <c r="U91" s="151">
        <f>T91+U87</f>
        <v>15</v>
      </c>
      <c r="V91" s="150"/>
      <c r="X91" s="276"/>
      <c r="Y91" s="139" t="s">
        <v>72</v>
      </c>
      <c r="Z91" s="135">
        <v>0</v>
      </c>
      <c r="AA91" s="135">
        <v>0</v>
      </c>
      <c r="AB91" s="135">
        <v>1</v>
      </c>
      <c r="AC91" s="135">
        <v>0</v>
      </c>
      <c r="AD91" s="135">
        <v>0</v>
      </c>
      <c r="AE91" s="150">
        <f t="shared" si="11"/>
        <v>1</v>
      </c>
      <c r="AF91" s="151">
        <f>AE91+AF87</f>
        <v>15</v>
      </c>
      <c r="AG91" s="150"/>
      <c r="AI91" s="144"/>
      <c r="AR91" s="136"/>
      <c r="AT91" s="144"/>
      <c r="AX91" s="135"/>
      <c r="BA91" s="136"/>
      <c r="BC91" s="136"/>
      <c r="BD91" s="160"/>
      <c r="BE91" s="144"/>
      <c r="BF91" s="135"/>
      <c r="BL91" s="136"/>
      <c r="BP91" s="144"/>
      <c r="BV91" s="135"/>
      <c r="BW91" s="136"/>
      <c r="BY91" s="136"/>
      <c r="BZ91" s="144"/>
      <c r="CA91" s="144"/>
      <c r="CD91" s="135"/>
      <c r="CH91" s="136"/>
      <c r="CJ91" s="136"/>
    </row>
    <row r="92" spans="1:92" x14ac:dyDescent="0.2">
      <c r="B92" s="277"/>
      <c r="C92" s="149" t="s">
        <v>71</v>
      </c>
      <c r="D92" s="149">
        <v>0</v>
      </c>
      <c r="E92" s="149">
        <v>0</v>
      </c>
      <c r="F92" s="149">
        <v>0</v>
      </c>
      <c r="G92" s="149">
        <v>0</v>
      </c>
      <c r="H92" s="149">
        <v>0</v>
      </c>
      <c r="I92" s="147">
        <f t="shared" si="9"/>
        <v>0</v>
      </c>
      <c r="J92" s="146">
        <f>I92+J88</f>
        <v>5</v>
      </c>
      <c r="K92" s="145"/>
      <c r="M92" s="277"/>
      <c r="N92" s="149" t="s">
        <v>71</v>
      </c>
      <c r="O92" s="149">
        <v>0</v>
      </c>
      <c r="P92" s="149">
        <v>0</v>
      </c>
      <c r="Q92" s="149">
        <v>0</v>
      </c>
      <c r="R92" s="149">
        <v>0</v>
      </c>
      <c r="S92" s="149">
        <v>0</v>
      </c>
      <c r="T92" s="147">
        <f t="shared" si="10"/>
        <v>0</v>
      </c>
      <c r="U92" s="146">
        <f>T92+U88</f>
        <v>1</v>
      </c>
      <c r="V92" s="145"/>
      <c r="X92" s="277"/>
      <c r="Y92" s="149" t="s">
        <v>71</v>
      </c>
      <c r="Z92" s="149">
        <v>0</v>
      </c>
      <c r="AA92" s="149">
        <v>0</v>
      </c>
      <c r="AB92" s="149">
        <v>0</v>
      </c>
      <c r="AC92" s="149">
        <v>0</v>
      </c>
      <c r="AD92" s="149">
        <v>0</v>
      </c>
      <c r="AE92" s="147">
        <f t="shared" si="11"/>
        <v>0</v>
      </c>
      <c r="AF92" s="146">
        <f>AE92+AF88</f>
        <v>2</v>
      </c>
      <c r="AG92" s="145"/>
      <c r="AI92" s="144"/>
      <c r="AR92" s="143"/>
      <c r="AT92" s="144"/>
      <c r="AX92" s="135"/>
      <c r="BA92" s="136"/>
      <c r="BC92" s="143"/>
      <c r="BE92" s="144"/>
      <c r="BF92" s="135"/>
      <c r="BL92" s="136"/>
      <c r="BN92" s="143"/>
      <c r="BP92" s="144"/>
      <c r="BV92" s="135"/>
      <c r="BW92" s="136"/>
      <c r="BY92" s="143"/>
      <c r="BZ92" s="144"/>
      <c r="CA92" s="144"/>
      <c r="CD92" s="135"/>
      <c r="CH92" s="136"/>
      <c r="CJ92" s="143"/>
      <c r="CN92" s="143"/>
    </row>
    <row r="93" spans="1:92" ht="14.85" customHeight="1" x14ac:dyDescent="0.2">
      <c r="B93" s="275" t="s">
        <v>84</v>
      </c>
      <c r="C93" s="159" t="s">
        <v>0</v>
      </c>
      <c r="D93" s="158">
        <v>1</v>
      </c>
      <c r="E93" s="158">
        <v>3</v>
      </c>
      <c r="F93" s="158">
        <v>2</v>
      </c>
      <c r="G93" s="158">
        <v>2</v>
      </c>
      <c r="H93" s="158">
        <v>3</v>
      </c>
      <c r="I93" s="156">
        <f t="shared" ref="I93:I124" si="12">SUM(D93:H93)</f>
        <v>11</v>
      </c>
      <c r="J93" s="155">
        <f>I93</f>
        <v>11</v>
      </c>
      <c r="K93" s="154">
        <f>J93/(J93+J94)</f>
        <v>0.34375</v>
      </c>
      <c r="M93" s="275" t="s">
        <v>84</v>
      </c>
      <c r="N93" s="159" t="s">
        <v>0</v>
      </c>
      <c r="O93" s="158">
        <v>2</v>
      </c>
      <c r="P93" s="158">
        <v>5</v>
      </c>
      <c r="Q93" s="158">
        <v>4</v>
      </c>
      <c r="R93" s="158">
        <v>5</v>
      </c>
      <c r="S93" s="158">
        <v>4</v>
      </c>
      <c r="T93" s="156">
        <f t="shared" si="10"/>
        <v>20</v>
      </c>
      <c r="U93" s="155">
        <f>T93</f>
        <v>20</v>
      </c>
      <c r="V93" s="154">
        <f>U93/(U93+U94)</f>
        <v>0.5714285714285714</v>
      </c>
      <c r="X93" s="275" t="s">
        <v>84</v>
      </c>
      <c r="Y93" s="159" t="s">
        <v>0</v>
      </c>
      <c r="Z93" s="158">
        <v>1</v>
      </c>
      <c r="AA93" s="158">
        <v>1</v>
      </c>
      <c r="AB93" s="158">
        <v>3</v>
      </c>
      <c r="AC93" s="158">
        <v>3</v>
      </c>
      <c r="AD93" s="158">
        <v>3</v>
      </c>
      <c r="AE93" s="156">
        <f t="shared" si="11"/>
        <v>11</v>
      </c>
      <c r="AF93" s="155">
        <f>AE93</f>
        <v>11</v>
      </c>
      <c r="AG93" s="154">
        <f>AF93/(AF93+AF94)</f>
        <v>0.31428571428571428</v>
      </c>
      <c r="AI93" s="144"/>
      <c r="AR93" s="153"/>
      <c r="AT93" s="144"/>
      <c r="AX93" s="135"/>
      <c r="BA93" s="136"/>
      <c r="BC93" s="153"/>
      <c r="BD93" s="160"/>
      <c r="BE93" s="144"/>
      <c r="BF93" s="135"/>
      <c r="BL93" s="136"/>
      <c r="BN93" s="153"/>
      <c r="BP93" s="144"/>
      <c r="BV93" s="135"/>
      <c r="BW93" s="136"/>
      <c r="BY93" s="153"/>
      <c r="BZ93" s="144"/>
      <c r="CA93" s="144"/>
      <c r="CD93" s="135"/>
      <c r="CH93" s="136"/>
      <c r="CJ93" s="153"/>
      <c r="CK93" s="160"/>
    </row>
    <row r="94" spans="1:92" ht="14.85" customHeight="1" x14ac:dyDescent="0.2">
      <c r="B94" s="276"/>
      <c r="C94" s="139" t="s">
        <v>27</v>
      </c>
      <c r="D94" s="135">
        <v>1</v>
      </c>
      <c r="E94" s="135">
        <v>0</v>
      </c>
      <c r="F94" s="135">
        <v>0</v>
      </c>
      <c r="G94" s="135">
        <v>0</v>
      </c>
      <c r="H94" s="135">
        <v>0</v>
      </c>
      <c r="I94" s="150">
        <f t="shared" si="12"/>
        <v>1</v>
      </c>
      <c r="J94" s="151">
        <f>I94+J90</f>
        <v>21</v>
      </c>
      <c r="K94" s="150"/>
      <c r="M94" s="276"/>
      <c r="N94" s="139" t="s">
        <v>27</v>
      </c>
      <c r="O94" s="135">
        <v>0</v>
      </c>
      <c r="P94" s="135">
        <v>0</v>
      </c>
      <c r="Q94" s="135">
        <v>0</v>
      </c>
      <c r="R94" s="135">
        <v>0</v>
      </c>
      <c r="S94" s="135">
        <v>0</v>
      </c>
      <c r="T94" s="150">
        <f t="shared" si="10"/>
        <v>0</v>
      </c>
      <c r="U94" s="151">
        <f>T94+U90</f>
        <v>15</v>
      </c>
      <c r="V94" s="150"/>
      <c r="X94" s="276"/>
      <c r="Y94" s="139" t="s">
        <v>27</v>
      </c>
      <c r="Z94" s="135">
        <v>1</v>
      </c>
      <c r="AA94" s="135">
        <v>1</v>
      </c>
      <c r="AB94" s="135">
        <v>1</v>
      </c>
      <c r="AC94" s="135">
        <v>0</v>
      </c>
      <c r="AD94" s="135">
        <v>0</v>
      </c>
      <c r="AE94" s="150">
        <f t="shared" si="11"/>
        <v>3</v>
      </c>
      <c r="AF94" s="151">
        <f>AE94+AF90</f>
        <v>24</v>
      </c>
      <c r="AG94" s="150"/>
      <c r="AI94" s="144"/>
      <c r="AR94" s="136"/>
      <c r="AT94" s="144"/>
      <c r="AX94" s="135"/>
      <c r="BA94" s="136"/>
      <c r="BC94" s="136"/>
      <c r="BD94" s="160"/>
      <c r="BE94" s="144"/>
      <c r="BF94" s="135"/>
      <c r="BL94" s="136"/>
      <c r="BP94" s="144"/>
      <c r="BV94" s="135"/>
      <c r="BW94" s="136"/>
      <c r="BY94" s="136"/>
      <c r="BZ94" s="144"/>
      <c r="CA94" s="144"/>
      <c r="CD94" s="135"/>
      <c r="CH94" s="136"/>
      <c r="CJ94" s="136"/>
      <c r="CK94" s="160"/>
    </row>
    <row r="95" spans="1:92" x14ac:dyDescent="0.2">
      <c r="B95" s="276"/>
      <c r="C95" s="139" t="s">
        <v>72</v>
      </c>
      <c r="D95" s="135">
        <v>0</v>
      </c>
      <c r="E95" s="135">
        <v>0</v>
      </c>
      <c r="F95" s="135">
        <v>0</v>
      </c>
      <c r="G95" s="135">
        <v>0</v>
      </c>
      <c r="H95" s="135">
        <v>0</v>
      </c>
      <c r="I95" s="150">
        <f t="shared" si="12"/>
        <v>0</v>
      </c>
      <c r="J95" s="151">
        <f>I95+J91</f>
        <v>13</v>
      </c>
      <c r="K95" s="150"/>
      <c r="M95" s="276"/>
      <c r="N95" s="139" t="s">
        <v>72</v>
      </c>
      <c r="O95" s="135">
        <v>0</v>
      </c>
      <c r="P95" s="135">
        <v>0</v>
      </c>
      <c r="Q95" s="135">
        <v>0</v>
      </c>
      <c r="R95" s="135">
        <v>0</v>
      </c>
      <c r="S95" s="135">
        <v>0</v>
      </c>
      <c r="T95" s="150">
        <f t="shared" si="10"/>
        <v>0</v>
      </c>
      <c r="U95" s="151">
        <f>T95+U91</f>
        <v>15</v>
      </c>
      <c r="V95" s="150"/>
      <c r="X95" s="276"/>
      <c r="Y95" s="139" t="s">
        <v>72</v>
      </c>
      <c r="Z95" s="135">
        <v>0</v>
      </c>
      <c r="AA95" s="135">
        <v>0</v>
      </c>
      <c r="AB95" s="135">
        <v>0</v>
      </c>
      <c r="AC95" s="135">
        <v>0</v>
      </c>
      <c r="AD95" s="135">
        <v>0</v>
      </c>
      <c r="AE95" s="150">
        <f t="shared" si="11"/>
        <v>0</v>
      </c>
      <c r="AF95" s="151">
        <f>AE95+AF91</f>
        <v>15</v>
      </c>
      <c r="AG95" s="150"/>
      <c r="AI95" s="144"/>
      <c r="AR95" s="136"/>
      <c r="AT95" s="144"/>
      <c r="AX95" s="135"/>
      <c r="BA95" s="136"/>
      <c r="BC95" s="136"/>
      <c r="BE95" s="144"/>
      <c r="BF95" s="135"/>
      <c r="BL95" s="136"/>
      <c r="BP95" s="144"/>
      <c r="BV95" s="135"/>
      <c r="BW95" s="136"/>
      <c r="BY95" s="136"/>
      <c r="BZ95" s="144"/>
      <c r="CA95" s="144"/>
      <c r="CD95" s="135"/>
      <c r="CH95" s="136"/>
      <c r="CJ95" s="136"/>
    </row>
    <row r="96" spans="1:92" x14ac:dyDescent="0.2">
      <c r="B96" s="277"/>
      <c r="C96" s="149" t="s">
        <v>71</v>
      </c>
      <c r="D96" s="149">
        <v>0</v>
      </c>
      <c r="E96" s="149">
        <v>0</v>
      </c>
      <c r="F96" s="149">
        <v>0</v>
      </c>
      <c r="G96" s="149">
        <v>0</v>
      </c>
      <c r="H96" s="149">
        <v>0</v>
      </c>
      <c r="I96" s="147">
        <f t="shared" si="12"/>
        <v>0</v>
      </c>
      <c r="J96" s="146">
        <f>I96+J92</f>
        <v>5</v>
      </c>
      <c r="K96" s="145"/>
      <c r="M96" s="277"/>
      <c r="N96" s="149" t="s">
        <v>71</v>
      </c>
      <c r="O96" s="149">
        <v>0</v>
      </c>
      <c r="P96" s="149">
        <v>0</v>
      </c>
      <c r="Q96" s="149">
        <v>0</v>
      </c>
      <c r="R96" s="149">
        <v>0</v>
      </c>
      <c r="S96" s="149">
        <v>0</v>
      </c>
      <c r="T96" s="147">
        <f t="shared" si="10"/>
        <v>0</v>
      </c>
      <c r="U96" s="146">
        <f>T96+U92</f>
        <v>1</v>
      </c>
      <c r="V96" s="145"/>
      <c r="X96" s="277"/>
      <c r="Y96" s="149" t="s">
        <v>71</v>
      </c>
      <c r="Z96" s="149">
        <v>0</v>
      </c>
      <c r="AA96" s="149">
        <v>0</v>
      </c>
      <c r="AB96" s="149">
        <v>0</v>
      </c>
      <c r="AC96" s="149">
        <v>0</v>
      </c>
      <c r="AD96" s="149">
        <v>0</v>
      </c>
      <c r="AE96" s="147">
        <f t="shared" si="11"/>
        <v>0</v>
      </c>
      <c r="AF96" s="146">
        <f>AE96+AF92</f>
        <v>2</v>
      </c>
      <c r="AG96" s="145"/>
      <c r="AI96" s="144"/>
      <c r="AR96" s="143"/>
      <c r="AT96" s="144"/>
      <c r="AX96" s="135"/>
      <c r="BA96" s="136"/>
      <c r="BC96" s="143"/>
      <c r="BE96" s="144"/>
      <c r="BF96" s="135"/>
      <c r="BL96" s="136"/>
      <c r="BN96" s="143"/>
      <c r="BP96" s="144"/>
      <c r="BV96" s="135"/>
      <c r="BW96" s="136"/>
      <c r="BY96" s="143"/>
      <c r="BZ96" s="144"/>
      <c r="CA96" s="144"/>
      <c r="CD96" s="135"/>
      <c r="CH96" s="136"/>
      <c r="CJ96" s="143"/>
    </row>
    <row r="97" spans="2:89" ht="14.85" customHeight="1" x14ac:dyDescent="0.2">
      <c r="B97" s="275" t="s">
        <v>83</v>
      </c>
      <c r="C97" s="159" t="s">
        <v>0</v>
      </c>
      <c r="D97" s="158">
        <v>1</v>
      </c>
      <c r="E97" s="158">
        <v>2</v>
      </c>
      <c r="F97" s="158">
        <v>1</v>
      </c>
      <c r="G97" s="158">
        <v>1</v>
      </c>
      <c r="H97" s="158">
        <v>3</v>
      </c>
      <c r="I97" s="156">
        <f t="shared" si="12"/>
        <v>8</v>
      </c>
      <c r="J97" s="155">
        <f>I97</f>
        <v>8</v>
      </c>
      <c r="K97" s="154">
        <f>J97/(J97+J98)</f>
        <v>0.25</v>
      </c>
      <c r="M97" s="275" t="s">
        <v>83</v>
      </c>
      <c r="N97" s="159" t="s">
        <v>0</v>
      </c>
      <c r="O97" s="158">
        <v>2</v>
      </c>
      <c r="P97" s="158">
        <v>5</v>
      </c>
      <c r="Q97" s="158">
        <v>4</v>
      </c>
      <c r="R97" s="158">
        <v>5</v>
      </c>
      <c r="S97" s="158">
        <v>4</v>
      </c>
      <c r="T97" s="156">
        <f t="shared" si="10"/>
        <v>20</v>
      </c>
      <c r="U97" s="155">
        <f>T97</f>
        <v>20</v>
      </c>
      <c r="V97" s="154">
        <f>U97/(U97+U98)</f>
        <v>0.5714285714285714</v>
      </c>
      <c r="X97" s="275" t="s">
        <v>83</v>
      </c>
      <c r="Y97" s="159" t="s">
        <v>0</v>
      </c>
      <c r="Z97" s="158">
        <v>0</v>
      </c>
      <c r="AA97" s="158">
        <v>1</v>
      </c>
      <c r="AB97" s="158">
        <v>3</v>
      </c>
      <c r="AC97" s="158">
        <v>1</v>
      </c>
      <c r="AD97" s="158">
        <v>2</v>
      </c>
      <c r="AE97" s="156">
        <f t="shared" si="11"/>
        <v>7</v>
      </c>
      <c r="AF97" s="155">
        <f>AE97</f>
        <v>7</v>
      </c>
      <c r="AG97" s="154">
        <f>AF97/(AF97+AF98)</f>
        <v>0.20588235294117646</v>
      </c>
      <c r="AI97" s="144"/>
      <c r="AR97" s="153"/>
      <c r="AT97" s="144"/>
      <c r="AX97" s="135"/>
      <c r="BA97" s="136"/>
      <c r="BC97" s="153"/>
      <c r="BD97" s="160"/>
      <c r="BE97" s="144"/>
      <c r="BF97" s="135"/>
      <c r="BL97" s="136"/>
      <c r="BN97" s="153"/>
      <c r="BP97" s="144"/>
      <c r="BV97" s="135"/>
      <c r="BW97" s="136"/>
      <c r="BY97" s="153"/>
      <c r="BZ97" s="144"/>
      <c r="CA97" s="144"/>
      <c r="CD97" s="135"/>
      <c r="CH97" s="136"/>
      <c r="CJ97" s="153"/>
      <c r="CK97" s="160"/>
    </row>
    <row r="98" spans="2:89" ht="14.85" customHeight="1" x14ac:dyDescent="0.2">
      <c r="B98" s="276"/>
      <c r="C98" s="139" t="s">
        <v>27</v>
      </c>
      <c r="D98" s="135">
        <v>0</v>
      </c>
      <c r="E98" s="135">
        <v>1</v>
      </c>
      <c r="F98" s="135">
        <v>1</v>
      </c>
      <c r="G98" s="135">
        <v>1</v>
      </c>
      <c r="H98" s="135">
        <v>0</v>
      </c>
      <c r="I98" s="150">
        <f t="shared" si="12"/>
        <v>3</v>
      </c>
      <c r="J98" s="151">
        <f>I98+J94</f>
        <v>24</v>
      </c>
      <c r="K98" s="150"/>
      <c r="M98" s="276"/>
      <c r="N98" s="139" t="s">
        <v>27</v>
      </c>
      <c r="O98" s="135">
        <v>0</v>
      </c>
      <c r="P98" s="135">
        <v>0</v>
      </c>
      <c r="Q98" s="135">
        <v>0</v>
      </c>
      <c r="R98" s="135">
        <v>0</v>
      </c>
      <c r="S98" s="135">
        <v>0</v>
      </c>
      <c r="T98" s="150">
        <f t="shared" si="10"/>
        <v>0</v>
      </c>
      <c r="U98" s="151">
        <f>T98+U94</f>
        <v>15</v>
      </c>
      <c r="V98" s="150"/>
      <c r="X98" s="276"/>
      <c r="Y98" s="139" t="s">
        <v>27</v>
      </c>
      <c r="Z98" s="135">
        <v>1</v>
      </c>
      <c r="AA98" s="135">
        <v>0</v>
      </c>
      <c r="AB98" s="135">
        <v>0</v>
      </c>
      <c r="AC98" s="135">
        <v>1</v>
      </c>
      <c r="AD98" s="135">
        <v>1</v>
      </c>
      <c r="AE98" s="150">
        <f t="shared" si="11"/>
        <v>3</v>
      </c>
      <c r="AF98" s="151">
        <f>AE98+AF94</f>
        <v>27</v>
      </c>
      <c r="AG98" s="150"/>
      <c r="AI98" s="144"/>
      <c r="AR98" s="136"/>
      <c r="AT98" s="144"/>
      <c r="AX98" s="135"/>
      <c r="BA98" s="136"/>
      <c r="BC98" s="136"/>
      <c r="BD98" s="160"/>
      <c r="BE98" s="144"/>
      <c r="BF98" s="135"/>
      <c r="BL98" s="136"/>
      <c r="BN98" s="135"/>
      <c r="BP98" s="144"/>
      <c r="BV98" s="135"/>
      <c r="BW98" s="136"/>
      <c r="BY98" s="136"/>
      <c r="BZ98" s="144"/>
      <c r="CA98" s="144"/>
      <c r="CD98" s="135"/>
      <c r="CH98" s="136"/>
      <c r="CK98" s="160"/>
    </row>
    <row r="99" spans="2:89" x14ac:dyDescent="0.2">
      <c r="B99" s="276"/>
      <c r="C99" s="139" t="s">
        <v>72</v>
      </c>
      <c r="D99" s="135">
        <v>0</v>
      </c>
      <c r="E99" s="135">
        <v>0</v>
      </c>
      <c r="F99" s="135">
        <v>0</v>
      </c>
      <c r="G99" s="135">
        <v>0</v>
      </c>
      <c r="H99" s="135">
        <v>0</v>
      </c>
      <c r="I99" s="150">
        <f t="shared" si="12"/>
        <v>0</v>
      </c>
      <c r="J99" s="151">
        <f>I99+J95</f>
        <v>13</v>
      </c>
      <c r="K99" s="150"/>
      <c r="M99" s="276"/>
      <c r="N99" s="139" t="s">
        <v>72</v>
      </c>
      <c r="O99" s="135">
        <v>0</v>
      </c>
      <c r="P99" s="135">
        <v>0</v>
      </c>
      <c r="Q99" s="135">
        <v>0</v>
      </c>
      <c r="R99" s="135">
        <v>0</v>
      </c>
      <c r="S99" s="135">
        <v>0</v>
      </c>
      <c r="T99" s="150">
        <f t="shared" si="10"/>
        <v>0</v>
      </c>
      <c r="U99" s="151">
        <f>T99+U95</f>
        <v>15</v>
      </c>
      <c r="V99" s="150"/>
      <c r="X99" s="276"/>
      <c r="Y99" s="139" t="s">
        <v>72</v>
      </c>
      <c r="Z99" s="135">
        <v>0</v>
      </c>
      <c r="AA99" s="135">
        <v>0</v>
      </c>
      <c r="AB99" s="135">
        <v>0</v>
      </c>
      <c r="AC99" s="135">
        <v>1</v>
      </c>
      <c r="AD99" s="135">
        <v>0</v>
      </c>
      <c r="AE99" s="150">
        <f t="shared" si="11"/>
        <v>1</v>
      </c>
      <c r="AF99" s="151">
        <f>AE99+AF95</f>
        <v>16</v>
      </c>
      <c r="AG99" s="150"/>
      <c r="AI99" s="144"/>
      <c r="AR99" s="136"/>
      <c r="AT99" s="144"/>
      <c r="AX99" s="135"/>
      <c r="BA99" s="136"/>
      <c r="BC99" s="136"/>
      <c r="BE99" s="144"/>
      <c r="BF99" s="135"/>
      <c r="BL99" s="136"/>
      <c r="BN99" s="135"/>
      <c r="BP99" s="144"/>
      <c r="BV99" s="135"/>
      <c r="BW99" s="136"/>
      <c r="BY99" s="136"/>
      <c r="BZ99" s="144"/>
      <c r="CA99" s="144"/>
      <c r="CD99" s="135"/>
      <c r="CH99" s="136"/>
    </row>
    <row r="100" spans="2:89" x14ac:dyDescent="0.2">
      <c r="B100" s="277"/>
      <c r="C100" s="149" t="s">
        <v>71</v>
      </c>
      <c r="D100" s="149">
        <v>0</v>
      </c>
      <c r="E100" s="149">
        <v>0</v>
      </c>
      <c r="F100" s="149">
        <v>0</v>
      </c>
      <c r="G100" s="149">
        <v>0</v>
      </c>
      <c r="H100" s="149">
        <v>0</v>
      </c>
      <c r="I100" s="147">
        <f t="shared" si="12"/>
        <v>0</v>
      </c>
      <c r="J100" s="146">
        <f>I100+J96</f>
        <v>5</v>
      </c>
      <c r="K100" s="145"/>
      <c r="M100" s="277"/>
      <c r="N100" s="149" t="s">
        <v>71</v>
      </c>
      <c r="O100" s="149">
        <v>0</v>
      </c>
      <c r="P100" s="149">
        <v>0</v>
      </c>
      <c r="Q100" s="149">
        <v>0</v>
      </c>
      <c r="R100" s="149">
        <v>0</v>
      </c>
      <c r="S100" s="149">
        <v>0</v>
      </c>
      <c r="T100" s="147">
        <f t="shared" si="10"/>
        <v>0</v>
      </c>
      <c r="U100" s="146">
        <f>T100+U96</f>
        <v>1</v>
      </c>
      <c r="V100" s="145"/>
      <c r="X100" s="277"/>
      <c r="Y100" s="149" t="s">
        <v>71</v>
      </c>
      <c r="Z100" s="149">
        <v>0</v>
      </c>
      <c r="AA100" s="149">
        <v>0</v>
      </c>
      <c r="AB100" s="149">
        <v>0</v>
      </c>
      <c r="AC100" s="149">
        <v>0</v>
      </c>
      <c r="AD100" s="149">
        <v>0</v>
      </c>
      <c r="AE100" s="147">
        <f t="shared" si="11"/>
        <v>0</v>
      </c>
      <c r="AF100" s="146">
        <f>AE100+AF96</f>
        <v>2</v>
      </c>
      <c r="AG100" s="145"/>
      <c r="AI100" s="144"/>
      <c r="AR100" s="143"/>
      <c r="AT100" s="144"/>
      <c r="AX100" s="135"/>
      <c r="BA100" s="136"/>
      <c r="BC100" s="143"/>
      <c r="BD100" s="160"/>
      <c r="BE100" s="144"/>
      <c r="BF100" s="135"/>
      <c r="BL100" s="136"/>
      <c r="BN100" s="143"/>
      <c r="BP100" s="144"/>
      <c r="BV100" s="135"/>
      <c r="BW100" s="136"/>
      <c r="BY100" s="143"/>
      <c r="BZ100" s="144"/>
      <c r="CA100" s="144"/>
      <c r="CD100" s="135"/>
      <c r="CH100" s="136"/>
      <c r="CJ100" s="143"/>
    </row>
    <row r="101" spans="2:89" ht="14.85" customHeight="1" x14ac:dyDescent="0.2">
      <c r="B101" s="275" t="s">
        <v>82</v>
      </c>
      <c r="C101" s="159" t="s">
        <v>0</v>
      </c>
      <c r="D101" s="158">
        <v>0</v>
      </c>
      <c r="E101" s="158">
        <v>1</v>
      </c>
      <c r="F101" s="158">
        <v>0</v>
      </c>
      <c r="G101" s="158">
        <v>0</v>
      </c>
      <c r="H101" s="158">
        <v>1</v>
      </c>
      <c r="I101" s="156">
        <f t="shared" si="12"/>
        <v>2</v>
      </c>
      <c r="J101" s="155">
        <f>I101</f>
        <v>2</v>
      </c>
      <c r="K101" s="154">
        <f>J101/(J101+J102)</f>
        <v>6.25E-2</v>
      </c>
      <c r="M101" s="275" t="s">
        <v>82</v>
      </c>
      <c r="N101" s="159" t="s">
        <v>0</v>
      </c>
      <c r="O101" s="158">
        <v>1</v>
      </c>
      <c r="P101" s="158">
        <v>3</v>
      </c>
      <c r="Q101" s="158">
        <v>2</v>
      </c>
      <c r="R101" s="158">
        <v>4</v>
      </c>
      <c r="S101" s="158">
        <v>2</v>
      </c>
      <c r="T101" s="156">
        <f t="shared" si="10"/>
        <v>12</v>
      </c>
      <c r="U101" s="155">
        <f>T101</f>
        <v>12</v>
      </c>
      <c r="V101" s="154">
        <f>U101/(U101+U102)</f>
        <v>0.34285714285714286</v>
      </c>
      <c r="X101" s="275" t="s">
        <v>82</v>
      </c>
      <c r="Y101" s="159" t="s">
        <v>0</v>
      </c>
      <c r="Z101" s="157"/>
      <c r="AA101" s="158">
        <v>1</v>
      </c>
      <c r="AB101" s="158">
        <v>1</v>
      </c>
      <c r="AC101" s="158">
        <v>1</v>
      </c>
      <c r="AD101" s="158">
        <v>2</v>
      </c>
      <c r="AE101" s="156">
        <f t="shared" si="11"/>
        <v>5</v>
      </c>
      <c r="AF101" s="155">
        <f>AE101</f>
        <v>5</v>
      </c>
      <c r="AG101" s="154">
        <f>AF101/(AF101+AF102)</f>
        <v>0.14705882352941177</v>
      </c>
      <c r="AI101" s="144"/>
      <c r="AR101" s="153"/>
      <c r="AT101" s="144"/>
      <c r="AX101" s="135"/>
      <c r="BA101" s="136"/>
      <c r="BC101" s="153"/>
      <c r="BD101" s="160"/>
      <c r="BE101" s="144"/>
      <c r="BF101" s="135"/>
      <c r="BL101" s="136"/>
      <c r="BN101" s="153"/>
      <c r="BP101" s="144"/>
      <c r="BV101" s="135"/>
      <c r="BW101" s="136"/>
      <c r="BY101" s="153"/>
      <c r="BZ101" s="144"/>
      <c r="CA101" s="144"/>
      <c r="CD101" s="135"/>
      <c r="CH101" s="136"/>
      <c r="CJ101" s="153"/>
      <c r="CK101" s="142"/>
    </row>
    <row r="102" spans="2:89" x14ac:dyDescent="0.2">
      <c r="B102" s="276"/>
      <c r="C102" s="139" t="s">
        <v>27</v>
      </c>
      <c r="D102" s="135">
        <v>1</v>
      </c>
      <c r="E102" s="135">
        <v>1</v>
      </c>
      <c r="F102" s="135">
        <v>1</v>
      </c>
      <c r="G102" s="135">
        <v>1</v>
      </c>
      <c r="H102" s="135">
        <v>2</v>
      </c>
      <c r="I102" s="150">
        <f t="shared" si="12"/>
        <v>6</v>
      </c>
      <c r="J102" s="151">
        <f>I102+J98</f>
        <v>30</v>
      </c>
      <c r="K102" s="150"/>
      <c r="M102" s="276"/>
      <c r="N102" s="139" t="s">
        <v>27</v>
      </c>
      <c r="O102" s="135">
        <v>1</v>
      </c>
      <c r="P102" s="135">
        <v>2</v>
      </c>
      <c r="Q102" s="135">
        <v>2</v>
      </c>
      <c r="R102" s="135">
        <v>1</v>
      </c>
      <c r="S102" s="135">
        <v>2</v>
      </c>
      <c r="T102" s="150">
        <f t="shared" si="10"/>
        <v>8</v>
      </c>
      <c r="U102" s="151">
        <f>T102+U98</f>
        <v>23</v>
      </c>
      <c r="V102" s="150"/>
      <c r="X102" s="276"/>
      <c r="Y102" s="139" t="s">
        <v>27</v>
      </c>
      <c r="Z102" s="152"/>
      <c r="AA102" s="135">
        <v>0</v>
      </c>
      <c r="AB102" s="135">
        <v>2</v>
      </c>
      <c r="AC102" s="135">
        <v>0</v>
      </c>
      <c r="AD102" s="135">
        <v>0</v>
      </c>
      <c r="AE102" s="150">
        <f t="shared" si="11"/>
        <v>2</v>
      </c>
      <c r="AF102" s="151">
        <f>AE102+AF98</f>
        <v>29</v>
      </c>
      <c r="AG102" s="150"/>
      <c r="AI102" s="144"/>
      <c r="AR102" s="136"/>
      <c r="AT102" s="144"/>
      <c r="AX102" s="135"/>
      <c r="BA102" s="136"/>
      <c r="BC102" s="136"/>
      <c r="BD102" s="160"/>
      <c r="BE102" s="144"/>
      <c r="BF102" s="135"/>
      <c r="BL102" s="136"/>
      <c r="BN102" s="135"/>
      <c r="BP102" s="144"/>
      <c r="BV102" s="135"/>
      <c r="BW102" s="136"/>
      <c r="BY102" s="136"/>
      <c r="BZ102" s="144"/>
      <c r="CA102" s="144"/>
      <c r="CD102" s="135"/>
      <c r="CH102" s="136"/>
    </row>
    <row r="103" spans="2:89" x14ac:dyDescent="0.2">
      <c r="B103" s="276"/>
      <c r="C103" s="139" t="s">
        <v>72</v>
      </c>
      <c r="D103" s="135">
        <v>0</v>
      </c>
      <c r="E103" s="135">
        <v>0</v>
      </c>
      <c r="F103" s="135">
        <v>0</v>
      </c>
      <c r="G103" s="135">
        <v>0</v>
      </c>
      <c r="H103" s="135">
        <v>0</v>
      </c>
      <c r="I103" s="150">
        <f t="shared" si="12"/>
        <v>0</v>
      </c>
      <c r="J103" s="151">
        <f>I103+J99</f>
        <v>13</v>
      </c>
      <c r="K103" s="150"/>
      <c r="M103" s="276"/>
      <c r="N103" s="139" t="s">
        <v>72</v>
      </c>
      <c r="O103" s="135">
        <v>0</v>
      </c>
      <c r="P103" s="135">
        <v>0</v>
      </c>
      <c r="Q103" s="135">
        <v>0</v>
      </c>
      <c r="R103" s="135">
        <v>0</v>
      </c>
      <c r="S103" s="135">
        <v>0</v>
      </c>
      <c r="T103" s="150">
        <f t="shared" si="10"/>
        <v>0</v>
      </c>
      <c r="U103" s="151">
        <f>T103+U99</f>
        <v>15</v>
      </c>
      <c r="V103" s="150"/>
      <c r="X103" s="276"/>
      <c r="Y103" s="139" t="s">
        <v>72</v>
      </c>
      <c r="Z103" s="152"/>
      <c r="AA103" s="135">
        <v>0</v>
      </c>
      <c r="AB103" s="135">
        <v>0</v>
      </c>
      <c r="AC103" s="135">
        <v>0</v>
      </c>
      <c r="AD103" s="135">
        <v>0</v>
      </c>
      <c r="AE103" s="150">
        <f t="shared" si="11"/>
        <v>0</v>
      </c>
      <c r="AF103" s="151">
        <f>AE103+AF99</f>
        <v>16</v>
      </c>
      <c r="AG103" s="150"/>
      <c r="AI103" s="144"/>
      <c r="AR103" s="136"/>
      <c r="AT103" s="144"/>
      <c r="AX103" s="135"/>
      <c r="BA103" s="136"/>
      <c r="BC103" s="136"/>
      <c r="BD103" s="160"/>
      <c r="BE103" s="144"/>
      <c r="BF103" s="135"/>
      <c r="BL103" s="136"/>
      <c r="BN103" s="135"/>
      <c r="BP103" s="144"/>
      <c r="BV103" s="135"/>
      <c r="BW103" s="136"/>
      <c r="BY103" s="136"/>
      <c r="BZ103" s="144"/>
      <c r="CA103" s="144"/>
      <c r="CD103" s="135"/>
      <c r="CH103" s="136"/>
    </row>
    <row r="104" spans="2:89" x14ac:dyDescent="0.2">
      <c r="B104" s="277"/>
      <c r="C104" s="149" t="s">
        <v>71</v>
      </c>
      <c r="D104" s="149">
        <v>0</v>
      </c>
      <c r="E104" s="149">
        <v>0</v>
      </c>
      <c r="F104" s="149">
        <v>0</v>
      </c>
      <c r="G104" s="149">
        <v>0</v>
      </c>
      <c r="H104" s="149">
        <v>0</v>
      </c>
      <c r="I104" s="147">
        <f t="shared" si="12"/>
        <v>0</v>
      </c>
      <c r="J104" s="146">
        <f>I104+J100</f>
        <v>5</v>
      </c>
      <c r="K104" s="145"/>
      <c r="M104" s="277"/>
      <c r="N104" s="149" t="s">
        <v>71</v>
      </c>
      <c r="O104" s="149">
        <v>0</v>
      </c>
      <c r="P104" s="149">
        <v>0</v>
      </c>
      <c r="Q104" s="149">
        <v>0</v>
      </c>
      <c r="R104" s="149">
        <v>0</v>
      </c>
      <c r="S104" s="149">
        <v>0</v>
      </c>
      <c r="T104" s="147">
        <f t="shared" si="10"/>
        <v>0</v>
      </c>
      <c r="U104" s="146">
        <f>T104+U100</f>
        <v>1</v>
      </c>
      <c r="V104" s="145"/>
      <c r="X104" s="277"/>
      <c r="Y104" s="149" t="s">
        <v>71</v>
      </c>
      <c r="Z104" s="148"/>
      <c r="AA104" s="149">
        <v>0</v>
      </c>
      <c r="AB104" s="149">
        <v>0</v>
      </c>
      <c r="AC104" s="149">
        <v>0</v>
      </c>
      <c r="AD104" s="149">
        <v>0</v>
      </c>
      <c r="AE104" s="147">
        <f t="shared" si="11"/>
        <v>0</v>
      </c>
      <c r="AF104" s="146">
        <f>AE104+AF100</f>
        <v>2</v>
      </c>
      <c r="AG104" s="145"/>
      <c r="AI104" s="144"/>
      <c r="AR104" s="143"/>
      <c r="AT104" s="144"/>
      <c r="AX104" s="135"/>
      <c r="BA104" s="136"/>
      <c r="BC104" s="143"/>
      <c r="BE104" s="144"/>
      <c r="BF104" s="135"/>
      <c r="BL104" s="136"/>
      <c r="BN104" s="143"/>
      <c r="BP104" s="144"/>
      <c r="BV104" s="135"/>
      <c r="BW104" s="136"/>
      <c r="BY104" s="143"/>
      <c r="BZ104" s="144"/>
      <c r="CA104" s="144"/>
      <c r="CD104" s="135"/>
      <c r="CH104" s="136"/>
      <c r="CJ104" s="143"/>
    </row>
    <row r="105" spans="2:89" ht="14.85" customHeight="1" x14ac:dyDescent="0.2">
      <c r="B105" s="275" t="s">
        <v>81</v>
      </c>
      <c r="C105" s="159" t="s">
        <v>0</v>
      </c>
      <c r="D105" s="157"/>
      <c r="E105" s="158">
        <v>1</v>
      </c>
      <c r="F105" s="157"/>
      <c r="G105" s="157"/>
      <c r="H105" s="158">
        <v>1</v>
      </c>
      <c r="I105" s="156">
        <f t="shared" si="12"/>
        <v>2</v>
      </c>
      <c r="J105" s="155">
        <f>I105</f>
        <v>2</v>
      </c>
      <c r="K105" s="154">
        <f>J105/(J105+J106)</f>
        <v>6.25E-2</v>
      </c>
      <c r="M105" s="275" t="s">
        <v>81</v>
      </c>
      <c r="N105" s="159" t="s">
        <v>0</v>
      </c>
      <c r="O105" s="158">
        <v>1</v>
      </c>
      <c r="P105" s="158">
        <v>3</v>
      </c>
      <c r="Q105" s="158">
        <v>2</v>
      </c>
      <c r="R105" s="158">
        <v>4</v>
      </c>
      <c r="S105" s="158">
        <v>1</v>
      </c>
      <c r="T105" s="156">
        <f t="shared" ref="T105:T136" si="13">SUM(O105:S105)</f>
        <v>11</v>
      </c>
      <c r="U105" s="155">
        <f>T105</f>
        <v>11</v>
      </c>
      <c r="V105" s="154">
        <f>U105/(U105+U106)</f>
        <v>0.31428571428571428</v>
      </c>
      <c r="X105" s="275" t="s">
        <v>81</v>
      </c>
      <c r="Y105" s="159" t="s">
        <v>0</v>
      </c>
      <c r="Z105" s="157"/>
      <c r="AA105" s="158">
        <v>0</v>
      </c>
      <c r="AB105" s="158">
        <v>1</v>
      </c>
      <c r="AC105" s="158">
        <v>1</v>
      </c>
      <c r="AD105" s="158">
        <v>2</v>
      </c>
      <c r="AE105" s="156">
        <f t="shared" ref="AE105:AE128" si="14">SUM(Z105:AD105)</f>
        <v>4</v>
      </c>
      <c r="AF105" s="155">
        <f>AE105</f>
        <v>4</v>
      </c>
      <c r="AG105" s="154">
        <f>AF105/(AF105+AF106)</f>
        <v>0.11764705882352941</v>
      </c>
      <c r="AI105" s="144"/>
      <c r="AR105" s="153"/>
      <c r="AT105" s="144"/>
      <c r="AX105" s="135"/>
      <c r="BA105" s="136"/>
      <c r="BC105" s="153"/>
      <c r="BD105" s="142"/>
      <c r="BE105" s="144"/>
      <c r="BF105" s="135"/>
      <c r="BL105" s="136"/>
      <c r="BN105" s="153"/>
      <c r="BP105" s="144"/>
      <c r="BV105" s="135"/>
      <c r="BW105" s="136"/>
      <c r="BY105" s="153"/>
      <c r="BZ105" s="144"/>
      <c r="CA105" s="144"/>
      <c r="CD105" s="135"/>
      <c r="CH105" s="136"/>
      <c r="CJ105" s="153"/>
      <c r="CK105" s="142"/>
    </row>
    <row r="106" spans="2:89" x14ac:dyDescent="0.2">
      <c r="B106" s="276"/>
      <c r="C106" s="139" t="s">
        <v>27</v>
      </c>
      <c r="D106" s="152"/>
      <c r="E106" s="135">
        <v>0</v>
      </c>
      <c r="F106" s="152"/>
      <c r="G106" s="152"/>
      <c r="H106" s="135">
        <v>0</v>
      </c>
      <c r="I106" s="150">
        <f t="shared" si="12"/>
        <v>0</v>
      </c>
      <c r="J106" s="151">
        <f>I106+J102</f>
        <v>30</v>
      </c>
      <c r="K106" s="150"/>
      <c r="M106" s="276"/>
      <c r="N106" s="139" t="s">
        <v>27</v>
      </c>
      <c r="O106" s="135">
        <v>0</v>
      </c>
      <c r="P106" s="135">
        <v>0</v>
      </c>
      <c r="Q106" s="135">
        <v>0</v>
      </c>
      <c r="R106" s="135">
        <v>0</v>
      </c>
      <c r="S106" s="135">
        <v>1</v>
      </c>
      <c r="T106" s="150">
        <f t="shared" si="13"/>
        <v>1</v>
      </c>
      <c r="U106" s="151">
        <f>T106+U102</f>
        <v>24</v>
      </c>
      <c r="V106" s="150"/>
      <c r="X106" s="276"/>
      <c r="Y106" s="139" t="s">
        <v>27</v>
      </c>
      <c r="Z106" s="152"/>
      <c r="AA106" s="135">
        <v>1</v>
      </c>
      <c r="AB106" s="135">
        <v>0</v>
      </c>
      <c r="AC106" s="135">
        <v>0</v>
      </c>
      <c r="AD106" s="135">
        <v>0</v>
      </c>
      <c r="AE106" s="150">
        <f t="shared" si="14"/>
        <v>1</v>
      </c>
      <c r="AF106" s="151">
        <f>AE106+AF102</f>
        <v>30</v>
      </c>
      <c r="AG106" s="150"/>
      <c r="AI106" s="144"/>
      <c r="AR106" s="136"/>
      <c r="AT106" s="144"/>
      <c r="AX106" s="135"/>
      <c r="BA106" s="136"/>
      <c r="BC106" s="136"/>
      <c r="BE106" s="144"/>
      <c r="BF106" s="135"/>
      <c r="BL106" s="136"/>
      <c r="BN106" s="135"/>
      <c r="BP106" s="144"/>
      <c r="BV106" s="135"/>
      <c r="BW106" s="136"/>
      <c r="BY106" s="136"/>
      <c r="BZ106" s="144"/>
      <c r="CA106" s="144"/>
      <c r="CD106" s="135"/>
      <c r="CH106" s="136"/>
    </row>
    <row r="107" spans="2:89" x14ac:dyDescent="0.2">
      <c r="B107" s="276"/>
      <c r="C107" s="139" t="s">
        <v>72</v>
      </c>
      <c r="D107" s="152"/>
      <c r="E107" s="135">
        <v>0</v>
      </c>
      <c r="F107" s="152"/>
      <c r="G107" s="152"/>
      <c r="H107" s="135">
        <v>0</v>
      </c>
      <c r="I107" s="150">
        <f t="shared" si="12"/>
        <v>0</v>
      </c>
      <c r="J107" s="151">
        <f>I107+J103</f>
        <v>13</v>
      </c>
      <c r="K107" s="150"/>
      <c r="M107" s="276"/>
      <c r="N107" s="139" t="s">
        <v>72</v>
      </c>
      <c r="O107" s="135">
        <v>0</v>
      </c>
      <c r="P107" s="135">
        <v>0</v>
      </c>
      <c r="Q107" s="135">
        <v>0</v>
      </c>
      <c r="R107" s="135">
        <v>0</v>
      </c>
      <c r="S107" s="135">
        <v>0</v>
      </c>
      <c r="T107" s="150">
        <f t="shared" si="13"/>
        <v>0</v>
      </c>
      <c r="U107" s="151">
        <f>T107+U103</f>
        <v>15</v>
      </c>
      <c r="V107" s="150"/>
      <c r="X107" s="276"/>
      <c r="Y107" s="139" t="s">
        <v>72</v>
      </c>
      <c r="Z107" s="152"/>
      <c r="AA107" s="135">
        <v>0</v>
      </c>
      <c r="AB107" s="135">
        <v>0</v>
      </c>
      <c r="AC107" s="135">
        <v>0</v>
      </c>
      <c r="AD107" s="135">
        <v>0</v>
      </c>
      <c r="AE107" s="150">
        <f t="shared" si="14"/>
        <v>0</v>
      </c>
      <c r="AF107" s="151">
        <f>AE107+AF103</f>
        <v>16</v>
      </c>
      <c r="AG107" s="150"/>
      <c r="AI107" s="144"/>
      <c r="AR107" s="136"/>
      <c r="AT107" s="144"/>
      <c r="AX107" s="135"/>
      <c r="BA107" s="136"/>
      <c r="BC107" s="136"/>
      <c r="BE107" s="144"/>
      <c r="BF107" s="135"/>
      <c r="BL107" s="136"/>
      <c r="BN107" s="135"/>
      <c r="BP107" s="144"/>
      <c r="BV107" s="135"/>
      <c r="BW107" s="136"/>
      <c r="BY107" s="136"/>
      <c r="BZ107" s="144"/>
      <c r="CA107" s="144"/>
      <c r="CD107" s="135"/>
      <c r="CH107" s="136"/>
    </row>
    <row r="108" spans="2:89" x14ac:dyDescent="0.2">
      <c r="B108" s="277"/>
      <c r="C108" s="149" t="s">
        <v>71</v>
      </c>
      <c r="D108" s="148"/>
      <c r="E108" s="149">
        <v>0</v>
      </c>
      <c r="F108" s="148"/>
      <c r="G108" s="148"/>
      <c r="H108" s="149">
        <v>0</v>
      </c>
      <c r="I108" s="147">
        <f t="shared" si="12"/>
        <v>0</v>
      </c>
      <c r="J108" s="146">
        <f>I108+J104</f>
        <v>5</v>
      </c>
      <c r="K108" s="145"/>
      <c r="M108" s="277"/>
      <c r="N108" s="149" t="s">
        <v>71</v>
      </c>
      <c r="O108" s="149">
        <v>0</v>
      </c>
      <c r="P108" s="149">
        <v>0</v>
      </c>
      <c r="Q108" s="149">
        <v>0</v>
      </c>
      <c r="R108" s="149">
        <v>0</v>
      </c>
      <c r="S108" s="149">
        <v>0</v>
      </c>
      <c r="T108" s="147">
        <f t="shared" si="13"/>
        <v>0</v>
      </c>
      <c r="U108" s="146">
        <f>T108+U104</f>
        <v>1</v>
      </c>
      <c r="V108" s="145"/>
      <c r="X108" s="277"/>
      <c r="Y108" s="149" t="s">
        <v>71</v>
      </c>
      <c r="Z108" s="148"/>
      <c r="AA108" s="149">
        <v>0</v>
      </c>
      <c r="AB108" s="149">
        <v>0</v>
      </c>
      <c r="AC108" s="149">
        <v>0</v>
      </c>
      <c r="AD108" s="149">
        <v>0</v>
      </c>
      <c r="AE108" s="147">
        <f t="shared" si="14"/>
        <v>0</v>
      </c>
      <c r="AF108" s="146">
        <f>AE108+AF104</f>
        <v>2</v>
      </c>
      <c r="AG108" s="145"/>
      <c r="AI108" s="144"/>
      <c r="AR108" s="143"/>
      <c r="AT108" s="144"/>
      <c r="AX108" s="135"/>
      <c r="BA108" s="136"/>
      <c r="BC108" s="143"/>
      <c r="BE108" s="144"/>
      <c r="BF108" s="135"/>
      <c r="BL108" s="136"/>
      <c r="BN108" s="143"/>
      <c r="BP108" s="144"/>
      <c r="BV108" s="135"/>
      <c r="BW108" s="136"/>
      <c r="BY108" s="143"/>
      <c r="BZ108" s="144"/>
      <c r="CA108" s="144"/>
      <c r="CD108" s="135"/>
      <c r="CH108" s="136"/>
      <c r="CJ108" s="143"/>
    </row>
    <row r="109" spans="2:89" ht="14.85" customHeight="1" x14ac:dyDescent="0.2">
      <c r="B109" s="275" t="s">
        <v>80</v>
      </c>
      <c r="C109" s="159" t="s">
        <v>0</v>
      </c>
      <c r="D109" s="157"/>
      <c r="E109" s="158">
        <v>1</v>
      </c>
      <c r="F109" s="157"/>
      <c r="G109" s="157"/>
      <c r="H109" s="158">
        <v>1</v>
      </c>
      <c r="I109" s="156">
        <f t="shared" si="12"/>
        <v>2</v>
      </c>
      <c r="J109" s="155">
        <f>I109</f>
        <v>2</v>
      </c>
      <c r="K109" s="154">
        <f>J109/(J109+J110)</f>
        <v>6.25E-2</v>
      </c>
      <c r="M109" s="275" t="s">
        <v>80</v>
      </c>
      <c r="N109" s="159" t="s">
        <v>0</v>
      </c>
      <c r="O109" s="158">
        <v>0</v>
      </c>
      <c r="P109" s="158">
        <v>2</v>
      </c>
      <c r="Q109" s="158">
        <v>2</v>
      </c>
      <c r="R109" s="158">
        <v>3</v>
      </c>
      <c r="S109" s="158">
        <v>1</v>
      </c>
      <c r="T109" s="156">
        <f t="shared" si="13"/>
        <v>8</v>
      </c>
      <c r="U109" s="155">
        <f>T109</f>
        <v>8</v>
      </c>
      <c r="V109" s="154">
        <f>U109/(U109+U110)</f>
        <v>0.22857142857142856</v>
      </c>
      <c r="X109" s="275" t="s">
        <v>80</v>
      </c>
      <c r="Y109" s="159" t="s">
        <v>0</v>
      </c>
      <c r="Z109" s="157"/>
      <c r="AA109" s="157"/>
      <c r="AB109" s="158">
        <v>0</v>
      </c>
      <c r="AC109" s="158">
        <v>1</v>
      </c>
      <c r="AD109" s="158">
        <v>2</v>
      </c>
      <c r="AE109" s="156">
        <f t="shared" si="14"/>
        <v>3</v>
      </c>
      <c r="AF109" s="155">
        <f>AE109</f>
        <v>3</v>
      </c>
      <c r="AG109" s="154">
        <f>AF109/(AF109+AF110)</f>
        <v>8.8235294117647065E-2</v>
      </c>
      <c r="AI109" s="144"/>
      <c r="AR109" s="153"/>
      <c r="AT109" s="144"/>
      <c r="AX109" s="135"/>
      <c r="BA109" s="136"/>
      <c r="BC109" s="153"/>
      <c r="BD109" s="142"/>
      <c r="BE109" s="144"/>
      <c r="BF109" s="135"/>
      <c r="BL109" s="136"/>
      <c r="BN109" s="153"/>
      <c r="BP109" s="144"/>
      <c r="BV109" s="135"/>
      <c r="BW109" s="136"/>
      <c r="BY109" s="153"/>
      <c r="BZ109" s="144"/>
      <c r="CA109" s="144"/>
      <c r="CD109" s="135"/>
      <c r="CH109" s="136"/>
      <c r="CJ109" s="153"/>
      <c r="CK109" s="142"/>
    </row>
    <row r="110" spans="2:89" x14ac:dyDescent="0.2">
      <c r="B110" s="276"/>
      <c r="C110" s="139" t="s">
        <v>27</v>
      </c>
      <c r="D110" s="152"/>
      <c r="E110" s="135">
        <v>0</v>
      </c>
      <c r="F110" s="152"/>
      <c r="G110" s="152"/>
      <c r="H110" s="135">
        <v>0</v>
      </c>
      <c r="I110" s="150">
        <f t="shared" si="12"/>
        <v>0</v>
      </c>
      <c r="J110" s="151">
        <f>I110+J106</f>
        <v>30</v>
      </c>
      <c r="K110" s="150"/>
      <c r="M110" s="276"/>
      <c r="N110" s="139" t="s">
        <v>27</v>
      </c>
      <c r="O110" s="135">
        <v>1</v>
      </c>
      <c r="P110" s="135">
        <v>1</v>
      </c>
      <c r="Q110" s="135">
        <v>0</v>
      </c>
      <c r="R110" s="135">
        <v>1</v>
      </c>
      <c r="S110" s="135">
        <v>0</v>
      </c>
      <c r="T110" s="150">
        <f t="shared" si="13"/>
        <v>3</v>
      </c>
      <c r="U110" s="151">
        <f>T110+U106</f>
        <v>27</v>
      </c>
      <c r="V110" s="150"/>
      <c r="X110" s="276"/>
      <c r="Y110" s="139" t="s">
        <v>27</v>
      </c>
      <c r="Z110" s="152"/>
      <c r="AA110" s="152"/>
      <c r="AB110" s="135">
        <v>1</v>
      </c>
      <c r="AC110" s="135">
        <v>0</v>
      </c>
      <c r="AD110" s="135">
        <v>0</v>
      </c>
      <c r="AE110" s="150">
        <f t="shared" si="14"/>
        <v>1</v>
      </c>
      <c r="AF110" s="151">
        <f>AE110+AF106</f>
        <v>31</v>
      </c>
      <c r="AG110" s="150"/>
      <c r="AI110" s="144"/>
      <c r="AR110" s="136"/>
      <c r="AT110" s="144"/>
      <c r="AX110" s="135"/>
      <c r="BA110" s="136"/>
      <c r="BC110" s="136"/>
      <c r="BE110" s="144"/>
      <c r="BF110" s="135"/>
      <c r="BL110" s="136"/>
      <c r="BN110" s="135"/>
      <c r="BP110" s="144"/>
      <c r="BV110" s="135"/>
      <c r="BW110" s="136"/>
      <c r="BY110" s="136"/>
      <c r="BZ110" s="144"/>
      <c r="CA110" s="144"/>
      <c r="CD110" s="135"/>
      <c r="CH110" s="136"/>
    </row>
    <row r="111" spans="2:89" x14ac:dyDescent="0.2">
      <c r="B111" s="276"/>
      <c r="C111" s="139" t="s">
        <v>72</v>
      </c>
      <c r="D111" s="152"/>
      <c r="E111" s="135">
        <v>0</v>
      </c>
      <c r="F111" s="152"/>
      <c r="G111" s="152"/>
      <c r="H111" s="135">
        <v>0</v>
      </c>
      <c r="I111" s="150">
        <f t="shared" si="12"/>
        <v>0</v>
      </c>
      <c r="J111" s="151">
        <f>I111+J107</f>
        <v>13</v>
      </c>
      <c r="K111" s="150"/>
      <c r="M111" s="276"/>
      <c r="N111" s="139" t="s">
        <v>72</v>
      </c>
      <c r="O111" s="135">
        <v>0</v>
      </c>
      <c r="P111" s="135">
        <v>0</v>
      </c>
      <c r="Q111" s="135">
        <v>0</v>
      </c>
      <c r="R111" s="135">
        <v>0</v>
      </c>
      <c r="S111" s="135">
        <v>0</v>
      </c>
      <c r="T111" s="150">
        <f t="shared" si="13"/>
        <v>0</v>
      </c>
      <c r="U111" s="151">
        <f>T111+U107</f>
        <v>15</v>
      </c>
      <c r="V111" s="150"/>
      <c r="X111" s="276"/>
      <c r="Y111" s="139" t="s">
        <v>72</v>
      </c>
      <c r="Z111" s="152"/>
      <c r="AA111" s="152"/>
      <c r="AB111" s="135">
        <v>0</v>
      </c>
      <c r="AC111" s="135">
        <v>0</v>
      </c>
      <c r="AD111" s="135">
        <v>0</v>
      </c>
      <c r="AE111" s="150">
        <f t="shared" si="14"/>
        <v>0</v>
      </c>
      <c r="AF111" s="151">
        <f>AE111+AF107</f>
        <v>16</v>
      </c>
      <c r="AG111" s="150"/>
      <c r="AI111" s="144"/>
      <c r="AR111" s="136"/>
      <c r="AT111" s="144"/>
      <c r="AX111" s="135"/>
      <c r="BA111" s="136"/>
      <c r="BC111" s="136"/>
      <c r="BE111" s="144"/>
      <c r="BF111" s="135"/>
      <c r="BL111" s="136"/>
      <c r="BN111" s="135"/>
      <c r="BP111" s="144"/>
      <c r="BV111" s="135"/>
      <c r="BW111" s="136"/>
      <c r="BY111" s="136"/>
      <c r="BZ111" s="144"/>
      <c r="CA111" s="144"/>
      <c r="CD111" s="135"/>
      <c r="CH111" s="136"/>
    </row>
    <row r="112" spans="2:89" x14ac:dyDescent="0.2">
      <c r="B112" s="277"/>
      <c r="C112" s="149" t="s">
        <v>71</v>
      </c>
      <c r="D112" s="148"/>
      <c r="E112" s="149">
        <v>0</v>
      </c>
      <c r="F112" s="148"/>
      <c r="G112" s="148"/>
      <c r="H112" s="149">
        <v>0</v>
      </c>
      <c r="I112" s="147">
        <f t="shared" si="12"/>
        <v>0</v>
      </c>
      <c r="J112" s="146">
        <f>I112+J108</f>
        <v>5</v>
      </c>
      <c r="K112" s="145"/>
      <c r="M112" s="277"/>
      <c r="N112" s="149" t="s">
        <v>71</v>
      </c>
      <c r="O112" s="149">
        <v>0</v>
      </c>
      <c r="P112" s="149">
        <v>0</v>
      </c>
      <c r="Q112" s="149">
        <v>0</v>
      </c>
      <c r="R112" s="149">
        <v>0</v>
      </c>
      <c r="S112" s="149">
        <v>0</v>
      </c>
      <c r="T112" s="147">
        <f t="shared" si="13"/>
        <v>0</v>
      </c>
      <c r="U112" s="146">
        <f>T112+U108</f>
        <v>1</v>
      </c>
      <c r="V112" s="145"/>
      <c r="X112" s="277"/>
      <c r="Y112" s="149" t="s">
        <v>71</v>
      </c>
      <c r="Z112" s="148"/>
      <c r="AA112" s="148"/>
      <c r="AB112" s="149">
        <v>0</v>
      </c>
      <c r="AC112" s="149">
        <v>0</v>
      </c>
      <c r="AD112" s="149">
        <v>0</v>
      </c>
      <c r="AE112" s="147">
        <f t="shared" si="14"/>
        <v>0</v>
      </c>
      <c r="AF112" s="146">
        <f>AE112+AF108</f>
        <v>2</v>
      </c>
      <c r="AG112" s="145"/>
      <c r="AI112" s="144"/>
      <c r="AR112" s="143"/>
      <c r="AT112" s="144"/>
      <c r="AX112" s="135"/>
      <c r="BA112" s="136"/>
      <c r="BC112" s="143"/>
      <c r="BE112" s="144"/>
      <c r="BF112" s="135"/>
      <c r="BL112" s="136"/>
      <c r="BN112" s="143"/>
      <c r="BP112" s="144"/>
      <c r="BV112" s="135"/>
      <c r="BW112" s="136"/>
      <c r="BY112" s="143"/>
      <c r="BZ112" s="144"/>
      <c r="CA112" s="144"/>
      <c r="CD112" s="135"/>
      <c r="CH112" s="136"/>
      <c r="CJ112" s="143"/>
    </row>
    <row r="113" spans="1:89" ht="14.85" customHeight="1" x14ac:dyDescent="0.2">
      <c r="B113" s="275" t="s">
        <v>79</v>
      </c>
      <c r="C113" s="159" t="s">
        <v>0</v>
      </c>
      <c r="D113" s="157"/>
      <c r="E113" s="158">
        <v>0</v>
      </c>
      <c r="F113" s="157"/>
      <c r="G113" s="157"/>
      <c r="H113" s="158">
        <v>1</v>
      </c>
      <c r="I113" s="156">
        <f t="shared" si="12"/>
        <v>1</v>
      </c>
      <c r="J113" s="155">
        <f>I113</f>
        <v>1</v>
      </c>
      <c r="K113" s="154">
        <f>J113/(J113+J114)</f>
        <v>3.125E-2</v>
      </c>
      <c r="M113" s="275" t="s">
        <v>79</v>
      </c>
      <c r="N113" s="159" t="s">
        <v>0</v>
      </c>
      <c r="O113" s="157"/>
      <c r="P113" s="158">
        <v>1</v>
      </c>
      <c r="Q113" s="158">
        <v>2</v>
      </c>
      <c r="R113" s="158">
        <v>2</v>
      </c>
      <c r="S113" s="158">
        <v>1</v>
      </c>
      <c r="T113" s="156">
        <f t="shared" si="13"/>
        <v>6</v>
      </c>
      <c r="U113" s="155">
        <f>T113</f>
        <v>6</v>
      </c>
      <c r="V113" s="154">
        <f>U113/(U113+U114)</f>
        <v>0.17142857142857143</v>
      </c>
      <c r="X113" s="275" t="s">
        <v>79</v>
      </c>
      <c r="Y113" s="159" t="s">
        <v>0</v>
      </c>
      <c r="Z113" s="157"/>
      <c r="AA113" s="157"/>
      <c r="AB113" s="157"/>
      <c r="AC113" s="158">
        <v>1</v>
      </c>
      <c r="AD113" s="158">
        <v>1</v>
      </c>
      <c r="AE113" s="156">
        <f t="shared" si="14"/>
        <v>2</v>
      </c>
      <c r="AF113" s="155">
        <f>AE113</f>
        <v>2</v>
      </c>
      <c r="AG113" s="154">
        <f>AF113/(AF113+AF114)</f>
        <v>5.8823529411764705E-2</v>
      </c>
      <c r="AI113" s="144"/>
      <c r="AR113" s="153"/>
      <c r="AT113" s="144"/>
      <c r="AX113" s="135"/>
      <c r="BA113" s="136"/>
      <c r="BC113" s="153"/>
      <c r="BE113" s="144"/>
      <c r="BF113" s="135"/>
      <c r="BL113" s="136"/>
      <c r="BN113" s="153"/>
      <c r="BP113" s="144"/>
      <c r="BV113" s="135"/>
      <c r="BW113" s="136"/>
      <c r="BY113" s="153"/>
      <c r="CA113" s="144"/>
      <c r="CD113" s="135"/>
      <c r="CH113" s="136"/>
      <c r="CJ113" s="153"/>
      <c r="CK113" s="142"/>
    </row>
    <row r="114" spans="1:89" ht="14.85" customHeight="1" x14ac:dyDescent="0.2">
      <c r="B114" s="276"/>
      <c r="C114" s="139" t="s">
        <v>27</v>
      </c>
      <c r="D114" s="152"/>
      <c r="E114" s="135">
        <v>1</v>
      </c>
      <c r="F114" s="152"/>
      <c r="G114" s="152"/>
      <c r="H114" s="135">
        <v>0</v>
      </c>
      <c r="I114" s="150">
        <f t="shared" si="12"/>
        <v>1</v>
      </c>
      <c r="J114" s="151">
        <f>I114+J110</f>
        <v>31</v>
      </c>
      <c r="K114" s="150"/>
      <c r="M114" s="276"/>
      <c r="N114" s="139" t="s">
        <v>27</v>
      </c>
      <c r="O114" s="152"/>
      <c r="P114" s="135">
        <v>1</v>
      </c>
      <c r="Q114" s="135">
        <v>0</v>
      </c>
      <c r="R114" s="135">
        <v>1</v>
      </c>
      <c r="S114" s="135">
        <v>0</v>
      </c>
      <c r="T114" s="150">
        <f t="shared" si="13"/>
        <v>2</v>
      </c>
      <c r="U114" s="151">
        <f>T114+U110</f>
        <v>29</v>
      </c>
      <c r="V114" s="150"/>
      <c r="X114" s="276"/>
      <c r="Y114" s="139" t="s">
        <v>27</v>
      </c>
      <c r="Z114" s="152"/>
      <c r="AA114" s="152"/>
      <c r="AB114" s="152"/>
      <c r="AC114" s="135">
        <v>0</v>
      </c>
      <c r="AD114" s="135">
        <v>1</v>
      </c>
      <c r="AE114" s="150">
        <f t="shared" si="14"/>
        <v>1</v>
      </c>
      <c r="AF114" s="151">
        <f>AE114+AF110</f>
        <v>32</v>
      </c>
      <c r="AG114" s="150"/>
      <c r="AI114" s="144"/>
      <c r="AR114" s="136"/>
      <c r="AT114" s="144"/>
      <c r="AX114" s="135"/>
      <c r="BA114" s="136"/>
      <c r="BC114" s="136"/>
      <c r="BE114" s="144"/>
      <c r="BF114" s="135"/>
      <c r="BL114" s="136"/>
      <c r="BN114" s="135"/>
      <c r="BP114" s="144"/>
      <c r="BV114" s="135"/>
      <c r="BW114" s="136"/>
      <c r="BY114" s="136"/>
      <c r="CA114" s="144"/>
      <c r="CD114" s="135"/>
      <c r="CH114" s="136"/>
      <c r="CK114" s="142"/>
    </row>
    <row r="115" spans="1:89" x14ac:dyDescent="0.2">
      <c r="B115" s="276"/>
      <c r="C115" s="139" t="s">
        <v>72</v>
      </c>
      <c r="D115" s="152"/>
      <c r="E115" s="135">
        <v>0</v>
      </c>
      <c r="F115" s="152"/>
      <c r="G115" s="152"/>
      <c r="H115" s="135">
        <v>0</v>
      </c>
      <c r="I115" s="150">
        <f t="shared" si="12"/>
        <v>0</v>
      </c>
      <c r="J115" s="151">
        <f>I115+J111</f>
        <v>13</v>
      </c>
      <c r="K115" s="150"/>
      <c r="M115" s="276"/>
      <c r="N115" s="139" t="s">
        <v>72</v>
      </c>
      <c r="O115" s="152"/>
      <c r="P115" s="135">
        <v>0</v>
      </c>
      <c r="Q115" s="135">
        <v>0</v>
      </c>
      <c r="R115" s="135">
        <v>0</v>
      </c>
      <c r="S115" s="135">
        <v>0</v>
      </c>
      <c r="T115" s="150">
        <f t="shared" si="13"/>
        <v>0</v>
      </c>
      <c r="U115" s="151">
        <f>T115+U111</f>
        <v>15</v>
      </c>
      <c r="V115" s="150"/>
      <c r="X115" s="276"/>
      <c r="Y115" s="139" t="s">
        <v>72</v>
      </c>
      <c r="Z115" s="152"/>
      <c r="AA115" s="152"/>
      <c r="AB115" s="152"/>
      <c r="AC115" s="135">
        <v>0</v>
      </c>
      <c r="AD115" s="135">
        <v>0</v>
      </c>
      <c r="AE115" s="150">
        <f t="shared" si="14"/>
        <v>0</v>
      </c>
      <c r="AF115" s="151">
        <f>AE115+AF111</f>
        <v>16</v>
      </c>
      <c r="AG115" s="150"/>
      <c r="AI115" s="144"/>
      <c r="AR115" s="136"/>
      <c r="AT115" s="144"/>
      <c r="AX115" s="135"/>
      <c r="BA115" s="136"/>
      <c r="BC115" s="136"/>
      <c r="BE115" s="144"/>
      <c r="BF115" s="135"/>
      <c r="BL115" s="136"/>
      <c r="BN115" s="135"/>
      <c r="BP115" s="144"/>
      <c r="BV115" s="135"/>
      <c r="BW115" s="136"/>
      <c r="BY115" s="136"/>
      <c r="CA115" s="144"/>
      <c r="CD115" s="135"/>
      <c r="CH115" s="136"/>
    </row>
    <row r="116" spans="1:89" x14ac:dyDescent="0.2">
      <c r="B116" s="277"/>
      <c r="C116" s="149" t="s">
        <v>71</v>
      </c>
      <c r="D116" s="148"/>
      <c r="E116" s="149">
        <v>0</v>
      </c>
      <c r="F116" s="148"/>
      <c r="G116" s="148"/>
      <c r="H116" s="149">
        <v>0</v>
      </c>
      <c r="I116" s="147">
        <f t="shared" si="12"/>
        <v>0</v>
      </c>
      <c r="J116" s="146">
        <f>I116+J112</f>
        <v>5</v>
      </c>
      <c r="K116" s="145"/>
      <c r="M116" s="277"/>
      <c r="N116" s="149" t="s">
        <v>71</v>
      </c>
      <c r="O116" s="148"/>
      <c r="P116" s="149">
        <v>0</v>
      </c>
      <c r="Q116" s="149">
        <v>0</v>
      </c>
      <c r="R116" s="149">
        <v>0</v>
      </c>
      <c r="S116" s="149">
        <v>0</v>
      </c>
      <c r="T116" s="147">
        <f t="shared" si="13"/>
        <v>0</v>
      </c>
      <c r="U116" s="146">
        <f>T116+U112</f>
        <v>1</v>
      </c>
      <c r="V116" s="145"/>
      <c r="X116" s="277"/>
      <c r="Y116" s="149" t="s">
        <v>71</v>
      </c>
      <c r="Z116" s="148"/>
      <c r="AA116" s="148"/>
      <c r="AB116" s="148"/>
      <c r="AC116" s="149">
        <v>0</v>
      </c>
      <c r="AD116" s="149">
        <v>0</v>
      </c>
      <c r="AE116" s="147">
        <f t="shared" si="14"/>
        <v>0</v>
      </c>
      <c r="AF116" s="146">
        <f>AE116+AF112</f>
        <v>2</v>
      </c>
      <c r="AG116" s="145"/>
      <c r="AI116" s="144"/>
      <c r="AR116" s="143"/>
      <c r="AT116" s="144"/>
      <c r="AX116" s="135"/>
      <c r="BA116" s="136"/>
      <c r="BC116" s="143"/>
      <c r="BE116" s="144"/>
      <c r="BF116" s="135"/>
      <c r="BL116" s="136"/>
      <c r="BN116" s="143"/>
      <c r="BP116" s="144"/>
      <c r="BV116" s="135"/>
      <c r="BW116" s="136"/>
      <c r="BY116" s="143"/>
      <c r="CA116" s="144"/>
      <c r="CD116" s="135"/>
      <c r="CH116" s="136"/>
      <c r="CJ116" s="143"/>
    </row>
    <row r="117" spans="1:89" ht="14.85" customHeight="1" x14ac:dyDescent="0.2">
      <c r="A117" s="139"/>
      <c r="B117" s="275" t="s">
        <v>78</v>
      </c>
      <c r="C117" s="159" t="s">
        <v>0</v>
      </c>
      <c r="D117" s="157"/>
      <c r="E117" s="157"/>
      <c r="F117" s="157"/>
      <c r="G117" s="157"/>
      <c r="H117" s="158">
        <v>1</v>
      </c>
      <c r="I117" s="156">
        <f t="shared" si="12"/>
        <v>1</v>
      </c>
      <c r="J117" s="155">
        <f>I117</f>
        <v>1</v>
      </c>
      <c r="K117" s="154">
        <f>J117/(J117+J118)</f>
        <v>3.125E-2</v>
      </c>
      <c r="M117" s="275" t="s">
        <v>78</v>
      </c>
      <c r="N117" s="159" t="s">
        <v>0</v>
      </c>
      <c r="O117" s="157"/>
      <c r="P117" s="158">
        <v>1</v>
      </c>
      <c r="Q117" s="158">
        <v>2</v>
      </c>
      <c r="R117" s="158">
        <v>0</v>
      </c>
      <c r="S117" s="158">
        <v>1</v>
      </c>
      <c r="T117" s="156">
        <f t="shared" si="13"/>
        <v>4</v>
      </c>
      <c r="U117" s="155">
        <f>T117</f>
        <v>4</v>
      </c>
      <c r="V117" s="154">
        <f>U117/(U117+U118)</f>
        <v>0.11428571428571428</v>
      </c>
      <c r="X117" s="275" t="s">
        <v>78</v>
      </c>
      <c r="Y117" s="159" t="s">
        <v>0</v>
      </c>
      <c r="Z117" s="157"/>
      <c r="AA117" s="157"/>
      <c r="AB117" s="157"/>
      <c r="AC117" s="158">
        <v>0</v>
      </c>
      <c r="AD117" s="158">
        <v>1</v>
      </c>
      <c r="AE117" s="156">
        <f t="shared" si="14"/>
        <v>1</v>
      </c>
      <c r="AF117" s="155">
        <f>AE117</f>
        <v>1</v>
      </c>
      <c r="AG117" s="154">
        <f>AF117/(AF117+AF118)</f>
        <v>2.9411764705882353E-2</v>
      </c>
      <c r="AI117" s="144"/>
      <c r="AR117" s="153"/>
      <c r="AT117" s="144"/>
      <c r="AX117" s="135"/>
      <c r="BA117" s="136"/>
      <c r="BC117" s="153"/>
      <c r="BP117" s="144"/>
      <c r="BV117" s="135"/>
      <c r="BW117" s="136"/>
      <c r="BY117" s="153"/>
      <c r="CH117" s="144"/>
      <c r="CJ117" s="160"/>
      <c r="CK117" s="142"/>
    </row>
    <row r="118" spans="1:89" ht="14.85" customHeight="1" x14ac:dyDescent="0.2">
      <c r="A118" s="139"/>
      <c r="B118" s="276"/>
      <c r="C118" s="139" t="s">
        <v>27</v>
      </c>
      <c r="D118" s="152"/>
      <c r="E118" s="152"/>
      <c r="F118" s="152"/>
      <c r="G118" s="152"/>
      <c r="H118" s="135">
        <v>0</v>
      </c>
      <c r="I118" s="150">
        <f t="shared" si="12"/>
        <v>0</v>
      </c>
      <c r="J118" s="151">
        <f>I118+J114</f>
        <v>31</v>
      </c>
      <c r="K118" s="150"/>
      <c r="M118" s="276"/>
      <c r="N118" s="139" t="s">
        <v>27</v>
      </c>
      <c r="O118" s="152"/>
      <c r="P118" s="135">
        <v>0</v>
      </c>
      <c r="Q118" s="135">
        <v>0</v>
      </c>
      <c r="R118" s="135">
        <v>2</v>
      </c>
      <c r="S118" s="135">
        <v>0</v>
      </c>
      <c r="T118" s="150">
        <f t="shared" si="13"/>
        <v>2</v>
      </c>
      <c r="U118" s="151">
        <f>T118+U114</f>
        <v>31</v>
      </c>
      <c r="V118" s="150"/>
      <c r="X118" s="276"/>
      <c r="Y118" s="139" t="s">
        <v>27</v>
      </c>
      <c r="Z118" s="152"/>
      <c r="AA118" s="152"/>
      <c r="AB118" s="152"/>
      <c r="AC118" s="135">
        <v>1</v>
      </c>
      <c r="AD118" s="135">
        <v>0</v>
      </c>
      <c r="AE118" s="150">
        <f t="shared" si="14"/>
        <v>1</v>
      </c>
      <c r="AF118" s="151">
        <f>AE118+AF114</f>
        <v>33</v>
      </c>
      <c r="AG118" s="150"/>
      <c r="AI118" s="144"/>
      <c r="AT118" s="144"/>
      <c r="AX118" s="135"/>
      <c r="BA118" s="136"/>
      <c r="BC118" s="136"/>
      <c r="BP118" s="144"/>
      <c r="BV118" s="135"/>
      <c r="BW118" s="136"/>
      <c r="BY118" s="136"/>
      <c r="CH118" s="144"/>
      <c r="CJ118" s="160"/>
      <c r="CK118" s="142"/>
    </row>
    <row r="119" spans="1:89" x14ac:dyDescent="0.2">
      <c r="A119" s="139"/>
      <c r="B119" s="276"/>
      <c r="C119" s="139" t="s">
        <v>72</v>
      </c>
      <c r="D119" s="152"/>
      <c r="E119" s="152"/>
      <c r="F119" s="152"/>
      <c r="G119" s="152"/>
      <c r="H119" s="135">
        <v>0</v>
      </c>
      <c r="I119" s="150">
        <f t="shared" si="12"/>
        <v>0</v>
      </c>
      <c r="J119" s="151">
        <f>I119+J115</f>
        <v>13</v>
      </c>
      <c r="K119" s="150"/>
      <c r="M119" s="276"/>
      <c r="N119" s="139" t="s">
        <v>72</v>
      </c>
      <c r="O119" s="152"/>
      <c r="P119" s="135">
        <v>0</v>
      </c>
      <c r="Q119" s="135">
        <v>0</v>
      </c>
      <c r="R119" s="135">
        <v>0</v>
      </c>
      <c r="S119" s="135">
        <v>0</v>
      </c>
      <c r="T119" s="150">
        <f t="shared" si="13"/>
        <v>0</v>
      </c>
      <c r="U119" s="151">
        <f>T119+U115</f>
        <v>15</v>
      </c>
      <c r="V119" s="150"/>
      <c r="X119" s="276"/>
      <c r="Y119" s="139" t="s">
        <v>72</v>
      </c>
      <c r="Z119" s="152"/>
      <c r="AA119" s="152"/>
      <c r="AB119" s="152"/>
      <c r="AC119" s="135">
        <v>0</v>
      </c>
      <c r="AD119" s="135">
        <v>0</v>
      </c>
      <c r="AE119" s="150">
        <f t="shared" si="14"/>
        <v>0</v>
      </c>
      <c r="AF119" s="151">
        <f>AE119+AF115</f>
        <v>16</v>
      </c>
      <c r="AG119" s="150"/>
      <c r="AI119" s="144"/>
      <c r="AT119" s="144"/>
      <c r="AX119" s="135"/>
      <c r="BA119" s="136"/>
      <c r="BC119" s="136"/>
      <c r="BP119" s="144"/>
      <c r="BV119" s="135"/>
      <c r="BW119" s="136"/>
      <c r="BY119" s="136"/>
      <c r="CH119" s="144"/>
    </row>
    <row r="120" spans="1:89" x14ac:dyDescent="0.2">
      <c r="A120" s="139"/>
      <c r="B120" s="277"/>
      <c r="C120" s="149" t="s">
        <v>71</v>
      </c>
      <c r="D120" s="148"/>
      <c r="E120" s="148"/>
      <c r="F120" s="148"/>
      <c r="G120" s="148"/>
      <c r="H120" s="149">
        <v>0</v>
      </c>
      <c r="I120" s="147">
        <f t="shared" si="12"/>
        <v>0</v>
      </c>
      <c r="J120" s="146">
        <f>I120+J116</f>
        <v>5</v>
      </c>
      <c r="K120" s="145"/>
      <c r="M120" s="277"/>
      <c r="N120" s="149" t="s">
        <v>71</v>
      </c>
      <c r="O120" s="148"/>
      <c r="P120" s="149">
        <v>0</v>
      </c>
      <c r="Q120" s="149">
        <v>0</v>
      </c>
      <c r="R120" s="149">
        <v>0</v>
      </c>
      <c r="S120" s="149">
        <v>0</v>
      </c>
      <c r="T120" s="147">
        <f t="shared" si="13"/>
        <v>0</v>
      </c>
      <c r="U120" s="146">
        <f>T120+U116</f>
        <v>1</v>
      </c>
      <c r="V120" s="145"/>
      <c r="X120" s="277"/>
      <c r="Y120" s="149" t="s">
        <v>71</v>
      </c>
      <c r="Z120" s="148"/>
      <c r="AA120" s="148"/>
      <c r="AB120" s="148"/>
      <c r="AC120" s="149">
        <v>0</v>
      </c>
      <c r="AD120" s="149">
        <v>0</v>
      </c>
      <c r="AE120" s="147">
        <f t="shared" si="14"/>
        <v>0</v>
      </c>
      <c r="AF120" s="146">
        <f>AE120+AF116</f>
        <v>2</v>
      </c>
      <c r="AG120" s="145"/>
      <c r="AI120" s="144"/>
      <c r="AR120" s="143"/>
      <c r="AT120" s="144"/>
      <c r="AX120" s="135"/>
      <c r="BA120" s="136"/>
      <c r="BC120" s="143"/>
      <c r="BP120" s="144"/>
      <c r="BV120" s="135"/>
      <c r="BW120" s="136"/>
      <c r="BY120" s="143"/>
      <c r="CH120" s="144"/>
    </row>
    <row r="121" spans="1:89" ht="14.85" customHeight="1" x14ac:dyDescent="0.2">
      <c r="A121" s="139"/>
      <c r="B121" s="275" t="s">
        <v>77</v>
      </c>
      <c r="C121" s="159" t="s">
        <v>0</v>
      </c>
      <c r="D121" s="157"/>
      <c r="E121" s="157"/>
      <c r="F121" s="157"/>
      <c r="G121" s="157"/>
      <c r="H121" s="158">
        <v>0</v>
      </c>
      <c r="I121" s="156">
        <f t="shared" si="12"/>
        <v>0</v>
      </c>
      <c r="J121" s="155">
        <f>I121</f>
        <v>0</v>
      </c>
      <c r="K121" s="154">
        <f>J121/(J121+J122)</f>
        <v>0</v>
      </c>
      <c r="M121" s="275" t="s">
        <v>77</v>
      </c>
      <c r="N121" s="159" t="s">
        <v>0</v>
      </c>
      <c r="O121" s="157"/>
      <c r="P121" s="158">
        <v>1</v>
      </c>
      <c r="Q121" s="158">
        <v>2</v>
      </c>
      <c r="R121" s="157"/>
      <c r="S121" s="158">
        <v>0</v>
      </c>
      <c r="T121" s="156">
        <f t="shared" si="13"/>
        <v>3</v>
      </c>
      <c r="U121" s="155">
        <f>T121</f>
        <v>3</v>
      </c>
      <c r="V121" s="154">
        <f>U121/(U121+U122)</f>
        <v>8.5714285714285715E-2</v>
      </c>
      <c r="X121" s="275" t="s">
        <v>77</v>
      </c>
      <c r="Y121" s="159" t="s">
        <v>0</v>
      </c>
      <c r="Z121" s="157"/>
      <c r="AA121" s="157"/>
      <c r="AB121" s="157"/>
      <c r="AC121" s="157"/>
      <c r="AD121" s="158">
        <v>1</v>
      </c>
      <c r="AE121" s="156">
        <f t="shared" si="14"/>
        <v>1</v>
      </c>
      <c r="AF121" s="155">
        <f>AE121</f>
        <v>1</v>
      </c>
      <c r="AG121" s="154">
        <f>AF121/(AF121+AF122)</f>
        <v>2.9411764705882353E-2</v>
      </c>
      <c r="AI121" s="144"/>
      <c r="AR121" s="153"/>
      <c r="AT121" s="144"/>
      <c r="AX121" s="135"/>
      <c r="BA121" s="136"/>
      <c r="BC121" s="153"/>
      <c r="BP121" s="144"/>
      <c r="BV121" s="135"/>
      <c r="BW121" s="136"/>
      <c r="BY121" s="153"/>
      <c r="CH121" s="144"/>
      <c r="CJ121" s="160"/>
      <c r="CK121" s="142"/>
    </row>
    <row r="122" spans="1:89" ht="14.85" customHeight="1" x14ac:dyDescent="0.2">
      <c r="A122" s="139"/>
      <c r="B122" s="276"/>
      <c r="C122" s="139" t="s">
        <v>27</v>
      </c>
      <c r="D122" s="152"/>
      <c r="E122" s="152"/>
      <c r="F122" s="152"/>
      <c r="G122" s="152"/>
      <c r="H122" s="135">
        <v>1</v>
      </c>
      <c r="I122" s="150">
        <f t="shared" si="12"/>
        <v>1</v>
      </c>
      <c r="J122" s="151">
        <f>I122+J118</f>
        <v>32</v>
      </c>
      <c r="K122" s="150"/>
      <c r="M122" s="276"/>
      <c r="N122" s="139" t="s">
        <v>27</v>
      </c>
      <c r="O122" s="152"/>
      <c r="P122" s="135">
        <v>0</v>
      </c>
      <c r="Q122" s="135">
        <v>0</v>
      </c>
      <c r="R122" s="152"/>
      <c r="S122" s="135">
        <v>1</v>
      </c>
      <c r="T122" s="150">
        <f t="shared" si="13"/>
        <v>1</v>
      </c>
      <c r="U122" s="151">
        <f>T122+U118</f>
        <v>32</v>
      </c>
      <c r="V122" s="150"/>
      <c r="X122" s="276"/>
      <c r="Y122" s="139" t="s">
        <v>27</v>
      </c>
      <c r="Z122" s="152"/>
      <c r="AA122" s="152"/>
      <c r="AB122" s="152"/>
      <c r="AC122" s="152"/>
      <c r="AD122" s="135">
        <v>0</v>
      </c>
      <c r="AE122" s="150">
        <f t="shared" si="14"/>
        <v>0</v>
      </c>
      <c r="AF122" s="151">
        <f>AE122+AF118</f>
        <v>33</v>
      </c>
      <c r="AG122" s="150"/>
      <c r="AI122" s="144"/>
      <c r="AT122" s="144"/>
      <c r="AX122" s="135"/>
      <c r="BA122" s="136"/>
      <c r="BC122" s="136"/>
      <c r="BP122" s="144"/>
      <c r="BV122" s="135"/>
      <c r="BW122" s="136"/>
      <c r="BY122" s="136"/>
      <c r="CH122" s="144"/>
      <c r="CJ122" s="160"/>
      <c r="CK122" s="142"/>
    </row>
    <row r="123" spans="1:89" x14ac:dyDescent="0.2">
      <c r="A123" s="139"/>
      <c r="B123" s="276"/>
      <c r="C123" s="139" t="s">
        <v>72</v>
      </c>
      <c r="D123" s="152"/>
      <c r="E123" s="152"/>
      <c r="F123" s="152"/>
      <c r="G123" s="152"/>
      <c r="H123" s="135">
        <v>0</v>
      </c>
      <c r="I123" s="150">
        <f t="shared" si="12"/>
        <v>0</v>
      </c>
      <c r="J123" s="151">
        <f>I123+J119</f>
        <v>13</v>
      </c>
      <c r="K123" s="150"/>
      <c r="M123" s="276"/>
      <c r="N123" s="139" t="s">
        <v>72</v>
      </c>
      <c r="O123" s="152"/>
      <c r="P123" s="135">
        <v>0</v>
      </c>
      <c r="Q123" s="135">
        <v>0</v>
      </c>
      <c r="R123" s="152"/>
      <c r="S123" s="135">
        <v>0</v>
      </c>
      <c r="T123" s="150">
        <f t="shared" si="13"/>
        <v>0</v>
      </c>
      <c r="U123" s="151">
        <f>T123+U119</f>
        <v>15</v>
      </c>
      <c r="V123" s="150"/>
      <c r="X123" s="276"/>
      <c r="Y123" s="139" t="s">
        <v>72</v>
      </c>
      <c r="Z123" s="152"/>
      <c r="AA123" s="152"/>
      <c r="AB123" s="152"/>
      <c r="AC123" s="152"/>
      <c r="AD123" s="135">
        <v>0</v>
      </c>
      <c r="AE123" s="150">
        <f t="shared" si="14"/>
        <v>0</v>
      </c>
      <c r="AF123" s="151">
        <f>AE123+AF119</f>
        <v>16</v>
      </c>
      <c r="AG123" s="150"/>
      <c r="AI123" s="144"/>
      <c r="AT123" s="144"/>
      <c r="AX123" s="135"/>
      <c r="BA123" s="136"/>
      <c r="BC123" s="136"/>
      <c r="BP123" s="144"/>
      <c r="BV123" s="135"/>
      <c r="BW123" s="136"/>
      <c r="BY123" s="136"/>
      <c r="CH123" s="144"/>
    </row>
    <row r="124" spans="1:89" x14ac:dyDescent="0.2">
      <c r="A124" s="139"/>
      <c r="B124" s="277"/>
      <c r="C124" s="149" t="s">
        <v>71</v>
      </c>
      <c r="D124" s="148"/>
      <c r="E124" s="148"/>
      <c r="F124" s="148"/>
      <c r="G124" s="148"/>
      <c r="H124" s="149">
        <v>0</v>
      </c>
      <c r="I124" s="147">
        <f t="shared" si="12"/>
        <v>0</v>
      </c>
      <c r="J124" s="146">
        <f>I124+J120</f>
        <v>5</v>
      </c>
      <c r="K124" s="145"/>
      <c r="M124" s="277"/>
      <c r="N124" s="149" t="s">
        <v>71</v>
      </c>
      <c r="O124" s="148"/>
      <c r="P124" s="149">
        <v>0</v>
      </c>
      <c r="Q124" s="149">
        <v>0</v>
      </c>
      <c r="R124" s="148"/>
      <c r="S124" s="149">
        <v>0</v>
      </c>
      <c r="T124" s="147">
        <f t="shared" si="13"/>
        <v>0</v>
      </c>
      <c r="U124" s="146">
        <f>T124+U120</f>
        <v>1</v>
      </c>
      <c r="V124" s="145"/>
      <c r="X124" s="277"/>
      <c r="Y124" s="149" t="s">
        <v>71</v>
      </c>
      <c r="Z124" s="148"/>
      <c r="AA124" s="148"/>
      <c r="AB124" s="148"/>
      <c r="AC124" s="148"/>
      <c r="AD124" s="149">
        <v>0</v>
      </c>
      <c r="AE124" s="147">
        <f t="shared" si="14"/>
        <v>0</v>
      </c>
      <c r="AF124" s="146">
        <f>AE124+AF120</f>
        <v>2</v>
      </c>
      <c r="AG124" s="145"/>
      <c r="AI124" s="144"/>
      <c r="AR124" s="143"/>
      <c r="AT124" s="144"/>
      <c r="AX124" s="135"/>
      <c r="BA124" s="136"/>
      <c r="BC124" s="143"/>
      <c r="BP124" s="144"/>
      <c r="BV124" s="135"/>
      <c r="BW124" s="136"/>
      <c r="BY124" s="143"/>
      <c r="CH124" s="144"/>
    </row>
    <row r="125" spans="1:89" ht="14.85" customHeight="1" x14ac:dyDescent="0.2">
      <c r="B125" s="144"/>
      <c r="C125" s="135"/>
      <c r="D125" s="135"/>
      <c r="E125" s="135"/>
      <c r="F125" s="135"/>
      <c r="G125" s="135"/>
      <c r="H125" s="135"/>
      <c r="I125" s="136"/>
      <c r="J125" s="135"/>
      <c r="K125" s="153"/>
      <c r="M125" s="275" t="s">
        <v>76</v>
      </c>
      <c r="N125" s="159" t="s">
        <v>0</v>
      </c>
      <c r="O125" s="157"/>
      <c r="P125" s="158">
        <v>1</v>
      </c>
      <c r="Q125" s="158">
        <v>1</v>
      </c>
      <c r="R125" s="157"/>
      <c r="S125" s="157"/>
      <c r="T125" s="156">
        <f t="shared" si="13"/>
        <v>2</v>
      </c>
      <c r="U125" s="155">
        <f>T125</f>
        <v>2</v>
      </c>
      <c r="V125" s="154">
        <f>U125/(U125+U126)</f>
        <v>5.7142857142857141E-2</v>
      </c>
      <c r="X125" s="275" t="s">
        <v>76</v>
      </c>
      <c r="Y125" s="159" t="s">
        <v>0</v>
      </c>
      <c r="Z125" s="157"/>
      <c r="AA125" s="157"/>
      <c r="AB125" s="157"/>
      <c r="AC125" s="157"/>
      <c r="AD125" s="158">
        <v>0</v>
      </c>
      <c r="AE125" s="156">
        <f t="shared" si="14"/>
        <v>0</v>
      </c>
      <c r="AF125" s="155">
        <f>AE125</f>
        <v>0</v>
      </c>
      <c r="AG125" s="154">
        <f>AF125/(AF125+AF126)</f>
        <v>0</v>
      </c>
      <c r="AI125" s="144"/>
      <c r="AR125" s="153"/>
      <c r="AT125" s="144"/>
      <c r="AX125" s="135"/>
      <c r="BA125" s="136"/>
      <c r="BC125" s="153"/>
    </row>
    <row r="126" spans="1:89" ht="14.85" customHeight="1" x14ac:dyDescent="0.2">
      <c r="B126" s="144"/>
      <c r="C126" s="135"/>
      <c r="D126" s="135"/>
      <c r="E126" s="135"/>
      <c r="F126" s="135"/>
      <c r="G126" s="135"/>
      <c r="H126" s="135"/>
      <c r="I126" s="136"/>
      <c r="J126" s="135"/>
      <c r="K126" s="136"/>
      <c r="M126" s="276"/>
      <c r="N126" s="139" t="s">
        <v>27</v>
      </c>
      <c r="O126" s="152"/>
      <c r="P126" s="135">
        <v>0</v>
      </c>
      <c r="Q126" s="135">
        <v>1</v>
      </c>
      <c r="R126" s="152"/>
      <c r="S126" s="152"/>
      <c r="T126" s="150">
        <f t="shared" si="13"/>
        <v>1</v>
      </c>
      <c r="U126" s="151">
        <f>T126+U122</f>
        <v>33</v>
      </c>
      <c r="V126" s="150"/>
      <c r="X126" s="276"/>
      <c r="Y126" s="139" t="s">
        <v>27</v>
      </c>
      <c r="Z126" s="152"/>
      <c r="AA126" s="152"/>
      <c r="AB126" s="152"/>
      <c r="AC126" s="152"/>
      <c r="AD126" s="135">
        <v>0</v>
      </c>
      <c r="AE126" s="150">
        <f t="shared" si="14"/>
        <v>0</v>
      </c>
      <c r="AF126" s="151">
        <f>AE126+AF122</f>
        <v>33</v>
      </c>
      <c r="AG126" s="150"/>
      <c r="AI126" s="144"/>
      <c r="AT126" s="144"/>
      <c r="AX126" s="135"/>
      <c r="BA126" s="136"/>
      <c r="BC126" s="136"/>
    </row>
    <row r="127" spans="1:89" x14ac:dyDescent="0.2">
      <c r="B127" s="144"/>
      <c r="C127" s="135"/>
      <c r="D127" s="135"/>
      <c r="E127" s="135"/>
      <c r="F127" s="135"/>
      <c r="G127" s="135"/>
      <c r="H127" s="135"/>
      <c r="I127" s="136"/>
      <c r="J127" s="135"/>
      <c r="K127" s="136"/>
      <c r="M127" s="276"/>
      <c r="N127" s="139" t="s">
        <v>72</v>
      </c>
      <c r="O127" s="152"/>
      <c r="P127" s="135">
        <v>0</v>
      </c>
      <c r="Q127" s="135">
        <v>0</v>
      </c>
      <c r="R127" s="152"/>
      <c r="S127" s="152"/>
      <c r="T127" s="150">
        <f t="shared" si="13"/>
        <v>0</v>
      </c>
      <c r="U127" s="151">
        <f>T127+U123</f>
        <v>15</v>
      </c>
      <c r="V127" s="150"/>
      <c r="X127" s="276"/>
      <c r="Y127" s="139" t="s">
        <v>72</v>
      </c>
      <c r="Z127" s="152"/>
      <c r="AA127" s="152"/>
      <c r="AB127" s="152"/>
      <c r="AC127" s="152"/>
      <c r="AD127" s="135">
        <v>1</v>
      </c>
      <c r="AE127" s="150">
        <f t="shared" si="14"/>
        <v>1</v>
      </c>
      <c r="AF127" s="151">
        <f>AE127+AF123</f>
        <v>17</v>
      </c>
      <c r="AG127" s="150"/>
      <c r="AI127" s="144"/>
      <c r="AT127" s="144"/>
      <c r="AX127" s="135"/>
      <c r="BA127" s="136"/>
      <c r="BC127" s="136"/>
    </row>
    <row r="128" spans="1:89" x14ac:dyDescent="0.2">
      <c r="B128" s="144"/>
      <c r="C128" s="135"/>
      <c r="D128" s="135"/>
      <c r="E128" s="135"/>
      <c r="F128" s="135"/>
      <c r="G128" s="135"/>
      <c r="H128" s="135"/>
      <c r="I128" s="136"/>
      <c r="J128" s="135"/>
      <c r="K128" s="143"/>
      <c r="M128" s="277"/>
      <c r="N128" s="149" t="s">
        <v>71</v>
      </c>
      <c r="O128" s="148"/>
      <c r="P128" s="149">
        <v>0</v>
      </c>
      <c r="Q128" s="149">
        <v>0</v>
      </c>
      <c r="R128" s="148"/>
      <c r="S128" s="148"/>
      <c r="T128" s="147">
        <f t="shared" si="13"/>
        <v>0</v>
      </c>
      <c r="U128" s="146">
        <f>T128+U124</f>
        <v>1</v>
      </c>
      <c r="V128" s="145"/>
      <c r="X128" s="277"/>
      <c r="Y128" s="149" t="s">
        <v>71</v>
      </c>
      <c r="Z128" s="148"/>
      <c r="AA128" s="148"/>
      <c r="AB128" s="148"/>
      <c r="AC128" s="148"/>
      <c r="AD128" s="149">
        <v>0</v>
      </c>
      <c r="AE128" s="147">
        <f t="shared" si="14"/>
        <v>0</v>
      </c>
      <c r="AF128" s="146">
        <f>AE128+AF124</f>
        <v>2</v>
      </c>
      <c r="AG128" s="145"/>
      <c r="AI128" s="144"/>
      <c r="AR128" s="143"/>
      <c r="AT128" s="144"/>
      <c r="AX128" s="135"/>
      <c r="BA128" s="136"/>
      <c r="BC128" s="143"/>
    </row>
    <row r="129" spans="2:55" ht="14.85" customHeight="1" x14ac:dyDescent="0.2">
      <c r="B129" s="141"/>
      <c r="C129" s="139"/>
      <c r="D129" s="135"/>
      <c r="E129" s="135"/>
      <c r="F129" s="135"/>
      <c r="G129" s="135"/>
      <c r="H129" s="135"/>
      <c r="I129" s="136"/>
      <c r="J129" s="135"/>
      <c r="K129" s="153"/>
      <c r="M129" s="275" t="s">
        <v>75</v>
      </c>
      <c r="N129" s="159" t="s">
        <v>0</v>
      </c>
      <c r="O129" s="157"/>
      <c r="P129" s="158">
        <v>1</v>
      </c>
      <c r="Q129" s="158">
        <v>1</v>
      </c>
      <c r="R129" s="157"/>
      <c r="S129" s="157"/>
      <c r="T129" s="156">
        <f t="shared" si="13"/>
        <v>2</v>
      </c>
      <c r="U129" s="155">
        <f>T129</f>
        <v>2</v>
      </c>
      <c r="V129" s="154">
        <f>U129/(U129+U130)</f>
        <v>5.7142857142857141E-2</v>
      </c>
      <c r="X129" s="144"/>
      <c r="Y129" s="144"/>
      <c r="Z129" s="144"/>
      <c r="AA129" s="144"/>
      <c r="AB129" s="144"/>
      <c r="AC129" s="144"/>
      <c r="AD129" s="144"/>
      <c r="AE129" s="144"/>
      <c r="AF129" s="144"/>
      <c r="AG129" s="144"/>
      <c r="AI129" s="144"/>
      <c r="AT129" s="144"/>
      <c r="AX129" s="135"/>
      <c r="BA129" s="136"/>
      <c r="BC129" s="153"/>
    </row>
    <row r="130" spans="2:55" ht="14.85" customHeight="1" x14ac:dyDescent="0.2">
      <c r="B130" s="141"/>
      <c r="C130" s="139"/>
      <c r="D130" s="135"/>
      <c r="E130" s="135"/>
      <c r="F130" s="135"/>
      <c r="G130" s="135"/>
      <c r="H130" s="135"/>
      <c r="I130" s="136"/>
      <c r="J130" s="135"/>
      <c r="K130" s="136"/>
      <c r="M130" s="276"/>
      <c r="N130" s="139" t="s">
        <v>27</v>
      </c>
      <c r="O130" s="152"/>
      <c r="P130" s="135">
        <v>0</v>
      </c>
      <c r="Q130" s="135">
        <v>0</v>
      </c>
      <c r="R130" s="152"/>
      <c r="S130" s="152"/>
      <c r="T130" s="150">
        <f t="shared" si="13"/>
        <v>0</v>
      </c>
      <c r="U130" s="151">
        <f>T130+U126</f>
        <v>33</v>
      </c>
      <c r="V130" s="150"/>
      <c r="X130" s="144"/>
      <c r="Y130" s="144"/>
      <c r="Z130" s="144"/>
      <c r="AA130" s="144"/>
      <c r="AB130" s="144"/>
      <c r="AC130" s="144"/>
      <c r="AD130" s="144"/>
      <c r="AE130" s="144"/>
      <c r="AF130" s="144"/>
      <c r="AG130" s="144"/>
      <c r="AI130" s="144"/>
      <c r="AT130" s="144"/>
      <c r="AX130" s="135"/>
      <c r="BA130" s="136"/>
      <c r="BC130" s="136"/>
    </row>
    <row r="131" spans="2:55" x14ac:dyDescent="0.2">
      <c r="B131" s="141"/>
      <c r="C131" s="139"/>
      <c r="D131" s="135"/>
      <c r="E131" s="135"/>
      <c r="F131" s="135"/>
      <c r="G131" s="135"/>
      <c r="H131" s="135"/>
      <c r="I131" s="136"/>
      <c r="J131" s="135"/>
      <c r="K131" s="136"/>
      <c r="M131" s="276"/>
      <c r="N131" s="139" t="s">
        <v>72</v>
      </c>
      <c r="O131" s="152"/>
      <c r="P131" s="135">
        <v>0</v>
      </c>
      <c r="Q131" s="135">
        <v>0</v>
      </c>
      <c r="R131" s="152"/>
      <c r="S131" s="152"/>
      <c r="T131" s="150">
        <f t="shared" si="13"/>
        <v>0</v>
      </c>
      <c r="U131" s="151">
        <f>T131+U127</f>
        <v>15</v>
      </c>
      <c r="V131" s="150"/>
      <c r="X131" s="144"/>
      <c r="Y131" s="144"/>
      <c r="Z131" s="144"/>
      <c r="AA131" s="144"/>
      <c r="AB131" s="144"/>
      <c r="AC131" s="144"/>
      <c r="AD131" s="144"/>
      <c r="AE131" s="144"/>
      <c r="AF131" s="144"/>
      <c r="AG131" s="144"/>
      <c r="AI131" s="144"/>
      <c r="AT131" s="144"/>
      <c r="AX131" s="135"/>
      <c r="BA131" s="136"/>
      <c r="BC131" s="136"/>
    </row>
    <row r="132" spans="2:55" x14ac:dyDescent="0.2">
      <c r="B132" s="141"/>
      <c r="C132" s="135"/>
      <c r="D132" s="135"/>
      <c r="E132" s="135"/>
      <c r="F132" s="135"/>
      <c r="G132" s="135"/>
      <c r="H132" s="135"/>
      <c r="I132" s="136"/>
      <c r="J132" s="135"/>
      <c r="K132" s="143"/>
      <c r="M132" s="277"/>
      <c r="N132" s="149" t="s">
        <v>71</v>
      </c>
      <c r="O132" s="148"/>
      <c r="P132" s="149">
        <v>0</v>
      </c>
      <c r="Q132" s="149">
        <v>0</v>
      </c>
      <c r="R132" s="148"/>
      <c r="S132" s="148"/>
      <c r="T132" s="147">
        <f t="shared" si="13"/>
        <v>0</v>
      </c>
      <c r="U132" s="146">
        <f>T132+U128</f>
        <v>1</v>
      </c>
      <c r="V132" s="145"/>
      <c r="X132" s="144"/>
      <c r="Y132" s="144"/>
      <c r="Z132" s="144"/>
      <c r="AA132" s="144"/>
      <c r="AB132" s="144"/>
      <c r="AC132" s="144"/>
      <c r="AD132" s="144"/>
      <c r="AE132" s="144"/>
      <c r="AF132" s="144"/>
      <c r="AG132" s="144"/>
      <c r="AI132" s="144"/>
      <c r="AT132" s="144"/>
      <c r="AX132" s="135"/>
      <c r="BA132" s="136"/>
      <c r="BC132" s="143"/>
    </row>
    <row r="133" spans="2:55" ht="14.85" customHeight="1" x14ac:dyDescent="0.2">
      <c r="B133" s="141"/>
      <c r="C133" s="139"/>
      <c r="D133" s="135"/>
      <c r="E133" s="135"/>
      <c r="F133" s="135"/>
      <c r="G133" s="135"/>
      <c r="H133" s="135"/>
      <c r="I133" s="136"/>
      <c r="J133" s="135"/>
      <c r="K133" s="153"/>
      <c r="M133" s="275" t="s">
        <v>74</v>
      </c>
      <c r="N133" s="159" t="s">
        <v>0</v>
      </c>
      <c r="O133" s="157"/>
      <c r="P133" s="158">
        <v>1</v>
      </c>
      <c r="Q133" s="158">
        <v>1</v>
      </c>
      <c r="R133" s="157"/>
      <c r="S133" s="157"/>
      <c r="T133" s="156">
        <f t="shared" si="13"/>
        <v>2</v>
      </c>
      <c r="U133" s="155">
        <f>T133</f>
        <v>2</v>
      </c>
      <c r="V133" s="154">
        <f>U133/(U133+U134)</f>
        <v>5.7142857142857141E-2</v>
      </c>
      <c r="X133" s="144"/>
      <c r="Y133" s="144"/>
      <c r="Z133" s="144"/>
      <c r="AA133" s="144"/>
      <c r="AB133" s="144"/>
      <c r="AC133" s="144"/>
      <c r="AD133" s="144"/>
      <c r="AE133" s="144"/>
      <c r="AF133" s="144"/>
      <c r="AG133" s="144"/>
      <c r="AT133" s="144"/>
      <c r="AX133" s="135"/>
      <c r="BA133" s="136"/>
      <c r="BC133" s="153"/>
    </row>
    <row r="134" spans="2:55" ht="14.85" customHeight="1" x14ac:dyDescent="0.2">
      <c r="B134" s="141"/>
      <c r="C134" s="139"/>
      <c r="D134" s="135"/>
      <c r="E134" s="135"/>
      <c r="F134" s="135"/>
      <c r="G134" s="135"/>
      <c r="H134" s="135"/>
      <c r="I134" s="136"/>
      <c r="J134" s="135"/>
      <c r="K134" s="136"/>
      <c r="M134" s="276"/>
      <c r="N134" s="139" t="s">
        <v>27</v>
      </c>
      <c r="O134" s="152"/>
      <c r="P134" s="135">
        <v>0</v>
      </c>
      <c r="Q134" s="135">
        <v>0</v>
      </c>
      <c r="R134" s="152"/>
      <c r="S134" s="152"/>
      <c r="T134" s="150">
        <f t="shared" si="13"/>
        <v>0</v>
      </c>
      <c r="U134" s="151">
        <f>T134+U130</f>
        <v>33</v>
      </c>
      <c r="V134" s="150"/>
      <c r="X134" s="144"/>
      <c r="Y134" s="144"/>
      <c r="Z134" s="144"/>
      <c r="AA134" s="144"/>
      <c r="AB134" s="144"/>
      <c r="AC134" s="144"/>
      <c r="AD134" s="144"/>
      <c r="AE134" s="144"/>
      <c r="AF134" s="144"/>
      <c r="AG134" s="144"/>
      <c r="AT134" s="144"/>
      <c r="AX134" s="135"/>
      <c r="BA134" s="136"/>
      <c r="BC134" s="136"/>
    </row>
    <row r="135" spans="2:55" x14ac:dyDescent="0.2">
      <c r="B135" s="141"/>
      <c r="C135" s="139"/>
      <c r="D135" s="135"/>
      <c r="E135" s="135"/>
      <c r="F135" s="135"/>
      <c r="G135" s="135"/>
      <c r="H135" s="135"/>
      <c r="I135" s="136"/>
      <c r="J135" s="135"/>
      <c r="K135" s="136"/>
      <c r="M135" s="276"/>
      <c r="N135" s="139" t="s">
        <v>72</v>
      </c>
      <c r="O135" s="152"/>
      <c r="P135" s="135">
        <v>0</v>
      </c>
      <c r="Q135" s="135">
        <v>0</v>
      </c>
      <c r="R135" s="152"/>
      <c r="S135" s="152"/>
      <c r="T135" s="150">
        <f t="shared" si="13"/>
        <v>0</v>
      </c>
      <c r="U135" s="151">
        <f>T135+U131</f>
        <v>15</v>
      </c>
      <c r="V135" s="150"/>
      <c r="X135" s="144"/>
      <c r="Y135" s="144"/>
      <c r="Z135" s="144"/>
      <c r="AA135" s="144"/>
      <c r="AB135" s="144"/>
      <c r="AC135" s="144"/>
      <c r="AD135" s="144"/>
      <c r="AE135" s="144"/>
      <c r="AF135" s="144"/>
      <c r="AG135" s="144"/>
      <c r="AT135" s="144"/>
      <c r="AX135" s="135"/>
      <c r="BA135" s="136"/>
      <c r="BC135" s="136"/>
    </row>
    <row r="136" spans="2:55" x14ac:dyDescent="0.2">
      <c r="B136" s="141"/>
      <c r="C136" s="135"/>
      <c r="D136" s="135"/>
      <c r="E136" s="135"/>
      <c r="F136" s="135"/>
      <c r="G136" s="135"/>
      <c r="H136" s="135"/>
      <c r="I136" s="136"/>
      <c r="J136" s="135"/>
      <c r="K136" s="143"/>
      <c r="M136" s="277"/>
      <c r="N136" s="149" t="s">
        <v>71</v>
      </c>
      <c r="O136" s="148"/>
      <c r="P136" s="149">
        <v>0</v>
      </c>
      <c r="Q136" s="149">
        <v>0</v>
      </c>
      <c r="R136" s="148"/>
      <c r="S136" s="148"/>
      <c r="T136" s="147">
        <f t="shared" si="13"/>
        <v>0</v>
      </c>
      <c r="U136" s="146">
        <f>T136+U132</f>
        <v>1</v>
      </c>
      <c r="V136" s="145"/>
      <c r="X136" s="144"/>
      <c r="Y136" s="144"/>
      <c r="Z136" s="144"/>
      <c r="AA136" s="144"/>
      <c r="AB136" s="144"/>
      <c r="AC136" s="144"/>
      <c r="AD136" s="144"/>
      <c r="AE136" s="144"/>
      <c r="AF136" s="144"/>
      <c r="AG136" s="144"/>
      <c r="AT136" s="144"/>
      <c r="AX136" s="135"/>
      <c r="BA136" s="136"/>
      <c r="BC136" s="143"/>
    </row>
    <row r="137" spans="2:55" x14ac:dyDescent="0.2">
      <c r="B137" s="141"/>
      <c r="C137" s="139"/>
      <c r="D137" s="135"/>
      <c r="E137" s="135"/>
      <c r="F137" s="135"/>
      <c r="G137" s="135"/>
      <c r="H137" s="135"/>
      <c r="I137" s="136"/>
      <c r="J137" s="135"/>
      <c r="K137" s="153"/>
      <c r="M137" s="275" t="s">
        <v>73</v>
      </c>
      <c r="N137" s="159" t="s">
        <v>0</v>
      </c>
      <c r="O137" s="157"/>
      <c r="P137" s="158">
        <v>0</v>
      </c>
      <c r="Q137" s="158">
        <v>0</v>
      </c>
      <c r="R137" s="157"/>
      <c r="S137" s="157"/>
      <c r="T137" s="156">
        <f t="shared" ref="T137:T140" si="15">SUM(O137:S137)</f>
        <v>0</v>
      </c>
      <c r="U137" s="155">
        <f>T137</f>
        <v>0</v>
      </c>
      <c r="V137" s="154">
        <f>U137/(U137+U138)</f>
        <v>0</v>
      </c>
      <c r="X137" s="144"/>
      <c r="Y137" s="144"/>
      <c r="Z137" s="144"/>
      <c r="AA137" s="144"/>
      <c r="AB137" s="144"/>
      <c r="AC137" s="144"/>
      <c r="AD137" s="144"/>
      <c r="AE137" s="144"/>
      <c r="AF137" s="144"/>
      <c r="AG137" s="144"/>
      <c r="AT137" s="144"/>
      <c r="AX137" s="135"/>
      <c r="BA137" s="136"/>
      <c r="BC137" s="153"/>
    </row>
    <row r="138" spans="2:55" x14ac:dyDescent="0.2">
      <c r="B138" s="141"/>
      <c r="C138" s="139"/>
      <c r="D138" s="135"/>
      <c r="E138" s="135"/>
      <c r="F138" s="135"/>
      <c r="G138" s="135"/>
      <c r="H138" s="135"/>
      <c r="I138" s="136"/>
      <c r="J138" s="135"/>
      <c r="K138" s="136"/>
      <c r="M138" s="276"/>
      <c r="N138" s="139" t="s">
        <v>27</v>
      </c>
      <c r="O138" s="152"/>
      <c r="P138" s="135">
        <v>0</v>
      </c>
      <c r="Q138" s="135">
        <v>1</v>
      </c>
      <c r="R138" s="152"/>
      <c r="S138" s="152"/>
      <c r="T138" s="150">
        <f t="shared" si="15"/>
        <v>1</v>
      </c>
      <c r="U138" s="151">
        <f>T138+U134</f>
        <v>34</v>
      </c>
      <c r="V138" s="150"/>
      <c r="X138" s="144"/>
      <c r="Y138" s="144"/>
      <c r="Z138" s="144"/>
      <c r="AA138" s="144"/>
      <c r="AB138" s="144"/>
      <c r="AC138" s="144"/>
      <c r="AD138" s="144"/>
      <c r="AE138" s="144"/>
      <c r="AF138" s="144"/>
      <c r="AG138" s="144"/>
      <c r="AT138" s="144"/>
      <c r="AX138" s="135"/>
      <c r="BA138" s="136"/>
      <c r="BC138" s="136"/>
    </row>
    <row r="139" spans="2:55" x14ac:dyDescent="0.2">
      <c r="B139" s="141"/>
      <c r="C139" s="139"/>
      <c r="D139" s="135"/>
      <c r="E139" s="135"/>
      <c r="F139" s="135"/>
      <c r="G139" s="135"/>
      <c r="H139" s="135"/>
      <c r="I139" s="136"/>
      <c r="J139" s="135"/>
      <c r="K139" s="136"/>
      <c r="M139" s="276"/>
      <c r="N139" s="139" t="s">
        <v>72</v>
      </c>
      <c r="O139" s="152"/>
      <c r="P139" s="135">
        <v>1</v>
      </c>
      <c r="Q139" s="135">
        <v>0</v>
      </c>
      <c r="R139" s="152"/>
      <c r="S139" s="152"/>
      <c r="T139" s="150">
        <f t="shared" si="15"/>
        <v>1</v>
      </c>
      <c r="U139" s="151">
        <f>T139+U135</f>
        <v>16</v>
      </c>
      <c r="V139" s="150"/>
      <c r="X139" s="144"/>
      <c r="Y139" s="144"/>
      <c r="Z139" s="144"/>
      <c r="AA139" s="144"/>
      <c r="AB139" s="144"/>
      <c r="AC139" s="144"/>
      <c r="AD139" s="144"/>
      <c r="AE139" s="144"/>
      <c r="AF139" s="144"/>
      <c r="AG139" s="144"/>
      <c r="AT139" s="144"/>
      <c r="AX139" s="135"/>
      <c r="BA139" s="136"/>
      <c r="BC139" s="136"/>
    </row>
    <row r="140" spans="2:55" x14ac:dyDescent="0.2">
      <c r="B140" s="141"/>
      <c r="C140" s="135"/>
      <c r="D140" s="135"/>
      <c r="E140" s="135"/>
      <c r="F140" s="135"/>
      <c r="G140" s="135"/>
      <c r="H140" s="135"/>
      <c r="I140" s="136"/>
      <c r="J140" s="135"/>
      <c r="K140" s="143"/>
      <c r="M140" s="277"/>
      <c r="N140" s="149" t="s">
        <v>71</v>
      </c>
      <c r="O140" s="148"/>
      <c r="P140" s="149">
        <v>0</v>
      </c>
      <c r="Q140" s="149">
        <v>0</v>
      </c>
      <c r="R140" s="148"/>
      <c r="S140" s="148"/>
      <c r="T140" s="147">
        <f t="shared" si="15"/>
        <v>0</v>
      </c>
      <c r="U140" s="146">
        <f>T140+U136</f>
        <v>1</v>
      </c>
      <c r="V140" s="145"/>
      <c r="X140" s="144"/>
      <c r="Y140" s="144"/>
      <c r="Z140" s="144"/>
      <c r="AA140" s="144"/>
      <c r="AB140" s="144"/>
      <c r="AC140" s="144"/>
      <c r="AD140" s="144"/>
      <c r="AE140" s="144"/>
      <c r="AF140" s="144"/>
      <c r="AG140" s="144"/>
      <c r="AT140" s="144"/>
      <c r="AX140" s="135"/>
      <c r="BA140" s="136"/>
      <c r="BC140" s="143"/>
    </row>
    <row r="141" spans="2:55" x14ac:dyDescent="0.2">
      <c r="M141" s="141"/>
      <c r="N141" s="139"/>
      <c r="O141" s="142"/>
      <c r="P141" s="142"/>
      <c r="Q141" s="142"/>
      <c r="R141" s="142"/>
      <c r="S141" s="142"/>
      <c r="T141" s="140"/>
      <c r="U141" s="139"/>
      <c r="V141" s="139"/>
    </row>
    <row r="142" spans="2:55" x14ac:dyDescent="0.2">
      <c r="M142" s="141"/>
      <c r="N142" s="139"/>
      <c r="O142" s="142"/>
      <c r="P142" s="142"/>
      <c r="Q142" s="142"/>
      <c r="R142" s="142"/>
      <c r="S142" s="142"/>
      <c r="T142" s="140"/>
      <c r="U142" s="139"/>
      <c r="V142" s="139"/>
    </row>
    <row r="143" spans="2:55" x14ac:dyDescent="0.2">
      <c r="M143" s="141"/>
      <c r="N143" s="135"/>
      <c r="O143" s="135"/>
      <c r="P143" s="135"/>
      <c r="Q143" s="135"/>
      <c r="R143" s="135"/>
      <c r="S143" s="135"/>
      <c r="T143" s="140"/>
      <c r="U143" s="139"/>
      <c r="V143" s="139"/>
    </row>
    <row r="144" spans="2:55" x14ac:dyDescent="0.2">
      <c r="M144" s="141"/>
      <c r="N144" s="139"/>
      <c r="O144" s="135"/>
      <c r="P144" s="135"/>
      <c r="Q144" s="135"/>
      <c r="R144" s="135"/>
      <c r="S144" s="135"/>
      <c r="T144" s="140"/>
      <c r="U144" s="139"/>
      <c r="V144" s="139"/>
    </row>
    <row r="145" spans="13:22" x14ac:dyDescent="0.2">
      <c r="M145" s="139"/>
      <c r="N145" s="139"/>
      <c r="O145" s="135"/>
      <c r="P145" s="135"/>
      <c r="Q145" s="135"/>
      <c r="R145" s="135"/>
      <c r="S145" s="135"/>
      <c r="T145" s="140"/>
      <c r="U145" s="139"/>
      <c r="V145" s="139"/>
    </row>
    <row r="146" spans="13:22" x14ac:dyDescent="0.2">
      <c r="M146" s="139"/>
      <c r="N146" s="139"/>
      <c r="O146" s="135"/>
      <c r="P146" s="135"/>
      <c r="Q146" s="135"/>
      <c r="R146" s="135"/>
      <c r="S146" s="135"/>
      <c r="T146" s="140"/>
      <c r="U146" s="139"/>
      <c r="V146" s="139"/>
    </row>
    <row r="147" spans="13:22" x14ac:dyDescent="0.2">
      <c r="M147" s="139"/>
      <c r="N147" s="139"/>
      <c r="O147" s="135"/>
      <c r="P147" s="135"/>
      <c r="Q147" s="135"/>
      <c r="R147" s="135"/>
      <c r="S147" s="135"/>
      <c r="T147" s="140"/>
      <c r="U147" s="139"/>
      <c r="V147" s="139"/>
    </row>
    <row r="148" spans="13:22" x14ac:dyDescent="0.2">
      <c r="M148" s="139"/>
      <c r="N148" s="139"/>
      <c r="O148" s="135"/>
      <c r="P148" s="135"/>
      <c r="Q148" s="135"/>
      <c r="R148" s="135"/>
      <c r="S148" s="135"/>
      <c r="T148" s="140"/>
      <c r="U148" s="139"/>
      <c r="V148" s="139"/>
    </row>
    <row r="149" spans="13:22" x14ac:dyDescent="0.2">
      <c r="M149" s="139"/>
      <c r="N149" s="139"/>
      <c r="O149" s="135"/>
      <c r="P149" s="135"/>
      <c r="Q149" s="135"/>
      <c r="R149" s="135"/>
      <c r="S149" s="135"/>
      <c r="T149" s="140"/>
      <c r="U149" s="139"/>
      <c r="V149" s="139"/>
    </row>
    <row r="150" spans="13:22" x14ac:dyDescent="0.2">
      <c r="M150" s="139"/>
      <c r="N150" s="139"/>
      <c r="O150" s="135"/>
      <c r="P150" s="135"/>
      <c r="Q150" s="135"/>
      <c r="R150" s="135"/>
      <c r="S150" s="135"/>
      <c r="T150" s="140"/>
      <c r="U150" s="139"/>
      <c r="V150" s="139"/>
    </row>
    <row r="151" spans="13:22" x14ac:dyDescent="0.2">
      <c r="M151" s="139"/>
      <c r="N151" s="139"/>
      <c r="O151" s="135"/>
      <c r="P151" s="135"/>
      <c r="Q151" s="135"/>
      <c r="R151" s="135"/>
      <c r="S151" s="135"/>
      <c r="T151" s="140"/>
      <c r="U151" s="139"/>
      <c r="V151" s="139"/>
    </row>
    <row r="152" spans="13:22" x14ac:dyDescent="0.2">
      <c r="M152" s="139"/>
      <c r="N152" s="139"/>
      <c r="O152" s="135"/>
      <c r="P152" s="135"/>
      <c r="Q152" s="135"/>
      <c r="R152" s="135"/>
      <c r="S152" s="135"/>
      <c r="T152" s="140"/>
      <c r="U152" s="139"/>
      <c r="V152" s="139"/>
    </row>
    <row r="153" spans="13:22" x14ac:dyDescent="0.2">
      <c r="M153" s="139"/>
      <c r="N153" s="139"/>
      <c r="O153" s="135"/>
      <c r="P153" s="135"/>
      <c r="Q153" s="135"/>
      <c r="R153" s="135"/>
      <c r="S153" s="135"/>
      <c r="T153" s="140"/>
      <c r="U153" s="139"/>
      <c r="V153" s="139"/>
    </row>
    <row r="154" spans="13:22" x14ac:dyDescent="0.2">
      <c r="M154" s="139"/>
      <c r="N154" s="139"/>
      <c r="O154" s="135"/>
      <c r="P154" s="135"/>
      <c r="Q154" s="135"/>
      <c r="R154" s="135"/>
      <c r="S154" s="135"/>
      <c r="T154" s="140"/>
      <c r="U154" s="139"/>
      <c r="V154" s="139"/>
    </row>
    <row r="155" spans="13:22" x14ac:dyDescent="0.2">
      <c r="M155" s="139"/>
      <c r="N155" s="139"/>
      <c r="O155" s="135"/>
      <c r="P155" s="135"/>
      <c r="Q155" s="135"/>
      <c r="R155" s="135"/>
      <c r="S155" s="135"/>
      <c r="T155" s="140"/>
      <c r="U155" s="139"/>
      <c r="V155" s="139"/>
    </row>
    <row r="156" spans="13:22" x14ac:dyDescent="0.2">
      <c r="M156" s="139"/>
      <c r="N156" s="139"/>
      <c r="O156" s="135"/>
      <c r="P156" s="135"/>
      <c r="Q156" s="135"/>
      <c r="R156" s="135"/>
      <c r="S156" s="135"/>
      <c r="T156" s="140"/>
      <c r="U156" s="139"/>
      <c r="V156" s="139"/>
    </row>
    <row r="157" spans="13:22" x14ac:dyDescent="0.2">
      <c r="M157" s="139"/>
      <c r="N157" s="139"/>
      <c r="O157" s="135"/>
      <c r="P157" s="135"/>
      <c r="Q157" s="135"/>
      <c r="R157" s="135"/>
      <c r="S157" s="135"/>
      <c r="T157" s="140"/>
      <c r="U157" s="139"/>
      <c r="V157" s="139"/>
    </row>
    <row r="158" spans="13:22" x14ac:dyDescent="0.2">
      <c r="M158" s="139"/>
      <c r="N158" s="139"/>
      <c r="O158" s="135"/>
      <c r="P158" s="135"/>
      <c r="Q158" s="135"/>
      <c r="R158" s="135"/>
      <c r="S158" s="135"/>
      <c r="T158" s="140"/>
      <c r="U158" s="139"/>
      <c r="V158" s="139"/>
    </row>
    <row r="159" spans="13:22" x14ac:dyDescent="0.2">
      <c r="M159" s="139"/>
      <c r="N159" s="139"/>
      <c r="O159" s="135"/>
      <c r="P159" s="135"/>
      <c r="Q159" s="135"/>
      <c r="R159" s="135"/>
      <c r="S159" s="135"/>
      <c r="T159" s="140"/>
      <c r="U159" s="139"/>
      <c r="V159" s="139"/>
    </row>
    <row r="160" spans="13:22" x14ac:dyDescent="0.2">
      <c r="M160" s="139"/>
      <c r="N160" s="139"/>
      <c r="O160" s="135"/>
      <c r="P160" s="135"/>
      <c r="Q160" s="135"/>
      <c r="R160" s="135"/>
      <c r="S160" s="135"/>
      <c r="T160" s="140"/>
      <c r="U160" s="139"/>
      <c r="V160" s="139"/>
    </row>
    <row r="161" spans="13:22" x14ac:dyDescent="0.2">
      <c r="M161" s="139"/>
      <c r="N161" s="139"/>
      <c r="O161" s="135"/>
      <c r="P161" s="135"/>
      <c r="Q161" s="135"/>
      <c r="R161" s="135"/>
      <c r="S161" s="135"/>
      <c r="T161" s="140"/>
      <c r="U161" s="139"/>
      <c r="V161" s="139"/>
    </row>
    <row r="162" spans="13:22" x14ac:dyDescent="0.2">
      <c r="M162" s="139"/>
      <c r="N162" s="139"/>
      <c r="O162" s="135"/>
      <c r="P162" s="135"/>
      <c r="Q162" s="135"/>
      <c r="R162" s="135"/>
      <c r="S162" s="135"/>
      <c r="T162" s="140"/>
      <c r="U162" s="139"/>
      <c r="V162" s="139"/>
    </row>
    <row r="163" spans="13:22" x14ac:dyDescent="0.2">
      <c r="M163" s="139"/>
      <c r="N163" s="139"/>
      <c r="O163" s="135"/>
      <c r="P163" s="135"/>
      <c r="Q163" s="135"/>
      <c r="R163" s="135"/>
      <c r="S163" s="135"/>
      <c r="T163" s="140"/>
      <c r="U163" s="139"/>
      <c r="V163" s="139"/>
    </row>
    <row r="164" spans="13:22" x14ac:dyDescent="0.2">
      <c r="M164" s="139"/>
      <c r="N164" s="139"/>
      <c r="O164" s="135"/>
      <c r="P164" s="135"/>
      <c r="Q164" s="135"/>
      <c r="R164" s="135"/>
      <c r="S164" s="135"/>
      <c r="T164" s="140"/>
      <c r="U164" s="139"/>
      <c r="V164" s="139"/>
    </row>
  </sheetData>
  <mergeCells count="97">
    <mergeCell ref="B117:B120"/>
    <mergeCell ref="B121:B124"/>
    <mergeCell ref="X117:X120"/>
    <mergeCell ref="M117:M120"/>
    <mergeCell ref="M121:M124"/>
    <mergeCell ref="X81:X84"/>
    <mergeCell ref="M129:M132"/>
    <mergeCell ref="M133:M136"/>
    <mergeCell ref="M137:M140"/>
    <mergeCell ref="X121:X124"/>
    <mergeCell ref="X125:X128"/>
    <mergeCell ref="M125:M128"/>
    <mergeCell ref="M109:M112"/>
    <mergeCell ref="M113:M116"/>
    <mergeCell ref="M97:M100"/>
    <mergeCell ref="M101:M104"/>
    <mergeCell ref="M105:M108"/>
    <mergeCell ref="X101:X104"/>
    <mergeCell ref="X113:X116"/>
    <mergeCell ref="X85:X88"/>
    <mergeCell ref="X89:X92"/>
    <mergeCell ref="X93:X96"/>
    <mergeCell ref="X97:X100"/>
    <mergeCell ref="X105:X108"/>
    <mergeCell ref="X109:X112"/>
    <mergeCell ref="B97:B100"/>
    <mergeCell ref="M85:M88"/>
    <mergeCell ref="M89:M92"/>
    <mergeCell ref="M93:M96"/>
    <mergeCell ref="M81:M84"/>
    <mergeCell ref="X57:X60"/>
    <mergeCell ref="X61:X64"/>
    <mergeCell ref="M61:M64"/>
    <mergeCell ref="M65:M68"/>
    <mergeCell ref="M69:M72"/>
    <mergeCell ref="B49:B52"/>
    <mergeCell ref="X49:X52"/>
    <mergeCell ref="M49:M52"/>
    <mergeCell ref="M53:M56"/>
    <mergeCell ref="B53:B56"/>
    <mergeCell ref="X53:X56"/>
    <mergeCell ref="B45:B48"/>
    <mergeCell ref="M45:M48"/>
    <mergeCell ref="X45:X48"/>
    <mergeCell ref="B41:B44"/>
    <mergeCell ref="M41:M44"/>
    <mergeCell ref="X41:X44"/>
    <mergeCell ref="B37:B40"/>
    <mergeCell ref="M37:M40"/>
    <mergeCell ref="X37:X40"/>
    <mergeCell ref="B33:B36"/>
    <mergeCell ref="M33:M36"/>
    <mergeCell ref="X33:X36"/>
    <mergeCell ref="B29:B32"/>
    <mergeCell ref="M29:M32"/>
    <mergeCell ref="X29:X32"/>
    <mergeCell ref="B25:B28"/>
    <mergeCell ref="M25:M28"/>
    <mergeCell ref="X25:X28"/>
    <mergeCell ref="B21:B24"/>
    <mergeCell ref="M21:M24"/>
    <mergeCell ref="X21:X24"/>
    <mergeCell ref="B17:B20"/>
    <mergeCell ref="M17:M20"/>
    <mergeCell ref="X17:X20"/>
    <mergeCell ref="B13:B16"/>
    <mergeCell ref="M13:M16"/>
    <mergeCell ref="X13:X16"/>
    <mergeCell ref="B9:B12"/>
    <mergeCell ref="M9:M12"/>
    <mergeCell ref="X9:X12"/>
    <mergeCell ref="B3:B5"/>
    <mergeCell ref="C3:X5"/>
    <mergeCell ref="B7:K7"/>
    <mergeCell ref="M7:V7"/>
    <mergeCell ref="X7:AG7"/>
    <mergeCell ref="B109:B112"/>
    <mergeCell ref="B113:B116"/>
    <mergeCell ref="M57:M60"/>
    <mergeCell ref="B101:B104"/>
    <mergeCell ref="B105:B108"/>
    <mergeCell ref="B73:B76"/>
    <mergeCell ref="B77:B80"/>
    <mergeCell ref="B81:B84"/>
    <mergeCell ref="M73:M76"/>
    <mergeCell ref="B61:B64"/>
    <mergeCell ref="B65:B68"/>
    <mergeCell ref="B69:B72"/>
    <mergeCell ref="B57:B60"/>
    <mergeCell ref="B85:B88"/>
    <mergeCell ref="B89:B92"/>
    <mergeCell ref="B93:B96"/>
    <mergeCell ref="X77:X80"/>
    <mergeCell ref="M77:M80"/>
    <mergeCell ref="X73:X76"/>
    <mergeCell ref="X65:X68"/>
    <mergeCell ref="X69:X72"/>
  </mergeCells>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CO164"/>
  <sheetViews>
    <sheetView zoomScale="60" zoomScaleNormal="60" zoomScaleSheetLayoutView="70" workbookViewId="0">
      <selection activeCell="AE1" sqref="AE1:AE1048576"/>
    </sheetView>
  </sheetViews>
  <sheetFormatPr baseColWidth="10" defaultColWidth="8.7109375" defaultRowHeight="12.75" x14ac:dyDescent="0.2"/>
  <cols>
    <col min="1" max="1" width="5.28515625" style="134" customWidth="1"/>
    <col min="2" max="2" width="17.7109375" style="134" customWidth="1"/>
    <col min="3" max="3" width="11.7109375" style="134" customWidth="1"/>
    <col min="4" max="8" width="6.85546875" style="134" customWidth="1"/>
    <col min="9" max="9" width="8.42578125" style="137" customWidth="1"/>
    <col min="10" max="10" width="14.42578125" style="134" customWidth="1"/>
    <col min="11" max="11" width="9.7109375" style="137" customWidth="1"/>
    <col min="12" max="12" width="6.42578125" style="134" customWidth="1"/>
    <col min="13" max="13" width="17.7109375" style="134" customWidth="1"/>
    <col min="14" max="14" width="11.42578125" style="134" customWidth="1"/>
    <col min="15" max="19" width="8" style="138" customWidth="1"/>
    <col min="20" max="20" width="8.42578125" style="137" customWidth="1"/>
    <col min="21" max="21" width="13.7109375" style="134" customWidth="1"/>
    <col min="22" max="22" width="10.28515625" style="134" customWidth="1"/>
    <col min="23" max="23" width="5.28515625" style="134" customWidth="1"/>
    <col min="24" max="24" width="20" style="134" customWidth="1"/>
    <col min="25" max="25" width="12.28515625" style="134" customWidth="1"/>
    <col min="26" max="30" width="7.42578125" style="134" customWidth="1"/>
    <col min="31" max="31" width="10.42578125" style="137" customWidth="1"/>
    <col min="32" max="32" width="13.85546875" style="134" customWidth="1"/>
    <col min="33" max="33" width="10.28515625" style="134" customWidth="1"/>
    <col min="34" max="34" width="11" style="134" customWidth="1"/>
    <col min="35" max="35" width="20" style="135" customWidth="1"/>
    <col min="36" max="36" width="12.7109375" style="135" customWidth="1"/>
    <col min="37" max="41" width="8.7109375" style="135"/>
    <col min="42" max="42" width="10" style="136" customWidth="1"/>
    <col min="43" max="43" width="14.5703125" style="135" customWidth="1"/>
    <col min="44" max="44" width="10.28515625" style="135" customWidth="1"/>
    <col min="45" max="45" width="12.140625" style="135" customWidth="1"/>
    <col min="46" max="46" width="17.85546875" style="135" customWidth="1"/>
    <col min="47" max="47" width="13.140625" style="135" customWidth="1"/>
    <col min="48" max="49" width="8.5703125" style="135" customWidth="1"/>
    <col min="50" max="50" width="8.5703125" style="136" customWidth="1"/>
    <col min="51" max="52" width="8.5703125" style="135" customWidth="1"/>
    <col min="53" max="53" width="9" style="135" customWidth="1"/>
    <col min="54" max="54" width="14.85546875" style="135" customWidth="1"/>
    <col min="55" max="55" width="11.28515625" style="135" customWidth="1"/>
    <col min="56" max="56" width="12.7109375" style="135" customWidth="1"/>
    <col min="57" max="57" width="15.42578125" style="135" customWidth="1"/>
    <col min="58" max="58" width="12" style="136" customWidth="1"/>
    <col min="59" max="63" width="9.42578125" style="135" customWidth="1"/>
    <col min="64" max="64" width="8.7109375" style="135"/>
    <col min="65" max="65" width="14.28515625" style="135" customWidth="1"/>
    <col min="66" max="66" width="10.28515625" style="136" customWidth="1"/>
    <col min="67" max="67" width="13.85546875" style="135" customWidth="1"/>
    <col min="68" max="68" width="18" style="135" customWidth="1"/>
    <col min="69" max="69" width="12.42578125" style="135" customWidth="1"/>
    <col min="70" max="73" width="10" style="135" customWidth="1"/>
    <col min="74" max="74" width="10" style="136" customWidth="1"/>
    <col min="75" max="75" width="9.7109375" style="135" customWidth="1"/>
    <col min="76" max="76" width="14.140625" style="135" customWidth="1"/>
    <col min="77" max="77" width="11" style="135" customWidth="1"/>
    <col min="78" max="78" width="13.7109375" style="135" customWidth="1"/>
    <col min="79" max="79" width="17.42578125" style="135" customWidth="1"/>
    <col min="80" max="80" width="12" style="135" customWidth="1"/>
    <col min="81" max="81" width="9" style="135" customWidth="1"/>
    <col min="82" max="82" width="9" style="136" customWidth="1"/>
    <col min="83" max="85" width="9" style="135" customWidth="1"/>
    <col min="86" max="86" width="8" style="135" customWidth="1"/>
    <col min="87" max="87" width="15.5703125" style="135" customWidth="1"/>
    <col min="88" max="88" width="11.85546875" style="135" customWidth="1"/>
    <col min="89" max="89" width="8.7109375" style="135"/>
    <col min="90" max="90" width="12.85546875" style="136" customWidth="1"/>
    <col min="91" max="91" width="10.5703125" style="135" customWidth="1"/>
    <col min="92" max="92" width="12" style="135" customWidth="1"/>
    <col min="93" max="93" width="8.7109375" style="135"/>
    <col min="94" max="16384" width="8.7109375" style="134"/>
  </cols>
  <sheetData>
    <row r="2" spans="2:93" ht="13.5" thickBot="1" x14ac:dyDescent="0.25"/>
    <row r="3" spans="2:93" ht="14.85" customHeight="1" x14ac:dyDescent="0.2">
      <c r="B3" s="278" t="s">
        <v>117</v>
      </c>
      <c r="C3" s="281" t="s">
        <v>147</v>
      </c>
      <c r="D3" s="282"/>
      <c r="E3" s="282"/>
      <c r="F3" s="282"/>
      <c r="G3" s="282"/>
      <c r="H3" s="282"/>
      <c r="I3" s="282"/>
      <c r="J3" s="282"/>
      <c r="K3" s="282"/>
      <c r="L3" s="282"/>
      <c r="M3" s="282"/>
      <c r="N3" s="282"/>
      <c r="O3" s="282"/>
      <c r="P3" s="282"/>
      <c r="Q3" s="282"/>
      <c r="R3" s="282"/>
      <c r="S3" s="282"/>
      <c r="T3" s="282"/>
      <c r="U3" s="282"/>
      <c r="V3" s="282"/>
      <c r="W3" s="282"/>
      <c r="X3" s="283"/>
      <c r="Y3" s="175"/>
      <c r="Z3" s="175"/>
      <c r="AA3" s="175"/>
      <c r="AB3" s="175"/>
      <c r="AC3" s="175"/>
      <c r="AD3" s="175"/>
      <c r="AE3" s="175"/>
      <c r="AF3" s="175"/>
    </row>
    <row r="4" spans="2:93" ht="14.85" customHeight="1" x14ac:dyDescent="0.2">
      <c r="B4" s="279"/>
      <c r="C4" s="284"/>
      <c r="D4" s="285"/>
      <c r="E4" s="285"/>
      <c r="F4" s="285"/>
      <c r="G4" s="285"/>
      <c r="H4" s="285"/>
      <c r="I4" s="285"/>
      <c r="J4" s="285"/>
      <c r="K4" s="285"/>
      <c r="L4" s="285"/>
      <c r="M4" s="285"/>
      <c r="N4" s="285"/>
      <c r="O4" s="285"/>
      <c r="P4" s="285"/>
      <c r="Q4" s="285"/>
      <c r="R4" s="285"/>
      <c r="S4" s="285"/>
      <c r="T4" s="285"/>
      <c r="U4" s="285"/>
      <c r="V4" s="285"/>
      <c r="W4" s="285"/>
      <c r="X4" s="286"/>
      <c r="Y4" s="175"/>
      <c r="Z4" s="175"/>
      <c r="AA4" s="175"/>
      <c r="AB4" s="175"/>
      <c r="AC4" s="175"/>
      <c r="AD4" s="175"/>
      <c r="AE4" s="175"/>
      <c r="AF4" s="175"/>
    </row>
    <row r="5" spans="2:93" ht="15.6" customHeight="1" thickBot="1" x14ac:dyDescent="0.25">
      <c r="B5" s="280"/>
      <c r="C5" s="287"/>
      <c r="D5" s="288"/>
      <c r="E5" s="288"/>
      <c r="F5" s="288"/>
      <c r="G5" s="288"/>
      <c r="H5" s="288"/>
      <c r="I5" s="288"/>
      <c r="J5" s="288"/>
      <c r="K5" s="288"/>
      <c r="L5" s="288"/>
      <c r="M5" s="288"/>
      <c r="N5" s="288"/>
      <c r="O5" s="288"/>
      <c r="P5" s="288"/>
      <c r="Q5" s="288"/>
      <c r="R5" s="288"/>
      <c r="S5" s="288"/>
      <c r="T5" s="288"/>
      <c r="U5" s="288"/>
      <c r="V5" s="288"/>
      <c r="W5" s="288"/>
      <c r="X5" s="289"/>
      <c r="Y5" s="175"/>
      <c r="Z5" s="175"/>
      <c r="AA5" s="175"/>
      <c r="AB5" s="175"/>
      <c r="AC5" s="175"/>
      <c r="AD5" s="175"/>
      <c r="AE5" s="175"/>
      <c r="AF5" s="175"/>
    </row>
    <row r="6" spans="2:93" x14ac:dyDescent="0.2">
      <c r="B6" s="174"/>
      <c r="C6" s="172"/>
      <c r="D6" s="172"/>
      <c r="E6" s="172"/>
      <c r="F6" s="172"/>
      <c r="G6" s="172"/>
      <c r="H6" s="172"/>
      <c r="I6" s="172"/>
      <c r="J6" s="172"/>
      <c r="K6" s="172"/>
      <c r="L6" s="172"/>
      <c r="M6" s="172"/>
      <c r="N6" s="172"/>
      <c r="O6" s="173"/>
      <c r="P6" s="173"/>
      <c r="Q6" s="173"/>
      <c r="R6" s="173"/>
      <c r="S6" s="173"/>
      <c r="T6" s="172"/>
      <c r="U6" s="172"/>
      <c r="V6" s="172"/>
      <c r="W6" s="172"/>
    </row>
    <row r="7" spans="2:93" s="169" customFormat="1" ht="15.75" x14ac:dyDescent="0.25">
      <c r="B7" s="290" t="s">
        <v>115</v>
      </c>
      <c r="C7" s="290"/>
      <c r="D7" s="290"/>
      <c r="E7" s="290"/>
      <c r="F7" s="290"/>
      <c r="G7" s="290"/>
      <c r="H7" s="290"/>
      <c r="I7" s="290"/>
      <c r="J7" s="290"/>
      <c r="K7" s="290"/>
      <c r="M7" s="290" t="s">
        <v>114</v>
      </c>
      <c r="N7" s="290"/>
      <c r="O7" s="290"/>
      <c r="P7" s="290"/>
      <c r="Q7" s="290"/>
      <c r="R7" s="290"/>
      <c r="S7" s="290"/>
      <c r="T7" s="290"/>
      <c r="U7" s="290"/>
      <c r="V7" s="290"/>
      <c r="X7" s="290" t="s">
        <v>37</v>
      </c>
      <c r="Y7" s="290"/>
      <c r="Z7" s="290"/>
      <c r="AA7" s="290"/>
      <c r="AB7" s="290"/>
      <c r="AC7" s="290"/>
      <c r="AD7" s="290"/>
      <c r="AE7" s="290"/>
      <c r="AF7" s="290"/>
      <c r="AG7" s="290"/>
      <c r="AI7" s="171"/>
      <c r="AJ7" s="171"/>
      <c r="AK7" s="171"/>
      <c r="AL7" s="171"/>
      <c r="AM7" s="171"/>
      <c r="AN7" s="171"/>
      <c r="AO7" s="171"/>
      <c r="AP7" s="171"/>
      <c r="AQ7" s="171"/>
      <c r="AR7" s="171"/>
      <c r="AS7" s="170"/>
      <c r="AT7" s="171"/>
      <c r="AU7" s="171"/>
      <c r="AV7" s="171"/>
      <c r="AW7" s="171"/>
      <c r="AX7" s="171"/>
      <c r="AY7" s="171"/>
      <c r="AZ7" s="171"/>
      <c r="BA7" s="171"/>
      <c r="BB7" s="171"/>
      <c r="BC7" s="171"/>
      <c r="BD7" s="171"/>
      <c r="BE7" s="171"/>
      <c r="BF7" s="171"/>
      <c r="BG7" s="171"/>
      <c r="BH7" s="171"/>
      <c r="BI7" s="171"/>
      <c r="BJ7" s="171"/>
      <c r="BK7" s="171"/>
      <c r="BL7" s="171"/>
      <c r="BM7" s="171"/>
      <c r="BN7" s="171"/>
      <c r="BO7" s="171"/>
      <c r="BP7" s="171"/>
      <c r="BQ7" s="171"/>
      <c r="BR7" s="171"/>
      <c r="BS7" s="171"/>
      <c r="BT7" s="171"/>
      <c r="BU7" s="171"/>
      <c r="BV7" s="171"/>
      <c r="BW7" s="171"/>
      <c r="BX7" s="171"/>
      <c r="BY7" s="171"/>
      <c r="BZ7" s="171"/>
      <c r="CA7" s="171"/>
      <c r="CB7" s="171"/>
      <c r="CC7" s="171"/>
      <c r="CD7" s="171"/>
      <c r="CE7" s="171"/>
      <c r="CF7" s="171"/>
      <c r="CG7" s="171"/>
      <c r="CH7" s="171"/>
      <c r="CI7" s="171"/>
      <c r="CJ7" s="171"/>
      <c r="CK7" s="171"/>
      <c r="CL7" s="171"/>
      <c r="CM7" s="171"/>
      <c r="CN7" s="171"/>
      <c r="CO7" s="170"/>
    </row>
    <row r="8" spans="2:93" x14ac:dyDescent="0.2">
      <c r="D8" s="166" t="s">
        <v>113</v>
      </c>
      <c r="E8" s="165" t="s">
        <v>112</v>
      </c>
      <c r="F8" s="165" t="s">
        <v>111</v>
      </c>
      <c r="G8" s="165" t="s">
        <v>110</v>
      </c>
      <c r="H8" s="165" t="s">
        <v>109</v>
      </c>
      <c r="I8" s="164" t="s">
        <v>108</v>
      </c>
      <c r="J8" s="164" t="s">
        <v>107</v>
      </c>
      <c r="K8" s="164" t="s">
        <v>106</v>
      </c>
      <c r="O8" s="168" t="s">
        <v>113</v>
      </c>
      <c r="P8" s="167" t="s">
        <v>112</v>
      </c>
      <c r="Q8" s="167" t="s">
        <v>111</v>
      </c>
      <c r="R8" s="167" t="s">
        <v>110</v>
      </c>
      <c r="S8" s="167" t="s">
        <v>109</v>
      </c>
      <c r="T8" s="164" t="s">
        <v>108</v>
      </c>
      <c r="U8" s="164" t="s">
        <v>107</v>
      </c>
      <c r="V8" s="164" t="s">
        <v>106</v>
      </c>
      <c r="Z8" s="166" t="s">
        <v>113</v>
      </c>
      <c r="AA8" s="165" t="s">
        <v>112</v>
      </c>
      <c r="AB8" s="165" t="s">
        <v>111</v>
      </c>
      <c r="AC8" s="165" t="s">
        <v>110</v>
      </c>
      <c r="AD8" s="165" t="s">
        <v>109</v>
      </c>
      <c r="AE8" s="164" t="s">
        <v>108</v>
      </c>
      <c r="AF8" s="164" t="s">
        <v>107</v>
      </c>
      <c r="AG8" s="164" t="s">
        <v>106</v>
      </c>
      <c r="AK8" s="136"/>
      <c r="AL8" s="136"/>
      <c r="AM8" s="136"/>
      <c r="AN8" s="136"/>
      <c r="AO8" s="136"/>
      <c r="AQ8" s="136"/>
      <c r="AR8" s="136"/>
      <c r="AV8" s="136"/>
      <c r="AW8" s="136"/>
      <c r="AY8" s="136"/>
      <c r="AZ8" s="136"/>
      <c r="BA8" s="136"/>
      <c r="BB8" s="136"/>
      <c r="BC8" s="136"/>
      <c r="BD8" s="136"/>
      <c r="BF8" s="135"/>
      <c r="BG8" s="136"/>
      <c r="BH8" s="136"/>
      <c r="BI8" s="136"/>
      <c r="BJ8" s="136"/>
      <c r="BK8" s="136"/>
      <c r="BL8" s="136"/>
      <c r="BM8" s="136"/>
      <c r="BO8" s="136"/>
      <c r="BR8" s="136"/>
      <c r="BS8" s="136"/>
      <c r="BT8" s="136"/>
      <c r="BU8" s="136"/>
      <c r="BW8" s="136"/>
      <c r="BX8" s="136"/>
      <c r="BY8" s="136"/>
      <c r="CC8" s="136"/>
      <c r="CE8" s="136"/>
      <c r="CF8" s="136"/>
      <c r="CG8" s="136"/>
      <c r="CH8" s="136"/>
      <c r="CI8" s="136"/>
      <c r="CJ8" s="136"/>
      <c r="CK8" s="136"/>
      <c r="CM8" s="136"/>
      <c r="CN8" s="136"/>
    </row>
    <row r="9" spans="2:93" ht="14.85" customHeight="1" x14ac:dyDescent="0.2">
      <c r="B9" s="275" t="s">
        <v>146</v>
      </c>
      <c r="C9" s="159" t="s">
        <v>0</v>
      </c>
      <c r="D9" s="158">
        <v>10</v>
      </c>
      <c r="E9" s="158">
        <v>10</v>
      </c>
      <c r="F9" s="158">
        <v>10</v>
      </c>
      <c r="G9" s="158">
        <v>10</v>
      </c>
      <c r="H9" s="158">
        <v>10</v>
      </c>
      <c r="I9" s="156">
        <f t="shared" ref="I9:I24" si="0">SUM(D9:H9)</f>
        <v>50</v>
      </c>
      <c r="J9" s="162">
        <f t="shared" ref="J9:J18" si="1">I9</f>
        <v>50</v>
      </c>
      <c r="K9" s="156"/>
      <c r="M9" s="275" t="s">
        <v>146</v>
      </c>
      <c r="N9" s="159" t="s">
        <v>0</v>
      </c>
      <c r="O9" s="158">
        <v>10</v>
      </c>
      <c r="P9" s="158">
        <v>10</v>
      </c>
      <c r="Q9" s="158">
        <v>10</v>
      </c>
      <c r="R9" s="158">
        <v>10</v>
      </c>
      <c r="S9" s="158">
        <v>10</v>
      </c>
      <c r="T9" s="156">
        <f t="shared" ref="T9:T40" si="2">SUM(O9:S9)</f>
        <v>50</v>
      </c>
      <c r="U9" s="162">
        <f t="shared" ref="U9:U18" si="3">T9</f>
        <v>50</v>
      </c>
      <c r="V9" s="154">
        <f>U9/(U9+U10)</f>
        <v>1</v>
      </c>
      <c r="X9" s="275" t="s">
        <v>146</v>
      </c>
      <c r="Y9" s="159" t="s">
        <v>0</v>
      </c>
      <c r="Z9" s="158">
        <v>10</v>
      </c>
      <c r="AA9" s="158">
        <v>10</v>
      </c>
      <c r="AB9" s="158">
        <v>10</v>
      </c>
      <c r="AC9" s="158">
        <v>10</v>
      </c>
      <c r="AD9" s="158">
        <v>10</v>
      </c>
      <c r="AE9" s="156">
        <f t="shared" ref="AE9:AE40" si="4">SUM(Z9:AD9)</f>
        <v>50</v>
      </c>
      <c r="AF9" s="162">
        <f t="shared" ref="AF9:AF18" si="5">AE9</f>
        <v>50</v>
      </c>
      <c r="AG9" s="154">
        <f>AF9/(AF9+AF10)</f>
        <v>1</v>
      </c>
      <c r="AI9" s="144"/>
      <c r="AR9" s="153"/>
      <c r="AT9" s="144"/>
      <c r="AX9" s="135"/>
      <c r="BA9" s="136"/>
      <c r="BC9" s="153"/>
      <c r="BE9" s="144"/>
      <c r="BF9" s="135"/>
      <c r="BL9" s="136"/>
      <c r="BN9" s="153"/>
      <c r="BP9" s="144"/>
      <c r="BV9" s="135"/>
      <c r="BW9" s="136"/>
      <c r="BY9" s="153"/>
      <c r="BZ9" s="144"/>
      <c r="CA9" s="144"/>
      <c r="CD9" s="135"/>
      <c r="CH9" s="136"/>
      <c r="CJ9" s="153"/>
    </row>
    <row r="10" spans="2:93" ht="14.85" customHeight="1" x14ac:dyDescent="0.2">
      <c r="B10" s="276"/>
      <c r="C10" s="139" t="s">
        <v>27</v>
      </c>
      <c r="D10" s="135">
        <v>0</v>
      </c>
      <c r="E10" s="135">
        <v>0</v>
      </c>
      <c r="F10" s="135">
        <v>0</v>
      </c>
      <c r="G10" s="135">
        <v>0</v>
      </c>
      <c r="H10" s="135">
        <v>0</v>
      </c>
      <c r="I10" s="150">
        <f t="shared" si="0"/>
        <v>0</v>
      </c>
      <c r="J10" s="161">
        <f t="shared" si="1"/>
        <v>0</v>
      </c>
      <c r="K10" s="150"/>
      <c r="M10" s="276"/>
      <c r="N10" s="139" t="s">
        <v>27</v>
      </c>
      <c r="O10" s="135">
        <v>0</v>
      </c>
      <c r="P10" s="135">
        <v>0</v>
      </c>
      <c r="Q10" s="135">
        <v>0</v>
      </c>
      <c r="R10" s="135">
        <v>0</v>
      </c>
      <c r="S10" s="135">
        <v>0</v>
      </c>
      <c r="T10" s="150">
        <f t="shared" si="2"/>
        <v>0</v>
      </c>
      <c r="U10" s="161">
        <f t="shared" si="3"/>
        <v>0</v>
      </c>
      <c r="V10" s="150"/>
      <c r="X10" s="276"/>
      <c r="Y10" s="139" t="s">
        <v>27</v>
      </c>
      <c r="Z10" s="135">
        <v>0</v>
      </c>
      <c r="AA10" s="135">
        <v>0</v>
      </c>
      <c r="AB10" s="135">
        <v>0</v>
      </c>
      <c r="AC10" s="135">
        <v>0</v>
      </c>
      <c r="AD10" s="135">
        <v>0</v>
      </c>
      <c r="AE10" s="150">
        <f t="shared" si="4"/>
        <v>0</v>
      </c>
      <c r="AF10" s="161">
        <f t="shared" si="5"/>
        <v>0</v>
      </c>
      <c r="AG10" s="150"/>
      <c r="AI10" s="144"/>
      <c r="AR10" s="136"/>
      <c r="AT10" s="144"/>
      <c r="AX10" s="135"/>
      <c r="BA10" s="136"/>
      <c r="BE10" s="144"/>
      <c r="BF10" s="135"/>
      <c r="BL10" s="136"/>
      <c r="BN10" s="135"/>
      <c r="BP10" s="144"/>
      <c r="BV10" s="135"/>
      <c r="BW10" s="136"/>
      <c r="BZ10" s="144"/>
      <c r="CA10" s="144"/>
      <c r="CD10" s="135"/>
      <c r="CH10" s="136"/>
    </row>
    <row r="11" spans="2:93" ht="14.85" customHeight="1" x14ac:dyDescent="0.2">
      <c r="B11" s="276"/>
      <c r="C11" s="139" t="s">
        <v>72</v>
      </c>
      <c r="D11" s="135">
        <v>0</v>
      </c>
      <c r="E11" s="135">
        <v>0</v>
      </c>
      <c r="F11" s="135">
        <v>0</v>
      </c>
      <c r="G11" s="135">
        <v>0</v>
      </c>
      <c r="H11" s="135">
        <v>0</v>
      </c>
      <c r="I11" s="150">
        <f t="shared" si="0"/>
        <v>0</v>
      </c>
      <c r="J11" s="161">
        <f t="shared" si="1"/>
        <v>0</v>
      </c>
      <c r="K11" s="150"/>
      <c r="M11" s="276"/>
      <c r="N11" s="139" t="s">
        <v>72</v>
      </c>
      <c r="O11" s="135">
        <v>0</v>
      </c>
      <c r="P11" s="135">
        <v>0</v>
      </c>
      <c r="Q11" s="135">
        <v>0</v>
      </c>
      <c r="R11" s="135">
        <v>0</v>
      </c>
      <c r="S11" s="135">
        <v>0</v>
      </c>
      <c r="T11" s="150">
        <f t="shared" si="2"/>
        <v>0</v>
      </c>
      <c r="U11" s="161">
        <f t="shared" si="3"/>
        <v>0</v>
      </c>
      <c r="V11" s="150"/>
      <c r="X11" s="276"/>
      <c r="Y11" s="139" t="s">
        <v>72</v>
      </c>
      <c r="Z11" s="135">
        <v>0</v>
      </c>
      <c r="AA11" s="135">
        <v>0</v>
      </c>
      <c r="AB11" s="135">
        <v>0</v>
      </c>
      <c r="AC11" s="135">
        <v>0</v>
      </c>
      <c r="AD11" s="135">
        <v>0</v>
      </c>
      <c r="AE11" s="150">
        <f t="shared" si="4"/>
        <v>0</v>
      </c>
      <c r="AF11" s="161">
        <f t="shared" si="5"/>
        <v>0</v>
      </c>
      <c r="AG11" s="150"/>
      <c r="AI11" s="144"/>
      <c r="AR11" s="136"/>
      <c r="AT11" s="144"/>
      <c r="AX11" s="135"/>
      <c r="BA11" s="136"/>
      <c r="BE11" s="144"/>
      <c r="BF11" s="135"/>
      <c r="BL11" s="136"/>
      <c r="BN11" s="135"/>
      <c r="BP11" s="144"/>
      <c r="BV11" s="135"/>
      <c r="BW11" s="136"/>
      <c r="BZ11" s="144"/>
      <c r="CA11" s="144"/>
      <c r="CD11" s="135"/>
      <c r="CH11" s="136"/>
    </row>
    <row r="12" spans="2:93" ht="14.85" customHeight="1" x14ac:dyDescent="0.2">
      <c r="B12" s="277"/>
      <c r="C12" s="135" t="s">
        <v>71</v>
      </c>
      <c r="D12" s="149">
        <v>0</v>
      </c>
      <c r="E12" s="149">
        <v>0</v>
      </c>
      <c r="F12" s="149">
        <v>0</v>
      </c>
      <c r="G12" s="135">
        <v>0</v>
      </c>
      <c r="H12" s="149">
        <v>0</v>
      </c>
      <c r="I12" s="147">
        <f t="shared" si="0"/>
        <v>0</v>
      </c>
      <c r="J12" s="163">
        <f t="shared" si="1"/>
        <v>0</v>
      </c>
      <c r="K12" s="145"/>
      <c r="M12" s="277"/>
      <c r="N12" s="135" t="s">
        <v>71</v>
      </c>
      <c r="O12" s="149">
        <v>0</v>
      </c>
      <c r="P12" s="149">
        <v>0</v>
      </c>
      <c r="Q12" s="149">
        <v>0</v>
      </c>
      <c r="R12" s="135">
        <v>0</v>
      </c>
      <c r="S12" s="149">
        <v>0</v>
      </c>
      <c r="T12" s="147">
        <f t="shared" si="2"/>
        <v>0</v>
      </c>
      <c r="U12" s="163">
        <f t="shared" si="3"/>
        <v>0</v>
      </c>
      <c r="V12" s="145"/>
      <c r="X12" s="277"/>
      <c r="Y12" s="135" t="s">
        <v>71</v>
      </c>
      <c r="Z12" s="149">
        <v>0</v>
      </c>
      <c r="AA12" s="149">
        <v>0</v>
      </c>
      <c r="AB12" s="149">
        <v>0</v>
      </c>
      <c r="AC12" s="135">
        <v>0</v>
      </c>
      <c r="AD12" s="149">
        <v>0</v>
      </c>
      <c r="AE12" s="147">
        <f t="shared" si="4"/>
        <v>0</v>
      </c>
      <c r="AF12" s="163">
        <f t="shared" si="5"/>
        <v>0</v>
      </c>
      <c r="AG12" s="145"/>
      <c r="AI12" s="144"/>
      <c r="AR12" s="143"/>
      <c r="AT12" s="144"/>
      <c r="AX12" s="135"/>
      <c r="BA12" s="136"/>
      <c r="BC12" s="143"/>
      <c r="BE12" s="144"/>
      <c r="BF12" s="135"/>
      <c r="BL12" s="136"/>
      <c r="BN12" s="143"/>
      <c r="BP12" s="144"/>
      <c r="BV12" s="135"/>
      <c r="BW12" s="136"/>
      <c r="BY12" s="143"/>
      <c r="BZ12" s="144"/>
      <c r="CA12" s="144"/>
      <c r="CD12" s="135"/>
      <c r="CH12" s="136"/>
      <c r="CJ12" s="143"/>
      <c r="CN12" s="143"/>
    </row>
    <row r="13" spans="2:93" ht="14.85" customHeight="1" x14ac:dyDescent="0.2">
      <c r="B13" s="275" t="s">
        <v>145</v>
      </c>
      <c r="C13" s="159" t="s">
        <v>0</v>
      </c>
      <c r="D13" s="158"/>
      <c r="E13" s="158"/>
      <c r="F13" s="158"/>
      <c r="G13" s="158"/>
      <c r="H13" s="162"/>
      <c r="I13" s="156">
        <f t="shared" si="0"/>
        <v>0</v>
      </c>
      <c r="J13" s="155">
        <f t="shared" si="1"/>
        <v>0</v>
      </c>
      <c r="K13" s="154"/>
      <c r="M13" s="275" t="s">
        <v>145</v>
      </c>
      <c r="N13" s="159" t="s">
        <v>0</v>
      </c>
      <c r="O13" s="158"/>
      <c r="P13" s="158"/>
      <c r="Q13" s="158"/>
      <c r="R13" s="158"/>
      <c r="S13" s="162"/>
      <c r="T13" s="156">
        <f t="shared" si="2"/>
        <v>0</v>
      </c>
      <c r="U13" s="162">
        <f t="shared" si="3"/>
        <v>0</v>
      </c>
      <c r="V13" s="154" t="e">
        <f>U13/(U13+U14)</f>
        <v>#DIV/0!</v>
      </c>
      <c r="X13" s="275" t="s">
        <v>145</v>
      </c>
      <c r="Y13" s="159" t="s">
        <v>0</v>
      </c>
      <c r="Z13" s="158"/>
      <c r="AA13" s="158"/>
      <c r="AB13" s="158"/>
      <c r="AC13" s="158"/>
      <c r="AD13" s="162"/>
      <c r="AE13" s="156">
        <f t="shared" si="4"/>
        <v>0</v>
      </c>
      <c r="AF13" s="162">
        <f t="shared" si="5"/>
        <v>0</v>
      </c>
      <c r="AG13" s="154" t="e">
        <f>AF13/(AF13+AF14)</f>
        <v>#DIV/0!</v>
      </c>
      <c r="AI13" s="144"/>
      <c r="AR13" s="153"/>
      <c r="AT13" s="144"/>
      <c r="AX13" s="135"/>
      <c r="BA13" s="136"/>
      <c r="BC13" s="153"/>
      <c r="BE13" s="144"/>
      <c r="BF13" s="135"/>
      <c r="BL13" s="136"/>
      <c r="BN13" s="153"/>
      <c r="BP13" s="144"/>
      <c r="BV13" s="135"/>
      <c r="BW13" s="136"/>
      <c r="BY13" s="153"/>
      <c r="BZ13" s="144"/>
      <c r="CA13" s="144"/>
      <c r="CD13" s="135"/>
      <c r="CH13" s="136"/>
      <c r="CJ13" s="153"/>
      <c r="CN13" s="153"/>
    </row>
    <row r="14" spans="2:93" x14ac:dyDescent="0.2">
      <c r="B14" s="276"/>
      <c r="C14" s="139" t="s">
        <v>27</v>
      </c>
      <c r="D14" s="135"/>
      <c r="E14" s="135"/>
      <c r="F14" s="135"/>
      <c r="G14" s="135"/>
      <c r="H14" s="135"/>
      <c r="I14" s="150">
        <f t="shared" si="0"/>
        <v>0</v>
      </c>
      <c r="J14" s="151">
        <f t="shared" si="1"/>
        <v>0</v>
      </c>
      <c r="K14" s="150"/>
      <c r="M14" s="276"/>
      <c r="N14" s="139" t="s">
        <v>27</v>
      </c>
      <c r="O14" s="135"/>
      <c r="P14" s="135"/>
      <c r="Q14" s="135"/>
      <c r="R14" s="135"/>
      <c r="S14" s="135"/>
      <c r="T14" s="150">
        <f t="shared" si="2"/>
        <v>0</v>
      </c>
      <c r="U14" s="161">
        <f t="shared" si="3"/>
        <v>0</v>
      </c>
      <c r="V14" s="150"/>
      <c r="X14" s="276"/>
      <c r="Y14" s="139" t="s">
        <v>27</v>
      </c>
      <c r="Z14" s="135"/>
      <c r="AA14" s="135"/>
      <c r="AB14" s="135"/>
      <c r="AC14" s="135"/>
      <c r="AD14" s="135"/>
      <c r="AE14" s="150">
        <f t="shared" si="4"/>
        <v>0</v>
      </c>
      <c r="AF14" s="161">
        <f t="shared" si="5"/>
        <v>0</v>
      </c>
      <c r="AG14" s="150"/>
      <c r="AI14" s="144"/>
      <c r="AR14" s="136"/>
      <c r="AT14" s="144"/>
      <c r="AX14" s="135"/>
      <c r="BA14" s="136"/>
      <c r="BC14" s="136"/>
      <c r="BE14" s="144"/>
      <c r="BF14" s="135"/>
      <c r="BL14" s="136"/>
      <c r="BP14" s="144"/>
      <c r="BV14" s="135"/>
      <c r="BW14" s="136"/>
      <c r="BY14" s="136"/>
      <c r="BZ14" s="144"/>
      <c r="CA14" s="144"/>
      <c r="CD14" s="135"/>
      <c r="CH14" s="136"/>
    </row>
    <row r="15" spans="2:93" x14ac:dyDescent="0.2">
      <c r="B15" s="276"/>
      <c r="C15" s="139" t="s">
        <v>72</v>
      </c>
      <c r="D15" s="135"/>
      <c r="E15" s="135"/>
      <c r="F15" s="135"/>
      <c r="G15" s="135"/>
      <c r="H15" s="161"/>
      <c r="I15" s="150">
        <f t="shared" si="0"/>
        <v>0</v>
      </c>
      <c r="J15" s="151">
        <f t="shared" si="1"/>
        <v>0</v>
      </c>
      <c r="K15" s="150"/>
      <c r="M15" s="276"/>
      <c r="N15" s="139" t="s">
        <v>72</v>
      </c>
      <c r="O15" s="135"/>
      <c r="P15" s="135"/>
      <c r="Q15" s="135"/>
      <c r="R15" s="135"/>
      <c r="S15" s="161"/>
      <c r="T15" s="150">
        <f t="shared" si="2"/>
        <v>0</v>
      </c>
      <c r="U15" s="161">
        <f t="shared" si="3"/>
        <v>0</v>
      </c>
      <c r="V15" s="150"/>
      <c r="X15" s="276"/>
      <c r="Y15" s="139" t="s">
        <v>72</v>
      </c>
      <c r="Z15" s="135"/>
      <c r="AA15" s="135"/>
      <c r="AB15" s="135"/>
      <c r="AC15" s="135"/>
      <c r="AD15" s="161"/>
      <c r="AE15" s="150">
        <f t="shared" si="4"/>
        <v>0</v>
      </c>
      <c r="AF15" s="161">
        <f t="shared" si="5"/>
        <v>0</v>
      </c>
      <c r="AG15" s="150"/>
      <c r="AI15" s="144"/>
      <c r="AR15" s="136"/>
      <c r="AT15" s="144"/>
      <c r="AX15" s="135"/>
      <c r="BA15" s="136"/>
      <c r="BC15" s="136"/>
      <c r="BE15" s="144"/>
      <c r="BF15" s="135"/>
      <c r="BL15" s="136"/>
      <c r="BP15" s="144"/>
      <c r="BV15" s="135"/>
      <c r="BW15" s="136"/>
      <c r="BY15" s="136"/>
      <c r="BZ15" s="144"/>
      <c r="CA15" s="144"/>
      <c r="CD15" s="135"/>
      <c r="CH15" s="136"/>
    </row>
    <row r="16" spans="2:93" x14ac:dyDescent="0.2">
      <c r="B16" s="277"/>
      <c r="C16" s="135" t="s">
        <v>71</v>
      </c>
      <c r="D16" s="149"/>
      <c r="E16" s="149"/>
      <c r="F16" s="149"/>
      <c r="G16" s="149"/>
      <c r="H16" s="149"/>
      <c r="I16" s="147">
        <f t="shared" si="0"/>
        <v>0</v>
      </c>
      <c r="J16" s="146">
        <f t="shared" si="1"/>
        <v>0</v>
      </c>
      <c r="K16" s="145"/>
      <c r="M16" s="277"/>
      <c r="N16" s="135" t="s">
        <v>71</v>
      </c>
      <c r="O16" s="149"/>
      <c r="P16" s="149"/>
      <c r="Q16" s="149"/>
      <c r="R16" s="149"/>
      <c r="S16" s="149"/>
      <c r="T16" s="147">
        <f t="shared" si="2"/>
        <v>0</v>
      </c>
      <c r="U16" s="163">
        <f t="shared" si="3"/>
        <v>0</v>
      </c>
      <c r="V16" s="145"/>
      <c r="X16" s="277"/>
      <c r="Y16" s="135" t="s">
        <v>71</v>
      </c>
      <c r="Z16" s="149"/>
      <c r="AA16" s="149"/>
      <c r="AB16" s="149"/>
      <c r="AC16" s="149"/>
      <c r="AD16" s="149"/>
      <c r="AE16" s="147">
        <f t="shared" si="4"/>
        <v>0</v>
      </c>
      <c r="AF16" s="163">
        <f t="shared" si="5"/>
        <v>0</v>
      </c>
      <c r="AG16" s="145"/>
      <c r="AI16" s="144"/>
      <c r="AR16" s="143"/>
      <c r="AT16" s="144"/>
      <c r="AX16" s="135"/>
      <c r="BA16" s="136"/>
      <c r="BC16" s="143"/>
      <c r="BE16" s="144"/>
      <c r="BF16" s="135"/>
      <c r="BL16" s="136"/>
      <c r="BN16" s="143"/>
      <c r="BP16" s="144"/>
      <c r="BV16" s="135"/>
      <c r="BW16" s="136"/>
      <c r="BY16" s="143"/>
      <c r="BZ16" s="144"/>
      <c r="CA16" s="144"/>
      <c r="CD16" s="135"/>
      <c r="CH16" s="136"/>
      <c r="CJ16" s="143"/>
      <c r="CN16" s="143"/>
    </row>
    <row r="17" spans="2:92" ht="14.85" customHeight="1" x14ac:dyDescent="0.2">
      <c r="B17" s="275" t="s">
        <v>144</v>
      </c>
      <c r="C17" s="159" t="s">
        <v>0</v>
      </c>
      <c r="D17" s="158">
        <v>9</v>
      </c>
      <c r="E17" s="158">
        <v>10</v>
      </c>
      <c r="F17" s="158">
        <v>10</v>
      </c>
      <c r="G17" s="158">
        <v>10</v>
      </c>
      <c r="H17" s="158">
        <v>10</v>
      </c>
      <c r="I17" s="156">
        <f t="shared" si="0"/>
        <v>49</v>
      </c>
      <c r="J17" s="155">
        <f t="shared" si="1"/>
        <v>49</v>
      </c>
      <c r="K17" s="154"/>
      <c r="M17" s="275" t="s">
        <v>144</v>
      </c>
      <c r="N17" s="159" t="s">
        <v>0</v>
      </c>
      <c r="O17" s="158">
        <v>10</v>
      </c>
      <c r="P17" s="158">
        <v>9</v>
      </c>
      <c r="Q17" s="158">
        <v>10</v>
      </c>
      <c r="R17" s="158">
        <v>9</v>
      </c>
      <c r="S17" s="158">
        <v>9</v>
      </c>
      <c r="T17" s="156">
        <f t="shared" si="2"/>
        <v>47</v>
      </c>
      <c r="U17" s="155">
        <f t="shared" si="3"/>
        <v>47</v>
      </c>
      <c r="V17" s="154"/>
      <c r="X17" s="275" t="s">
        <v>144</v>
      </c>
      <c r="Y17" s="159" t="s">
        <v>0</v>
      </c>
      <c r="Z17" s="158">
        <v>8</v>
      </c>
      <c r="AA17" s="158">
        <v>10</v>
      </c>
      <c r="AB17" s="158">
        <v>10</v>
      </c>
      <c r="AC17" s="158">
        <v>10</v>
      </c>
      <c r="AD17" s="158">
        <v>10</v>
      </c>
      <c r="AE17" s="156">
        <f t="shared" si="4"/>
        <v>48</v>
      </c>
      <c r="AF17" s="155">
        <f t="shared" si="5"/>
        <v>48</v>
      </c>
      <c r="AG17" s="154"/>
      <c r="AI17" s="144"/>
      <c r="AR17" s="153"/>
      <c r="AT17" s="144"/>
      <c r="AX17" s="135"/>
      <c r="BA17" s="136"/>
      <c r="BC17" s="153"/>
      <c r="BE17" s="144"/>
      <c r="BF17" s="135"/>
      <c r="BL17" s="136"/>
      <c r="BN17" s="153"/>
      <c r="BP17" s="144"/>
      <c r="BV17" s="135"/>
      <c r="BW17" s="136"/>
      <c r="BY17" s="153"/>
      <c r="BZ17" s="144"/>
      <c r="CA17" s="144"/>
      <c r="CD17" s="135"/>
      <c r="CH17" s="136"/>
      <c r="CJ17" s="153"/>
      <c r="CN17" s="153"/>
    </row>
    <row r="18" spans="2:92" ht="14.85" customHeight="1" x14ac:dyDescent="0.2">
      <c r="B18" s="276"/>
      <c r="C18" s="139" t="s">
        <v>27</v>
      </c>
      <c r="D18" s="135">
        <v>0</v>
      </c>
      <c r="E18" s="135">
        <v>0</v>
      </c>
      <c r="F18" s="135">
        <v>0</v>
      </c>
      <c r="G18" s="135">
        <v>0</v>
      </c>
      <c r="H18" s="161">
        <v>0</v>
      </c>
      <c r="I18" s="136">
        <f t="shared" si="0"/>
        <v>0</v>
      </c>
      <c r="J18" s="151">
        <f t="shared" si="1"/>
        <v>0</v>
      </c>
      <c r="K18" s="150"/>
      <c r="M18" s="276"/>
      <c r="N18" s="139" t="s">
        <v>27</v>
      </c>
      <c r="O18" s="135">
        <v>0</v>
      </c>
      <c r="P18" s="135">
        <v>0</v>
      </c>
      <c r="Q18" s="135">
        <v>0</v>
      </c>
      <c r="R18" s="135">
        <v>0</v>
      </c>
      <c r="S18" s="161">
        <v>0</v>
      </c>
      <c r="T18" s="136">
        <f t="shared" si="2"/>
        <v>0</v>
      </c>
      <c r="U18" s="151">
        <f t="shared" si="3"/>
        <v>0</v>
      </c>
      <c r="V18" s="150"/>
      <c r="X18" s="276"/>
      <c r="Y18" s="139" t="s">
        <v>27</v>
      </c>
      <c r="Z18" s="135">
        <v>0</v>
      </c>
      <c r="AA18" s="135">
        <v>0</v>
      </c>
      <c r="AB18" s="135">
        <v>0</v>
      </c>
      <c r="AC18" s="135">
        <v>0</v>
      </c>
      <c r="AD18" s="161">
        <v>0</v>
      </c>
      <c r="AE18" s="136">
        <f t="shared" si="4"/>
        <v>0</v>
      </c>
      <c r="AF18" s="151">
        <f t="shared" si="5"/>
        <v>0</v>
      </c>
      <c r="AG18" s="150"/>
      <c r="AI18" s="144"/>
      <c r="AT18" s="144"/>
      <c r="AX18" s="135"/>
      <c r="BA18" s="136"/>
      <c r="BE18" s="144"/>
      <c r="BF18" s="135"/>
      <c r="BL18" s="136"/>
      <c r="BN18" s="135"/>
      <c r="BP18" s="144"/>
      <c r="BV18" s="135"/>
      <c r="BW18" s="136"/>
      <c r="BZ18" s="144"/>
      <c r="CA18" s="144"/>
      <c r="CD18" s="135"/>
      <c r="CH18" s="136"/>
      <c r="CN18" s="153"/>
    </row>
    <row r="19" spans="2:92" x14ac:dyDescent="0.2">
      <c r="B19" s="276"/>
      <c r="C19" s="139" t="s">
        <v>72</v>
      </c>
      <c r="D19" s="135">
        <v>1</v>
      </c>
      <c r="E19" s="135">
        <v>0</v>
      </c>
      <c r="F19" s="135">
        <v>0</v>
      </c>
      <c r="G19" s="135">
        <v>0</v>
      </c>
      <c r="H19" s="161">
        <v>0</v>
      </c>
      <c r="I19" s="136">
        <f t="shared" si="0"/>
        <v>1</v>
      </c>
      <c r="J19" s="151">
        <f>I19+J15</f>
        <v>1</v>
      </c>
      <c r="K19" s="150"/>
      <c r="M19" s="276"/>
      <c r="N19" s="139" t="s">
        <v>72</v>
      </c>
      <c r="O19" s="135">
        <v>0</v>
      </c>
      <c r="P19" s="135">
        <v>1</v>
      </c>
      <c r="Q19" s="135">
        <v>0</v>
      </c>
      <c r="R19" s="135">
        <v>1</v>
      </c>
      <c r="S19" s="161">
        <v>1</v>
      </c>
      <c r="T19" s="136">
        <f t="shared" si="2"/>
        <v>3</v>
      </c>
      <c r="U19" s="151">
        <f>T19+U15</f>
        <v>3</v>
      </c>
      <c r="V19" s="150"/>
      <c r="X19" s="276"/>
      <c r="Y19" s="139" t="s">
        <v>72</v>
      </c>
      <c r="Z19" s="135">
        <v>2</v>
      </c>
      <c r="AA19" s="135">
        <v>0</v>
      </c>
      <c r="AB19" s="135">
        <v>0</v>
      </c>
      <c r="AC19" s="135">
        <v>0</v>
      </c>
      <c r="AD19" s="161">
        <v>0</v>
      </c>
      <c r="AE19" s="136">
        <f t="shared" si="4"/>
        <v>2</v>
      </c>
      <c r="AF19" s="151">
        <f>AE19+AF15</f>
        <v>2</v>
      </c>
      <c r="AG19" s="150"/>
      <c r="AI19" s="144"/>
      <c r="AT19" s="144"/>
      <c r="AX19" s="135"/>
      <c r="BA19" s="136"/>
      <c r="BE19" s="144"/>
      <c r="BF19" s="135"/>
      <c r="BL19" s="136"/>
      <c r="BN19" s="135"/>
      <c r="BP19" s="144"/>
      <c r="BV19" s="135"/>
      <c r="BW19" s="136"/>
      <c r="BZ19" s="144"/>
      <c r="CA19" s="144"/>
      <c r="CD19" s="135"/>
      <c r="CH19" s="136"/>
    </row>
    <row r="20" spans="2:92" x14ac:dyDescent="0.2">
      <c r="B20" s="277"/>
      <c r="C20" s="135" t="s">
        <v>71</v>
      </c>
      <c r="D20" s="135">
        <v>0</v>
      </c>
      <c r="E20" s="135">
        <v>0</v>
      </c>
      <c r="F20" s="135">
        <v>0</v>
      </c>
      <c r="G20" s="149">
        <v>0</v>
      </c>
      <c r="H20" s="149">
        <v>0</v>
      </c>
      <c r="I20" s="150">
        <f t="shared" si="0"/>
        <v>0</v>
      </c>
      <c r="J20" s="146">
        <f>I20</f>
        <v>0</v>
      </c>
      <c r="K20" s="145"/>
      <c r="M20" s="277"/>
      <c r="N20" s="135" t="s">
        <v>71</v>
      </c>
      <c r="O20" s="135">
        <v>0</v>
      </c>
      <c r="P20" s="135">
        <v>0</v>
      </c>
      <c r="Q20" s="135">
        <v>0</v>
      </c>
      <c r="R20" s="149">
        <v>0</v>
      </c>
      <c r="S20" s="149">
        <v>0</v>
      </c>
      <c r="T20" s="150">
        <f t="shared" si="2"/>
        <v>0</v>
      </c>
      <c r="U20" s="146">
        <f>T20</f>
        <v>0</v>
      </c>
      <c r="V20" s="145"/>
      <c r="X20" s="277"/>
      <c r="Y20" s="135" t="s">
        <v>71</v>
      </c>
      <c r="Z20" s="135">
        <v>0</v>
      </c>
      <c r="AA20" s="135">
        <v>0</v>
      </c>
      <c r="AB20" s="135">
        <v>0</v>
      </c>
      <c r="AC20" s="149">
        <v>0</v>
      </c>
      <c r="AD20" s="149">
        <v>0</v>
      </c>
      <c r="AE20" s="150">
        <f t="shared" si="4"/>
        <v>0</v>
      </c>
      <c r="AF20" s="146">
        <f>AE20</f>
        <v>0</v>
      </c>
      <c r="AG20" s="145"/>
      <c r="AI20" s="144"/>
      <c r="AR20" s="143"/>
      <c r="AT20" s="144"/>
      <c r="AX20" s="135"/>
      <c r="BA20" s="136"/>
      <c r="BC20" s="143"/>
      <c r="BE20" s="144"/>
      <c r="BF20" s="135"/>
      <c r="BL20" s="136"/>
      <c r="BN20" s="143"/>
      <c r="BP20" s="144"/>
      <c r="BV20" s="135"/>
      <c r="BW20" s="136"/>
      <c r="BY20" s="143"/>
      <c r="BZ20" s="144"/>
      <c r="CA20" s="144"/>
      <c r="CD20" s="135"/>
      <c r="CH20" s="136"/>
      <c r="CJ20" s="143"/>
      <c r="CN20" s="143"/>
    </row>
    <row r="21" spans="2:92" ht="14.85" customHeight="1" x14ac:dyDescent="0.2">
      <c r="B21" s="275" t="s">
        <v>143</v>
      </c>
      <c r="C21" s="159" t="s">
        <v>0</v>
      </c>
      <c r="D21" s="158">
        <v>9</v>
      </c>
      <c r="E21" s="158">
        <v>10</v>
      </c>
      <c r="F21" s="158">
        <v>10</v>
      </c>
      <c r="G21" s="158">
        <v>10</v>
      </c>
      <c r="H21" s="158">
        <v>10</v>
      </c>
      <c r="I21" s="156">
        <f t="shared" si="0"/>
        <v>49</v>
      </c>
      <c r="J21" s="155">
        <f>I21</f>
        <v>49</v>
      </c>
      <c r="K21" s="154">
        <f>J21/(J21+J22)</f>
        <v>1</v>
      </c>
      <c r="M21" s="275" t="s">
        <v>143</v>
      </c>
      <c r="N21" s="159" t="s">
        <v>0</v>
      </c>
      <c r="O21" s="158">
        <v>10</v>
      </c>
      <c r="P21" s="158">
        <v>9</v>
      </c>
      <c r="Q21" s="158">
        <v>10</v>
      </c>
      <c r="R21" s="135">
        <v>9</v>
      </c>
      <c r="S21" s="158">
        <v>9</v>
      </c>
      <c r="T21" s="156">
        <f t="shared" si="2"/>
        <v>47</v>
      </c>
      <c r="U21" s="155">
        <f>T21</f>
        <v>47</v>
      </c>
      <c r="V21" s="154">
        <f>U21/(U21+U22)</f>
        <v>1</v>
      </c>
      <c r="X21" s="275" t="s">
        <v>143</v>
      </c>
      <c r="Y21" s="159" t="s">
        <v>0</v>
      </c>
      <c r="Z21" s="158">
        <v>8</v>
      </c>
      <c r="AA21" s="158">
        <v>10</v>
      </c>
      <c r="AB21" s="158">
        <v>10</v>
      </c>
      <c r="AC21" s="135">
        <v>10</v>
      </c>
      <c r="AD21" s="158">
        <v>10</v>
      </c>
      <c r="AE21" s="156">
        <f t="shared" si="4"/>
        <v>48</v>
      </c>
      <c r="AF21" s="155">
        <f>AE21</f>
        <v>48</v>
      </c>
      <c r="AG21" s="154">
        <f>AF21/(AF21+AF22)</f>
        <v>1</v>
      </c>
      <c r="AI21" s="144"/>
      <c r="AR21" s="153"/>
      <c r="AT21" s="144"/>
      <c r="AX21" s="135"/>
      <c r="BA21" s="136"/>
      <c r="BC21" s="153"/>
      <c r="BE21" s="144"/>
      <c r="BF21" s="135"/>
      <c r="BL21" s="136"/>
      <c r="BN21" s="153"/>
      <c r="BP21" s="144"/>
      <c r="BV21" s="135"/>
      <c r="BW21" s="136"/>
      <c r="BY21" s="153"/>
      <c r="BZ21" s="144"/>
      <c r="CA21" s="144"/>
      <c r="CD21" s="135"/>
      <c r="CH21" s="136"/>
      <c r="CJ21" s="153"/>
      <c r="CN21" s="153"/>
    </row>
    <row r="22" spans="2:92" x14ac:dyDescent="0.2">
      <c r="B22" s="276"/>
      <c r="C22" s="139" t="s">
        <v>27</v>
      </c>
      <c r="D22" s="135">
        <v>0</v>
      </c>
      <c r="E22" s="135">
        <v>0</v>
      </c>
      <c r="F22" s="135">
        <v>0</v>
      </c>
      <c r="G22" s="135">
        <v>0</v>
      </c>
      <c r="H22" s="161">
        <v>0</v>
      </c>
      <c r="I22" s="150">
        <f t="shared" si="0"/>
        <v>0</v>
      </c>
      <c r="J22" s="151">
        <f>I22+J18</f>
        <v>0</v>
      </c>
      <c r="K22" s="150"/>
      <c r="M22" s="276"/>
      <c r="N22" s="139" t="s">
        <v>27</v>
      </c>
      <c r="O22" s="135">
        <v>0</v>
      </c>
      <c r="P22" s="135">
        <v>0</v>
      </c>
      <c r="Q22" s="135">
        <v>0</v>
      </c>
      <c r="R22" s="135">
        <v>0</v>
      </c>
      <c r="S22" s="135">
        <v>0</v>
      </c>
      <c r="T22" s="150">
        <f t="shared" si="2"/>
        <v>0</v>
      </c>
      <c r="U22" s="151">
        <f>T22+U14</f>
        <v>0</v>
      </c>
      <c r="V22" s="150"/>
      <c r="X22" s="276"/>
      <c r="Y22" s="139" t="s">
        <v>27</v>
      </c>
      <c r="Z22" s="135">
        <v>0</v>
      </c>
      <c r="AA22" s="135">
        <v>0</v>
      </c>
      <c r="AB22" s="135">
        <v>0</v>
      </c>
      <c r="AC22" s="135">
        <v>0</v>
      </c>
      <c r="AD22" s="135">
        <v>0</v>
      </c>
      <c r="AE22" s="150">
        <f t="shared" si="4"/>
        <v>0</v>
      </c>
      <c r="AF22" s="151">
        <f>AE22+AF14</f>
        <v>0</v>
      </c>
      <c r="AG22" s="150"/>
      <c r="AI22" s="144"/>
      <c r="AR22" s="136"/>
      <c r="AT22" s="144"/>
      <c r="AX22" s="135"/>
      <c r="BA22" s="136"/>
      <c r="BC22" s="136"/>
      <c r="BE22" s="144"/>
      <c r="BF22" s="135"/>
      <c r="BL22" s="136"/>
      <c r="BP22" s="144"/>
      <c r="BV22" s="135"/>
      <c r="BW22" s="136"/>
      <c r="BY22" s="136"/>
      <c r="BZ22" s="144"/>
      <c r="CA22" s="144"/>
      <c r="CD22" s="135"/>
      <c r="CH22" s="136"/>
      <c r="CJ22" s="136"/>
    </row>
    <row r="23" spans="2:92" x14ac:dyDescent="0.2">
      <c r="B23" s="276"/>
      <c r="C23" s="139" t="s">
        <v>72</v>
      </c>
      <c r="D23" s="135">
        <v>0</v>
      </c>
      <c r="E23" s="135">
        <v>0</v>
      </c>
      <c r="F23" s="135">
        <v>0</v>
      </c>
      <c r="G23" s="135">
        <v>0</v>
      </c>
      <c r="H23" s="161">
        <v>0</v>
      </c>
      <c r="I23" s="150">
        <f t="shared" si="0"/>
        <v>0</v>
      </c>
      <c r="J23" s="151">
        <f>I23+J19</f>
        <v>1</v>
      </c>
      <c r="K23" s="150"/>
      <c r="M23" s="276"/>
      <c r="N23" s="139" t="s">
        <v>72</v>
      </c>
      <c r="O23" s="135">
        <v>0</v>
      </c>
      <c r="P23" s="135">
        <v>0</v>
      </c>
      <c r="Q23" s="135">
        <v>0</v>
      </c>
      <c r="R23" s="135">
        <v>0</v>
      </c>
      <c r="S23" s="135">
        <v>0</v>
      </c>
      <c r="T23" s="150">
        <f t="shared" si="2"/>
        <v>0</v>
      </c>
      <c r="U23" s="151">
        <f>T23+U19</f>
        <v>3</v>
      </c>
      <c r="V23" s="150"/>
      <c r="X23" s="276"/>
      <c r="Y23" s="139" t="s">
        <v>72</v>
      </c>
      <c r="Z23" s="135">
        <v>0</v>
      </c>
      <c r="AA23" s="135">
        <v>0</v>
      </c>
      <c r="AB23" s="135">
        <v>0</v>
      </c>
      <c r="AC23" s="135">
        <v>0</v>
      </c>
      <c r="AD23" s="135">
        <v>0</v>
      </c>
      <c r="AE23" s="150">
        <f t="shared" si="4"/>
        <v>0</v>
      </c>
      <c r="AF23" s="151">
        <f>AE23+AF19</f>
        <v>2</v>
      </c>
      <c r="AG23" s="150"/>
      <c r="AI23" s="144"/>
      <c r="AR23" s="136"/>
      <c r="AT23" s="144"/>
      <c r="AX23" s="135"/>
      <c r="BA23" s="136"/>
      <c r="BC23" s="136"/>
      <c r="BE23" s="144"/>
      <c r="BF23" s="135"/>
      <c r="BL23" s="136"/>
      <c r="BP23" s="144"/>
      <c r="BV23" s="135"/>
      <c r="BW23" s="136"/>
      <c r="BY23" s="136"/>
      <c r="BZ23" s="144"/>
      <c r="CA23" s="144"/>
      <c r="CD23" s="135"/>
      <c r="CH23" s="136"/>
      <c r="CJ23" s="136"/>
    </row>
    <row r="24" spans="2:92" x14ac:dyDescent="0.2">
      <c r="B24" s="277"/>
      <c r="C24" s="135" t="s">
        <v>71</v>
      </c>
      <c r="D24" s="135">
        <v>0</v>
      </c>
      <c r="E24" s="135">
        <v>0</v>
      </c>
      <c r="F24" s="135">
        <v>0</v>
      </c>
      <c r="G24" s="149">
        <v>0</v>
      </c>
      <c r="H24" s="149">
        <v>0</v>
      </c>
      <c r="I24" s="147">
        <f t="shared" si="0"/>
        <v>0</v>
      </c>
      <c r="J24" s="146">
        <f>I24+J20</f>
        <v>0</v>
      </c>
      <c r="K24" s="145"/>
      <c r="M24" s="277"/>
      <c r="N24" s="135" t="s">
        <v>71</v>
      </c>
      <c r="O24" s="149">
        <v>0</v>
      </c>
      <c r="P24" s="149">
        <v>0</v>
      </c>
      <c r="Q24" s="149">
        <v>0</v>
      </c>
      <c r="R24" s="149">
        <v>0</v>
      </c>
      <c r="S24" s="149">
        <v>0</v>
      </c>
      <c r="T24" s="147">
        <f t="shared" si="2"/>
        <v>0</v>
      </c>
      <c r="U24" s="146">
        <f>T24+U16</f>
        <v>0</v>
      </c>
      <c r="V24" s="145"/>
      <c r="X24" s="277"/>
      <c r="Y24" s="135" t="s">
        <v>71</v>
      </c>
      <c r="Z24" s="149">
        <v>0</v>
      </c>
      <c r="AA24" s="149">
        <v>0</v>
      </c>
      <c r="AB24" s="149">
        <v>0</v>
      </c>
      <c r="AC24" s="149">
        <v>0</v>
      </c>
      <c r="AD24" s="149">
        <v>0</v>
      </c>
      <c r="AE24" s="147">
        <f t="shared" si="4"/>
        <v>0</v>
      </c>
      <c r="AF24" s="146">
        <f>AE24+AF16</f>
        <v>0</v>
      </c>
      <c r="AG24" s="145"/>
      <c r="AI24" s="144"/>
      <c r="AR24" s="143"/>
      <c r="AT24" s="144"/>
      <c r="AX24" s="135"/>
      <c r="BA24" s="136"/>
      <c r="BC24" s="143"/>
      <c r="BE24" s="144"/>
      <c r="BF24" s="135"/>
      <c r="BL24" s="136"/>
      <c r="BN24" s="143"/>
      <c r="BP24" s="144"/>
      <c r="BV24" s="135"/>
      <c r="BW24" s="136"/>
      <c r="BY24" s="143"/>
      <c r="BZ24" s="144"/>
      <c r="CA24" s="144"/>
      <c r="CD24" s="135"/>
      <c r="CH24" s="136"/>
      <c r="CJ24" s="143"/>
      <c r="CN24" s="143"/>
    </row>
    <row r="25" spans="2:92" ht="14.85" customHeight="1" x14ac:dyDescent="0.2">
      <c r="B25" s="275" t="s">
        <v>142</v>
      </c>
      <c r="C25" s="159" t="s">
        <v>0</v>
      </c>
      <c r="D25" s="158">
        <v>9</v>
      </c>
      <c r="E25" s="158">
        <v>10</v>
      </c>
      <c r="F25" s="158">
        <v>10</v>
      </c>
      <c r="G25" s="158">
        <v>10</v>
      </c>
      <c r="H25" s="158">
        <v>10</v>
      </c>
      <c r="I25" s="156"/>
      <c r="J25" s="155"/>
      <c r="K25" s="154"/>
      <c r="M25" s="275" t="s">
        <v>142</v>
      </c>
      <c r="N25" s="159" t="s">
        <v>0</v>
      </c>
      <c r="O25" s="158">
        <v>10</v>
      </c>
      <c r="P25" s="158">
        <v>9</v>
      </c>
      <c r="Q25" s="158">
        <v>10</v>
      </c>
      <c r="R25" s="135">
        <v>9</v>
      </c>
      <c r="S25" s="158">
        <v>9</v>
      </c>
      <c r="T25" s="156">
        <f t="shared" si="2"/>
        <v>47</v>
      </c>
      <c r="U25" s="155">
        <f>T25</f>
        <v>47</v>
      </c>
      <c r="V25" s="154">
        <f>U25/(U25+U26)</f>
        <v>1</v>
      </c>
      <c r="X25" s="275" t="s">
        <v>142</v>
      </c>
      <c r="Y25" s="159" t="s">
        <v>0</v>
      </c>
      <c r="Z25" s="158">
        <v>5</v>
      </c>
      <c r="AA25" s="158">
        <v>10</v>
      </c>
      <c r="AB25" s="158">
        <v>10</v>
      </c>
      <c r="AC25" s="135">
        <v>10</v>
      </c>
      <c r="AD25" s="158">
        <v>10</v>
      </c>
      <c r="AE25" s="156">
        <f t="shared" si="4"/>
        <v>45</v>
      </c>
      <c r="AF25" s="155">
        <f>AE25</f>
        <v>45</v>
      </c>
      <c r="AG25" s="154">
        <f>AF25/(AF25+AF26)</f>
        <v>1</v>
      </c>
      <c r="AI25" s="144"/>
      <c r="AR25" s="153"/>
      <c r="AT25" s="144"/>
      <c r="AX25" s="135"/>
      <c r="BA25" s="136"/>
      <c r="BC25" s="153"/>
      <c r="BE25" s="144"/>
      <c r="BF25" s="135"/>
      <c r="BL25" s="136"/>
      <c r="BN25" s="153"/>
      <c r="BP25" s="144"/>
      <c r="BV25" s="135"/>
      <c r="BW25" s="136"/>
      <c r="BY25" s="153"/>
      <c r="BZ25" s="144"/>
      <c r="CA25" s="144"/>
      <c r="CD25" s="135"/>
      <c r="CH25" s="136"/>
      <c r="CJ25" s="153"/>
      <c r="CN25" s="153"/>
    </row>
    <row r="26" spans="2:92" x14ac:dyDescent="0.2">
      <c r="B26" s="276"/>
      <c r="C26" s="139" t="s">
        <v>27</v>
      </c>
      <c r="D26" s="135">
        <v>0</v>
      </c>
      <c r="E26" s="135">
        <v>0</v>
      </c>
      <c r="F26" s="135">
        <v>0</v>
      </c>
      <c r="G26" s="135">
        <v>0</v>
      </c>
      <c r="H26" s="161">
        <v>0</v>
      </c>
      <c r="I26" s="150"/>
      <c r="J26" s="151"/>
      <c r="K26" s="150"/>
      <c r="M26" s="276"/>
      <c r="N26" s="139" t="s">
        <v>27</v>
      </c>
      <c r="O26" s="135">
        <v>0</v>
      </c>
      <c r="P26" s="135">
        <v>0</v>
      </c>
      <c r="Q26" s="135">
        <v>0</v>
      </c>
      <c r="R26" s="135">
        <v>0</v>
      </c>
      <c r="S26" s="135">
        <v>0</v>
      </c>
      <c r="T26" s="150">
        <f t="shared" si="2"/>
        <v>0</v>
      </c>
      <c r="U26" s="151">
        <f>T26+U22</f>
        <v>0</v>
      </c>
      <c r="V26" s="150"/>
      <c r="X26" s="276"/>
      <c r="Y26" s="139" t="s">
        <v>27</v>
      </c>
      <c r="Z26" s="135">
        <v>0</v>
      </c>
      <c r="AA26" s="135">
        <v>0</v>
      </c>
      <c r="AB26" s="135">
        <v>0</v>
      </c>
      <c r="AC26" s="135">
        <v>0</v>
      </c>
      <c r="AD26" s="135">
        <v>0</v>
      </c>
      <c r="AE26" s="150">
        <f t="shared" si="4"/>
        <v>0</v>
      </c>
      <c r="AF26" s="151">
        <f>AE26+AF22</f>
        <v>0</v>
      </c>
      <c r="AG26" s="150"/>
      <c r="AI26" s="144"/>
      <c r="AR26" s="136"/>
      <c r="AT26" s="144"/>
      <c r="AX26" s="135"/>
      <c r="BA26" s="136"/>
      <c r="BC26" s="136"/>
      <c r="BE26" s="144"/>
      <c r="BF26" s="135"/>
      <c r="BL26" s="136"/>
      <c r="BP26" s="144"/>
      <c r="BV26" s="135"/>
      <c r="BW26" s="136"/>
      <c r="BY26" s="136"/>
      <c r="BZ26" s="144"/>
      <c r="CA26" s="144"/>
      <c r="CD26" s="135"/>
      <c r="CH26" s="136"/>
      <c r="CJ26" s="136"/>
    </row>
    <row r="27" spans="2:92" x14ac:dyDescent="0.2">
      <c r="B27" s="276"/>
      <c r="C27" s="139" t="s">
        <v>72</v>
      </c>
      <c r="D27" s="135">
        <v>0</v>
      </c>
      <c r="E27" s="135">
        <v>0</v>
      </c>
      <c r="F27" s="135">
        <v>0</v>
      </c>
      <c r="G27" s="135">
        <v>0</v>
      </c>
      <c r="H27" s="161">
        <v>0</v>
      </c>
      <c r="I27" s="150"/>
      <c r="J27" s="151"/>
      <c r="K27" s="150"/>
      <c r="M27" s="276"/>
      <c r="N27" s="139" t="s">
        <v>72</v>
      </c>
      <c r="O27" s="135">
        <v>0</v>
      </c>
      <c r="P27" s="135">
        <v>0</v>
      </c>
      <c r="Q27" s="135">
        <v>0</v>
      </c>
      <c r="R27" s="135">
        <v>0</v>
      </c>
      <c r="S27" s="135">
        <v>0</v>
      </c>
      <c r="T27" s="150">
        <f t="shared" si="2"/>
        <v>0</v>
      </c>
      <c r="U27" s="151">
        <f>T27+U23</f>
        <v>3</v>
      </c>
      <c r="V27" s="150"/>
      <c r="X27" s="276"/>
      <c r="Y27" s="139" t="s">
        <v>72</v>
      </c>
      <c r="Z27" s="135">
        <v>3</v>
      </c>
      <c r="AA27" s="135">
        <v>0</v>
      </c>
      <c r="AB27" s="135">
        <v>0</v>
      </c>
      <c r="AC27" s="135">
        <v>0</v>
      </c>
      <c r="AD27" s="135">
        <v>0</v>
      </c>
      <c r="AE27" s="150">
        <f t="shared" si="4"/>
        <v>3</v>
      </c>
      <c r="AF27" s="151">
        <f>AE27+AF23</f>
        <v>5</v>
      </c>
      <c r="AG27" s="150"/>
      <c r="AI27" s="144"/>
      <c r="AR27" s="136"/>
      <c r="AT27" s="144"/>
      <c r="AX27" s="135"/>
      <c r="BA27" s="136"/>
      <c r="BC27" s="136"/>
      <c r="BE27" s="144"/>
      <c r="BF27" s="135"/>
      <c r="BL27" s="136"/>
      <c r="BP27" s="144"/>
      <c r="BV27" s="135"/>
      <c r="BW27" s="136"/>
      <c r="BY27" s="136"/>
      <c r="BZ27" s="144"/>
      <c r="CA27" s="144"/>
      <c r="CD27" s="135"/>
      <c r="CH27" s="136"/>
      <c r="CJ27" s="136"/>
    </row>
    <row r="28" spans="2:92" x14ac:dyDescent="0.2">
      <c r="B28" s="277"/>
      <c r="C28" s="135" t="s">
        <v>71</v>
      </c>
      <c r="D28" s="135">
        <v>0</v>
      </c>
      <c r="E28" s="135">
        <v>0</v>
      </c>
      <c r="F28" s="135">
        <v>0</v>
      </c>
      <c r="G28" s="149">
        <v>0</v>
      </c>
      <c r="H28" s="149">
        <v>0</v>
      </c>
      <c r="I28" s="147"/>
      <c r="J28" s="146"/>
      <c r="K28" s="145"/>
      <c r="M28" s="277"/>
      <c r="N28" s="135" t="s">
        <v>71</v>
      </c>
      <c r="O28" s="149">
        <v>0</v>
      </c>
      <c r="P28" s="149">
        <v>0</v>
      </c>
      <c r="Q28" s="149">
        <v>0</v>
      </c>
      <c r="R28" s="149">
        <v>0</v>
      </c>
      <c r="S28" s="149">
        <v>0</v>
      </c>
      <c r="T28" s="147">
        <f t="shared" si="2"/>
        <v>0</v>
      </c>
      <c r="U28" s="146">
        <f>T28+U24</f>
        <v>0</v>
      </c>
      <c r="V28" s="145"/>
      <c r="X28" s="277"/>
      <c r="Y28" s="135" t="s">
        <v>71</v>
      </c>
      <c r="Z28" s="149">
        <v>0</v>
      </c>
      <c r="AA28" s="149">
        <v>0</v>
      </c>
      <c r="AB28" s="149">
        <v>0</v>
      </c>
      <c r="AC28" s="149">
        <v>0</v>
      </c>
      <c r="AD28" s="149">
        <v>0</v>
      </c>
      <c r="AE28" s="147">
        <f t="shared" si="4"/>
        <v>0</v>
      </c>
      <c r="AF28" s="146">
        <f>AE28+AF24</f>
        <v>0</v>
      </c>
      <c r="AG28" s="145"/>
      <c r="AI28" s="144"/>
      <c r="AR28" s="143"/>
      <c r="AT28" s="144"/>
      <c r="AX28" s="135"/>
      <c r="BA28" s="136"/>
      <c r="BC28" s="143"/>
      <c r="BE28" s="144"/>
      <c r="BF28" s="135"/>
      <c r="BL28" s="136"/>
      <c r="BN28" s="143"/>
      <c r="BP28" s="144"/>
      <c r="BV28" s="135"/>
      <c r="BW28" s="136"/>
      <c r="BY28" s="143"/>
      <c r="BZ28" s="144"/>
      <c r="CA28" s="144"/>
      <c r="CD28" s="135"/>
      <c r="CH28" s="136"/>
      <c r="CJ28" s="143"/>
      <c r="CN28" s="143"/>
    </row>
    <row r="29" spans="2:92" ht="14.85" customHeight="1" x14ac:dyDescent="0.2">
      <c r="B29" s="275" t="s">
        <v>141</v>
      </c>
      <c r="C29" s="159" t="s">
        <v>0</v>
      </c>
      <c r="D29" s="158">
        <v>9</v>
      </c>
      <c r="E29" s="158">
        <v>10</v>
      </c>
      <c r="F29" s="158">
        <v>10</v>
      </c>
      <c r="G29" s="158">
        <v>9</v>
      </c>
      <c r="H29" s="158">
        <v>9</v>
      </c>
      <c r="I29" s="156">
        <f t="shared" ref="I29:I60" si="6">SUM(D29:H29)</f>
        <v>47</v>
      </c>
      <c r="J29" s="155">
        <f>I29</f>
        <v>47</v>
      </c>
      <c r="K29" s="154">
        <f>J29/(J29+J30)</f>
        <v>1</v>
      </c>
      <c r="M29" s="275" t="s">
        <v>141</v>
      </c>
      <c r="N29" s="159" t="s">
        <v>0</v>
      </c>
      <c r="O29" s="158">
        <v>10</v>
      </c>
      <c r="P29" s="158">
        <v>9</v>
      </c>
      <c r="Q29" s="158">
        <v>10</v>
      </c>
      <c r="R29" s="135">
        <v>9</v>
      </c>
      <c r="S29" s="158">
        <v>9</v>
      </c>
      <c r="T29" s="156">
        <f t="shared" si="2"/>
        <v>47</v>
      </c>
      <c r="U29" s="155">
        <f>T29</f>
        <v>47</v>
      </c>
      <c r="V29" s="154">
        <f>U29/(U29+U30)</f>
        <v>1</v>
      </c>
      <c r="X29" s="275" t="s">
        <v>141</v>
      </c>
      <c r="Y29" s="159" t="s">
        <v>0</v>
      </c>
      <c r="Z29" s="158">
        <v>4</v>
      </c>
      <c r="AA29" s="158">
        <v>10</v>
      </c>
      <c r="AB29" s="158">
        <v>10</v>
      </c>
      <c r="AC29" s="135">
        <v>9</v>
      </c>
      <c r="AD29" s="158">
        <v>10</v>
      </c>
      <c r="AE29" s="156">
        <f t="shared" si="4"/>
        <v>43</v>
      </c>
      <c r="AF29" s="155">
        <f>AE29</f>
        <v>43</v>
      </c>
      <c r="AG29" s="154">
        <f>AF29/(AF29+AF30)</f>
        <v>1</v>
      </c>
      <c r="AI29" s="144"/>
      <c r="AR29" s="153"/>
      <c r="AT29" s="144"/>
      <c r="AX29" s="135"/>
      <c r="BA29" s="136"/>
      <c r="BC29" s="153"/>
      <c r="BE29" s="144"/>
      <c r="BF29" s="135"/>
      <c r="BL29" s="136"/>
      <c r="BN29" s="153"/>
      <c r="BP29" s="144"/>
      <c r="BV29" s="135"/>
      <c r="BW29" s="136"/>
      <c r="BY29" s="153"/>
      <c r="BZ29" s="144"/>
      <c r="CA29" s="144"/>
      <c r="CD29" s="135"/>
      <c r="CH29" s="136"/>
      <c r="CJ29" s="153"/>
      <c r="CN29" s="153"/>
    </row>
    <row r="30" spans="2:92" x14ac:dyDescent="0.2">
      <c r="B30" s="276"/>
      <c r="C30" s="139" t="s">
        <v>27</v>
      </c>
      <c r="D30" s="135">
        <v>0</v>
      </c>
      <c r="E30" s="135">
        <v>0</v>
      </c>
      <c r="F30" s="135">
        <v>0</v>
      </c>
      <c r="G30" s="135">
        <v>0</v>
      </c>
      <c r="H30" s="161">
        <v>0</v>
      </c>
      <c r="I30" s="150">
        <f t="shared" si="6"/>
        <v>0</v>
      </c>
      <c r="J30" s="151">
        <f>I30+J22</f>
        <v>0</v>
      </c>
      <c r="K30" s="150"/>
      <c r="M30" s="276"/>
      <c r="N30" s="139" t="s">
        <v>27</v>
      </c>
      <c r="O30" s="135">
        <v>0</v>
      </c>
      <c r="P30" s="135">
        <v>0</v>
      </c>
      <c r="Q30" s="135">
        <v>0</v>
      </c>
      <c r="R30" s="135">
        <v>0</v>
      </c>
      <c r="S30" s="135">
        <v>0</v>
      </c>
      <c r="T30" s="150">
        <f t="shared" si="2"/>
        <v>0</v>
      </c>
      <c r="U30" s="151">
        <f>T30+U26</f>
        <v>0</v>
      </c>
      <c r="V30" s="150"/>
      <c r="X30" s="276"/>
      <c r="Y30" s="139" t="s">
        <v>27</v>
      </c>
      <c r="Z30" s="135">
        <v>0</v>
      </c>
      <c r="AA30" s="135">
        <v>0</v>
      </c>
      <c r="AB30" s="135">
        <v>0</v>
      </c>
      <c r="AC30" s="135">
        <v>0</v>
      </c>
      <c r="AD30" s="135">
        <v>0</v>
      </c>
      <c r="AE30" s="150">
        <f t="shared" si="4"/>
        <v>0</v>
      </c>
      <c r="AF30" s="151">
        <f>AE30+AF26</f>
        <v>0</v>
      </c>
      <c r="AG30" s="150"/>
      <c r="AI30" s="144"/>
      <c r="AR30" s="136"/>
      <c r="AT30" s="144"/>
      <c r="AX30" s="135"/>
      <c r="BA30" s="136"/>
      <c r="BC30" s="136"/>
      <c r="BE30" s="144"/>
      <c r="BF30" s="135"/>
      <c r="BL30" s="136"/>
      <c r="BP30" s="144"/>
      <c r="BV30" s="135"/>
      <c r="BW30" s="136"/>
      <c r="BY30" s="136"/>
      <c r="BZ30" s="144"/>
      <c r="CA30" s="144"/>
      <c r="CD30" s="135"/>
      <c r="CH30" s="136"/>
      <c r="CJ30" s="136"/>
    </row>
    <row r="31" spans="2:92" x14ac:dyDescent="0.2">
      <c r="B31" s="276"/>
      <c r="C31" s="139" t="s">
        <v>72</v>
      </c>
      <c r="D31" s="135">
        <v>0</v>
      </c>
      <c r="E31" s="135">
        <v>0</v>
      </c>
      <c r="F31" s="135">
        <v>0</v>
      </c>
      <c r="G31" s="135">
        <v>1</v>
      </c>
      <c r="H31" s="161">
        <v>1</v>
      </c>
      <c r="I31" s="150">
        <f t="shared" si="6"/>
        <v>2</v>
      </c>
      <c r="J31" s="151">
        <f>I31+J23</f>
        <v>3</v>
      </c>
      <c r="K31" s="150"/>
      <c r="M31" s="276"/>
      <c r="N31" s="139" t="s">
        <v>72</v>
      </c>
      <c r="O31" s="135">
        <v>0</v>
      </c>
      <c r="P31" s="135">
        <v>0</v>
      </c>
      <c r="Q31" s="135">
        <v>0</v>
      </c>
      <c r="R31" s="135">
        <v>0</v>
      </c>
      <c r="S31" s="135">
        <v>0</v>
      </c>
      <c r="T31" s="150">
        <f t="shared" si="2"/>
        <v>0</v>
      </c>
      <c r="U31" s="151">
        <f>T31+U27</f>
        <v>3</v>
      </c>
      <c r="V31" s="150"/>
      <c r="X31" s="276"/>
      <c r="Y31" s="139" t="s">
        <v>72</v>
      </c>
      <c r="Z31" s="135">
        <v>0</v>
      </c>
      <c r="AA31" s="135">
        <v>0</v>
      </c>
      <c r="AB31" s="135">
        <v>0</v>
      </c>
      <c r="AC31" s="135">
        <v>1</v>
      </c>
      <c r="AD31" s="135">
        <v>0</v>
      </c>
      <c r="AE31" s="150">
        <f t="shared" si="4"/>
        <v>1</v>
      </c>
      <c r="AF31" s="151">
        <f>AE31+AF27</f>
        <v>6</v>
      </c>
      <c r="AG31" s="150"/>
      <c r="AI31" s="144"/>
      <c r="AR31" s="136"/>
      <c r="AT31" s="144"/>
      <c r="AX31" s="135"/>
      <c r="BA31" s="136"/>
      <c r="BC31" s="136"/>
      <c r="BE31" s="144"/>
      <c r="BF31" s="135"/>
      <c r="BL31" s="136"/>
      <c r="BP31" s="144"/>
      <c r="BV31" s="135"/>
      <c r="BW31" s="136"/>
      <c r="BY31" s="136"/>
      <c r="BZ31" s="144"/>
      <c r="CA31" s="144"/>
      <c r="CD31" s="135"/>
      <c r="CH31" s="136"/>
      <c r="CJ31" s="136"/>
    </row>
    <row r="32" spans="2:92" x14ac:dyDescent="0.2">
      <c r="B32" s="277"/>
      <c r="C32" s="135" t="s">
        <v>71</v>
      </c>
      <c r="D32" s="135">
        <v>0</v>
      </c>
      <c r="E32" s="135">
        <v>0</v>
      </c>
      <c r="F32" s="135">
        <v>0</v>
      </c>
      <c r="G32" s="149">
        <v>0</v>
      </c>
      <c r="H32" s="149">
        <v>0</v>
      </c>
      <c r="I32" s="147">
        <f t="shared" si="6"/>
        <v>0</v>
      </c>
      <c r="J32" s="146">
        <f>I32+J24</f>
        <v>0</v>
      </c>
      <c r="K32" s="145"/>
      <c r="M32" s="277"/>
      <c r="N32" s="135" t="s">
        <v>71</v>
      </c>
      <c r="O32" s="149">
        <v>0</v>
      </c>
      <c r="P32" s="149">
        <v>0</v>
      </c>
      <c r="Q32" s="149">
        <v>0</v>
      </c>
      <c r="R32" s="149">
        <v>0</v>
      </c>
      <c r="S32" s="149">
        <v>0</v>
      </c>
      <c r="T32" s="147">
        <f t="shared" si="2"/>
        <v>0</v>
      </c>
      <c r="U32" s="146">
        <f>T32+U28</f>
        <v>0</v>
      </c>
      <c r="V32" s="145"/>
      <c r="X32" s="277"/>
      <c r="Y32" s="135" t="s">
        <v>71</v>
      </c>
      <c r="Z32" s="149">
        <v>0</v>
      </c>
      <c r="AA32" s="149">
        <v>0</v>
      </c>
      <c r="AB32" s="149">
        <v>0</v>
      </c>
      <c r="AC32" s="149">
        <v>0</v>
      </c>
      <c r="AD32" s="149">
        <v>0</v>
      </c>
      <c r="AE32" s="147">
        <f t="shared" si="4"/>
        <v>0</v>
      </c>
      <c r="AF32" s="146">
        <f>AE32+AF28</f>
        <v>0</v>
      </c>
      <c r="AG32" s="145"/>
      <c r="AI32" s="144"/>
      <c r="AR32" s="143"/>
      <c r="AT32" s="144"/>
      <c r="AX32" s="135"/>
      <c r="BA32" s="136"/>
      <c r="BC32" s="143"/>
      <c r="BE32" s="144"/>
      <c r="BF32" s="135"/>
      <c r="BL32" s="136"/>
      <c r="BN32" s="143"/>
      <c r="BP32" s="144"/>
      <c r="BV32" s="135"/>
      <c r="BW32" s="136"/>
      <c r="BY32" s="143"/>
      <c r="BZ32" s="144"/>
      <c r="CA32" s="144"/>
      <c r="CD32" s="135"/>
      <c r="CH32" s="136"/>
      <c r="CJ32" s="143"/>
      <c r="CN32" s="143"/>
    </row>
    <row r="33" spans="2:92" ht="14.85" customHeight="1" x14ac:dyDescent="0.2">
      <c r="B33" s="275" t="s">
        <v>140</v>
      </c>
      <c r="C33" s="159" t="s">
        <v>0</v>
      </c>
      <c r="D33" s="158">
        <v>9</v>
      </c>
      <c r="E33" s="158">
        <v>10</v>
      </c>
      <c r="F33" s="158">
        <v>9</v>
      </c>
      <c r="G33" s="158">
        <v>9</v>
      </c>
      <c r="H33" s="158">
        <v>8</v>
      </c>
      <c r="I33" s="156">
        <f t="shared" si="6"/>
        <v>45</v>
      </c>
      <c r="J33" s="155">
        <f>I33</f>
        <v>45</v>
      </c>
      <c r="K33" s="154">
        <f>J33/(J33+J34)</f>
        <v>1</v>
      </c>
      <c r="M33" s="275" t="s">
        <v>140</v>
      </c>
      <c r="N33" s="159" t="s">
        <v>0</v>
      </c>
      <c r="O33" s="158">
        <v>9</v>
      </c>
      <c r="P33" s="158">
        <v>9</v>
      </c>
      <c r="Q33" s="158">
        <v>9</v>
      </c>
      <c r="R33" s="158">
        <v>1</v>
      </c>
      <c r="S33" s="158">
        <v>8</v>
      </c>
      <c r="T33" s="156">
        <f t="shared" si="2"/>
        <v>36</v>
      </c>
      <c r="U33" s="155">
        <f>T33</f>
        <v>36</v>
      </c>
      <c r="V33" s="154">
        <f>U33/(U33+U34)</f>
        <v>1</v>
      </c>
      <c r="X33" s="275" t="s">
        <v>140</v>
      </c>
      <c r="Y33" s="159" t="s">
        <v>0</v>
      </c>
      <c r="Z33" s="158">
        <v>5</v>
      </c>
      <c r="AA33" s="158">
        <v>8</v>
      </c>
      <c r="AB33" s="158">
        <v>10</v>
      </c>
      <c r="AC33" s="158">
        <v>9</v>
      </c>
      <c r="AD33" s="158">
        <v>9</v>
      </c>
      <c r="AE33" s="156">
        <f t="shared" si="4"/>
        <v>41</v>
      </c>
      <c r="AF33" s="155">
        <f>AE33</f>
        <v>41</v>
      </c>
      <c r="AG33" s="154">
        <f>AF33/(AF33+AF34)</f>
        <v>1</v>
      </c>
      <c r="AI33" s="144"/>
      <c r="AR33" s="153"/>
      <c r="AT33" s="144"/>
      <c r="AX33" s="135"/>
      <c r="BA33" s="136"/>
      <c r="BC33" s="153"/>
      <c r="BE33" s="144"/>
      <c r="BF33" s="135"/>
      <c r="BL33" s="136"/>
      <c r="BN33" s="153"/>
      <c r="BP33" s="144"/>
      <c r="BV33" s="135"/>
      <c r="BW33" s="136"/>
      <c r="BY33" s="153"/>
      <c r="BZ33" s="144"/>
      <c r="CA33" s="144"/>
      <c r="CD33" s="135"/>
      <c r="CH33" s="136"/>
      <c r="CJ33" s="153"/>
      <c r="CN33" s="153"/>
    </row>
    <row r="34" spans="2:92" x14ac:dyDescent="0.2">
      <c r="B34" s="276"/>
      <c r="C34" s="139" t="s">
        <v>27</v>
      </c>
      <c r="D34" s="135">
        <v>0</v>
      </c>
      <c r="E34" s="135">
        <v>0</v>
      </c>
      <c r="F34" s="135">
        <v>0</v>
      </c>
      <c r="G34" s="135">
        <v>0</v>
      </c>
      <c r="H34" s="135">
        <v>0</v>
      </c>
      <c r="I34" s="150">
        <f t="shared" si="6"/>
        <v>0</v>
      </c>
      <c r="J34" s="151">
        <f>I34+J30</f>
        <v>0</v>
      </c>
      <c r="K34" s="150"/>
      <c r="M34" s="276"/>
      <c r="N34" s="139" t="s">
        <v>27</v>
      </c>
      <c r="O34" s="135">
        <v>0</v>
      </c>
      <c r="P34" s="135">
        <v>0</v>
      </c>
      <c r="Q34" s="135">
        <v>0</v>
      </c>
      <c r="R34" s="135">
        <v>0</v>
      </c>
      <c r="S34" s="135">
        <v>0</v>
      </c>
      <c r="T34" s="150">
        <f t="shared" si="2"/>
        <v>0</v>
      </c>
      <c r="U34" s="151">
        <f>T34+U30</f>
        <v>0</v>
      </c>
      <c r="V34" s="150"/>
      <c r="X34" s="276"/>
      <c r="Y34" s="139" t="s">
        <v>27</v>
      </c>
      <c r="Z34" s="135">
        <v>0</v>
      </c>
      <c r="AA34" s="135">
        <v>0</v>
      </c>
      <c r="AB34" s="135">
        <v>0</v>
      </c>
      <c r="AC34" s="135">
        <v>0</v>
      </c>
      <c r="AD34" s="135">
        <v>0</v>
      </c>
      <c r="AE34" s="150">
        <f t="shared" si="4"/>
        <v>0</v>
      </c>
      <c r="AF34" s="151">
        <f>AE34+AF30</f>
        <v>0</v>
      </c>
      <c r="AG34" s="150"/>
      <c r="AI34" s="144"/>
      <c r="AR34" s="136"/>
      <c r="AT34" s="144"/>
      <c r="AX34" s="135"/>
      <c r="BA34" s="136"/>
      <c r="BC34" s="136"/>
      <c r="BE34" s="144"/>
      <c r="BF34" s="135"/>
      <c r="BL34" s="136"/>
      <c r="BP34" s="144"/>
      <c r="BV34" s="135"/>
      <c r="BW34" s="136"/>
      <c r="BY34" s="136"/>
      <c r="BZ34" s="144"/>
      <c r="CA34" s="144"/>
      <c r="CD34" s="135"/>
      <c r="CH34" s="136"/>
      <c r="CJ34" s="136"/>
    </row>
    <row r="35" spans="2:92" x14ac:dyDescent="0.2">
      <c r="B35" s="276"/>
      <c r="C35" s="139" t="s">
        <v>72</v>
      </c>
      <c r="D35" s="135">
        <v>0</v>
      </c>
      <c r="E35" s="135">
        <v>0</v>
      </c>
      <c r="F35" s="135">
        <v>1</v>
      </c>
      <c r="G35" s="135">
        <v>0</v>
      </c>
      <c r="H35" s="135">
        <v>1</v>
      </c>
      <c r="I35" s="150">
        <f t="shared" si="6"/>
        <v>2</v>
      </c>
      <c r="J35" s="151">
        <f>I35+J31</f>
        <v>5</v>
      </c>
      <c r="K35" s="150"/>
      <c r="M35" s="276"/>
      <c r="N35" s="139" t="s">
        <v>72</v>
      </c>
      <c r="O35" s="135">
        <v>1</v>
      </c>
      <c r="P35" s="135">
        <v>0</v>
      </c>
      <c r="Q35" s="135">
        <v>1</v>
      </c>
      <c r="R35" s="135">
        <v>8</v>
      </c>
      <c r="S35" s="135">
        <v>1</v>
      </c>
      <c r="T35" s="150">
        <f t="shared" si="2"/>
        <v>11</v>
      </c>
      <c r="U35" s="151">
        <f>T35+U31</f>
        <v>14</v>
      </c>
      <c r="V35" s="150"/>
      <c r="X35" s="276"/>
      <c r="Y35" s="139" t="s">
        <v>72</v>
      </c>
      <c r="Z35" s="135">
        <v>0</v>
      </c>
      <c r="AA35" s="135">
        <v>2</v>
      </c>
      <c r="AB35" s="135">
        <v>0</v>
      </c>
      <c r="AC35" s="135">
        <v>0</v>
      </c>
      <c r="AD35" s="135">
        <v>1</v>
      </c>
      <c r="AE35" s="150">
        <f t="shared" si="4"/>
        <v>3</v>
      </c>
      <c r="AF35" s="151">
        <f>AE35+AF31</f>
        <v>9</v>
      </c>
      <c r="AG35" s="150"/>
      <c r="AI35" s="144"/>
      <c r="AR35" s="136"/>
      <c r="AT35" s="144"/>
      <c r="AX35" s="135"/>
      <c r="BA35" s="136"/>
      <c r="BC35" s="136"/>
      <c r="BE35" s="144"/>
      <c r="BF35" s="135"/>
      <c r="BL35" s="136"/>
      <c r="BP35" s="144"/>
      <c r="BV35" s="135"/>
      <c r="BW35" s="136"/>
      <c r="BY35" s="136"/>
      <c r="BZ35" s="144"/>
      <c r="CA35" s="144"/>
      <c r="CD35" s="135"/>
      <c r="CH35" s="136"/>
      <c r="CJ35" s="136"/>
    </row>
    <row r="36" spans="2:92" x14ac:dyDescent="0.2">
      <c r="B36" s="277"/>
      <c r="C36" s="135" t="s">
        <v>71</v>
      </c>
      <c r="D36" s="149">
        <v>0</v>
      </c>
      <c r="E36" s="149">
        <v>0</v>
      </c>
      <c r="F36" s="149">
        <v>0</v>
      </c>
      <c r="G36" s="149">
        <v>0</v>
      </c>
      <c r="H36" s="149">
        <v>0</v>
      </c>
      <c r="I36" s="147">
        <f t="shared" si="6"/>
        <v>0</v>
      </c>
      <c r="J36" s="146">
        <f>I36+J32</f>
        <v>0</v>
      </c>
      <c r="K36" s="145"/>
      <c r="M36" s="277"/>
      <c r="N36" s="135" t="s">
        <v>71</v>
      </c>
      <c r="O36" s="149">
        <v>0</v>
      </c>
      <c r="P36" s="149">
        <v>0</v>
      </c>
      <c r="Q36" s="149">
        <v>0</v>
      </c>
      <c r="R36" s="149">
        <v>0</v>
      </c>
      <c r="S36" s="149">
        <v>0</v>
      </c>
      <c r="T36" s="147">
        <f t="shared" si="2"/>
        <v>0</v>
      </c>
      <c r="U36" s="146">
        <f>T36+U32</f>
        <v>0</v>
      </c>
      <c r="V36" s="145"/>
      <c r="X36" s="277"/>
      <c r="Y36" s="135" t="s">
        <v>71</v>
      </c>
      <c r="Z36" s="149">
        <v>0</v>
      </c>
      <c r="AA36" s="149">
        <v>0</v>
      </c>
      <c r="AB36" s="149">
        <v>0</v>
      </c>
      <c r="AC36" s="149">
        <v>0</v>
      </c>
      <c r="AD36" s="149">
        <v>0</v>
      </c>
      <c r="AE36" s="147">
        <f t="shared" si="4"/>
        <v>0</v>
      </c>
      <c r="AF36" s="146">
        <f>AE36+AF32</f>
        <v>0</v>
      </c>
      <c r="AG36" s="145"/>
      <c r="AI36" s="144"/>
      <c r="AR36" s="143"/>
      <c r="AT36" s="144"/>
      <c r="AX36" s="135"/>
      <c r="BA36" s="136"/>
      <c r="BC36" s="143"/>
      <c r="BE36" s="144"/>
      <c r="BF36" s="135"/>
      <c r="BL36" s="136"/>
      <c r="BN36" s="143"/>
      <c r="BP36" s="144"/>
      <c r="BV36" s="135"/>
      <c r="BW36" s="136"/>
      <c r="BY36" s="143"/>
      <c r="BZ36" s="144"/>
      <c r="CA36" s="144"/>
      <c r="CD36" s="135"/>
      <c r="CH36" s="136"/>
      <c r="CJ36" s="143"/>
      <c r="CN36" s="143"/>
    </row>
    <row r="37" spans="2:92" ht="14.85" customHeight="1" x14ac:dyDescent="0.2">
      <c r="B37" s="275" t="s">
        <v>139</v>
      </c>
      <c r="C37" s="159" t="s">
        <v>0</v>
      </c>
      <c r="D37" s="158">
        <v>9</v>
      </c>
      <c r="E37" s="158">
        <v>9</v>
      </c>
      <c r="F37" s="158">
        <v>9</v>
      </c>
      <c r="G37" s="158">
        <v>9</v>
      </c>
      <c r="H37" s="158">
        <v>8</v>
      </c>
      <c r="I37" s="156">
        <f t="shared" si="6"/>
        <v>44</v>
      </c>
      <c r="J37" s="155">
        <f>I37</f>
        <v>44</v>
      </c>
      <c r="K37" s="154">
        <f>J37/(J37+J38)</f>
        <v>1</v>
      </c>
      <c r="M37" s="275" t="s">
        <v>139</v>
      </c>
      <c r="N37" s="159" t="s">
        <v>0</v>
      </c>
      <c r="O37" s="158">
        <v>9</v>
      </c>
      <c r="P37" s="158">
        <v>9</v>
      </c>
      <c r="Q37" s="158">
        <v>9</v>
      </c>
      <c r="R37" s="158">
        <v>1</v>
      </c>
      <c r="S37" s="158">
        <v>7</v>
      </c>
      <c r="T37" s="156">
        <f t="shared" si="2"/>
        <v>35</v>
      </c>
      <c r="U37" s="155">
        <f>T37</f>
        <v>35</v>
      </c>
      <c r="V37" s="154">
        <f>U37/(U37+U38)</f>
        <v>1</v>
      </c>
      <c r="X37" s="275" t="s">
        <v>139</v>
      </c>
      <c r="Y37" s="159" t="s">
        <v>0</v>
      </c>
      <c r="Z37" s="158">
        <v>5</v>
      </c>
      <c r="AA37" s="158">
        <v>7</v>
      </c>
      <c r="AB37" s="158">
        <v>10</v>
      </c>
      <c r="AC37" s="158">
        <v>9</v>
      </c>
      <c r="AD37" s="158">
        <v>9</v>
      </c>
      <c r="AE37" s="156">
        <f t="shared" si="4"/>
        <v>40</v>
      </c>
      <c r="AF37" s="155">
        <f>AE37</f>
        <v>40</v>
      </c>
      <c r="AG37" s="154">
        <f>AF37/(AF37+AF38)</f>
        <v>1</v>
      </c>
      <c r="AI37" s="144"/>
      <c r="AR37" s="153"/>
      <c r="AT37" s="144"/>
      <c r="AX37" s="135"/>
      <c r="BA37" s="136"/>
      <c r="BC37" s="153"/>
      <c r="BE37" s="144"/>
      <c r="BF37" s="135"/>
      <c r="BL37" s="136"/>
      <c r="BN37" s="153"/>
      <c r="BP37" s="144"/>
      <c r="BV37" s="135"/>
      <c r="BW37" s="136"/>
      <c r="BY37" s="153"/>
      <c r="BZ37" s="144"/>
      <c r="CA37" s="144"/>
      <c r="CD37" s="135"/>
      <c r="CH37" s="136"/>
      <c r="CJ37" s="153"/>
      <c r="CN37" s="153"/>
    </row>
    <row r="38" spans="2:92" x14ac:dyDescent="0.2">
      <c r="B38" s="276"/>
      <c r="C38" s="139" t="s">
        <v>27</v>
      </c>
      <c r="D38" s="135">
        <v>0</v>
      </c>
      <c r="E38" s="135">
        <v>0</v>
      </c>
      <c r="F38" s="135">
        <v>0</v>
      </c>
      <c r="G38" s="135">
        <v>0</v>
      </c>
      <c r="H38" s="135">
        <v>0</v>
      </c>
      <c r="I38" s="150">
        <f t="shared" si="6"/>
        <v>0</v>
      </c>
      <c r="J38" s="151">
        <f>I38+J34</f>
        <v>0</v>
      </c>
      <c r="K38" s="150"/>
      <c r="M38" s="276"/>
      <c r="N38" s="139" t="s">
        <v>27</v>
      </c>
      <c r="O38" s="135">
        <v>0</v>
      </c>
      <c r="P38" s="135">
        <v>0</v>
      </c>
      <c r="Q38" s="135">
        <v>0</v>
      </c>
      <c r="R38" s="135">
        <v>0</v>
      </c>
      <c r="S38" s="135">
        <v>0</v>
      </c>
      <c r="T38" s="150">
        <f t="shared" si="2"/>
        <v>0</v>
      </c>
      <c r="U38" s="151">
        <f>T38+U34</f>
        <v>0</v>
      </c>
      <c r="V38" s="150"/>
      <c r="X38" s="276"/>
      <c r="Y38" s="139" t="s">
        <v>27</v>
      </c>
      <c r="Z38" s="135">
        <v>0</v>
      </c>
      <c r="AA38" s="135">
        <v>0</v>
      </c>
      <c r="AB38" s="135">
        <v>0</v>
      </c>
      <c r="AC38" s="135">
        <v>0</v>
      </c>
      <c r="AD38" s="135">
        <v>0</v>
      </c>
      <c r="AE38" s="150">
        <f t="shared" si="4"/>
        <v>0</v>
      </c>
      <c r="AF38" s="151">
        <f>AE38+AF34</f>
        <v>0</v>
      </c>
      <c r="AG38" s="150"/>
      <c r="AI38" s="144"/>
      <c r="AR38" s="136"/>
      <c r="AT38" s="144"/>
      <c r="AX38" s="135"/>
      <c r="BA38" s="136"/>
      <c r="BC38" s="136"/>
      <c r="BE38" s="144"/>
      <c r="BF38" s="135"/>
      <c r="BL38" s="136"/>
      <c r="BP38" s="144"/>
      <c r="BV38" s="135"/>
      <c r="BW38" s="136"/>
      <c r="BY38" s="136"/>
      <c r="BZ38" s="144"/>
      <c r="CA38" s="144"/>
      <c r="CD38" s="135"/>
      <c r="CH38" s="136"/>
      <c r="CJ38" s="136"/>
    </row>
    <row r="39" spans="2:92" x14ac:dyDescent="0.2">
      <c r="B39" s="276"/>
      <c r="C39" s="139" t="s">
        <v>72</v>
      </c>
      <c r="D39" s="135">
        <v>0</v>
      </c>
      <c r="E39" s="135">
        <v>1</v>
      </c>
      <c r="F39" s="135">
        <v>0</v>
      </c>
      <c r="G39" s="135">
        <v>0</v>
      </c>
      <c r="H39" s="135">
        <v>0</v>
      </c>
      <c r="I39" s="150">
        <f t="shared" si="6"/>
        <v>1</v>
      </c>
      <c r="J39" s="151">
        <f>I39+J35</f>
        <v>6</v>
      </c>
      <c r="K39" s="150"/>
      <c r="M39" s="276"/>
      <c r="N39" s="139" t="s">
        <v>72</v>
      </c>
      <c r="O39" s="135">
        <v>0</v>
      </c>
      <c r="P39" s="135">
        <v>0</v>
      </c>
      <c r="Q39" s="135">
        <v>0</v>
      </c>
      <c r="R39" s="135">
        <v>0</v>
      </c>
      <c r="S39" s="135">
        <v>1</v>
      </c>
      <c r="T39" s="150">
        <f t="shared" si="2"/>
        <v>1</v>
      </c>
      <c r="U39" s="151">
        <f>T39+U35</f>
        <v>15</v>
      </c>
      <c r="V39" s="150"/>
      <c r="X39" s="276"/>
      <c r="Y39" s="139" t="s">
        <v>72</v>
      </c>
      <c r="Z39" s="135">
        <v>0</v>
      </c>
      <c r="AA39" s="135">
        <v>1</v>
      </c>
      <c r="AB39" s="135">
        <v>0</v>
      </c>
      <c r="AC39" s="135">
        <v>0</v>
      </c>
      <c r="AD39" s="135">
        <v>0</v>
      </c>
      <c r="AE39" s="150">
        <f t="shared" si="4"/>
        <v>1</v>
      </c>
      <c r="AF39" s="151">
        <f>AE39+AF35</f>
        <v>10</v>
      </c>
      <c r="AG39" s="150"/>
      <c r="AI39" s="144"/>
      <c r="AR39" s="136"/>
      <c r="AT39" s="144"/>
      <c r="AX39" s="135"/>
      <c r="BA39" s="136"/>
      <c r="BC39" s="136"/>
      <c r="BE39" s="144"/>
      <c r="BF39" s="135"/>
      <c r="BL39" s="136"/>
      <c r="BP39" s="144"/>
      <c r="BV39" s="135"/>
      <c r="BW39" s="136"/>
      <c r="BY39" s="136"/>
      <c r="BZ39" s="144"/>
      <c r="CA39" s="144"/>
      <c r="CD39" s="135"/>
      <c r="CH39" s="136"/>
      <c r="CJ39" s="136"/>
    </row>
    <row r="40" spans="2:92" x14ac:dyDescent="0.2">
      <c r="B40" s="277"/>
      <c r="C40" s="135" t="s">
        <v>71</v>
      </c>
      <c r="D40" s="149">
        <v>0</v>
      </c>
      <c r="E40" s="149">
        <v>0</v>
      </c>
      <c r="F40" s="149">
        <v>0</v>
      </c>
      <c r="G40" s="149">
        <v>0</v>
      </c>
      <c r="H40" s="149">
        <v>0</v>
      </c>
      <c r="I40" s="147">
        <f t="shared" si="6"/>
        <v>0</v>
      </c>
      <c r="J40" s="146">
        <f>I40+J36</f>
        <v>0</v>
      </c>
      <c r="K40" s="145"/>
      <c r="M40" s="277"/>
      <c r="N40" s="135" t="s">
        <v>71</v>
      </c>
      <c r="O40" s="149">
        <v>0</v>
      </c>
      <c r="P40" s="149">
        <v>0</v>
      </c>
      <c r="Q40" s="149">
        <v>0</v>
      </c>
      <c r="R40" s="149">
        <v>0</v>
      </c>
      <c r="S40" s="149">
        <v>0</v>
      </c>
      <c r="T40" s="147">
        <f t="shared" si="2"/>
        <v>0</v>
      </c>
      <c r="U40" s="146">
        <f>T40+U36</f>
        <v>0</v>
      </c>
      <c r="V40" s="145"/>
      <c r="X40" s="277"/>
      <c r="Y40" s="135" t="s">
        <v>71</v>
      </c>
      <c r="Z40" s="149">
        <v>0</v>
      </c>
      <c r="AA40" s="149">
        <v>0</v>
      </c>
      <c r="AB40" s="149">
        <v>0</v>
      </c>
      <c r="AC40" s="149">
        <v>0</v>
      </c>
      <c r="AD40" s="149">
        <v>0</v>
      </c>
      <c r="AE40" s="147">
        <f t="shared" si="4"/>
        <v>0</v>
      </c>
      <c r="AF40" s="146">
        <f>AE40+AF36</f>
        <v>0</v>
      </c>
      <c r="AG40" s="145"/>
      <c r="AI40" s="144"/>
      <c r="AR40" s="143"/>
      <c r="AT40" s="144"/>
      <c r="AX40" s="135"/>
      <c r="BA40" s="136"/>
      <c r="BC40" s="143"/>
      <c r="BE40" s="144"/>
      <c r="BF40" s="135"/>
      <c r="BL40" s="136"/>
      <c r="BN40" s="143"/>
      <c r="BP40" s="144"/>
      <c r="BV40" s="135"/>
      <c r="BW40" s="136"/>
      <c r="BY40" s="143"/>
      <c r="BZ40" s="144"/>
      <c r="CA40" s="144"/>
      <c r="CD40" s="135"/>
      <c r="CH40" s="136"/>
      <c r="CJ40" s="143"/>
      <c r="CN40" s="143"/>
    </row>
    <row r="41" spans="2:92" ht="14.85" customHeight="1" x14ac:dyDescent="0.2">
      <c r="B41" s="275" t="s">
        <v>138</v>
      </c>
      <c r="C41" s="159" t="s">
        <v>0</v>
      </c>
      <c r="D41" s="158">
        <v>9</v>
      </c>
      <c r="E41" s="158">
        <v>9</v>
      </c>
      <c r="F41" s="158">
        <v>8</v>
      </c>
      <c r="G41" s="158">
        <v>8</v>
      </c>
      <c r="H41" s="158">
        <v>8</v>
      </c>
      <c r="I41" s="156">
        <f t="shared" si="6"/>
        <v>42</v>
      </c>
      <c r="J41" s="155">
        <f>I41</f>
        <v>42</v>
      </c>
      <c r="K41" s="154">
        <f>J41/(J41+J42)</f>
        <v>1</v>
      </c>
      <c r="M41" s="275" t="s">
        <v>138</v>
      </c>
      <c r="N41" s="159" t="s">
        <v>0</v>
      </c>
      <c r="O41" s="158">
        <v>8</v>
      </c>
      <c r="P41" s="158">
        <v>8</v>
      </c>
      <c r="Q41" s="158">
        <v>7</v>
      </c>
      <c r="R41" s="158">
        <v>1</v>
      </c>
      <c r="S41" s="158">
        <v>7</v>
      </c>
      <c r="T41" s="156">
        <f t="shared" ref="T41:T72" si="7">SUM(O41:S41)</f>
        <v>31</v>
      </c>
      <c r="U41" s="155">
        <f>T41</f>
        <v>31</v>
      </c>
      <c r="V41" s="154">
        <f>U41/(U41+U42)</f>
        <v>1</v>
      </c>
      <c r="X41" s="275" t="s">
        <v>138</v>
      </c>
      <c r="Y41" s="159" t="s">
        <v>0</v>
      </c>
      <c r="Z41" s="158">
        <v>5</v>
      </c>
      <c r="AA41" s="158">
        <v>7</v>
      </c>
      <c r="AB41" s="158">
        <v>9</v>
      </c>
      <c r="AC41" s="158">
        <v>8</v>
      </c>
      <c r="AD41" s="158">
        <v>9</v>
      </c>
      <c r="AE41" s="156">
        <f t="shared" ref="AE41:AE72" si="8">SUM(Z41:AD41)</f>
        <v>38</v>
      </c>
      <c r="AF41" s="155">
        <f>AE41</f>
        <v>38</v>
      </c>
      <c r="AG41" s="154">
        <f>AF41/(AF41+AF42)</f>
        <v>1</v>
      </c>
      <c r="AI41" s="144"/>
      <c r="AR41" s="153"/>
      <c r="AT41" s="144"/>
      <c r="AX41" s="135"/>
      <c r="BA41" s="136"/>
      <c r="BC41" s="153"/>
      <c r="BD41" s="160"/>
      <c r="BE41" s="144"/>
      <c r="BF41" s="135"/>
      <c r="BL41" s="136"/>
      <c r="BN41" s="153"/>
      <c r="BP41" s="144"/>
      <c r="BV41" s="135"/>
      <c r="BW41" s="136"/>
      <c r="BY41" s="153"/>
      <c r="BZ41" s="144"/>
      <c r="CA41" s="144"/>
      <c r="CD41" s="135"/>
      <c r="CH41" s="136"/>
      <c r="CJ41" s="153"/>
      <c r="CN41" s="153"/>
    </row>
    <row r="42" spans="2:92" x14ac:dyDescent="0.2">
      <c r="B42" s="276"/>
      <c r="C42" s="139" t="s">
        <v>27</v>
      </c>
      <c r="D42" s="135">
        <v>0</v>
      </c>
      <c r="E42" s="135">
        <v>0</v>
      </c>
      <c r="F42" s="135">
        <v>0</v>
      </c>
      <c r="G42" s="135">
        <v>0</v>
      </c>
      <c r="H42" s="135">
        <v>0</v>
      </c>
      <c r="I42" s="150">
        <f t="shared" si="6"/>
        <v>0</v>
      </c>
      <c r="J42" s="151">
        <f>I42+J38</f>
        <v>0</v>
      </c>
      <c r="K42" s="150"/>
      <c r="M42" s="276"/>
      <c r="N42" s="139" t="s">
        <v>27</v>
      </c>
      <c r="O42" s="135">
        <v>0</v>
      </c>
      <c r="P42" s="135">
        <v>0</v>
      </c>
      <c r="Q42" s="135">
        <v>0</v>
      </c>
      <c r="R42" s="135">
        <v>0</v>
      </c>
      <c r="S42" s="135">
        <v>0</v>
      </c>
      <c r="T42" s="150">
        <f t="shared" si="7"/>
        <v>0</v>
      </c>
      <c r="U42" s="151">
        <f>T42+U38</f>
        <v>0</v>
      </c>
      <c r="V42" s="150"/>
      <c r="X42" s="276"/>
      <c r="Y42" s="139" t="s">
        <v>27</v>
      </c>
      <c r="Z42" s="135">
        <v>0</v>
      </c>
      <c r="AA42" s="135">
        <v>0</v>
      </c>
      <c r="AB42" s="135">
        <v>0</v>
      </c>
      <c r="AC42" s="135">
        <v>0</v>
      </c>
      <c r="AD42" s="135">
        <v>0</v>
      </c>
      <c r="AE42" s="150">
        <f t="shared" si="8"/>
        <v>0</v>
      </c>
      <c r="AF42" s="151">
        <f>AE42+AF38</f>
        <v>0</v>
      </c>
      <c r="AG42" s="150"/>
      <c r="AI42" s="144"/>
      <c r="AR42" s="136"/>
      <c r="AT42" s="144"/>
      <c r="AX42" s="135"/>
      <c r="BA42" s="136"/>
      <c r="BC42" s="136"/>
      <c r="BE42" s="144"/>
      <c r="BF42" s="135"/>
      <c r="BL42" s="136"/>
      <c r="BP42" s="144"/>
      <c r="BV42" s="135"/>
      <c r="BW42" s="136"/>
      <c r="BY42" s="136"/>
      <c r="BZ42" s="144"/>
      <c r="CA42" s="144"/>
      <c r="CD42" s="135"/>
      <c r="CH42" s="136"/>
      <c r="CJ42" s="136"/>
    </row>
    <row r="43" spans="2:92" x14ac:dyDescent="0.2">
      <c r="B43" s="276"/>
      <c r="C43" s="139" t="s">
        <v>72</v>
      </c>
      <c r="D43" s="135">
        <v>0</v>
      </c>
      <c r="E43" s="135">
        <v>0</v>
      </c>
      <c r="F43" s="135">
        <v>0</v>
      </c>
      <c r="G43" s="135">
        <v>1</v>
      </c>
      <c r="H43" s="135">
        <v>0</v>
      </c>
      <c r="I43" s="150">
        <f t="shared" si="6"/>
        <v>1</v>
      </c>
      <c r="J43" s="151">
        <f>I43+J39</f>
        <v>7</v>
      </c>
      <c r="K43" s="150"/>
      <c r="M43" s="276"/>
      <c r="N43" s="139" t="s">
        <v>72</v>
      </c>
      <c r="O43" s="135">
        <v>1</v>
      </c>
      <c r="P43" s="135">
        <v>0</v>
      </c>
      <c r="Q43" s="135">
        <v>1</v>
      </c>
      <c r="R43" s="135">
        <v>0</v>
      </c>
      <c r="S43" s="135">
        <v>1</v>
      </c>
      <c r="T43" s="150">
        <f t="shared" si="7"/>
        <v>3</v>
      </c>
      <c r="U43" s="151">
        <f>T43+U39</f>
        <v>18</v>
      </c>
      <c r="V43" s="150"/>
      <c r="X43" s="276"/>
      <c r="Y43" s="139" t="s">
        <v>72</v>
      </c>
      <c r="Z43" s="135">
        <v>0</v>
      </c>
      <c r="AA43" s="135">
        <v>0</v>
      </c>
      <c r="AB43" s="135">
        <v>1</v>
      </c>
      <c r="AC43" s="135">
        <v>0</v>
      </c>
      <c r="AD43" s="135">
        <v>0</v>
      </c>
      <c r="AE43" s="150">
        <f t="shared" si="8"/>
        <v>1</v>
      </c>
      <c r="AF43" s="151">
        <f>AE43+AF39</f>
        <v>11</v>
      </c>
      <c r="AG43" s="150"/>
      <c r="AI43" s="144"/>
      <c r="AR43" s="136"/>
      <c r="AT43" s="144"/>
      <c r="AX43" s="135"/>
      <c r="BA43" s="136"/>
      <c r="BC43" s="136"/>
      <c r="BE43" s="144"/>
      <c r="BF43" s="135"/>
      <c r="BL43" s="136"/>
      <c r="BP43" s="144"/>
      <c r="BV43" s="135"/>
      <c r="BW43" s="136"/>
      <c r="BY43" s="136"/>
      <c r="BZ43" s="144"/>
      <c r="CA43" s="144"/>
      <c r="CD43" s="135"/>
      <c r="CH43" s="136"/>
      <c r="CJ43" s="136"/>
    </row>
    <row r="44" spans="2:92" x14ac:dyDescent="0.2">
      <c r="B44" s="277"/>
      <c r="C44" s="135" t="s">
        <v>71</v>
      </c>
      <c r="D44" s="149">
        <v>0</v>
      </c>
      <c r="E44" s="149">
        <v>0</v>
      </c>
      <c r="F44" s="149">
        <v>1</v>
      </c>
      <c r="G44" s="149">
        <v>0</v>
      </c>
      <c r="H44" s="149">
        <v>0</v>
      </c>
      <c r="I44" s="147">
        <f t="shared" si="6"/>
        <v>1</v>
      </c>
      <c r="J44" s="146">
        <f>I44+J40</f>
        <v>1</v>
      </c>
      <c r="K44" s="145"/>
      <c r="M44" s="277"/>
      <c r="N44" s="135" t="s">
        <v>71</v>
      </c>
      <c r="O44" s="149">
        <v>0</v>
      </c>
      <c r="P44" s="149">
        <v>1</v>
      </c>
      <c r="Q44" s="149">
        <v>1</v>
      </c>
      <c r="R44" s="149">
        <v>0</v>
      </c>
      <c r="S44" s="149">
        <v>0</v>
      </c>
      <c r="T44" s="147">
        <f t="shared" si="7"/>
        <v>2</v>
      </c>
      <c r="U44" s="146">
        <f>T44+U40</f>
        <v>2</v>
      </c>
      <c r="V44" s="145"/>
      <c r="X44" s="277"/>
      <c r="Y44" s="135" t="s">
        <v>71</v>
      </c>
      <c r="Z44" s="149">
        <v>0</v>
      </c>
      <c r="AA44" s="149">
        <v>0</v>
      </c>
      <c r="AB44" s="149">
        <v>0</v>
      </c>
      <c r="AC44" s="149">
        <v>1</v>
      </c>
      <c r="AD44" s="149">
        <v>0</v>
      </c>
      <c r="AE44" s="147">
        <f t="shared" si="8"/>
        <v>1</v>
      </c>
      <c r="AF44" s="146">
        <f>AE44+AF40</f>
        <v>1</v>
      </c>
      <c r="AG44" s="145"/>
      <c r="AI44" s="144"/>
      <c r="AR44" s="143"/>
      <c r="AT44" s="144"/>
      <c r="AX44" s="135"/>
      <c r="BA44" s="136"/>
      <c r="BC44" s="143"/>
      <c r="BE44" s="144"/>
      <c r="BF44" s="135"/>
      <c r="BL44" s="136"/>
      <c r="BN44" s="143"/>
      <c r="BP44" s="144"/>
      <c r="BV44" s="135"/>
      <c r="BW44" s="136"/>
      <c r="BY44" s="143"/>
      <c r="BZ44" s="144"/>
      <c r="CA44" s="144"/>
      <c r="CD44" s="135"/>
      <c r="CH44" s="136"/>
      <c r="CJ44" s="143"/>
      <c r="CN44" s="143"/>
    </row>
    <row r="45" spans="2:92" ht="14.85" customHeight="1" x14ac:dyDescent="0.2">
      <c r="B45" s="275" t="s">
        <v>137</v>
      </c>
      <c r="C45" s="159" t="s">
        <v>0</v>
      </c>
      <c r="D45" s="158">
        <v>9</v>
      </c>
      <c r="E45" s="158">
        <v>9</v>
      </c>
      <c r="F45" s="158">
        <v>6</v>
      </c>
      <c r="G45" s="158">
        <v>8</v>
      </c>
      <c r="H45" s="158">
        <v>8</v>
      </c>
      <c r="I45" s="156">
        <f t="shared" si="6"/>
        <v>40</v>
      </c>
      <c r="J45" s="155">
        <f>I45</f>
        <v>40</v>
      </c>
      <c r="K45" s="154">
        <f>J45/(J45+J46)</f>
        <v>0.95238095238095233</v>
      </c>
      <c r="M45" s="275" t="s">
        <v>137</v>
      </c>
      <c r="N45" s="159" t="s">
        <v>0</v>
      </c>
      <c r="O45" s="158">
        <v>7</v>
      </c>
      <c r="P45" s="158">
        <v>8</v>
      </c>
      <c r="Q45" s="158">
        <v>7</v>
      </c>
      <c r="R45" s="158">
        <v>1</v>
      </c>
      <c r="S45" s="158">
        <v>6</v>
      </c>
      <c r="T45" s="156">
        <f t="shared" si="7"/>
        <v>29</v>
      </c>
      <c r="U45" s="155">
        <f>T45</f>
        <v>29</v>
      </c>
      <c r="V45" s="154">
        <f>U45/(U45+U46)</f>
        <v>1</v>
      </c>
      <c r="X45" s="275" t="s">
        <v>137</v>
      </c>
      <c r="Y45" s="159" t="s">
        <v>0</v>
      </c>
      <c r="Z45" s="158">
        <v>5</v>
      </c>
      <c r="AA45" s="158">
        <v>7</v>
      </c>
      <c r="AB45" s="158">
        <v>9</v>
      </c>
      <c r="AC45" s="158">
        <v>8</v>
      </c>
      <c r="AD45" s="158">
        <v>9</v>
      </c>
      <c r="AE45" s="156">
        <f t="shared" si="8"/>
        <v>38</v>
      </c>
      <c r="AF45" s="155">
        <f>AE45</f>
        <v>38</v>
      </c>
      <c r="AG45" s="154">
        <f>AF45/(AF45+AF46)</f>
        <v>1</v>
      </c>
      <c r="AI45" s="144"/>
      <c r="AR45" s="153"/>
      <c r="AT45" s="144"/>
      <c r="AX45" s="135"/>
      <c r="BA45" s="136"/>
      <c r="BC45" s="153"/>
      <c r="BD45" s="160"/>
      <c r="BE45" s="144"/>
      <c r="BF45" s="135"/>
      <c r="BL45" s="136"/>
      <c r="BN45" s="153"/>
      <c r="BP45" s="144"/>
      <c r="BV45" s="135"/>
      <c r="BW45" s="136"/>
      <c r="BY45" s="153"/>
      <c r="BZ45" s="144"/>
      <c r="CA45" s="144"/>
      <c r="CD45" s="135"/>
      <c r="CH45" s="136"/>
      <c r="CJ45" s="153"/>
      <c r="CN45" s="153"/>
    </row>
    <row r="46" spans="2:92" x14ac:dyDescent="0.2">
      <c r="B46" s="276"/>
      <c r="C46" s="139" t="s">
        <v>27</v>
      </c>
      <c r="D46" s="135">
        <v>0</v>
      </c>
      <c r="E46" s="135">
        <v>0</v>
      </c>
      <c r="F46" s="135">
        <v>2</v>
      </c>
      <c r="G46" s="135">
        <v>0</v>
      </c>
      <c r="H46" s="135">
        <v>0</v>
      </c>
      <c r="I46" s="150">
        <f t="shared" si="6"/>
        <v>2</v>
      </c>
      <c r="J46" s="151">
        <f>I46+J42</f>
        <v>2</v>
      </c>
      <c r="K46" s="150"/>
      <c r="M46" s="276"/>
      <c r="N46" s="139" t="s">
        <v>27</v>
      </c>
      <c r="O46" s="135">
        <v>0</v>
      </c>
      <c r="P46" s="135">
        <v>0</v>
      </c>
      <c r="Q46" s="135">
        <v>0</v>
      </c>
      <c r="R46" s="135">
        <v>0</v>
      </c>
      <c r="S46" s="135">
        <v>0</v>
      </c>
      <c r="T46" s="150">
        <f t="shared" si="7"/>
        <v>0</v>
      </c>
      <c r="U46" s="151">
        <f>T46+U42</f>
        <v>0</v>
      </c>
      <c r="V46" s="150"/>
      <c r="X46" s="276"/>
      <c r="Y46" s="139" t="s">
        <v>27</v>
      </c>
      <c r="Z46" s="135">
        <v>0</v>
      </c>
      <c r="AA46" s="135">
        <v>0</v>
      </c>
      <c r="AB46" s="135">
        <v>0</v>
      </c>
      <c r="AC46" s="135">
        <v>0</v>
      </c>
      <c r="AD46" s="135">
        <v>0</v>
      </c>
      <c r="AE46" s="150">
        <f t="shared" si="8"/>
        <v>0</v>
      </c>
      <c r="AF46" s="151">
        <f>AE46+AF42</f>
        <v>0</v>
      </c>
      <c r="AG46" s="150"/>
      <c r="AI46" s="144"/>
      <c r="AR46" s="136"/>
      <c r="AT46" s="144"/>
      <c r="AX46" s="135"/>
      <c r="BA46" s="136"/>
      <c r="BC46" s="136"/>
      <c r="BE46" s="144"/>
      <c r="BF46" s="135"/>
      <c r="BL46" s="136"/>
      <c r="BP46" s="144"/>
      <c r="BV46" s="135"/>
      <c r="BW46" s="136"/>
      <c r="BY46" s="136"/>
      <c r="BZ46" s="144"/>
      <c r="CA46" s="144"/>
      <c r="CD46" s="135"/>
      <c r="CH46" s="136"/>
      <c r="CJ46" s="136"/>
    </row>
    <row r="47" spans="2:92" x14ac:dyDescent="0.2">
      <c r="B47" s="276"/>
      <c r="C47" s="139" t="s">
        <v>72</v>
      </c>
      <c r="D47" s="135">
        <v>0</v>
      </c>
      <c r="E47" s="135">
        <v>0</v>
      </c>
      <c r="F47" s="135">
        <v>0</v>
      </c>
      <c r="G47" s="135">
        <v>0</v>
      </c>
      <c r="H47" s="135">
        <v>0</v>
      </c>
      <c r="I47" s="150">
        <f t="shared" si="6"/>
        <v>0</v>
      </c>
      <c r="J47" s="151">
        <f>I47+J43</f>
        <v>7</v>
      </c>
      <c r="K47" s="150"/>
      <c r="M47" s="276"/>
      <c r="N47" s="139" t="s">
        <v>72</v>
      </c>
      <c r="O47" s="135">
        <v>0</v>
      </c>
      <c r="P47" s="135">
        <v>0</v>
      </c>
      <c r="Q47" s="135">
        <v>0</v>
      </c>
      <c r="R47" s="135">
        <v>0</v>
      </c>
      <c r="S47" s="135">
        <v>0</v>
      </c>
      <c r="T47" s="150">
        <f t="shared" si="7"/>
        <v>0</v>
      </c>
      <c r="U47" s="151">
        <f>T47+U43</f>
        <v>18</v>
      </c>
      <c r="V47" s="150"/>
      <c r="X47" s="276"/>
      <c r="Y47" s="139" t="s">
        <v>72</v>
      </c>
      <c r="Z47" s="135">
        <v>0</v>
      </c>
      <c r="AA47" s="135">
        <v>0</v>
      </c>
      <c r="AB47" s="135">
        <v>0</v>
      </c>
      <c r="AC47" s="135">
        <v>0</v>
      </c>
      <c r="AD47" s="135">
        <v>0</v>
      </c>
      <c r="AE47" s="150">
        <f t="shared" si="8"/>
        <v>0</v>
      </c>
      <c r="AF47" s="151">
        <f>AE47+AF43</f>
        <v>11</v>
      </c>
      <c r="AG47" s="150"/>
      <c r="AI47" s="144"/>
      <c r="AR47" s="136"/>
      <c r="AT47" s="144"/>
      <c r="AX47" s="135"/>
      <c r="BA47" s="136"/>
      <c r="BC47" s="136"/>
      <c r="BE47" s="144"/>
      <c r="BF47" s="135"/>
      <c r="BL47" s="136"/>
      <c r="BP47" s="144"/>
      <c r="BV47" s="135"/>
      <c r="BW47" s="136"/>
      <c r="BY47" s="136"/>
      <c r="BZ47" s="144"/>
      <c r="CA47" s="144"/>
      <c r="CD47" s="135"/>
      <c r="CH47" s="136"/>
      <c r="CJ47" s="136"/>
    </row>
    <row r="48" spans="2:92" x14ac:dyDescent="0.2">
      <c r="B48" s="277"/>
      <c r="C48" s="135" t="s">
        <v>71</v>
      </c>
      <c r="D48" s="149">
        <v>0</v>
      </c>
      <c r="E48" s="149">
        <v>0</v>
      </c>
      <c r="F48" s="149">
        <v>0</v>
      </c>
      <c r="G48" s="149">
        <v>0</v>
      </c>
      <c r="H48" s="149">
        <v>0</v>
      </c>
      <c r="I48" s="147">
        <f t="shared" si="6"/>
        <v>0</v>
      </c>
      <c r="J48" s="146">
        <f>I48+J44</f>
        <v>1</v>
      </c>
      <c r="K48" s="145"/>
      <c r="M48" s="277"/>
      <c r="N48" s="135" t="s">
        <v>71</v>
      </c>
      <c r="O48" s="149">
        <v>0</v>
      </c>
      <c r="P48" s="149">
        <v>0</v>
      </c>
      <c r="Q48" s="149">
        <v>0</v>
      </c>
      <c r="R48" s="149">
        <v>0</v>
      </c>
      <c r="S48" s="149">
        <v>1</v>
      </c>
      <c r="T48" s="147">
        <f t="shared" si="7"/>
        <v>1</v>
      </c>
      <c r="U48" s="146">
        <f>T48+U44</f>
        <v>3</v>
      </c>
      <c r="V48" s="145"/>
      <c r="X48" s="277"/>
      <c r="Y48" s="135" t="s">
        <v>71</v>
      </c>
      <c r="Z48" s="149">
        <v>0</v>
      </c>
      <c r="AA48" s="149">
        <v>0</v>
      </c>
      <c r="AB48" s="149">
        <v>0</v>
      </c>
      <c r="AC48" s="149">
        <v>0</v>
      </c>
      <c r="AD48" s="149">
        <v>0</v>
      </c>
      <c r="AE48" s="147">
        <f t="shared" si="8"/>
        <v>0</v>
      </c>
      <c r="AF48" s="146">
        <f>AE48+AF44</f>
        <v>1</v>
      </c>
      <c r="AG48" s="145"/>
      <c r="AI48" s="144"/>
      <c r="AR48" s="143"/>
      <c r="AT48" s="144"/>
      <c r="AX48" s="135"/>
      <c r="BA48" s="136"/>
      <c r="BC48" s="143"/>
      <c r="BE48" s="144"/>
      <c r="BF48" s="135"/>
      <c r="BL48" s="136"/>
      <c r="BN48" s="143"/>
      <c r="BP48" s="144"/>
      <c r="BV48" s="135"/>
      <c r="BW48" s="136"/>
      <c r="BY48" s="143"/>
      <c r="BZ48" s="144"/>
      <c r="CA48" s="144"/>
      <c r="CD48" s="135"/>
      <c r="CH48" s="136"/>
      <c r="CJ48" s="143"/>
      <c r="CN48" s="143"/>
    </row>
    <row r="49" spans="2:92" ht="14.85" customHeight="1" x14ac:dyDescent="0.2">
      <c r="B49" s="275" t="s">
        <v>136</v>
      </c>
      <c r="C49" s="159" t="s">
        <v>0</v>
      </c>
      <c r="D49" s="158">
        <v>9</v>
      </c>
      <c r="E49" s="158">
        <v>9</v>
      </c>
      <c r="F49" s="158">
        <v>6</v>
      </c>
      <c r="G49" s="158">
        <v>8</v>
      </c>
      <c r="H49" s="158">
        <v>8</v>
      </c>
      <c r="I49" s="156">
        <f t="shared" si="6"/>
        <v>40</v>
      </c>
      <c r="J49" s="155">
        <f>I49</f>
        <v>40</v>
      </c>
      <c r="K49" s="154">
        <f>J49/(J49+J50)</f>
        <v>0.95238095238095233</v>
      </c>
      <c r="M49" s="275" t="s">
        <v>136</v>
      </c>
      <c r="N49" s="159" t="s">
        <v>0</v>
      </c>
      <c r="O49" s="158">
        <v>7</v>
      </c>
      <c r="P49" s="158">
        <v>8</v>
      </c>
      <c r="Q49" s="158">
        <v>4</v>
      </c>
      <c r="R49" s="158">
        <v>1</v>
      </c>
      <c r="S49" s="158">
        <v>6</v>
      </c>
      <c r="T49" s="156">
        <f t="shared" si="7"/>
        <v>26</v>
      </c>
      <c r="U49" s="155">
        <f>T49</f>
        <v>26</v>
      </c>
      <c r="V49" s="154">
        <f>U49/(U49+U50)</f>
        <v>1</v>
      </c>
      <c r="X49" s="275" t="s">
        <v>136</v>
      </c>
      <c r="Y49" s="159" t="s">
        <v>0</v>
      </c>
      <c r="Z49" s="158">
        <v>3</v>
      </c>
      <c r="AA49" s="158">
        <v>7</v>
      </c>
      <c r="AB49" s="158">
        <v>9</v>
      </c>
      <c r="AC49" s="158">
        <v>7</v>
      </c>
      <c r="AD49" s="158">
        <v>6</v>
      </c>
      <c r="AE49" s="156">
        <f t="shared" si="8"/>
        <v>32</v>
      </c>
      <c r="AF49" s="155">
        <f>AE49</f>
        <v>32</v>
      </c>
      <c r="AG49" s="154">
        <f>AF49/(AF49+AF50)</f>
        <v>1</v>
      </c>
      <c r="AI49" s="144"/>
      <c r="AR49" s="153"/>
      <c r="AT49" s="144"/>
      <c r="AX49" s="135"/>
      <c r="BA49" s="136"/>
      <c r="BC49" s="153"/>
      <c r="BD49" s="160"/>
      <c r="BE49" s="144"/>
      <c r="BF49" s="135"/>
      <c r="BL49" s="136"/>
      <c r="BN49" s="153"/>
      <c r="BP49" s="144"/>
      <c r="BV49" s="135"/>
      <c r="BW49" s="136"/>
      <c r="BY49" s="153"/>
      <c r="BZ49" s="144"/>
      <c r="CA49" s="144"/>
      <c r="CD49" s="135"/>
      <c r="CH49" s="136"/>
      <c r="CJ49" s="153"/>
      <c r="CN49" s="153"/>
    </row>
    <row r="50" spans="2:92" x14ac:dyDescent="0.2">
      <c r="B50" s="276"/>
      <c r="C50" s="139" t="s">
        <v>27</v>
      </c>
      <c r="D50" s="135">
        <v>0</v>
      </c>
      <c r="E50" s="135">
        <v>0</v>
      </c>
      <c r="F50" s="135">
        <v>0</v>
      </c>
      <c r="G50" s="135">
        <v>0</v>
      </c>
      <c r="H50" s="135">
        <v>0</v>
      </c>
      <c r="I50" s="150">
        <f t="shared" si="6"/>
        <v>0</v>
      </c>
      <c r="J50" s="151">
        <f>I50+J46</f>
        <v>2</v>
      </c>
      <c r="K50" s="150"/>
      <c r="M50" s="276"/>
      <c r="N50" s="139" t="s">
        <v>27</v>
      </c>
      <c r="O50" s="135">
        <v>0</v>
      </c>
      <c r="P50" s="135">
        <v>0</v>
      </c>
      <c r="Q50" s="135">
        <v>0</v>
      </c>
      <c r="R50" s="135">
        <v>0</v>
      </c>
      <c r="S50" s="135">
        <v>0</v>
      </c>
      <c r="T50" s="150">
        <f t="shared" si="7"/>
        <v>0</v>
      </c>
      <c r="U50" s="151">
        <f>T50+U46</f>
        <v>0</v>
      </c>
      <c r="V50" s="150"/>
      <c r="X50" s="276"/>
      <c r="Y50" s="139" t="s">
        <v>27</v>
      </c>
      <c r="Z50" s="135">
        <v>0</v>
      </c>
      <c r="AA50" s="135">
        <v>0</v>
      </c>
      <c r="AB50" s="135">
        <v>0</v>
      </c>
      <c r="AC50" s="135">
        <v>0</v>
      </c>
      <c r="AD50" s="135">
        <v>0</v>
      </c>
      <c r="AE50" s="150">
        <f t="shared" si="8"/>
        <v>0</v>
      </c>
      <c r="AF50" s="151">
        <f>AE50+AF46</f>
        <v>0</v>
      </c>
      <c r="AG50" s="150"/>
      <c r="AI50" s="144"/>
      <c r="AR50" s="136"/>
      <c r="AT50" s="144"/>
      <c r="AX50" s="135"/>
      <c r="BA50" s="136"/>
      <c r="BC50" s="136"/>
      <c r="BE50" s="144"/>
      <c r="BF50" s="135"/>
      <c r="BL50" s="136"/>
      <c r="BP50" s="144"/>
      <c r="BV50" s="135"/>
      <c r="BW50" s="136"/>
      <c r="BY50" s="136"/>
      <c r="BZ50" s="144"/>
      <c r="CA50" s="144"/>
      <c r="CD50" s="135"/>
      <c r="CH50" s="136"/>
      <c r="CJ50" s="136"/>
    </row>
    <row r="51" spans="2:92" x14ac:dyDescent="0.2">
      <c r="B51" s="276"/>
      <c r="C51" s="139" t="s">
        <v>72</v>
      </c>
      <c r="D51" s="135">
        <v>0</v>
      </c>
      <c r="E51" s="135">
        <v>0</v>
      </c>
      <c r="F51" s="135">
        <v>0</v>
      </c>
      <c r="G51" s="135">
        <v>0</v>
      </c>
      <c r="H51" s="135">
        <v>0</v>
      </c>
      <c r="I51" s="150">
        <f t="shared" si="6"/>
        <v>0</v>
      </c>
      <c r="J51" s="151">
        <f>I51+J47</f>
        <v>7</v>
      </c>
      <c r="K51" s="150"/>
      <c r="M51" s="276"/>
      <c r="N51" s="139" t="s">
        <v>72</v>
      </c>
      <c r="O51" s="135">
        <v>0</v>
      </c>
      <c r="P51" s="135">
        <v>0</v>
      </c>
      <c r="Q51" s="135">
        <v>3</v>
      </c>
      <c r="R51" s="135">
        <v>0</v>
      </c>
      <c r="S51" s="135">
        <v>0</v>
      </c>
      <c r="T51" s="150">
        <f t="shared" si="7"/>
        <v>3</v>
      </c>
      <c r="U51" s="151">
        <f>T51+U47</f>
        <v>21</v>
      </c>
      <c r="V51" s="150"/>
      <c r="X51" s="276"/>
      <c r="Y51" s="139" t="s">
        <v>72</v>
      </c>
      <c r="Z51" s="135">
        <v>2</v>
      </c>
      <c r="AA51" s="135">
        <v>0</v>
      </c>
      <c r="AB51" s="135">
        <v>0</v>
      </c>
      <c r="AC51" s="135">
        <v>1</v>
      </c>
      <c r="AD51" s="135">
        <v>3</v>
      </c>
      <c r="AE51" s="150">
        <f t="shared" si="8"/>
        <v>6</v>
      </c>
      <c r="AF51" s="151">
        <f>AE51+AF47</f>
        <v>17</v>
      </c>
      <c r="AG51" s="150"/>
      <c r="AI51" s="144"/>
      <c r="AR51" s="136"/>
      <c r="AT51" s="144"/>
      <c r="AX51" s="135"/>
      <c r="BA51" s="136"/>
      <c r="BC51" s="136"/>
      <c r="BE51" s="144"/>
      <c r="BF51" s="135"/>
      <c r="BL51" s="136"/>
      <c r="BP51" s="144"/>
      <c r="BV51" s="135"/>
      <c r="BW51" s="136"/>
      <c r="BY51" s="136"/>
      <c r="BZ51" s="144"/>
      <c r="CA51" s="144"/>
      <c r="CD51" s="135"/>
      <c r="CH51" s="136"/>
      <c r="CJ51" s="136"/>
    </row>
    <row r="52" spans="2:92" x14ac:dyDescent="0.2">
      <c r="B52" s="277"/>
      <c r="C52" s="135" t="s">
        <v>71</v>
      </c>
      <c r="D52" s="149">
        <v>0</v>
      </c>
      <c r="E52" s="149">
        <v>0</v>
      </c>
      <c r="F52" s="149">
        <v>0</v>
      </c>
      <c r="G52" s="149">
        <v>0</v>
      </c>
      <c r="H52" s="149">
        <v>0</v>
      </c>
      <c r="I52" s="147">
        <f t="shared" si="6"/>
        <v>0</v>
      </c>
      <c r="J52" s="146">
        <f>I52+J48</f>
        <v>1</v>
      </c>
      <c r="K52" s="145"/>
      <c r="M52" s="277"/>
      <c r="N52" s="135" t="s">
        <v>71</v>
      </c>
      <c r="O52" s="149">
        <v>0</v>
      </c>
      <c r="P52" s="149">
        <v>0</v>
      </c>
      <c r="Q52" s="149">
        <v>0</v>
      </c>
      <c r="R52" s="135">
        <v>0</v>
      </c>
      <c r="S52" s="149">
        <v>0</v>
      </c>
      <c r="T52" s="147">
        <f t="shared" si="7"/>
        <v>0</v>
      </c>
      <c r="U52" s="146">
        <f>T52+U48</f>
        <v>3</v>
      </c>
      <c r="V52" s="145"/>
      <c r="X52" s="277"/>
      <c r="Y52" s="135" t="s">
        <v>71</v>
      </c>
      <c r="Z52" s="149">
        <v>0</v>
      </c>
      <c r="AA52" s="149">
        <v>0</v>
      </c>
      <c r="AB52" s="149">
        <v>0</v>
      </c>
      <c r="AC52" s="135">
        <v>0</v>
      </c>
      <c r="AD52" s="149">
        <v>0</v>
      </c>
      <c r="AE52" s="147">
        <f t="shared" si="8"/>
        <v>0</v>
      </c>
      <c r="AF52" s="146">
        <f>AE52+AF48</f>
        <v>1</v>
      </c>
      <c r="AG52" s="145"/>
      <c r="AI52" s="144"/>
      <c r="AR52" s="143"/>
      <c r="AT52" s="144"/>
      <c r="AX52" s="135"/>
      <c r="BA52" s="136"/>
      <c r="BC52" s="143"/>
      <c r="BE52" s="144"/>
      <c r="BF52" s="135"/>
      <c r="BL52" s="136"/>
      <c r="BN52" s="143"/>
      <c r="BP52" s="144"/>
      <c r="BV52" s="135"/>
      <c r="BW52" s="136"/>
      <c r="BY52" s="143"/>
      <c r="BZ52" s="144"/>
      <c r="CA52" s="144"/>
      <c r="CD52" s="135"/>
      <c r="CH52" s="136"/>
      <c r="CJ52" s="143"/>
      <c r="CN52" s="143"/>
    </row>
    <row r="53" spans="2:92" ht="14.85" customHeight="1" x14ac:dyDescent="0.2">
      <c r="B53" s="275" t="s">
        <v>135</v>
      </c>
      <c r="C53" s="159" t="s">
        <v>0</v>
      </c>
      <c r="D53" s="158">
        <v>9</v>
      </c>
      <c r="E53" s="158">
        <v>8</v>
      </c>
      <c r="F53" s="158">
        <v>6</v>
      </c>
      <c r="G53" s="158">
        <v>8</v>
      </c>
      <c r="H53" s="158">
        <v>7</v>
      </c>
      <c r="I53" s="156">
        <f t="shared" si="6"/>
        <v>38</v>
      </c>
      <c r="J53" s="155">
        <f>I53</f>
        <v>38</v>
      </c>
      <c r="K53" s="154">
        <f>J53/(J53+J54)</f>
        <v>0.92682926829268297</v>
      </c>
      <c r="M53" s="275" t="s">
        <v>135</v>
      </c>
      <c r="N53" s="159" t="s">
        <v>0</v>
      </c>
      <c r="O53" s="158">
        <v>5</v>
      </c>
      <c r="P53" s="158">
        <v>6</v>
      </c>
      <c r="Q53" s="158">
        <v>4</v>
      </c>
      <c r="R53" s="158">
        <v>1</v>
      </c>
      <c r="S53" s="158">
        <v>5</v>
      </c>
      <c r="T53" s="156">
        <f t="shared" si="7"/>
        <v>21</v>
      </c>
      <c r="U53" s="155">
        <f>T53</f>
        <v>21</v>
      </c>
      <c r="V53" s="154">
        <f>U53/(U53+U54)</f>
        <v>0.91304347826086951</v>
      </c>
      <c r="X53" s="275" t="s">
        <v>135</v>
      </c>
      <c r="Y53" s="159" t="s">
        <v>0</v>
      </c>
      <c r="Z53" s="158">
        <v>2</v>
      </c>
      <c r="AA53" s="158">
        <v>6</v>
      </c>
      <c r="AB53" s="158">
        <v>9</v>
      </c>
      <c r="AC53" s="158">
        <v>4</v>
      </c>
      <c r="AD53" s="158">
        <v>6</v>
      </c>
      <c r="AE53" s="156">
        <f t="shared" si="8"/>
        <v>27</v>
      </c>
      <c r="AF53" s="155">
        <f>AE53</f>
        <v>27</v>
      </c>
      <c r="AG53" s="154">
        <f>AF53/(AF53+AF54)</f>
        <v>0.9642857142857143</v>
      </c>
      <c r="AI53" s="144"/>
      <c r="AR53" s="153"/>
      <c r="AT53" s="144"/>
      <c r="AX53" s="135"/>
      <c r="BA53" s="136"/>
      <c r="BC53" s="153"/>
      <c r="BD53" s="160"/>
      <c r="BE53" s="144"/>
      <c r="BF53" s="135"/>
      <c r="BL53" s="136"/>
      <c r="BN53" s="153"/>
      <c r="BP53" s="144"/>
      <c r="BV53" s="135"/>
      <c r="BW53" s="136"/>
      <c r="BY53" s="153"/>
      <c r="BZ53" s="144"/>
      <c r="CA53" s="144"/>
      <c r="CD53" s="135"/>
      <c r="CH53" s="136"/>
      <c r="CJ53" s="153"/>
      <c r="CK53" s="160"/>
      <c r="CN53" s="153"/>
    </row>
    <row r="54" spans="2:92" x14ac:dyDescent="0.2">
      <c r="B54" s="276"/>
      <c r="C54" s="139" t="s">
        <v>27</v>
      </c>
      <c r="D54" s="135">
        <v>0</v>
      </c>
      <c r="E54" s="135">
        <v>1</v>
      </c>
      <c r="F54" s="135">
        <v>0</v>
      </c>
      <c r="G54" s="135">
        <v>0</v>
      </c>
      <c r="H54" s="135">
        <v>0</v>
      </c>
      <c r="I54" s="150">
        <f t="shared" si="6"/>
        <v>1</v>
      </c>
      <c r="J54" s="151">
        <f>I54+J50</f>
        <v>3</v>
      </c>
      <c r="K54" s="150"/>
      <c r="M54" s="276"/>
      <c r="N54" s="139" t="s">
        <v>27</v>
      </c>
      <c r="O54" s="135">
        <v>0</v>
      </c>
      <c r="P54" s="135">
        <v>2</v>
      </c>
      <c r="Q54" s="135">
        <v>0</v>
      </c>
      <c r="R54" s="135">
        <v>0</v>
      </c>
      <c r="S54" s="135">
        <v>0</v>
      </c>
      <c r="T54" s="150">
        <f t="shared" si="7"/>
        <v>2</v>
      </c>
      <c r="U54" s="151">
        <f>T54+U50</f>
        <v>2</v>
      </c>
      <c r="V54" s="150"/>
      <c r="X54" s="276"/>
      <c r="Y54" s="139" t="s">
        <v>27</v>
      </c>
      <c r="Z54" s="135">
        <v>0</v>
      </c>
      <c r="AA54" s="135">
        <v>0</v>
      </c>
      <c r="AB54" s="135">
        <v>0</v>
      </c>
      <c r="AC54" s="135">
        <v>1</v>
      </c>
      <c r="AD54" s="135">
        <v>0</v>
      </c>
      <c r="AE54" s="150">
        <f t="shared" si="8"/>
        <v>1</v>
      </c>
      <c r="AF54" s="151">
        <f>AE54+AF50</f>
        <v>1</v>
      </c>
      <c r="AG54" s="150"/>
      <c r="AI54" s="144"/>
      <c r="AR54" s="136"/>
      <c r="AT54" s="144"/>
      <c r="AX54" s="135"/>
      <c r="BA54" s="136"/>
      <c r="BC54" s="136"/>
      <c r="BE54" s="144"/>
      <c r="BF54" s="135"/>
      <c r="BL54" s="136"/>
      <c r="BP54" s="144"/>
      <c r="BV54" s="135"/>
      <c r="BW54" s="136"/>
      <c r="BY54" s="136"/>
      <c r="BZ54" s="144"/>
      <c r="CA54" s="144"/>
      <c r="CD54" s="135"/>
      <c r="CH54" s="136"/>
      <c r="CJ54" s="136"/>
    </row>
    <row r="55" spans="2:92" x14ac:dyDescent="0.2">
      <c r="B55" s="276"/>
      <c r="C55" s="139" t="s">
        <v>72</v>
      </c>
      <c r="D55" s="135">
        <v>0</v>
      </c>
      <c r="E55" s="135">
        <v>0</v>
      </c>
      <c r="F55" s="135">
        <v>0</v>
      </c>
      <c r="G55" s="135">
        <v>0</v>
      </c>
      <c r="H55" s="135">
        <v>1</v>
      </c>
      <c r="I55" s="150">
        <f t="shared" si="6"/>
        <v>1</v>
      </c>
      <c r="J55" s="151">
        <f>I55+J51</f>
        <v>8</v>
      </c>
      <c r="K55" s="150"/>
      <c r="M55" s="276"/>
      <c r="N55" s="139" t="s">
        <v>72</v>
      </c>
      <c r="O55" s="135">
        <v>2</v>
      </c>
      <c r="P55" s="135">
        <v>0</v>
      </c>
      <c r="Q55" s="135">
        <v>0</v>
      </c>
      <c r="R55" s="135">
        <v>0</v>
      </c>
      <c r="S55" s="135">
        <v>1</v>
      </c>
      <c r="T55" s="150">
        <f t="shared" si="7"/>
        <v>3</v>
      </c>
      <c r="U55" s="151">
        <f>T55+U51</f>
        <v>24</v>
      </c>
      <c r="V55" s="150"/>
      <c r="X55" s="276"/>
      <c r="Y55" s="139" t="s">
        <v>72</v>
      </c>
      <c r="Z55" s="135">
        <v>1</v>
      </c>
      <c r="AA55" s="135">
        <v>1</v>
      </c>
      <c r="AB55" s="135">
        <v>0</v>
      </c>
      <c r="AC55" s="135">
        <v>2</v>
      </c>
      <c r="AD55" s="135">
        <v>0</v>
      </c>
      <c r="AE55" s="150">
        <f t="shared" si="8"/>
        <v>4</v>
      </c>
      <c r="AF55" s="151">
        <f>AE55+AF51</f>
        <v>21</v>
      </c>
      <c r="AG55" s="150"/>
      <c r="AI55" s="144"/>
      <c r="AR55" s="136"/>
      <c r="AT55" s="144"/>
      <c r="AX55" s="135"/>
      <c r="BA55" s="136"/>
      <c r="BC55" s="136"/>
      <c r="BE55" s="144"/>
      <c r="BF55" s="135"/>
      <c r="BL55" s="136"/>
      <c r="BP55" s="144"/>
      <c r="BV55" s="135"/>
      <c r="BW55" s="136"/>
      <c r="BY55" s="136"/>
      <c r="BZ55" s="144"/>
      <c r="CA55" s="144"/>
      <c r="CD55" s="135"/>
      <c r="CH55" s="136"/>
      <c r="CJ55" s="136"/>
    </row>
    <row r="56" spans="2:92" x14ac:dyDescent="0.2">
      <c r="B56" s="277"/>
      <c r="C56" s="135" t="s">
        <v>71</v>
      </c>
      <c r="D56" s="149">
        <v>0</v>
      </c>
      <c r="E56" s="149">
        <v>0</v>
      </c>
      <c r="F56" s="149">
        <v>0</v>
      </c>
      <c r="G56" s="149">
        <v>0</v>
      </c>
      <c r="H56" s="149">
        <v>0</v>
      </c>
      <c r="I56" s="147">
        <f t="shared" si="6"/>
        <v>0</v>
      </c>
      <c r="J56" s="146">
        <f>I56+J52</f>
        <v>1</v>
      </c>
      <c r="K56" s="145"/>
      <c r="M56" s="277"/>
      <c r="N56" s="135" t="s">
        <v>71</v>
      </c>
      <c r="O56" s="149">
        <v>0</v>
      </c>
      <c r="P56" s="149">
        <v>0</v>
      </c>
      <c r="Q56" s="149">
        <v>0</v>
      </c>
      <c r="R56" s="135">
        <v>0</v>
      </c>
      <c r="S56" s="149">
        <v>0</v>
      </c>
      <c r="T56" s="147">
        <f t="shared" si="7"/>
        <v>0</v>
      </c>
      <c r="U56" s="146">
        <f>T56+U52</f>
        <v>3</v>
      </c>
      <c r="V56" s="145"/>
      <c r="X56" s="277"/>
      <c r="Y56" s="135" t="s">
        <v>71</v>
      </c>
      <c r="Z56" s="149">
        <v>0</v>
      </c>
      <c r="AA56" s="149">
        <v>0</v>
      </c>
      <c r="AB56" s="149">
        <v>0</v>
      </c>
      <c r="AC56" s="135">
        <v>0</v>
      </c>
      <c r="AD56" s="149">
        <v>0</v>
      </c>
      <c r="AE56" s="147">
        <f t="shared" si="8"/>
        <v>0</v>
      </c>
      <c r="AF56" s="146">
        <f>AE56+AF52</f>
        <v>1</v>
      </c>
      <c r="AG56" s="145"/>
      <c r="AI56" s="144"/>
      <c r="AR56" s="143"/>
      <c r="AT56" s="144"/>
      <c r="AX56" s="135"/>
      <c r="BA56" s="136"/>
      <c r="BC56" s="143"/>
      <c r="BE56" s="144"/>
      <c r="BF56" s="135"/>
      <c r="BL56" s="136"/>
      <c r="BN56" s="143"/>
      <c r="BP56" s="144"/>
      <c r="BV56" s="135"/>
      <c r="BW56" s="136"/>
      <c r="BY56" s="143"/>
      <c r="BZ56" s="144"/>
      <c r="CA56" s="144"/>
      <c r="CD56" s="135"/>
      <c r="CH56" s="136"/>
      <c r="CJ56" s="143"/>
      <c r="CN56" s="143"/>
    </row>
    <row r="57" spans="2:92" ht="14.85" customHeight="1" x14ac:dyDescent="0.2">
      <c r="B57" s="275" t="s">
        <v>134</v>
      </c>
      <c r="C57" s="159" t="s">
        <v>0</v>
      </c>
      <c r="D57" s="158">
        <v>8</v>
      </c>
      <c r="E57" s="158">
        <v>8</v>
      </c>
      <c r="F57" s="158">
        <v>6</v>
      </c>
      <c r="G57" s="158">
        <v>8</v>
      </c>
      <c r="H57" s="158">
        <v>7</v>
      </c>
      <c r="I57" s="156">
        <f t="shared" si="6"/>
        <v>37</v>
      </c>
      <c r="J57" s="155">
        <f>I57</f>
        <v>37</v>
      </c>
      <c r="K57" s="154">
        <f>J57/(J57+J58)</f>
        <v>0.92500000000000004</v>
      </c>
      <c r="M57" s="275" t="s">
        <v>134</v>
      </c>
      <c r="N57" s="159" t="s">
        <v>0</v>
      </c>
      <c r="O57" s="158">
        <v>5</v>
      </c>
      <c r="P57" s="158">
        <v>6</v>
      </c>
      <c r="Q57" s="158">
        <v>4</v>
      </c>
      <c r="R57" s="158">
        <v>1</v>
      </c>
      <c r="S57" s="158">
        <v>5</v>
      </c>
      <c r="T57" s="156">
        <f t="shared" si="7"/>
        <v>21</v>
      </c>
      <c r="U57" s="155">
        <f>T57</f>
        <v>21</v>
      </c>
      <c r="V57" s="154">
        <f>U57/(U57+U58)</f>
        <v>0.91304347826086951</v>
      </c>
      <c r="X57" s="275" t="s">
        <v>134</v>
      </c>
      <c r="Y57" s="159" t="s">
        <v>0</v>
      </c>
      <c r="Z57" s="158">
        <v>2</v>
      </c>
      <c r="AA57" s="158">
        <v>6</v>
      </c>
      <c r="AB57" s="158">
        <v>9</v>
      </c>
      <c r="AC57" s="158">
        <v>4</v>
      </c>
      <c r="AD57" s="158">
        <v>6</v>
      </c>
      <c r="AE57" s="156">
        <f t="shared" si="8"/>
        <v>27</v>
      </c>
      <c r="AF57" s="155">
        <f>AE57</f>
        <v>27</v>
      </c>
      <c r="AG57" s="154">
        <f>AF57/(AF57+AF58)</f>
        <v>0.9642857142857143</v>
      </c>
      <c r="AH57" s="138"/>
      <c r="AI57" s="144"/>
      <c r="AR57" s="153"/>
      <c r="AT57" s="144"/>
      <c r="AX57" s="135"/>
      <c r="BA57" s="136"/>
      <c r="BC57" s="153"/>
      <c r="BD57" s="160"/>
      <c r="BE57" s="144"/>
      <c r="BF57" s="135"/>
      <c r="BL57" s="136"/>
      <c r="BN57" s="153"/>
      <c r="BP57" s="144"/>
      <c r="BV57" s="135"/>
      <c r="BW57" s="136"/>
      <c r="BY57" s="153"/>
      <c r="BZ57" s="144"/>
      <c r="CA57" s="144"/>
      <c r="CD57" s="135"/>
      <c r="CH57" s="136"/>
      <c r="CJ57" s="153"/>
      <c r="CK57" s="160"/>
      <c r="CN57" s="153"/>
    </row>
    <row r="58" spans="2:92" x14ac:dyDescent="0.2">
      <c r="B58" s="276"/>
      <c r="C58" s="139" t="s">
        <v>27</v>
      </c>
      <c r="D58" s="135">
        <v>0</v>
      </c>
      <c r="E58" s="135">
        <v>0</v>
      </c>
      <c r="F58" s="135">
        <v>0</v>
      </c>
      <c r="G58" s="135">
        <v>0</v>
      </c>
      <c r="H58" s="135">
        <v>0</v>
      </c>
      <c r="I58" s="150">
        <f t="shared" si="6"/>
        <v>0</v>
      </c>
      <c r="J58" s="151">
        <f>I58+J54</f>
        <v>3</v>
      </c>
      <c r="K58" s="150"/>
      <c r="M58" s="276"/>
      <c r="N58" s="139" t="s">
        <v>27</v>
      </c>
      <c r="O58" s="135">
        <v>0</v>
      </c>
      <c r="P58" s="135">
        <v>0</v>
      </c>
      <c r="Q58" s="135">
        <v>0</v>
      </c>
      <c r="R58" s="135">
        <v>0</v>
      </c>
      <c r="S58" s="135">
        <v>0</v>
      </c>
      <c r="T58" s="150">
        <f t="shared" si="7"/>
        <v>0</v>
      </c>
      <c r="U58" s="151">
        <f>T58+U54</f>
        <v>2</v>
      </c>
      <c r="V58" s="150"/>
      <c r="X58" s="276"/>
      <c r="Y58" s="139" t="s">
        <v>27</v>
      </c>
      <c r="Z58" s="135">
        <v>0</v>
      </c>
      <c r="AA58" s="135">
        <v>0</v>
      </c>
      <c r="AB58" s="135">
        <v>0</v>
      </c>
      <c r="AC58" s="135">
        <v>0</v>
      </c>
      <c r="AD58" s="135">
        <v>0</v>
      </c>
      <c r="AE58" s="150">
        <f t="shared" si="8"/>
        <v>0</v>
      </c>
      <c r="AF58" s="151">
        <f>AE58+AF54</f>
        <v>1</v>
      </c>
      <c r="AG58" s="150"/>
      <c r="AH58" s="138"/>
      <c r="AI58" s="144"/>
      <c r="AR58" s="136"/>
      <c r="AT58" s="144"/>
      <c r="AX58" s="135"/>
      <c r="BA58" s="136"/>
      <c r="BC58" s="136"/>
      <c r="BE58" s="144"/>
      <c r="BF58" s="135"/>
      <c r="BL58" s="136"/>
      <c r="BP58" s="144"/>
      <c r="BV58" s="135"/>
      <c r="BW58" s="136"/>
      <c r="BY58" s="136"/>
      <c r="BZ58" s="144"/>
      <c r="CA58" s="144"/>
      <c r="CD58" s="135"/>
      <c r="CH58" s="136"/>
      <c r="CJ58" s="136"/>
    </row>
    <row r="59" spans="2:92" x14ac:dyDescent="0.2">
      <c r="B59" s="276"/>
      <c r="C59" s="139" t="s">
        <v>72</v>
      </c>
      <c r="D59" s="135">
        <v>1</v>
      </c>
      <c r="E59" s="135">
        <v>0</v>
      </c>
      <c r="F59" s="135">
        <v>0</v>
      </c>
      <c r="G59" s="135">
        <v>0</v>
      </c>
      <c r="H59" s="135">
        <v>0</v>
      </c>
      <c r="I59" s="150">
        <f t="shared" si="6"/>
        <v>1</v>
      </c>
      <c r="J59" s="151">
        <f>I59+J55</f>
        <v>9</v>
      </c>
      <c r="K59" s="150"/>
      <c r="M59" s="276"/>
      <c r="N59" s="139" t="s">
        <v>72</v>
      </c>
      <c r="O59" s="135">
        <v>0</v>
      </c>
      <c r="P59" s="135">
        <v>0</v>
      </c>
      <c r="Q59" s="135">
        <v>0</v>
      </c>
      <c r="R59" s="135">
        <v>0</v>
      </c>
      <c r="S59" s="135">
        <v>0</v>
      </c>
      <c r="T59" s="150">
        <f t="shared" si="7"/>
        <v>0</v>
      </c>
      <c r="U59" s="151">
        <f>T59+U55</f>
        <v>24</v>
      </c>
      <c r="V59" s="150"/>
      <c r="X59" s="276"/>
      <c r="Y59" s="139" t="s">
        <v>72</v>
      </c>
      <c r="Z59" s="135">
        <v>0</v>
      </c>
      <c r="AA59" s="135">
        <v>0</v>
      </c>
      <c r="AB59" s="135">
        <v>0</v>
      </c>
      <c r="AC59" s="135">
        <v>0</v>
      </c>
      <c r="AD59" s="135">
        <v>0</v>
      </c>
      <c r="AE59" s="150">
        <f t="shared" si="8"/>
        <v>0</v>
      </c>
      <c r="AF59" s="151">
        <f>AE59+AF55</f>
        <v>21</v>
      </c>
      <c r="AG59" s="150"/>
      <c r="AH59" s="138"/>
      <c r="AI59" s="144"/>
      <c r="AR59" s="136"/>
      <c r="AT59" s="144"/>
      <c r="AX59" s="135"/>
      <c r="BA59" s="136"/>
      <c r="BC59" s="136"/>
      <c r="BE59" s="144"/>
      <c r="BF59" s="135"/>
      <c r="BL59" s="136"/>
      <c r="BP59" s="144"/>
      <c r="BV59" s="135"/>
      <c r="BW59" s="136"/>
      <c r="BY59" s="136"/>
      <c r="BZ59" s="144"/>
      <c r="CA59" s="144"/>
      <c r="CD59" s="135"/>
      <c r="CH59" s="136"/>
      <c r="CJ59" s="136"/>
    </row>
    <row r="60" spans="2:92" x14ac:dyDescent="0.2">
      <c r="B60" s="277"/>
      <c r="C60" s="135" t="s">
        <v>71</v>
      </c>
      <c r="D60" s="149">
        <v>0</v>
      </c>
      <c r="E60" s="149">
        <v>0</v>
      </c>
      <c r="F60" s="149">
        <v>0</v>
      </c>
      <c r="G60" s="149">
        <v>0</v>
      </c>
      <c r="H60" s="149">
        <v>0</v>
      </c>
      <c r="I60" s="147">
        <f t="shared" si="6"/>
        <v>0</v>
      </c>
      <c r="J60" s="146">
        <f>I60+J56</f>
        <v>1</v>
      </c>
      <c r="K60" s="145"/>
      <c r="M60" s="277"/>
      <c r="N60" s="135" t="s">
        <v>71</v>
      </c>
      <c r="O60" s="149">
        <v>0</v>
      </c>
      <c r="P60" s="149">
        <v>0</v>
      </c>
      <c r="Q60" s="149">
        <v>0</v>
      </c>
      <c r="R60" s="149">
        <v>0</v>
      </c>
      <c r="S60" s="149">
        <v>0</v>
      </c>
      <c r="T60" s="147">
        <f t="shared" si="7"/>
        <v>0</v>
      </c>
      <c r="U60" s="146">
        <f>T60+U56</f>
        <v>3</v>
      </c>
      <c r="V60" s="145"/>
      <c r="X60" s="277"/>
      <c r="Y60" s="135" t="s">
        <v>71</v>
      </c>
      <c r="Z60" s="149">
        <v>0</v>
      </c>
      <c r="AA60" s="149">
        <v>0</v>
      </c>
      <c r="AB60" s="149">
        <v>0</v>
      </c>
      <c r="AC60" s="149">
        <v>0</v>
      </c>
      <c r="AD60" s="149">
        <v>0</v>
      </c>
      <c r="AE60" s="147">
        <f t="shared" si="8"/>
        <v>0</v>
      </c>
      <c r="AF60" s="146">
        <f>AE60+AF56</f>
        <v>1</v>
      </c>
      <c r="AG60" s="145"/>
      <c r="AH60" s="138"/>
      <c r="AI60" s="144"/>
      <c r="AR60" s="143"/>
      <c r="AT60" s="144"/>
      <c r="AX60" s="135"/>
      <c r="BA60" s="136"/>
      <c r="BC60" s="143"/>
      <c r="BE60" s="144"/>
      <c r="BF60" s="135"/>
      <c r="BL60" s="136"/>
      <c r="BN60" s="143"/>
      <c r="BP60" s="144"/>
      <c r="BV60" s="135"/>
      <c r="BW60" s="136"/>
      <c r="BY60" s="143"/>
      <c r="BZ60" s="144"/>
      <c r="CA60" s="144"/>
      <c r="CD60" s="135"/>
      <c r="CH60" s="136"/>
      <c r="CJ60" s="143"/>
      <c r="CN60" s="143"/>
    </row>
    <row r="61" spans="2:92" ht="14.85" customHeight="1" x14ac:dyDescent="0.2">
      <c r="B61" s="275" t="s">
        <v>133</v>
      </c>
      <c r="C61" s="159" t="s">
        <v>0</v>
      </c>
      <c r="D61" s="158">
        <v>8</v>
      </c>
      <c r="E61" s="158">
        <v>8</v>
      </c>
      <c r="F61" s="158">
        <v>5</v>
      </c>
      <c r="G61" s="158">
        <v>8</v>
      </c>
      <c r="H61" s="158">
        <v>7</v>
      </c>
      <c r="I61" s="156">
        <f t="shared" ref="I61:I92" si="9">SUM(D61:H61)</f>
        <v>36</v>
      </c>
      <c r="J61" s="155">
        <f>I61</f>
        <v>36</v>
      </c>
      <c r="K61" s="154">
        <f>J61/(J61+J62)</f>
        <v>0.9</v>
      </c>
      <c r="M61" s="275" t="s">
        <v>133</v>
      </c>
      <c r="N61" s="159" t="s">
        <v>0</v>
      </c>
      <c r="O61" s="158">
        <v>4</v>
      </c>
      <c r="P61" s="158">
        <v>6</v>
      </c>
      <c r="Q61" s="158">
        <v>4</v>
      </c>
      <c r="R61" s="158">
        <v>1</v>
      </c>
      <c r="S61" s="158">
        <v>5</v>
      </c>
      <c r="T61" s="156">
        <f t="shared" si="7"/>
        <v>20</v>
      </c>
      <c r="U61" s="155">
        <f>T61</f>
        <v>20</v>
      </c>
      <c r="V61" s="154">
        <f>U61/(U61+U62)</f>
        <v>0.90909090909090906</v>
      </c>
      <c r="X61" s="275" t="s">
        <v>133</v>
      </c>
      <c r="Y61" s="159" t="s">
        <v>0</v>
      </c>
      <c r="Z61" s="158">
        <v>2</v>
      </c>
      <c r="AA61" s="158">
        <v>4</v>
      </c>
      <c r="AB61" s="158">
        <v>9</v>
      </c>
      <c r="AC61" s="158">
        <v>4</v>
      </c>
      <c r="AD61" s="158">
        <v>6</v>
      </c>
      <c r="AE61" s="156">
        <f t="shared" si="8"/>
        <v>25</v>
      </c>
      <c r="AF61" s="155">
        <f>AE61</f>
        <v>25</v>
      </c>
      <c r="AG61" s="154">
        <f>AF61/(AF61+AF62)</f>
        <v>0.96153846153846156</v>
      </c>
      <c r="AI61" s="144"/>
      <c r="AR61" s="153"/>
      <c r="AT61" s="144"/>
      <c r="AX61" s="135"/>
      <c r="BA61" s="136"/>
      <c r="BC61" s="153"/>
      <c r="BD61" s="160"/>
      <c r="BE61" s="144"/>
      <c r="BF61" s="135"/>
      <c r="BL61" s="136"/>
      <c r="BN61" s="153"/>
      <c r="BP61" s="144"/>
      <c r="BV61" s="135"/>
      <c r="BW61" s="136"/>
      <c r="BY61" s="153"/>
      <c r="BZ61" s="144"/>
      <c r="CA61" s="144"/>
      <c r="CD61" s="135"/>
      <c r="CH61" s="136"/>
      <c r="CJ61" s="153"/>
      <c r="CK61" s="160"/>
      <c r="CN61" s="153"/>
    </row>
    <row r="62" spans="2:92" ht="14.85" customHeight="1" x14ac:dyDescent="0.2">
      <c r="B62" s="276"/>
      <c r="C62" s="139" t="s">
        <v>27</v>
      </c>
      <c r="D62" s="135">
        <v>0</v>
      </c>
      <c r="E62" s="135">
        <v>0</v>
      </c>
      <c r="F62" s="135">
        <v>1</v>
      </c>
      <c r="G62" s="135">
        <v>0</v>
      </c>
      <c r="H62" s="135">
        <v>0</v>
      </c>
      <c r="I62" s="150">
        <f t="shared" si="9"/>
        <v>1</v>
      </c>
      <c r="J62" s="151">
        <f>I62+J58</f>
        <v>4</v>
      </c>
      <c r="K62" s="150"/>
      <c r="M62" s="276"/>
      <c r="N62" s="139" t="s">
        <v>27</v>
      </c>
      <c r="O62" s="135">
        <v>0</v>
      </c>
      <c r="P62" s="135">
        <v>0</v>
      </c>
      <c r="Q62" s="135">
        <v>0</v>
      </c>
      <c r="R62" s="135">
        <v>0</v>
      </c>
      <c r="S62" s="135">
        <v>0</v>
      </c>
      <c r="T62" s="150">
        <f t="shared" si="7"/>
        <v>0</v>
      </c>
      <c r="U62" s="151">
        <f>T62+U58</f>
        <v>2</v>
      </c>
      <c r="V62" s="150"/>
      <c r="X62" s="276"/>
      <c r="Y62" s="139" t="s">
        <v>27</v>
      </c>
      <c r="Z62" s="135">
        <v>0</v>
      </c>
      <c r="AA62" s="135">
        <v>0</v>
      </c>
      <c r="AB62" s="135">
        <v>0</v>
      </c>
      <c r="AC62" s="135">
        <v>0</v>
      </c>
      <c r="AD62" s="135">
        <v>0</v>
      </c>
      <c r="AE62" s="150">
        <f t="shared" si="8"/>
        <v>0</v>
      </c>
      <c r="AF62" s="151">
        <f>AE62+AF58</f>
        <v>1</v>
      </c>
      <c r="AG62" s="150"/>
      <c r="AI62" s="144"/>
      <c r="AR62" s="136"/>
      <c r="AT62" s="144"/>
      <c r="AX62" s="135"/>
      <c r="BA62" s="136"/>
      <c r="BC62" s="136"/>
      <c r="BD62" s="160"/>
      <c r="BE62" s="144"/>
      <c r="BF62" s="135"/>
      <c r="BL62" s="136"/>
      <c r="BP62" s="144"/>
      <c r="BV62" s="135"/>
      <c r="BW62" s="136"/>
      <c r="BY62" s="136"/>
      <c r="BZ62" s="144"/>
      <c r="CA62" s="144"/>
      <c r="CD62" s="135"/>
      <c r="CH62" s="136"/>
      <c r="CJ62" s="136"/>
      <c r="CK62" s="160"/>
      <c r="CN62" s="153"/>
    </row>
    <row r="63" spans="2:92" x14ac:dyDescent="0.2">
      <c r="B63" s="276"/>
      <c r="C63" s="139" t="s">
        <v>72</v>
      </c>
      <c r="D63" s="135">
        <v>0</v>
      </c>
      <c r="E63" s="135">
        <v>0</v>
      </c>
      <c r="F63" s="135">
        <v>0</v>
      </c>
      <c r="G63" s="135">
        <v>0</v>
      </c>
      <c r="H63" s="135">
        <v>0</v>
      </c>
      <c r="I63" s="150">
        <f t="shared" si="9"/>
        <v>0</v>
      </c>
      <c r="J63" s="151">
        <f>I63+J59</f>
        <v>9</v>
      </c>
      <c r="K63" s="150"/>
      <c r="M63" s="276"/>
      <c r="N63" s="139" t="s">
        <v>72</v>
      </c>
      <c r="O63" s="135">
        <v>1</v>
      </c>
      <c r="P63" s="135">
        <v>0</v>
      </c>
      <c r="Q63" s="135">
        <v>0</v>
      </c>
      <c r="R63" s="135">
        <v>0</v>
      </c>
      <c r="S63" s="135">
        <v>0</v>
      </c>
      <c r="T63" s="150">
        <f t="shared" si="7"/>
        <v>1</v>
      </c>
      <c r="U63" s="151">
        <f>T63+U59</f>
        <v>25</v>
      </c>
      <c r="V63" s="150"/>
      <c r="X63" s="276"/>
      <c r="Y63" s="139" t="s">
        <v>72</v>
      </c>
      <c r="Z63" s="135">
        <v>0</v>
      </c>
      <c r="AA63" s="135">
        <v>2</v>
      </c>
      <c r="AB63" s="135">
        <v>0</v>
      </c>
      <c r="AC63" s="135">
        <v>0</v>
      </c>
      <c r="AD63" s="135">
        <v>0</v>
      </c>
      <c r="AE63" s="150">
        <f t="shared" si="8"/>
        <v>2</v>
      </c>
      <c r="AF63" s="151">
        <f>AE63+AF59</f>
        <v>23</v>
      </c>
      <c r="AG63" s="150"/>
      <c r="AI63" s="144"/>
      <c r="AR63" s="136"/>
      <c r="AT63" s="144"/>
      <c r="AX63" s="135"/>
      <c r="BA63" s="136"/>
      <c r="BC63" s="136"/>
      <c r="BE63" s="144"/>
      <c r="BF63" s="135"/>
      <c r="BL63" s="136"/>
      <c r="BP63" s="144"/>
      <c r="BV63" s="135"/>
      <c r="BW63" s="136"/>
      <c r="BY63" s="136"/>
      <c r="BZ63" s="144"/>
      <c r="CA63" s="144"/>
      <c r="CD63" s="135"/>
      <c r="CH63" s="136"/>
      <c r="CJ63" s="136"/>
    </row>
    <row r="64" spans="2:92" x14ac:dyDescent="0.2">
      <c r="B64" s="277"/>
      <c r="C64" s="135" t="s">
        <v>71</v>
      </c>
      <c r="D64" s="149">
        <v>0</v>
      </c>
      <c r="E64" s="149">
        <v>0</v>
      </c>
      <c r="F64" s="149">
        <v>0</v>
      </c>
      <c r="G64" s="149">
        <v>0</v>
      </c>
      <c r="H64" s="149">
        <v>0</v>
      </c>
      <c r="I64" s="147">
        <f t="shared" si="9"/>
        <v>0</v>
      </c>
      <c r="J64" s="146">
        <f>I64+J60</f>
        <v>1</v>
      </c>
      <c r="K64" s="145"/>
      <c r="M64" s="277"/>
      <c r="N64" s="135" t="s">
        <v>71</v>
      </c>
      <c r="O64" s="149">
        <v>0</v>
      </c>
      <c r="P64" s="149">
        <v>0</v>
      </c>
      <c r="Q64" s="149">
        <v>0</v>
      </c>
      <c r="R64" s="149">
        <v>0</v>
      </c>
      <c r="S64" s="149">
        <v>0</v>
      </c>
      <c r="T64" s="147">
        <f t="shared" si="7"/>
        <v>0</v>
      </c>
      <c r="U64" s="146">
        <f>T64+U60</f>
        <v>3</v>
      </c>
      <c r="V64" s="145"/>
      <c r="X64" s="277"/>
      <c r="Y64" s="135" t="s">
        <v>71</v>
      </c>
      <c r="Z64" s="149">
        <v>0</v>
      </c>
      <c r="AA64" s="149">
        <v>0</v>
      </c>
      <c r="AB64" s="149">
        <v>0</v>
      </c>
      <c r="AC64" s="149">
        <v>0</v>
      </c>
      <c r="AD64" s="149">
        <v>0</v>
      </c>
      <c r="AE64" s="147">
        <f t="shared" si="8"/>
        <v>0</v>
      </c>
      <c r="AF64" s="146">
        <f>AE64+AF60</f>
        <v>1</v>
      </c>
      <c r="AG64" s="145"/>
      <c r="AI64" s="144"/>
      <c r="AR64" s="143"/>
      <c r="AT64" s="144"/>
      <c r="AX64" s="135"/>
      <c r="BA64" s="136"/>
      <c r="BC64" s="143"/>
      <c r="BE64" s="144"/>
      <c r="BF64" s="135"/>
      <c r="BL64" s="136"/>
      <c r="BN64" s="143"/>
      <c r="BP64" s="144"/>
      <c r="BV64" s="135"/>
      <c r="BW64" s="136"/>
      <c r="BY64" s="143"/>
      <c r="BZ64" s="144"/>
      <c r="CA64" s="144"/>
      <c r="CD64" s="135"/>
      <c r="CH64" s="136"/>
      <c r="CJ64" s="143"/>
      <c r="CN64" s="143"/>
    </row>
    <row r="65" spans="1:92" ht="14.85" customHeight="1" x14ac:dyDescent="0.2">
      <c r="B65" s="275" t="s">
        <v>132</v>
      </c>
      <c r="C65" s="159" t="s">
        <v>0</v>
      </c>
      <c r="D65" s="158">
        <v>8</v>
      </c>
      <c r="E65" s="158">
        <v>7</v>
      </c>
      <c r="F65" s="158">
        <v>5</v>
      </c>
      <c r="G65" s="158">
        <v>8</v>
      </c>
      <c r="H65" s="158">
        <v>7</v>
      </c>
      <c r="I65" s="156">
        <f t="shared" si="9"/>
        <v>35</v>
      </c>
      <c r="J65" s="155">
        <f>I65</f>
        <v>35</v>
      </c>
      <c r="K65" s="154">
        <f>J65/(J65+J66)</f>
        <v>0.89743589743589747</v>
      </c>
      <c r="M65" s="275" t="s">
        <v>132</v>
      </c>
      <c r="N65" s="159" t="s">
        <v>0</v>
      </c>
      <c r="O65" s="158">
        <v>4</v>
      </c>
      <c r="P65" s="158">
        <v>6</v>
      </c>
      <c r="Q65" s="158">
        <v>4</v>
      </c>
      <c r="R65" s="158">
        <v>1</v>
      </c>
      <c r="S65" s="158">
        <v>5</v>
      </c>
      <c r="T65" s="156">
        <f t="shared" si="7"/>
        <v>20</v>
      </c>
      <c r="U65" s="155">
        <f>T65</f>
        <v>20</v>
      </c>
      <c r="V65" s="154">
        <f>U65/(U65+U66)</f>
        <v>0.90909090909090906</v>
      </c>
      <c r="X65" s="275" t="s">
        <v>132</v>
      </c>
      <c r="Y65" s="159" t="s">
        <v>0</v>
      </c>
      <c r="Z65" s="158">
        <v>2</v>
      </c>
      <c r="AA65" s="158">
        <v>4</v>
      </c>
      <c r="AB65" s="158">
        <v>9</v>
      </c>
      <c r="AC65" s="158">
        <v>4</v>
      </c>
      <c r="AD65" s="158">
        <v>6</v>
      </c>
      <c r="AE65" s="156">
        <f t="shared" si="8"/>
        <v>25</v>
      </c>
      <c r="AF65" s="155">
        <f>AE65</f>
        <v>25</v>
      </c>
      <c r="AG65" s="154">
        <f>AF65/(AF65+AF66)</f>
        <v>0.96153846153846156</v>
      </c>
      <c r="AH65" s="135"/>
      <c r="AI65" s="144"/>
      <c r="AR65" s="153"/>
      <c r="AT65" s="144"/>
      <c r="AX65" s="135"/>
      <c r="BA65" s="136"/>
      <c r="BC65" s="153"/>
      <c r="BD65" s="160"/>
      <c r="BE65" s="144"/>
      <c r="BF65" s="135"/>
      <c r="BL65" s="136"/>
      <c r="BN65" s="153"/>
      <c r="BP65" s="144"/>
      <c r="BV65" s="135"/>
      <c r="BW65" s="136"/>
      <c r="BY65" s="153"/>
      <c r="BZ65" s="144"/>
      <c r="CA65" s="144"/>
      <c r="CD65" s="135"/>
      <c r="CH65" s="136"/>
      <c r="CJ65" s="153"/>
      <c r="CK65" s="160"/>
      <c r="CN65" s="153"/>
    </row>
    <row r="66" spans="1:92" x14ac:dyDescent="0.2">
      <c r="B66" s="276"/>
      <c r="C66" s="139" t="s">
        <v>27</v>
      </c>
      <c r="D66" s="135">
        <v>0</v>
      </c>
      <c r="E66" s="135">
        <v>0</v>
      </c>
      <c r="F66" s="135">
        <v>0</v>
      </c>
      <c r="G66" s="135">
        <v>0</v>
      </c>
      <c r="H66" s="135">
        <v>0</v>
      </c>
      <c r="I66" s="150">
        <f t="shared" si="9"/>
        <v>0</v>
      </c>
      <c r="J66" s="151">
        <f>I66+J62</f>
        <v>4</v>
      </c>
      <c r="K66" s="150"/>
      <c r="M66" s="276"/>
      <c r="N66" s="139" t="s">
        <v>27</v>
      </c>
      <c r="O66" s="135">
        <v>0</v>
      </c>
      <c r="P66" s="135">
        <v>0</v>
      </c>
      <c r="Q66" s="135">
        <v>0</v>
      </c>
      <c r="R66" s="135">
        <v>0</v>
      </c>
      <c r="S66" s="135">
        <v>0</v>
      </c>
      <c r="T66" s="150">
        <f t="shared" si="7"/>
        <v>0</v>
      </c>
      <c r="U66" s="151">
        <f>T66+U62</f>
        <v>2</v>
      </c>
      <c r="V66" s="150"/>
      <c r="X66" s="276"/>
      <c r="Y66" s="139" t="s">
        <v>27</v>
      </c>
      <c r="Z66" s="135">
        <v>0</v>
      </c>
      <c r="AA66" s="135">
        <v>0</v>
      </c>
      <c r="AB66" s="135">
        <v>0</v>
      </c>
      <c r="AC66" s="135">
        <v>0</v>
      </c>
      <c r="AD66" s="135">
        <v>0</v>
      </c>
      <c r="AE66" s="150">
        <f t="shared" si="8"/>
        <v>0</v>
      </c>
      <c r="AF66" s="151">
        <f>AE66+AF62</f>
        <v>1</v>
      </c>
      <c r="AG66" s="150"/>
      <c r="AH66" s="135"/>
      <c r="AI66" s="144"/>
      <c r="AR66" s="136"/>
      <c r="AT66" s="144"/>
      <c r="AX66" s="135"/>
      <c r="BA66" s="136"/>
      <c r="BC66" s="136"/>
      <c r="BE66" s="144"/>
      <c r="BF66" s="135"/>
      <c r="BL66" s="136"/>
      <c r="BP66" s="144"/>
      <c r="BV66" s="135"/>
      <c r="BW66" s="136"/>
      <c r="BY66" s="136"/>
      <c r="BZ66" s="144"/>
      <c r="CA66" s="144"/>
      <c r="CD66" s="135"/>
      <c r="CH66" s="136"/>
      <c r="CJ66" s="136"/>
    </row>
    <row r="67" spans="1:92" x14ac:dyDescent="0.2">
      <c r="B67" s="276"/>
      <c r="C67" s="139" t="s">
        <v>72</v>
      </c>
      <c r="D67" s="135">
        <v>0</v>
      </c>
      <c r="E67" s="135">
        <v>1</v>
      </c>
      <c r="F67" s="135">
        <v>0</v>
      </c>
      <c r="G67" s="135">
        <v>0</v>
      </c>
      <c r="H67" s="135">
        <v>0</v>
      </c>
      <c r="I67" s="150">
        <f t="shared" si="9"/>
        <v>1</v>
      </c>
      <c r="J67" s="151">
        <f>I67+J63</f>
        <v>10</v>
      </c>
      <c r="K67" s="150"/>
      <c r="M67" s="276"/>
      <c r="N67" s="139" t="s">
        <v>72</v>
      </c>
      <c r="O67" s="135">
        <v>0</v>
      </c>
      <c r="P67" s="135">
        <v>0</v>
      </c>
      <c r="Q67" s="135">
        <v>0</v>
      </c>
      <c r="R67" s="135">
        <v>0</v>
      </c>
      <c r="S67" s="135">
        <v>0</v>
      </c>
      <c r="T67" s="150">
        <f t="shared" si="7"/>
        <v>0</v>
      </c>
      <c r="U67" s="151">
        <f>T67+U63</f>
        <v>25</v>
      </c>
      <c r="V67" s="150"/>
      <c r="X67" s="276"/>
      <c r="Y67" s="139" t="s">
        <v>72</v>
      </c>
      <c r="Z67" s="135">
        <v>0</v>
      </c>
      <c r="AA67" s="135">
        <v>0</v>
      </c>
      <c r="AB67" s="135">
        <v>0</v>
      </c>
      <c r="AC67" s="135">
        <v>0</v>
      </c>
      <c r="AD67" s="135">
        <v>0</v>
      </c>
      <c r="AE67" s="150">
        <f t="shared" si="8"/>
        <v>0</v>
      </c>
      <c r="AF67" s="151">
        <f>AE67+AF63</f>
        <v>23</v>
      </c>
      <c r="AG67" s="150"/>
      <c r="AH67" s="135"/>
      <c r="AI67" s="144"/>
      <c r="AR67" s="136"/>
      <c r="AT67" s="144"/>
      <c r="AX67" s="135"/>
      <c r="BA67" s="136"/>
      <c r="BC67" s="136"/>
      <c r="BE67" s="144"/>
      <c r="BF67" s="135"/>
      <c r="BL67" s="136"/>
      <c r="BP67" s="144"/>
      <c r="BV67" s="135"/>
      <c r="BW67" s="136"/>
      <c r="BY67" s="136"/>
      <c r="BZ67" s="144"/>
      <c r="CA67" s="144"/>
      <c r="CD67" s="135"/>
      <c r="CH67" s="136"/>
      <c r="CJ67" s="136"/>
    </row>
    <row r="68" spans="1:92" x14ac:dyDescent="0.2">
      <c r="B68" s="277"/>
      <c r="C68" s="135" t="s">
        <v>71</v>
      </c>
      <c r="D68" s="149">
        <v>0</v>
      </c>
      <c r="E68" s="149">
        <v>0</v>
      </c>
      <c r="F68" s="149">
        <v>0</v>
      </c>
      <c r="G68" s="149">
        <v>0</v>
      </c>
      <c r="H68" s="149">
        <v>0</v>
      </c>
      <c r="I68" s="147">
        <f t="shared" si="9"/>
        <v>0</v>
      </c>
      <c r="J68" s="146">
        <f>I68+J64</f>
        <v>1</v>
      </c>
      <c r="K68" s="145"/>
      <c r="M68" s="277"/>
      <c r="N68" s="135" t="s">
        <v>71</v>
      </c>
      <c r="O68" s="149">
        <v>0</v>
      </c>
      <c r="P68" s="149">
        <v>0</v>
      </c>
      <c r="Q68" s="149">
        <v>0</v>
      </c>
      <c r="R68" s="149">
        <v>0</v>
      </c>
      <c r="S68" s="149">
        <v>0</v>
      </c>
      <c r="T68" s="147">
        <f t="shared" si="7"/>
        <v>0</v>
      </c>
      <c r="U68" s="146">
        <f>T68+U64</f>
        <v>3</v>
      </c>
      <c r="V68" s="145"/>
      <c r="X68" s="277"/>
      <c r="Y68" s="135" t="s">
        <v>71</v>
      </c>
      <c r="Z68" s="149">
        <v>0</v>
      </c>
      <c r="AA68" s="149">
        <v>0</v>
      </c>
      <c r="AB68" s="149">
        <v>0</v>
      </c>
      <c r="AC68" s="149">
        <v>0</v>
      </c>
      <c r="AD68" s="149">
        <v>0</v>
      </c>
      <c r="AE68" s="147">
        <f t="shared" si="8"/>
        <v>0</v>
      </c>
      <c r="AF68" s="146">
        <f>AE68+AF64</f>
        <v>1</v>
      </c>
      <c r="AG68" s="145"/>
      <c r="AH68" s="135"/>
      <c r="AI68" s="144"/>
      <c r="AR68" s="143"/>
      <c r="AT68" s="144"/>
      <c r="AX68" s="135"/>
      <c r="BA68" s="136"/>
      <c r="BC68" s="143"/>
      <c r="BE68" s="144"/>
      <c r="BF68" s="135"/>
      <c r="BL68" s="136"/>
      <c r="BN68" s="143"/>
      <c r="BP68" s="144"/>
      <c r="BV68" s="135"/>
      <c r="BW68" s="136"/>
      <c r="BY68" s="143"/>
      <c r="BZ68" s="144"/>
      <c r="CA68" s="144"/>
      <c r="CD68" s="135"/>
      <c r="CH68" s="136"/>
      <c r="CJ68" s="143"/>
      <c r="CN68" s="143"/>
    </row>
    <row r="69" spans="1:92" ht="14.85" customHeight="1" x14ac:dyDescent="0.2">
      <c r="A69" s="139"/>
      <c r="B69" s="275" t="s">
        <v>131</v>
      </c>
      <c r="C69" s="159" t="s">
        <v>0</v>
      </c>
      <c r="D69" s="158">
        <v>6</v>
      </c>
      <c r="E69" s="158">
        <v>7</v>
      </c>
      <c r="F69" s="158">
        <v>5</v>
      </c>
      <c r="G69" s="158">
        <v>8</v>
      </c>
      <c r="H69" s="158">
        <v>7</v>
      </c>
      <c r="I69" s="156">
        <f t="shared" si="9"/>
        <v>33</v>
      </c>
      <c r="J69" s="155">
        <f>I69</f>
        <v>33</v>
      </c>
      <c r="K69" s="154">
        <f>J69/(J69+J70)</f>
        <v>0.82499999999999996</v>
      </c>
      <c r="L69" s="139"/>
      <c r="M69" s="275" t="s">
        <v>131</v>
      </c>
      <c r="N69" s="159" t="s">
        <v>0</v>
      </c>
      <c r="O69" s="158">
        <v>4</v>
      </c>
      <c r="P69" s="158">
        <v>6</v>
      </c>
      <c r="Q69" s="158">
        <v>4</v>
      </c>
      <c r="R69" s="158">
        <v>1</v>
      </c>
      <c r="S69" s="158">
        <v>5</v>
      </c>
      <c r="T69" s="156">
        <f t="shared" si="7"/>
        <v>20</v>
      </c>
      <c r="U69" s="155">
        <f>T69</f>
        <v>20</v>
      </c>
      <c r="V69" s="154">
        <f>U69/(U69+U70)</f>
        <v>0.90909090909090906</v>
      </c>
      <c r="X69" s="275" t="s">
        <v>131</v>
      </c>
      <c r="Y69" s="159" t="s">
        <v>0</v>
      </c>
      <c r="Z69" s="158">
        <v>0</v>
      </c>
      <c r="AA69" s="158">
        <v>4</v>
      </c>
      <c r="AB69" s="158">
        <v>7</v>
      </c>
      <c r="AC69" s="158">
        <v>4</v>
      </c>
      <c r="AD69" s="158">
        <v>6</v>
      </c>
      <c r="AE69" s="156">
        <f t="shared" si="8"/>
        <v>21</v>
      </c>
      <c r="AF69" s="155">
        <f>AE69</f>
        <v>21</v>
      </c>
      <c r="AG69" s="154">
        <f>AF69/(AF69+AF70)</f>
        <v>0.95454545454545459</v>
      </c>
      <c r="AH69" s="135"/>
      <c r="AI69" s="144"/>
      <c r="AR69" s="153"/>
      <c r="AT69" s="144"/>
      <c r="AX69" s="135"/>
      <c r="BA69" s="136"/>
      <c r="BC69" s="153"/>
      <c r="BE69" s="144"/>
      <c r="BF69" s="135"/>
      <c r="BL69" s="136"/>
      <c r="BN69" s="153"/>
      <c r="BP69" s="144"/>
      <c r="BV69" s="135"/>
      <c r="BW69" s="136"/>
      <c r="BY69" s="153"/>
      <c r="BZ69" s="144"/>
      <c r="CA69" s="144"/>
      <c r="CD69" s="135"/>
      <c r="CH69" s="136"/>
      <c r="CJ69" s="153"/>
      <c r="CK69" s="160"/>
      <c r="CN69" s="153"/>
    </row>
    <row r="70" spans="1:92" ht="14.85" customHeight="1" x14ac:dyDescent="0.2">
      <c r="A70" s="139"/>
      <c r="B70" s="276"/>
      <c r="C70" s="139" t="s">
        <v>27</v>
      </c>
      <c r="D70" s="135">
        <v>2</v>
      </c>
      <c r="E70" s="135">
        <v>1</v>
      </c>
      <c r="F70" s="135">
        <v>0</v>
      </c>
      <c r="G70" s="135">
        <v>0</v>
      </c>
      <c r="H70" s="135">
        <v>0</v>
      </c>
      <c r="I70" s="150">
        <f t="shared" si="9"/>
        <v>3</v>
      </c>
      <c r="J70" s="151">
        <f>I70+J66</f>
        <v>7</v>
      </c>
      <c r="K70" s="150"/>
      <c r="L70" s="139"/>
      <c r="M70" s="276"/>
      <c r="N70" s="139" t="s">
        <v>27</v>
      </c>
      <c r="O70" s="135">
        <v>0</v>
      </c>
      <c r="P70" s="135">
        <v>0</v>
      </c>
      <c r="Q70" s="135">
        <v>0</v>
      </c>
      <c r="R70" s="135">
        <v>0</v>
      </c>
      <c r="S70" s="135">
        <v>0</v>
      </c>
      <c r="T70" s="150">
        <f t="shared" si="7"/>
        <v>0</v>
      </c>
      <c r="U70" s="151">
        <f>T70+U66</f>
        <v>2</v>
      </c>
      <c r="V70" s="150"/>
      <c r="X70" s="276"/>
      <c r="Y70" s="139" t="s">
        <v>27</v>
      </c>
      <c r="Z70" s="135">
        <v>0</v>
      </c>
      <c r="AA70" s="135">
        <v>0</v>
      </c>
      <c r="AB70" s="135">
        <v>0</v>
      </c>
      <c r="AC70" s="135">
        <v>0</v>
      </c>
      <c r="AD70" s="135">
        <v>0</v>
      </c>
      <c r="AE70" s="150">
        <f t="shared" si="8"/>
        <v>0</v>
      </c>
      <c r="AF70" s="151">
        <f>AE70+AF66</f>
        <v>1</v>
      </c>
      <c r="AG70" s="150"/>
      <c r="AH70" s="135"/>
      <c r="AI70" s="144"/>
      <c r="AR70" s="136"/>
      <c r="AT70" s="144"/>
      <c r="AX70" s="135"/>
      <c r="BA70" s="136"/>
      <c r="BC70" s="136"/>
      <c r="BD70" s="160"/>
      <c r="BE70" s="144"/>
      <c r="BF70" s="135"/>
      <c r="BL70" s="136"/>
      <c r="BP70" s="144"/>
      <c r="BV70" s="135"/>
      <c r="BW70" s="136"/>
      <c r="BY70" s="136"/>
      <c r="BZ70" s="144"/>
      <c r="CA70" s="144"/>
      <c r="CD70" s="135"/>
      <c r="CH70" s="136"/>
      <c r="CJ70" s="136"/>
      <c r="CK70" s="160"/>
      <c r="CN70" s="153"/>
    </row>
    <row r="71" spans="1:92" x14ac:dyDescent="0.2">
      <c r="A71" s="139"/>
      <c r="B71" s="276"/>
      <c r="C71" s="139" t="s">
        <v>72</v>
      </c>
      <c r="D71" s="135">
        <v>0</v>
      </c>
      <c r="E71" s="135">
        <v>0</v>
      </c>
      <c r="F71" s="135">
        <v>0</v>
      </c>
      <c r="G71" s="135">
        <v>0</v>
      </c>
      <c r="H71" s="135">
        <v>0</v>
      </c>
      <c r="I71" s="150">
        <f t="shared" si="9"/>
        <v>0</v>
      </c>
      <c r="J71" s="151">
        <f>I71+J67</f>
        <v>10</v>
      </c>
      <c r="K71" s="150"/>
      <c r="L71" s="139"/>
      <c r="M71" s="276"/>
      <c r="N71" s="139" t="s">
        <v>72</v>
      </c>
      <c r="O71" s="135">
        <v>0</v>
      </c>
      <c r="P71" s="135">
        <v>0</v>
      </c>
      <c r="Q71" s="135">
        <v>0</v>
      </c>
      <c r="R71" s="135">
        <v>0</v>
      </c>
      <c r="S71" s="135">
        <v>0</v>
      </c>
      <c r="T71" s="150">
        <f t="shared" si="7"/>
        <v>0</v>
      </c>
      <c r="U71" s="151">
        <f>T71+U67</f>
        <v>25</v>
      </c>
      <c r="V71" s="150"/>
      <c r="X71" s="276"/>
      <c r="Y71" s="139" t="s">
        <v>72</v>
      </c>
      <c r="Z71" s="135">
        <v>2</v>
      </c>
      <c r="AA71" s="135">
        <v>0</v>
      </c>
      <c r="AB71" s="135">
        <v>2</v>
      </c>
      <c r="AC71" s="135">
        <v>0</v>
      </c>
      <c r="AD71" s="135">
        <v>0</v>
      </c>
      <c r="AE71" s="150">
        <f t="shared" si="8"/>
        <v>4</v>
      </c>
      <c r="AF71" s="151">
        <f>AE71+AF67</f>
        <v>27</v>
      </c>
      <c r="AG71" s="150"/>
      <c r="AI71" s="144"/>
      <c r="AR71" s="136"/>
      <c r="AT71" s="144"/>
      <c r="AX71" s="135"/>
      <c r="BA71" s="136"/>
      <c r="BC71" s="136"/>
      <c r="BE71" s="144"/>
      <c r="BF71" s="135"/>
      <c r="BL71" s="136"/>
      <c r="BP71" s="144"/>
      <c r="BV71" s="135"/>
      <c r="BW71" s="136"/>
      <c r="BY71" s="136"/>
      <c r="BZ71" s="144"/>
      <c r="CA71" s="144"/>
      <c r="CD71" s="135"/>
      <c r="CH71" s="136"/>
      <c r="CJ71" s="136"/>
    </row>
    <row r="72" spans="1:92" x14ac:dyDescent="0.2">
      <c r="A72" s="139"/>
      <c r="B72" s="277"/>
      <c r="C72" s="135" t="s">
        <v>71</v>
      </c>
      <c r="D72" s="149">
        <v>0</v>
      </c>
      <c r="E72" s="149">
        <v>0</v>
      </c>
      <c r="F72" s="149">
        <v>0</v>
      </c>
      <c r="G72" s="149">
        <v>0</v>
      </c>
      <c r="H72" s="149">
        <v>0</v>
      </c>
      <c r="I72" s="147">
        <f t="shared" si="9"/>
        <v>0</v>
      </c>
      <c r="J72" s="146">
        <f>I72+J68</f>
        <v>1</v>
      </c>
      <c r="K72" s="145"/>
      <c r="L72" s="139"/>
      <c r="M72" s="277"/>
      <c r="N72" s="135" t="s">
        <v>71</v>
      </c>
      <c r="O72" s="149">
        <v>0</v>
      </c>
      <c r="P72" s="149">
        <v>0</v>
      </c>
      <c r="Q72" s="149">
        <v>0</v>
      </c>
      <c r="R72" s="149">
        <v>0</v>
      </c>
      <c r="S72" s="149">
        <v>0</v>
      </c>
      <c r="T72" s="147">
        <f t="shared" si="7"/>
        <v>0</v>
      </c>
      <c r="U72" s="146">
        <f>T72+U68</f>
        <v>3</v>
      </c>
      <c r="V72" s="145"/>
      <c r="X72" s="277"/>
      <c r="Y72" s="135" t="s">
        <v>71</v>
      </c>
      <c r="Z72" s="149">
        <v>0</v>
      </c>
      <c r="AA72" s="149">
        <v>0</v>
      </c>
      <c r="AB72" s="149">
        <v>0</v>
      </c>
      <c r="AC72" s="149">
        <v>0</v>
      </c>
      <c r="AD72" s="149">
        <v>0</v>
      </c>
      <c r="AE72" s="147">
        <f t="shared" si="8"/>
        <v>0</v>
      </c>
      <c r="AF72" s="146">
        <f>AE72+AF68</f>
        <v>1</v>
      </c>
      <c r="AG72" s="145"/>
      <c r="AI72" s="144"/>
      <c r="AR72" s="143"/>
      <c r="AT72" s="144"/>
      <c r="AX72" s="135"/>
      <c r="BA72" s="136"/>
      <c r="BC72" s="143"/>
      <c r="BE72" s="144"/>
      <c r="BF72" s="135"/>
      <c r="BL72" s="136"/>
      <c r="BN72" s="143"/>
      <c r="BP72" s="144"/>
      <c r="BV72" s="135"/>
      <c r="BW72" s="136"/>
      <c r="BY72" s="143"/>
      <c r="BZ72" s="144"/>
      <c r="CA72" s="144"/>
      <c r="CD72" s="135"/>
      <c r="CH72" s="136"/>
      <c r="CJ72" s="143"/>
      <c r="CN72" s="143"/>
    </row>
    <row r="73" spans="1:92" ht="14.85" customHeight="1" x14ac:dyDescent="0.2">
      <c r="A73" s="139"/>
      <c r="B73" s="275" t="s">
        <v>130</v>
      </c>
      <c r="C73" s="159" t="s">
        <v>0</v>
      </c>
      <c r="D73" s="158">
        <v>6</v>
      </c>
      <c r="E73" s="158">
        <v>7</v>
      </c>
      <c r="F73" s="158">
        <v>5</v>
      </c>
      <c r="G73" s="158">
        <v>8</v>
      </c>
      <c r="H73" s="158">
        <v>7</v>
      </c>
      <c r="I73" s="156">
        <f t="shared" si="9"/>
        <v>33</v>
      </c>
      <c r="J73" s="155">
        <f>I73</f>
        <v>33</v>
      </c>
      <c r="K73" s="154">
        <f>J73/(J73+J74)</f>
        <v>0.82499999999999996</v>
      </c>
      <c r="L73" s="139"/>
      <c r="M73" s="275" t="s">
        <v>130</v>
      </c>
      <c r="N73" s="159" t="s">
        <v>0</v>
      </c>
      <c r="O73" s="158">
        <v>3</v>
      </c>
      <c r="P73" s="158">
        <v>6</v>
      </c>
      <c r="Q73" s="158">
        <v>3</v>
      </c>
      <c r="R73" s="158">
        <v>1</v>
      </c>
      <c r="S73" s="158">
        <v>5</v>
      </c>
      <c r="T73" s="156">
        <f t="shared" ref="T73:T104" si="10">SUM(O73:S73)</f>
        <v>18</v>
      </c>
      <c r="U73" s="155">
        <f>T73</f>
        <v>18</v>
      </c>
      <c r="V73" s="154">
        <f>U73/(U73+U74)</f>
        <v>0.8571428571428571</v>
      </c>
      <c r="X73" s="275" t="s">
        <v>130</v>
      </c>
      <c r="Y73" s="159" t="s">
        <v>0</v>
      </c>
      <c r="Z73" s="158"/>
      <c r="AA73" s="158">
        <v>4</v>
      </c>
      <c r="AB73" s="158">
        <v>6</v>
      </c>
      <c r="AC73" s="158">
        <v>3</v>
      </c>
      <c r="AD73" s="158">
        <v>6</v>
      </c>
      <c r="AE73" s="156">
        <f t="shared" ref="AE73:AE104" si="11">SUM(Z73:AD73)</f>
        <v>19</v>
      </c>
      <c r="AF73" s="155">
        <f>AE73</f>
        <v>19</v>
      </c>
      <c r="AG73" s="154">
        <f>AF73/(AF73+AF74)</f>
        <v>0.86363636363636365</v>
      </c>
      <c r="AI73" s="144"/>
      <c r="AR73" s="153"/>
      <c r="AT73" s="144"/>
      <c r="AX73" s="135"/>
      <c r="BA73" s="136"/>
      <c r="BC73" s="153"/>
      <c r="BD73" s="160"/>
      <c r="BE73" s="144"/>
      <c r="BF73" s="135"/>
      <c r="BL73" s="136"/>
      <c r="BN73" s="153"/>
      <c r="BP73" s="144"/>
      <c r="BV73" s="135"/>
      <c r="BW73" s="136"/>
      <c r="BY73" s="153"/>
      <c r="BZ73" s="144"/>
      <c r="CA73" s="144"/>
      <c r="CD73" s="135"/>
      <c r="CH73" s="136"/>
      <c r="CJ73" s="153"/>
      <c r="CK73" s="160"/>
      <c r="CN73" s="153"/>
    </row>
    <row r="74" spans="1:92" ht="14.85" customHeight="1" x14ac:dyDescent="0.2">
      <c r="A74" s="139"/>
      <c r="B74" s="276"/>
      <c r="C74" s="139" t="s">
        <v>27</v>
      </c>
      <c r="D74" s="135">
        <v>0</v>
      </c>
      <c r="E74" s="135">
        <v>0</v>
      </c>
      <c r="F74" s="135">
        <v>0</v>
      </c>
      <c r="G74" s="135">
        <v>0</v>
      </c>
      <c r="H74" s="135">
        <v>0</v>
      </c>
      <c r="I74" s="150">
        <f t="shared" si="9"/>
        <v>0</v>
      </c>
      <c r="J74" s="151">
        <f>I74+J70</f>
        <v>7</v>
      </c>
      <c r="K74" s="150"/>
      <c r="L74" s="139"/>
      <c r="M74" s="276"/>
      <c r="N74" s="139" t="s">
        <v>27</v>
      </c>
      <c r="O74" s="135">
        <v>0</v>
      </c>
      <c r="P74" s="135">
        <v>0</v>
      </c>
      <c r="Q74" s="135">
        <v>1</v>
      </c>
      <c r="R74" s="135">
        <v>0</v>
      </c>
      <c r="S74" s="135">
        <v>0</v>
      </c>
      <c r="T74" s="150">
        <f t="shared" si="10"/>
        <v>1</v>
      </c>
      <c r="U74" s="151">
        <f>T74+U70</f>
        <v>3</v>
      </c>
      <c r="V74" s="150"/>
      <c r="X74" s="276"/>
      <c r="Y74" s="139" t="s">
        <v>27</v>
      </c>
      <c r="Z74" s="135"/>
      <c r="AA74" s="135">
        <v>0</v>
      </c>
      <c r="AB74" s="135">
        <v>1</v>
      </c>
      <c r="AC74" s="135">
        <v>1</v>
      </c>
      <c r="AD74" s="135">
        <v>0</v>
      </c>
      <c r="AE74" s="150">
        <f t="shared" si="11"/>
        <v>2</v>
      </c>
      <c r="AF74" s="151">
        <f>AE74+AF70</f>
        <v>3</v>
      </c>
      <c r="AG74" s="150"/>
      <c r="AI74" s="144"/>
      <c r="AR74" s="136"/>
      <c r="AT74" s="144"/>
      <c r="AX74" s="135"/>
      <c r="BA74" s="136"/>
      <c r="BC74" s="136"/>
      <c r="BD74" s="160"/>
      <c r="BE74" s="144"/>
      <c r="BF74" s="135"/>
      <c r="BL74" s="136"/>
      <c r="BP74" s="144"/>
      <c r="BV74" s="135"/>
      <c r="BW74" s="136"/>
      <c r="BY74" s="136"/>
      <c r="BZ74" s="144"/>
      <c r="CA74" s="144"/>
      <c r="CD74" s="135"/>
      <c r="CH74" s="136"/>
      <c r="CJ74" s="136"/>
      <c r="CK74" s="160"/>
      <c r="CN74" s="153"/>
    </row>
    <row r="75" spans="1:92" x14ac:dyDescent="0.2">
      <c r="A75" s="139"/>
      <c r="B75" s="276"/>
      <c r="C75" s="139" t="s">
        <v>72</v>
      </c>
      <c r="D75" s="135">
        <v>0</v>
      </c>
      <c r="E75" s="135">
        <v>0</v>
      </c>
      <c r="F75" s="135">
        <v>0</v>
      </c>
      <c r="G75" s="135">
        <v>0</v>
      </c>
      <c r="H75" s="135">
        <v>0</v>
      </c>
      <c r="I75" s="150">
        <f t="shared" si="9"/>
        <v>0</v>
      </c>
      <c r="J75" s="151">
        <f>I75+J71</f>
        <v>10</v>
      </c>
      <c r="K75" s="150"/>
      <c r="L75" s="139"/>
      <c r="M75" s="276"/>
      <c r="N75" s="139" t="s">
        <v>72</v>
      </c>
      <c r="O75" s="135">
        <v>1</v>
      </c>
      <c r="P75" s="135">
        <v>0</v>
      </c>
      <c r="Q75" s="135">
        <v>0</v>
      </c>
      <c r="R75" s="135">
        <v>0</v>
      </c>
      <c r="S75" s="135">
        <v>0</v>
      </c>
      <c r="T75" s="150">
        <f t="shared" si="10"/>
        <v>1</v>
      </c>
      <c r="U75" s="151">
        <f>T75+U71</f>
        <v>26</v>
      </c>
      <c r="V75" s="150"/>
      <c r="X75" s="276"/>
      <c r="Y75" s="139" t="s">
        <v>72</v>
      </c>
      <c r="Z75" s="135"/>
      <c r="AA75" s="135">
        <v>0</v>
      </c>
      <c r="AB75" s="135">
        <v>0</v>
      </c>
      <c r="AC75" s="135">
        <v>0</v>
      </c>
      <c r="AD75" s="135">
        <v>0</v>
      </c>
      <c r="AE75" s="150">
        <f t="shared" si="11"/>
        <v>0</v>
      </c>
      <c r="AF75" s="151">
        <f>AE75+AF71</f>
        <v>27</v>
      </c>
      <c r="AG75" s="150"/>
      <c r="AI75" s="144"/>
      <c r="AR75" s="136"/>
      <c r="AT75" s="144"/>
      <c r="AX75" s="135"/>
      <c r="BA75" s="136"/>
      <c r="BC75" s="136"/>
      <c r="BE75" s="144"/>
      <c r="BF75" s="135"/>
      <c r="BL75" s="136"/>
      <c r="BO75" s="160"/>
      <c r="BP75" s="144"/>
      <c r="BV75" s="135"/>
      <c r="BW75" s="136"/>
      <c r="BY75" s="136"/>
      <c r="BZ75" s="144"/>
      <c r="CA75" s="144"/>
      <c r="CD75" s="135"/>
      <c r="CH75" s="136"/>
      <c r="CJ75" s="136"/>
    </row>
    <row r="76" spans="1:92" x14ac:dyDescent="0.2">
      <c r="A76" s="139"/>
      <c r="B76" s="277"/>
      <c r="C76" s="149" t="s">
        <v>71</v>
      </c>
      <c r="D76" s="149">
        <v>0</v>
      </c>
      <c r="E76" s="149">
        <v>0</v>
      </c>
      <c r="F76" s="149">
        <v>0</v>
      </c>
      <c r="G76" s="149">
        <v>0</v>
      </c>
      <c r="H76" s="149">
        <v>0</v>
      </c>
      <c r="I76" s="147">
        <f t="shared" si="9"/>
        <v>0</v>
      </c>
      <c r="J76" s="146">
        <f>I76+J72</f>
        <v>1</v>
      </c>
      <c r="K76" s="145"/>
      <c r="L76" s="139"/>
      <c r="M76" s="277"/>
      <c r="N76" s="149" t="s">
        <v>71</v>
      </c>
      <c r="O76" s="149">
        <v>0</v>
      </c>
      <c r="P76" s="149">
        <v>0</v>
      </c>
      <c r="Q76" s="149">
        <v>0</v>
      </c>
      <c r="R76" s="149">
        <v>0</v>
      </c>
      <c r="S76" s="149">
        <v>0</v>
      </c>
      <c r="T76" s="147">
        <f t="shared" si="10"/>
        <v>0</v>
      </c>
      <c r="U76" s="146">
        <f>T76+U72</f>
        <v>3</v>
      </c>
      <c r="V76" s="145"/>
      <c r="X76" s="277"/>
      <c r="Y76" s="149" t="s">
        <v>71</v>
      </c>
      <c r="Z76" s="149"/>
      <c r="AA76" s="149">
        <v>0</v>
      </c>
      <c r="AB76" s="149">
        <v>0</v>
      </c>
      <c r="AC76" s="149">
        <v>0</v>
      </c>
      <c r="AD76" s="149">
        <v>0</v>
      </c>
      <c r="AE76" s="147">
        <f t="shared" si="11"/>
        <v>0</v>
      </c>
      <c r="AF76" s="146">
        <f>AE76+AF72</f>
        <v>1</v>
      </c>
      <c r="AG76" s="145"/>
      <c r="AI76" s="144"/>
      <c r="AR76" s="143"/>
      <c r="AT76" s="144"/>
      <c r="AX76" s="135"/>
      <c r="BA76" s="136"/>
      <c r="BC76" s="143"/>
      <c r="BE76" s="144"/>
      <c r="BF76" s="135"/>
      <c r="BL76" s="136"/>
      <c r="BN76" s="143"/>
      <c r="BP76" s="144"/>
      <c r="BV76" s="135"/>
      <c r="BW76" s="136"/>
      <c r="BY76" s="143"/>
      <c r="BZ76" s="144"/>
      <c r="CA76" s="144"/>
      <c r="CD76" s="135"/>
      <c r="CH76" s="136"/>
      <c r="CJ76" s="143"/>
      <c r="CN76" s="143"/>
    </row>
    <row r="77" spans="1:92" ht="14.85" customHeight="1" x14ac:dyDescent="0.2">
      <c r="A77" s="139"/>
      <c r="B77" s="275" t="s">
        <v>129</v>
      </c>
      <c r="C77" s="159" t="s">
        <v>0</v>
      </c>
      <c r="D77" s="158">
        <v>6</v>
      </c>
      <c r="E77" s="158">
        <v>7</v>
      </c>
      <c r="F77" s="158">
        <v>5</v>
      </c>
      <c r="G77" s="158">
        <v>8</v>
      </c>
      <c r="H77" s="158">
        <v>7</v>
      </c>
      <c r="I77" s="156">
        <f t="shared" si="9"/>
        <v>33</v>
      </c>
      <c r="J77" s="155">
        <f>I77</f>
        <v>33</v>
      </c>
      <c r="K77" s="154">
        <f>J77/(J77+J78)</f>
        <v>0.82499999999999996</v>
      </c>
      <c r="M77" s="275" t="s">
        <v>129</v>
      </c>
      <c r="N77" s="159" t="s">
        <v>0</v>
      </c>
      <c r="O77" s="158">
        <v>3</v>
      </c>
      <c r="P77" s="158">
        <v>6</v>
      </c>
      <c r="Q77" s="158">
        <v>3</v>
      </c>
      <c r="R77" s="158">
        <v>1</v>
      </c>
      <c r="S77" s="158">
        <v>5</v>
      </c>
      <c r="T77" s="156">
        <f t="shared" si="10"/>
        <v>18</v>
      </c>
      <c r="U77" s="155">
        <f>T77</f>
        <v>18</v>
      </c>
      <c r="V77" s="154">
        <f>U77/(U77+U78)</f>
        <v>0.8571428571428571</v>
      </c>
      <c r="X77" s="275" t="s">
        <v>129</v>
      </c>
      <c r="Y77" s="159" t="s">
        <v>0</v>
      </c>
      <c r="Z77" s="158"/>
      <c r="AA77" s="158">
        <v>4</v>
      </c>
      <c r="AB77" s="158">
        <v>6</v>
      </c>
      <c r="AC77" s="158">
        <v>3</v>
      </c>
      <c r="AD77" s="158">
        <v>6</v>
      </c>
      <c r="AE77" s="156">
        <f t="shared" si="11"/>
        <v>19</v>
      </c>
      <c r="AF77" s="155">
        <f>AE77</f>
        <v>19</v>
      </c>
      <c r="AG77" s="154">
        <f>AF77/(AF77+AF78)</f>
        <v>0.86363636363636365</v>
      </c>
      <c r="AI77" s="144"/>
      <c r="AR77" s="153"/>
      <c r="AT77" s="144"/>
      <c r="AX77" s="135"/>
      <c r="BA77" s="136"/>
      <c r="BC77" s="153"/>
      <c r="BD77" s="160"/>
      <c r="BE77" s="144"/>
      <c r="BF77" s="135"/>
      <c r="BL77" s="136"/>
      <c r="BN77" s="153"/>
      <c r="BP77" s="144"/>
      <c r="BV77" s="135"/>
      <c r="BW77" s="136"/>
      <c r="BY77" s="153"/>
      <c r="BZ77" s="144"/>
      <c r="CA77" s="144"/>
      <c r="CD77" s="135"/>
      <c r="CH77" s="136"/>
      <c r="CJ77" s="153"/>
      <c r="CK77" s="160"/>
      <c r="CN77" s="153"/>
    </row>
    <row r="78" spans="1:92" ht="14.85" customHeight="1" x14ac:dyDescent="0.2">
      <c r="A78" s="139"/>
      <c r="B78" s="276"/>
      <c r="C78" s="139" t="s">
        <v>27</v>
      </c>
      <c r="D78" s="135">
        <v>0</v>
      </c>
      <c r="E78" s="135">
        <v>0</v>
      </c>
      <c r="F78" s="135">
        <v>0</v>
      </c>
      <c r="G78" s="135">
        <v>0</v>
      </c>
      <c r="H78" s="135">
        <v>0</v>
      </c>
      <c r="I78" s="150">
        <f t="shared" si="9"/>
        <v>0</v>
      </c>
      <c r="J78" s="151">
        <f>I78+J74</f>
        <v>7</v>
      </c>
      <c r="K78" s="150"/>
      <c r="L78" s="139"/>
      <c r="M78" s="276"/>
      <c r="N78" s="139" t="s">
        <v>27</v>
      </c>
      <c r="O78" s="135">
        <v>0</v>
      </c>
      <c r="P78" s="135">
        <v>0</v>
      </c>
      <c r="Q78" s="135">
        <v>0</v>
      </c>
      <c r="R78" s="135">
        <v>0</v>
      </c>
      <c r="S78" s="135">
        <v>0</v>
      </c>
      <c r="T78" s="150">
        <f t="shared" si="10"/>
        <v>0</v>
      </c>
      <c r="U78" s="151">
        <f>T78+U74</f>
        <v>3</v>
      </c>
      <c r="V78" s="150"/>
      <c r="X78" s="276"/>
      <c r="Y78" s="139" t="s">
        <v>27</v>
      </c>
      <c r="Z78" s="135"/>
      <c r="AA78" s="135">
        <v>0</v>
      </c>
      <c r="AB78" s="135">
        <v>0</v>
      </c>
      <c r="AC78" s="135">
        <v>0</v>
      </c>
      <c r="AD78" s="135">
        <v>0</v>
      </c>
      <c r="AE78" s="150">
        <f t="shared" si="11"/>
        <v>0</v>
      </c>
      <c r="AF78" s="151">
        <f>AE78+AF74</f>
        <v>3</v>
      </c>
      <c r="AG78" s="150"/>
      <c r="AI78" s="144"/>
      <c r="AR78" s="136"/>
      <c r="AT78" s="144"/>
      <c r="AX78" s="135"/>
      <c r="BA78" s="136"/>
      <c r="BC78" s="136"/>
      <c r="BD78" s="160"/>
      <c r="BE78" s="144"/>
      <c r="BF78" s="135"/>
      <c r="BL78" s="136"/>
      <c r="BP78" s="144"/>
      <c r="BV78" s="135"/>
      <c r="BW78" s="136"/>
      <c r="BY78" s="136"/>
      <c r="BZ78" s="144"/>
      <c r="CA78" s="144"/>
      <c r="CD78" s="135"/>
      <c r="CH78" s="136"/>
      <c r="CJ78" s="136"/>
      <c r="CK78" s="160"/>
      <c r="CN78" s="153"/>
    </row>
    <row r="79" spans="1:92" x14ac:dyDescent="0.2">
      <c r="A79" s="139"/>
      <c r="B79" s="276"/>
      <c r="C79" s="139" t="s">
        <v>72</v>
      </c>
      <c r="D79" s="135">
        <v>0</v>
      </c>
      <c r="E79" s="135">
        <v>0</v>
      </c>
      <c r="F79" s="135">
        <v>0</v>
      </c>
      <c r="G79" s="135">
        <v>0</v>
      </c>
      <c r="H79" s="135">
        <v>0</v>
      </c>
      <c r="I79" s="150">
        <f t="shared" si="9"/>
        <v>0</v>
      </c>
      <c r="J79" s="151">
        <f>I79+J75</f>
        <v>10</v>
      </c>
      <c r="K79" s="150"/>
      <c r="L79" s="139"/>
      <c r="M79" s="276"/>
      <c r="N79" s="139" t="s">
        <v>72</v>
      </c>
      <c r="O79" s="135">
        <v>0</v>
      </c>
      <c r="P79" s="135">
        <v>0</v>
      </c>
      <c r="Q79" s="135">
        <v>0</v>
      </c>
      <c r="R79" s="135">
        <v>0</v>
      </c>
      <c r="S79" s="135">
        <v>0</v>
      </c>
      <c r="T79" s="150">
        <f t="shared" si="10"/>
        <v>0</v>
      </c>
      <c r="U79" s="151">
        <f>T79+U75</f>
        <v>26</v>
      </c>
      <c r="V79" s="150"/>
      <c r="X79" s="276"/>
      <c r="Y79" s="139" t="s">
        <v>72</v>
      </c>
      <c r="Z79" s="135"/>
      <c r="AA79" s="135">
        <v>0</v>
      </c>
      <c r="AB79" s="135">
        <v>0</v>
      </c>
      <c r="AC79" s="135">
        <v>0</v>
      </c>
      <c r="AD79" s="135">
        <v>0</v>
      </c>
      <c r="AE79" s="150">
        <f t="shared" si="11"/>
        <v>0</v>
      </c>
      <c r="AF79" s="151">
        <f>AE79+AF75</f>
        <v>27</v>
      </c>
      <c r="AG79" s="150"/>
      <c r="AI79" s="144"/>
      <c r="AR79" s="136"/>
      <c r="AT79" s="144"/>
      <c r="AX79" s="135"/>
      <c r="BA79" s="136"/>
      <c r="BC79" s="136"/>
      <c r="BE79" s="144"/>
      <c r="BF79" s="135"/>
      <c r="BL79" s="136"/>
      <c r="BP79" s="144"/>
      <c r="BV79" s="135"/>
      <c r="BW79" s="136"/>
      <c r="BY79" s="136"/>
      <c r="BZ79" s="144"/>
      <c r="CA79" s="144"/>
      <c r="CD79" s="135"/>
      <c r="CH79" s="136"/>
      <c r="CJ79" s="136"/>
    </row>
    <row r="80" spans="1:92" x14ac:dyDescent="0.2">
      <c r="A80" s="139"/>
      <c r="B80" s="277"/>
      <c r="C80" s="149" t="s">
        <v>71</v>
      </c>
      <c r="D80" s="149">
        <v>0</v>
      </c>
      <c r="E80" s="149">
        <v>0</v>
      </c>
      <c r="F80" s="149">
        <v>0</v>
      </c>
      <c r="G80" s="149">
        <v>0</v>
      </c>
      <c r="H80" s="149">
        <v>0</v>
      </c>
      <c r="I80" s="147">
        <f t="shared" si="9"/>
        <v>0</v>
      </c>
      <c r="J80" s="146">
        <f>I80+J76</f>
        <v>1</v>
      </c>
      <c r="K80" s="145"/>
      <c r="L80" s="139"/>
      <c r="M80" s="277"/>
      <c r="N80" s="149" t="s">
        <v>71</v>
      </c>
      <c r="O80" s="149">
        <v>0</v>
      </c>
      <c r="P80" s="149">
        <v>0</v>
      </c>
      <c r="Q80" s="149">
        <v>0</v>
      </c>
      <c r="R80" s="149">
        <v>0</v>
      </c>
      <c r="S80" s="149">
        <v>0</v>
      </c>
      <c r="T80" s="147">
        <f t="shared" si="10"/>
        <v>0</v>
      </c>
      <c r="U80" s="146">
        <f>T80+U76</f>
        <v>3</v>
      </c>
      <c r="V80" s="145"/>
      <c r="X80" s="277"/>
      <c r="Y80" s="149" t="s">
        <v>71</v>
      </c>
      <c r="Z80" s="149"/>
      <c r="AA80" s="149">
        <v>0</v>
      </c>
      <c r="AB80" s="149">
        <v>0</v>
      </c>
      <c r="AC80" s="149">
        <v>0</v>
      </c>
      <c r="AD80" s="149">
        <v>0</v>
      </c>
      <c r="AE80" s="147">
        <f t="shared" si="11"/>
        <v>0</v>
      </c>
      <c r="AF80" s="146">
        <f>AE80+AF76</f>
        <v>1</v>
      </c>
      <c r="AG80" s="145"/>
      <c r="AI80" s="144"/>
      <c r="AR80" s="143"/>
      <c r="AT80" s="144"/>
      <c r="AX80" s="135"/>
      <c r="BA80" s="136"/>
      <c r="BC80" s="143"/>
      <c r="BE80" s="144"/>
      <c r="BF80" s="135"/>
      <c r="BL80" s="136"/>
      <c r="BN80" s="143"/>
      <c r="BP80" s="144"/>
      <c r="BV80" s="135"/>
      <c r="BW80" s="136"/>
      <c r="BY80" s="143"/>
      <c r="BZ80" s="144"/>
      <c r="CA80" s="144"/>
      <c r="CD80" s="135"/>
      <c r="CH80" s="136"/>
      <c r="CJ80" s="143"/>
      <c r="CN80" s="143"/>
    </row>
    <row r="81" spans="1:92" ht="14.85" customHeight="1" x14ac:dyDescent="0.2">
      <c r="A81" s="139"/>
      <c r="B81" s="275" t="s">
        <v>128</v>
      </c>
      <c r="C81" s="159" t="s">
        <v>0</v>
      </c>
      <c r="D81" s="158">
        <v>5</v>
      </c>
      <c r="E81" s="158">
        <v>7</v>
      </c>
      <c r="F81" s="158">
        <v>4</v>
      </c>
      <c r="G81" s="158">
        <v>7</v>
      </c>
      <c r="H81" s="158">
        <v>7</v>
      </c>
      <c r="I81" s="156">
        <f t="shared" si="9"/>
        <v>30</v>
      </c>
      <c r="J81" s="155">
        <f>I81</f>
        <v>30</v>
      </c>
      <c r="K81" s="154">
        <f>J81/(J81+J82)</f>
        <v>0.76923076923076927</v>
      </c>
      <c r="L81" s="139"/>
      <c r="M81" s="275" t="s">
        <v>128</v>
      </c>
      <c r="N81" s="159" t="s">
        <v>0</v>
      </c>
      <c r="O81" s="158">
        <v>3</v>
      </c>
      <c r="P81" s="158">
        <v>6</v>
      </c>
      <c r="Q81" s="158">
        <v>3</v>
      </c>
      <c r="R81" s="158">
        <v>1</v>
      </c>
      <c r="S81" s="158">
        <v>5</v>
      </c>
      <c r="T81" s="156">
        <f t="shared" si="10"/>
        <v>18</v>
      </c>
      <c r="U81" s="155">
        <f>T81</f>
        <v>18</v>
      </c>
      <c r="V81" s="154">
        <f>U81/(U81+U82)</f>
        <v>0.8571428571428571</v>
      </c>
      <c r="X81" s="275" t="s">
        <v>128</v>
      </c>
      <c r="Y81" s="159" t="s">
        <v>0</v>
      </c>
      <c r="Z81" s="158"/>
      <c r="AA81" s="158">
        <v>4</v>
      </c>
      <c r="AB81" s="158">
        <v>6</v>
      </c>
      <c r="AC81" s="158">
        <v>3</v>
      </c>
      <c r="AD81" s="158">
        <v>6</v>
      </c>
      <c r="AE81" s="156">
        <f t="shared" si="11"/>
        <v>19</v>
      </c>
      <c r="AF81" s="155">
        <f>AE81</f>
        <v>19</v>
      </c>
      <c r="AG81" s="154">
        <f>AF81/(AF81+AF82)</f>
        <v>0.86363636363636365</v>
      </c>
      <c r="AI81" s="144"/>
      <c r="AR81" s="153"/>
      <c r="AT81" s="144"/>
      <c r="AX81" s="135"/>
      <c r="BA81" s="136"/>
      <c r="BC81" s="153"/>
      <c r="BD81" s="160"/>
      <c r="BE81" s="144"/>
      <c r="BF81" s="135"/>
      <c r="BL81" s="136"/>
      <c r="BN81" s="153"/>
      <c r="BP81" s="144"/>
      <c r="BV81" s="135"/>
      <c r="BW81" s="136"/>
      <c r="BY81" s="153"/>
      <c r="BZ81" s="144"/>
      <c r="CA81" s="144"/>
      <c r="CD81" s="135"/>
      <c r="CH81" s="136"/>
      <c r="CJ81" s="153"/>
      <c r="CK81" s="160"/>
      <c r="CN81" s="153"/>
    </row>
    <row r="82" spans="1:92" ht="14.85" customHeight="1" x14ac:dyDescent="0.2">
      <c r="A82" s="139"/>
      <c r="B82" s="276"/>
      <c r="C82" s="139" t="s">
        <v>27</v>
      </c>
      <c r="D82" s="135">
        <v>1</v>
      </c>
      <c r="E82" s="135">
        <v>0</v>
      </c>
      <c r="F82" s="135">
        <v>1</v>
      </c>
      <c r="G82" s="135">
        <v>0</v>
      </c>
      <c r="H82" s="135">
        <v>0</v>
      </c>
      <c r="I82" s="150">
        <f t="shared" si="9"/>
        <v>2</v>
      </c>
      <c r="J82" s="151">
        <f>I82+J78</f>
        <v>9</v>
      </c>
      <c r="K82" s="150"/>
      <c r="L82" s="139"/>
      <c r="M82" s="276"/>
      <c r="N82" s="139" t="s">
        <v>27</v>
      </c>
      <c r="O82" s="135">
        <v>0</v>
      </c>
      <c r="P82" s="135">
        <v>0</v>
      </c>
      <c r="Q82" s="135">
        <v>0</v>
      </c>
      <c r="R82" s="135">
        <v>0</v>
      </c>
      <c r="S82" s="135">
        <v>0</v>
      </c>
      <c r="T82" s="150">
        <f t="shared" si="10"/>
        <v>0</v>
      </c>
      <c r="U82" s="151">
        <f>T82+U78</f>
        <v>3</v>
      </c>
      <c r="V82" s="150"/>
      <c r="X82" s="276"/>
      <c r="Y82" s="139" t="s">
        <v>27</v>
      </c>
      <c r="Z82" s="135"/>
      <c r="AA82" s="135">
        <v>0</v>
      </c>
      <c r="AB82" s="135">
        <v>0</v>
      </c>
      <c r="AC82" s="135">
        <v>0</v>
      </c>
      <c r="AD82" s="135">
        <v>0</v>
      </c>
      <c r="AE82" s="150">
        <f t="shared" si="11"/>
        <v>0</v>
      </c>
      <c r="AF82" s="151">
        <f>AE82+AF78</f>
        <v>3</v>
      </c>
      <c r="AG82" s="150"/>
      <c r="AI82" s="144"/>
      <c r="AR82" s="136"/>
      <c r="AT82" s="144"/>
      <c r="AX82" s="135"/>
      <c r="BA82" s="136"/>
      <c r="BC82" s="136"/>
      <c r="BD82" s="160"/>
      <c r="BE82" s="144"/>
      <c r="BF82" s="135"/>
      <c r="BL82" s="136"/>
      <c r="BP82" s="144"/>
      <c r="BV82" s="135"/>
      <c r="BW82" s="136"/>
      <c r="BY82" s="136"/>
      <c r="BZ82" s="144"/>
      <c r="CA82" s="144"/>
      <c r="CD82" s="135"/>
      <c r="CH82" s="136"/>
      <c r="CJ82" s="136"/>
      <c r="CK82" s="160"/>
      <c r="CN82" s="153"/>
    </row>
    <row r="83" spans="1:92" x14ac:dyDescent="0.2">
      <c r="B83" s="276"/>
      <c r="C83" s="139" t="s">
        <v>72</v>
      </c>
      <c r="D83" s="135">
        <v>0</v>
      </c>
      <c r="E83" s="135">
        <v>0</v>
      </c>
      <c r="F83" s="135">
        <v>0</v>
      </c>
      <c r="G83" s="135">
        <v>1</v>
      </c>
      <c r="H83" s="135">
        <v>0</v>
      </c>
      <c r="I83" s="150">
        <f t="shared" si="9"/>
        <v>1</v>
      </c>
      <c r="J83" s="151">
        <f>I83+J79</f>
        <v>11</v>
      </c>
      <c r="K83" s="150"/>
      <c r="M83" s="276"/>
      <c r="N83" s="139" t="s">
        <v>72</v>
      </c>
      <c r="O83" s="135">
        <v>0</v>
      </c>
      <c r="P83" s="135">
        <v>0</v>
      </c>
      <c r="Q83" s="135">
        <v>0</v>
      </c>
      <c r="R83" s="135">
        <v>0</v>
      </c>
      <c r="S83" s="135">
        <v>0</v>
      </c>
      <c r="T83" s="150">
        <f t="shared" si="10"/>
        <v>0</v>
      </c>
      <c r="U83" s="151">
        <f>T83+U79</f>
        <v>26</v>
      </c>
      <c r="V83" s="150"/>
      <c r="X83" s="276"/>
      <c r="Y83" s="139" t="s">
        <v>72</v>
      </c>
      <c r="Z83" s="135"/>
      <c r="AA83" s="135">
        <v>0</v>
      </c>
      <c r="AB83" s="135">
        <v>0</v>
      </c>
      <c r="AC83" s="135">
        <v>0</v>
      </c>
      <c r="AD83" s="135">
        <v>0</v>
      </c>
      <c r="AE83" s="150">
        <f t="shared" si="11"/>
        <v>0</v>
      </c>
      <c r="AF83" s="151">
        <f>AE83+AF79</f>
        <v>27</v>
      </c>
      <c r="AG83" s="150"/>
      <c r="AI83" s="144"/>
      <c r="AR83" s="136"/>
      <c r="AT83" s="144"/>
      <c r="AX83" s="135"/>
      <c r="BA83" s="136"/>
      <c r="BC83" s="136"/>
      <c r="BE83" s="144"/>
      <c r="BF83" s="135"/>
      <c r="BL83" s="136"/>
      <c r="BP83" s="144"/>
      <c r="BV83" s="135"/>
      <c r="BW83" s="136"/>
      <c r="BY83" s="136"/>
      <c r="BZ83" s="144"/>
      <c r="CA83" s="144"/>
      <c r="CD83" s="135"/>
      <c r="CH83" s="136"/>
      <c r="CJ83" s="136"/>
    </row>
    <row r="84" spans="1:92" x14ac:dyDescent="0.2">
      <c r="B84" s="277"/>
      <c r="C84" s="149" t="s">
        <v>71</v>
      </c>
      <c r="D84" s="149">
        <v>0</v>
      </c>
      <c r="E84" s="149">
        <v>0</v>
      </c>
      <c r="F84" s="149">
        <v>0</v>
      </c>
      <c r="G84" s="149">
        <v>0</v>
      </c>
      <c r="H84" s="149">
        <v>0</v>
      </c>
      <c r="I84" s="147">
        <f t="shared" si="9"/>
        <v>0</v>
      </c>
      <c r="J84" s="146">
        <f>I84+J80</f>
        <v>1</v>
      </c>
      <c r="K84" s="145"/>
      <c r="M84" s="277"/>
      <c r="N84" s="149" t="s">
        <v>71</v>
      </c>
      <c r="O84" s="149">
        <v>0</v>
      </c>
      <c r="P84" s="149">
        <v>0</v>
      </c>
      <c r="Q84" s="149">
        <v>0</v>
      </c>
      <c r="R84" s="149">
        <v>0</v>
      </c>
      <c r="S84" s="149">
        <v>0</v>
      </c>
      <c r="T84" s="147">
        <f t="shared" si="10"/>
        <v>0</v>
      </c>
      <c r="U84" s="146">
        <f>T84+U80</f>
        <v>3</v>
      </c>
      <c r="V84" s="145"/>
      <c r="X84" s="277"/>
      <c r="Y84" s="149" t="s">
        <v>71</v>
      </c>
      <c r="Z84" s="149"/>
      <c r="AA84" s="149">
        <v>0</v>
      </c>
      <c r="AB84" s="149">
        <v>0</v>
      </c>
      <c r="AC84" s="149">
        <v>0</v>
      </c>
      <c r="AD84" s="149">
        <v>0</v>
      </c>
      <c r="AE84" s="147">
        <f t="shared" si="11"/>
        <v>0</v>
      </c>
      <c r="AF84" s="146">
        <f>AE84+AF80</f>
        <v>1</v>
      </c>
      <c r="AG84" s="145"/>
      <c r="AI84" s="144"/>
      <c r="AR84" s="143"/>
      <c r="AT84" s="144"/>
      <c r="AX84" s="135"/>
      <c r="BA84" s="136"/>
      <c r="BC84" s="143"/>
      <c r="BE84" s="144"/>
      <c r="BF84" s="135"/>
      <c r="BL84" s="136"/>
      <c r="BN84" s="143"/>
      <c r="BP84" s="144"/>
      <c r="BV84" s="135"/>
      <c r="BW84" s="136"/>
      <c r="BY84" s="143"/>
      <c r="BZ84" s="144"/>
      <c r="CA84" s="144"/>
      <c r="CD84" s="135"/>
      <c r="CH84" s="136"/>
      <c r="CJ84" s="143"/>
      <c r="CN84" s="143"/>
    </row>
    <row r="85" spans="1:92" ht="14.85" customHeight="1" x14ac:dyDescent="0.2">
      <c r="B85" s="275" t="s">
        <v>127</v>
      </c>
      <c r="C85" s="159" t="s">
        <v>0</v>
      </c>
      <c r="D85" s="158">
        <v>5</v>
      </c>
      <c r="E85" s="158">
        <v>7</v>
      </c>
      <c r="F85" s="158">
        <v>4</v>
      </c>
      <c r="G85" s="158">
        <v>6</v>
      </c>
      <c r="H85" s="158">
        <v>7</v>
      </c>
      <c r="I85" s="156">
        <f t="shared" si="9"/>
        <v>29</v>
      </c>
      <c r="J85" s="155">
        <f>I85</f>
        <v>29</v>
      </c>
      <c r="K85" s="154">
        <f>J85/(J85+J86)</f>
        <v>0.74358974358974361</v>
      </c>
      <c r="M85" s="275" t="s">
        <v>127</v>
      </c>
      <c r="N85" s="159" t="s">
        <v>0</v>
      </c>
      <c r="O85" s="158">
        <v>2</v>
      </c>
      <c r="P85" s="158">
        <v>6</v>
      </c>
      <c r="Q85" s="158">
        <v>3</v>
      </c>
      <c r="R85" s="158">
        <v>1</v>
      </c>
      <c r="S85" s="158">
        <v>5</v>
      </c>
      <c r="T85" s="156">
        <f t="shared" si="10"/>
        <v>17</v>
      </c>
      <c r="U85" s="155">
        <f>T85</f>
        <v>17</v>
      </c>
      <c r="V85" s="154">
        <f>U85/(U85+U86)</f>
        <v>0.80952380952380953</v>
      </c>
      <c r="X85" s="275" t="s">
        <v>127</v>
      </c>
      <c r="Y85" s="159" t="s">
        <v>0</v>
      </c>
      <c r="Z85" s="158"/>
      <c r="AA85" s="158">
        <v>4</v>
      </c>
      <c r="AB85" s="158">
        <v>6</v>
      </c>
      <c r="AC85" s="158">
        <v>3</v>
      </c>
      <c r="AD85" s="158">
        <v>6</v>
      </c>
      <c r="AE85" s="156">
        <f t="shared" si="11"/>
        <v>19</v>
      </c>
      <c r="AF85" s="155">
        <f>AE85</f>
        <v>19</v>
      </c>
      <c r="AG85" s="154">
        <f>AF85/(AF85+AF86)</f>
        <v>0.86363636363636365</v>
      </c>
      <c r="AI85" s="144"/>
      <c r="AR85" s="153"/>
      <c r="AT85" s="144"/>
      <c r="AX85" s="135"/>
      <c r="BA85" s="136"/>
      <c r="BC85" s="153"/>
      <c r="BD85" s="160"/>
      <c r="BE85" s="144"/>
      <c r="BF85" s="135"/>
      <c r="BL85" s="136"/>
      <c r="BN85" s="153"/>
      <c r="BP85" s="144"/>
      <c r="BV85" s="135"/>
      <c r="BW85" s="136"/>
      <c r="BY85" s="153"/>
      <c r="BZ85" s="144"/>
      <c r="CA85" s="144"/>
      <c r="CD85" s="135"/>
      <c r="CH85" s="136"/>
      <c r="CJ85" s="153"/>
      <c r="CK85" s="160"/>
      <c r="CN85" s="153"/>
    </row>
    <row r="86" spans="1:92" ht="14.85" customHeight="1" x14ac:dyDescent="0.2">
      <c r="B86" s="276"/>
      <c r="C86" s="139" t="s">
        <v>27</v>
      </c>
      <c r="D86" s="135">
        <v>0</v>
      </c>
      <c r="E86" s="135">
        <v>0</v>
      </c>
      <c r="F86" s="135">
        <v>0</v>
      </c>
      <c r="G86" s="135">
        <v>1</v>
      </c>
      <c r="H86" s="135">
        <v>0</v>
      </c>
      <c r="I86" s="150">
        <f t="shared" si="9"/>
        <v>1</v>
      </c>
      <c r="J86" s="151">
        <f>I86+J82</f>
        <v>10</v>
      </c>
      <c r="K86" s="150"/>
      <c r="M86" s="276"/>
      <c r="N86" s="139" t="s">
        <v>27</v>
      </c>
      <c r="O86" s="135">
        <v>1</v>
      </c>
      <c r="P86" s="135">
        <v>0</v>
      </c>
      <c r="Q86" s="135">
        <v>0</v>
      </c>
      <c r="R86" s="135">
        <v>0</v>
      </c>
      <c r="S86" s="135">
        <v>0</v>
      </c>
      <c r="T86" s="150">
        <f t="shared" si="10"/>
        <v>1</v>
      </c>
      <c r="U86" s="151">
        <f>T86+U82</f>
        <v>4</v>
      </c>
      <c r="V86" s="150"/>
      <c r="X86" s="276"/>
      <c r="Y86" s="139" t="s">
        <v>27</v>
      </c>
      <c r="Z86" s="135"/>
      <c r="AA86" s="135">
        <v>0</v>
      </c>
      <c r="AB86" s="135">
        <v>0</v>
      </c>
      <c r="AC86" s="135">
        <v>0</v>
      </c>
      <c r="AD86" s="135">
        <v>0</v>
      </c>
      <c r="AE86" s="150">
        <f t="shared" si="11"/>
        <v>0</v>
      </c>
      <c r="AF86" s="151">
        <f>AE86+AF82</f>
        <v>3</v>
      </c>
      <c r="AG86" s="150"/>
      <c r="AI86" s="144"/>
      <c r="AR86" s="136"/>
      <c r="AT86" s="144"/>
      <c r="AX86" s="135"/>
      <c r="BA86" s="136"/>
      <c r="BC86" s="136"/>
      <c r="BD86" s="160"/>
      <c r="BE86" s="144"/>
      <c r="BF86" s="135"/>
      <c r="BL86" s="136"/>
      <c r="BP86" s="144"/>
      <c r="BV86" s="135"/>
      <c r="BW86" s="136"/>
      <c r="BY86" s="136"/>
      <c r="BZ86" s="144"/>
      <c r="CA86" s="144"/>
      <c r="CD86" s="135"/>
      <c r="CH86" s="136"/>
      <c r="CJ86" s="136"/>
      <c r="CK86" s="160"/>
      <c r="CN86" s="153"/>
    </row>
    <row r="87" spans="1:92" x14ac:dyDescent="0.2">
      <c r="B87" s="276"/>
      <c r="C87" s="139" t="s">
        <v>72</v>
      </c>
      <c r="D87" s="135">
        <v>0</v>
      </c>
      <c r="E87" s="135">
        <v>0</v>
      </c>
      <c r="F87" s="135">
        <v>0</v>
      </c>
      <c r="G87" s="135">
        <v>0</v>
      </c>
      <c r="H87" s="135">
        <v>0</v>
      </c>
      <c r="I87" s="150">
        <f t="shared" si="9"/>
        <v>0</v>
      </c>
      <c r="J87" s="151">
        <f>I87+J83</f>
        <v>11</v>
      </c>
      <c r="K87" s="150"/>
      <c r="M87" s="276"/>
      <c r="N87" s="139" t="s">
        <v>72</v>
      </c>
      <c r="O87" s="135">
        <v>0</v>
      </c>
      <c r="P87" s="135">
        <v>0</v>
      </c>
      <c r="Q87" s="135">
        <v>0</v>
      </c>
      <c r="R87" s="135">
        <v>0</v>
      </c>
      <c r="S87" s="135">
        <v>0</v>
      </c>
      <c r="T87" s="150">
        <f t="shared" si="10"/>
        <v>0</v>
      </c>
      <c r="U87" s="151">
        <f>T87+U83</f>
        <v>26</v>
      </c>
      <c r="V87" s="150"/>
      <c r="X87" s="276"/>
      <c r="Y87" s="139" t="s">
        <v>72</v>
      </c>
      <c r="Z87" s="135"/>
      <c r="AA87" s="135">
        <v>0</v>
      </c>
      <c r="AB87" s="135">
        <v>0</v>
      </c>
      <c r="AC87" s="135">
        <v>0</v>
      </c>
      <c r="AD87" s="135">
        <v>0</v>
      </c>
      <c r="AE87" s="150">
        <f t="shared" si="11"/>
        <v>0</v>
      </c>
      <c r="AF87" s="151">
        <f>AE87+AF83</f>
        <v>27</v>
      </c>
      <c r="AG87" s="150"/>
      <c r="AI87" s="144"/>
      <c r="AR87" s="136"/>
      <c r="AT87" s="144"/>
      <c r="AX87" s="135"/>
      <c r="BA87" s="136"/>
      <c r="BC87" s="136"/>
      <c r="BD87" s="160"/>
      <c r="BE87" s="144"/>
      <c r="BF87" s="135"/>
      <c r="BL87" s="136"/>
      <c r="BP87" s="144"/>
      <c r="BV87" s="135"/>
      <c r="BW87" s="136"/>
      <c r="BY87" s="136"/>
      <c r="BZ87" s="144"/>
      <c r="CA87" s="144"/>
      <c r="CD87" s="135"/>
      <c r="CH87" s="136"/>
      <c r="CJ87" s="136"/>
    </row>
    <row r="88" spans="1:92" x14ac:dyDescent="0.2">
      <c r="B88" s="277"/>
      <c r="C88" s="149" t="s">
        <v>71</v>
      </c>
      <c r="D88" s="149">
        <v>0</v>
      </c>
      <c r="E88" s="149">
        <v>0</v>
      </c>
      <c r="F88" s="149">
        <v>0</v>
      </c>
      <c r="G88" s="149">
        <v>0</v>
      </c>
      <c r="H88" s="149">
        <v>0</v>
      </c>
      <c r="I88" s="147">
        <f t="shared" si="9"/>
        <v>0</v>
      </c>
      <c r="J88" s="146">
        <f>I88+J84</f>
        <v>1</v>
      </c>
      <c r="K88" s="145"/>
      <c r="M88" s="277"/>
      <c r="N88" s="149" t="s">
        <v>71</v>
      </c>
      <c r="O88" s="149">
        <v>0</v>
      </c>
      <c r="P88" s="149">
        <v>0</v>
      </c>
      <c r="Q88" s="149">
        <v>0</v>
      </c>
      <c r="R88" s="149">
        <v>0</v>
      </c>
      <c r="S88" s="149">
        <v>0</v>
      </c>
      <c r="T88" s="147">
        <f t="shared" si="10"/>
        <v>0</v>
      </c>
      <c r="U88" s="146">
        <f>T88+U84</f>
        <v>3</v>
      </c>
      <c r="V88" s="145"/>
      <c r="X88" s="277"/>
      <c r="Y88" s="149" t="s">
        <v>71</v>
      </c>
      <c r="Z88" s="149"/>
      <c r="AA88" s="149">
        <v>0</v>
      </c>
      <c r="AB88" s="149">
        <v>0</v>
      </c>
      <c r="AC88" s="149">
        <v>0</v>
      </c>
      <c r="AD88" s="149">
        <v>0</v>
      </c>
      <c r="AE88" s="147">
        <f t="shared" si="11"/>
        <v>0</v>
      </c>
      <c r="AF88" s="146">
        <f>AE88+AF84</f>
        <v>1</v>
      </c>
      <c r="AG88" s="145"/>
      <c r="AI88" s="144"/>
      <c r="AR88" s="143"/>
      <c r="AT88" s="144"/>
      <c r="AX88" s="135"/>
      <c r="BA88" s="136"/>
      <c r="BC88" s="143"/>
      <c r="BE88" s="144"/>
      <c r="BF88" s="135"/>
      <c r="BL88" s="136"/>
      <c r="BN88" s="143"/>
      <c r="BP88" s="144"/>
      <c r="BV88" s="135"/>
      <c r="BW88" s="136"/>
      <c r="BY88" s="143"/>
      <c r="BZ88" s="144"/>
      <c r="CA88" s="144"/>
      <c r="CD88" s="135"/>
      <c r="CH88" s="136"/>
      <c r="CJ88" s="143"/>
      <c r="CN88" s="143"/>
    </row>
    <row r="89" spans="1:92" ht="14.85" customHeight="1" x14ac:dyDescent="0.2">
      <c r="B89" s="275" t="s">
        <v>126</v>
      </c>
      <c r="C89" s="159" t="s">
        <v>0</v>
      </c>
      <c r="D89" s="158">
        <v>5</v>
      </c>
      <c r="E89" s="158">
        <v>7</v>
      </c>
      <c r="F89" s="158">
        <v>4</v>
      </c>
      <c r="G89" s="158">
        <v>6</v>
      </c>
      <c r="H89" s="158">
        <v>7</v>
      </c>
      <c r="I89" s="156">
        <f t="shared" si="9"/>
        <v>29</v>
      </c>
      <c r="J89" s="155">
        <f>I89</f>
        <v>29</v>
      </c>
      <c r="K89" s="154">
        <f>J89/(J89+J90)</f>
        <v>0.74358974358974361</v>
      </c>
      <c r="M89" s="275" t="s">
        <v>126</v>
      </c>
      <c r="N89" s="159" t="s">
        <v>0</v>
      </c>
      <c r="O89" s="158">
        <v>2</v>
      </c>
      <c r="P89" s="158">
        <v>6</v>
      </c>
      <c r="Q89" s="158">
        <v>3</v>
      </c>
      <c r="R89" s="158">
        <v>1</v>
      </c>
      <c r="S89" s="158">
        <v>4</v>
      </c>
      <c r="T89" s="156">
        <f t="shared" si="10"/>
        <v>16</v>
      </c>
      <c r="U89" s="155">
        <f>T89</f>
        <v>16</v>
      </c>
      <c r="V89" s="154">
        <f>U89/(U89+U90)</f>
        <v>0.76190476190476186</v>
      </c>
      <c r="X89" s="275" t="s">
        <v>126</v>
      </c>
      <c r="Y89" s="159" t="s">
        <v>0</v>
      </c>
      <c r="Z89" s="158"/>
      <c r="AA89" s="158">
        <v>4</v>
      </c>
      <c r="AB89" s="158">
        <v>6</v>
      </c>
      <c r="AC89" s="158">
        <v>3</v>
      </c>
      <c r="AD89" s="158">
        <v>6</v>
      </c>
      <c r="AE89" s="156">
        <f t="shared" si="11"/>
        <v>19</v>
      </c>
      <c r="AF89" s="155">
        <f>AE89</f>
        <v>19</v>
      </c>
      <c r="AG89" s="154">
        <f>AF89/(AF89+AF90)</f>
        <v>0.86363636363636365</v>
      </c>
      <c r="AI89" s="144"/>
      <c r="AR89" s="153"/>
      <c r="AT89" s="144"/>
      <c r="AX89" s="135"/>
      <c r="BA89" s="136"/>
      <c r="BC89" s="153"/>
      <c r="BD89" s="160"/>
      <c r="BE89" s="144"/>
      <c r="BF89" s="135"/>
      <c r="BL89" s="136"/>
      <c r="BN89" s="153"/>
      <c r="BP89" s="144"/>
      <c r="BV89" s="135"/>
      <c r="BW89" s="136"/>
      <c r="BY89" s="153"/>
      <c r="BZ89" s="144"/>
      <c r="CA89" s="144"/>
      <c r="CD89" s="135"/>
      <c r="CH89" s="136"/>
      <c r="CJ89" s="153"/>
      <c r="CK89" s="160"/>
      <c r="CN89" s="153"/>
    </row>
    <row r="90" spans="1:92" ht="14.85" customHeight="1" x14ac:dyDescent="0.2">
      <c r="B90" s="276"/>
      <c r="C90" s="139" t="s">
        <v>27</v>
      </c>
      <c r="D90" s="135">
        <v>0</v>
      </c>
      <c r="E90" s="135">
        <v>0</v>
      </c>
      <c r="F90" s="135">
        <v>0</v>
      </c>
      <c r="G90" s="135">
        <v>0</v>
      </c>
      <c r="H90" s="135">
        <v>0</v>
      </c>
      <c r="I90" s="150">
        <f t="shared" si="9"/>
        <v>0</v>
      </c>
      <c r="J90" s="151">
        <f>I90+J86</f>
        <v>10</v>
      </c>
      <c r="K90" s="150"/>
      <c r="M90" s="276"/>
      <c r="N90" s="139" t="s">
        <v>27</v>
      </c>
      <c r="O90" s="135">
        <v>0</v>
      </c>
      <c r="P90" s="135">
        <v>0</v>
      </c>
      <c r="Q90" s="135">
        <v>0</v>
      </c>
      <c r="R90" s="135">
        <v>0</v>
      </c>
      <c r="S90" s="135">
        <v>1</v>
      </c>
      <c r="T90" s="150">
        <f t="shared" si="10"/>
        <v>1</v>
      </c>
      <c r="U90" s="151">
        <f>T90+U86</f>
        <v>5</v>
      </c>
      <c r="V90" s="150"/>
      <c r="X90" s="276"/>
      <c r="Y90" s="139" t="s">
        <v>27</v>
      </c>
      <c r="Z90" s="135"/>
      <c r="AA90" s="135">
        <v>0</v>
      </c>
      <c r="AB90" s="135">
        <v>0</v>
      </c>
      <c r="AC90" s="135">
        <v>0</v>
      </c>
      <c r="AD90" s="135">
        <v>0</v>
      </c>
      <c r="AE90" s="150">
        <f t="shared" si="11"/>
        <v>0</v>
      </c>
      <c r="AF90" s="151">
        <f>AE90+AF86</f>
        <v>3</v>
      </c>
      <c r="AG90" s="150"/>
      <c r="AI90" s="144"/>
      <c r="AR90" s="136"/>
      <c r="AT90" s="144"/>
      <c r="AX90" s="135"/>
      <c r="BA90" s="136"/>
      <c r="BC90" s="136"/>
      <c r="BD90" s="160"/>
      <c r="BE90" s="144"/>
      <c r="BF90" s="135"/>
      <c r="BL90" s="136"/>
      <c r="BP90" s="144"/>
      <c r="BV90" s="135"/>
      <c r="BW90" s="136"/>
      <c r="BY90" s="136"/>
      <c r="BZ90" s="144"/>
      <c r="CA90" s="144"/>
      <c r="CD90" s="135"/>
      <c r="CH90" s="136"/>
      <c r="CJ90" s="136"/>
      <c r="CK90" s="160"/>
      <c r="CN90" s="153"/>
    </row>
    <row r="91" spans="1:92" x14ac:dyDescent="0.2">
      <c r="B91" s="276"/>
      <c r="C91" s="139" t="s">
        <v>72</v>
      </c>
      <c r="D91" s="135">
        <v>0</v>
      </c>
      <c r="E91" s="135">
        <v>0</v>
      </c>
      <c r="F91" s="135">
        <v>0</v>
      </c>
      <c r="G91" s="135">
        <v>0</v>
      </c>
      <c r="H91" s="135">
        <v>0</v>
      </c>
      <c r="I91" s="150">
        <f t="shared" si="9"/>
        <v>0</v>
      </c>
      <c r="J91" s="151">
        <f>I91+J87</f>
        <v>11</v>
      </c>
      <c r="K91" s="150"/>
      <c r="M91" s="276"/>
      <c r="N91" s="139" t="s">
        <v>72</v>
      </c>
      <c r="O91" s="135">
        <v>0</v>
      </c>
      <c r="P91" s="135">
        <v>0</v>
      </c>
      <c r="Q91" s="135">
        <v>0</v>
      </c>
      <c r="R91" s="135">
        <v>0</v>
      </c>
      <c r="S91" s="135">
        <v>0</v>
      </c>
      <c r="T91" s="150">
        <f t="shared" si="10"/>
        <v>0</v>
      </c>
      <c r="U91" s="151">
        <f>T91+U87</f>
        <v>26</v>
      </c>
      <c r="V91" s="150"/>
      <c r="X91" s="276"/>
      <c r="Y91" s="139" t="s">
        <v>72</v>
      </c>
      <c r="Z91" s="135"/>
      <c r="AA91" s="135">
        <v>0</v>
      </c>
      <c r="AB91" s="135">
        <v>0</v>
      </c>
      <c r="AC91" s="135">
        <v>0</v>
      </c>
      <c r="AD91" s="135">
        <v>0</v>
      </c>
      <c r="AE91" s="150">
        <f t="shared" si="11"/>
        <v>0</v>
      </c>
      <c r="AF91" s="151">
        <f>AE91+AF87</f>
        <v>27</v>
      </c>
      <c r="AG91" s="150"/>
      <c r="AI91" s="144"/>
      <c r="AR91" s="136"/>
      <c r="AT91" s="144"/>
      <c r="AX91" s="135"/>
      <c r="BA91" s="136"/>
      <c r="BC91" s="136"/>
      <c r="BD91" s="160"/>
      <c r="BE91" s="144"/>
      <c r="BF91" s="135"/>
      <c r="BL91" s="136"/>
      <c r="BP91" s="144"/>
      <c r="BV91" s="135"/>
      <c r="BW91" s="136"/>
      <c r="BY91" s="136"/>
      <c r="BZ91" s="144"/>
      <c r="CA91" s="144"/>
      <c r="CD91" s="135"/>
      <c r="CH91" s="136"/>
      <c r="CJ91" s="136"/>
    </row>
    <row r="92" spans="1:92" x14ac:dyDescent="0.2">
      <c r="B92" s="277"/>
      <c r="C92" s="149" t="s">
        <v>71</v>
      </c>
      <c r="D92" s="149">
        <v>0</v>
      </c>
      <c r="E92" s="149">
        <v>0</v>
      </c>
      <c r="F92" s="149">
        <v>0</v>
      </c>
      <c r="G92" s="149">
        <v>0</v>
      </c>
      <c r="H92" s="149">
        <v>0</v>
      </c>
      <c r="I92" s="147">
        <f t="shared" si="9"/>
        <v>0</v>
      </c>
      <c r="J92" s="146">
        <f>I92+J88</f>
        <v>1</v>
      </c>
      <c r="K92" s="145"/>
      <c r="M92" s="277"/>
      <c r="N92" s="149" t="s">
        <v>71</v>
      </c>
      <c r="O92" s="149">
        <v>0</v>
      </c>
      <c r="P92" s="149">
        <v>0</v>
      </c>
      <c r="Q92" s="149">
        <v>0</v>
      </c>
      <c r="R92" s="149">
        <v>0</v>
      </c>
      <c r="S92" s="149">
        <v>0</v>
      </c>
      <c r="T92" s="147">
        <f t="shared" si="10"/>
        <v>0</v>
      </c>
      <c r="U92" s="146">
        <f>T92+U88</f>
        <v>3</v>
      </c>
      <c r="V92" s="145"/>
      <c r="X92" s="277"/>
      <c r="Y92" s="149" t="s">
        <v>71</v>
      </c>
      <c r="Z92" s="149"/>
      <c r="AA92" s="149">
        <v>0</v>
      </c>
      <c r="AB92" s="149">
        <v>0</v>
      </c>
      <c r="AC92" s="149">
        <v>0</v>
      </c>
      <c r="AD92" s="149">
        <v>0</v>
      </c>
      <c r="AE92" s="147">
        <f t="shared" si="11"/>
        <v>0</v>
      </c>
      <c r="AF92" s="146">
        <f>AE92+AF88</f>
        <v>1</v>
      </c>
      <c r="AG92" s="145"/>
      <c r="AI92" s="144"/>
      <c r="AR92" s="143"/>
      <c r="AT92" s="144"/>
      <c r="AX92" s="135"/>
      <c r="BA92" s="136"/>
      <c r="BC92" s="143"/>
      <c r="BE92" s="144"/>
      <c r="BF92" s="135"/>
      <c r="BL92" s="136"/>
      <c r="BN92" s="143"/>
      <c r="BP92" s="144"/>
      <c r="BV92" s="135"/>
      <c r="BW92" s="136"/>
      <c r="BY92" s="143"/>
      <c r="BZ92" s="144"/>
      <c r="CA92" s="144"/>
      <c r="CD92" s="135"/>
      <c r="CH92" s="136"/>
      <c r="CJ92" s="143"/>
      <c r="CN92" s="143"/>
    </row>
    <row r="93" spans="1:92" ht="14.85" customHeight="1" x14ac:dyDescent="0.2">
      <c r="B93" s="275" t="s">
        <v>125</v>
      </c>
      <c r="C93" s="159" t="s">
        <v>0</v>
      </c>
      <c r="D93" s="158">
        <v>5</v>
      </c>
      <c r="E93" s="158">
        <v>7</v>
      </c>
      <c r="F93" s="158">
        <v>4</v>
      </c>
      <c r="G93" s="158">
        <v>6</v>
      </c>
      <c r="H93" s="158">
        <v>7</v>
      </c>
      <c r="I93" s="156">
        <f t="shared" ref="I93:I124" si="12">SUM(D93:H93)</f>
        <v>29</v>
      </c>
      <c r="J93" s="155">
        <f>I93</f>
        <v>29</v>
      </c>
      <c r="K93" s="154">
        <f>J93/(J93+J94)</f>
        <v>0.74358974358974361</v>
      </c>
      <c r="M93" s="275" t="s">
        <v>125</v>
      </c>
      <c r="N93" s="159" t="s">
        <v>0</v>
      </c>
      <c r="O93" s="158">
        <v>1</v>
      </c>
      <c r="P93" s="158">
        <v>5</v>
      </c>
      <c r="Q93" s="158">
        <v>3</v>
      </c>
      <c r="R93" s="158">
        <v>1</v>
      </c>
      <c r="S93" s="158">
        <v>4</v>
      </c>
      <c r="T93" s="156">
        <f t="shared" si="10"/>
        <v>14</v>
      </c>
      <c r="U93" s="155">
        <f>T93</f>
        <v>14</v>
      </c>
      <c r="V93" s="154">
        <f>U93/(U93+U94)</f>
        <v>0.66666666666666663</v>
      </c>
      <c r="X93" s="275" t="s">
        <v>125</v>
      </c>
      <c r="Y93" s="159" t="s">
        <v>0</v>
      </c>
      <c r="Z93" s="158"/>
      <c r="AA93" s="158">
        <v>4</v>
      </c>
      <c r="AB93" s="158">
        <v>5</v>
      </c>
      <c r="AC93" s="158">
        <v>3</v>
      </c>
      <c r="AD93" s="158">
        <v>5</v>
      </c>
      <c r="AE93" s="156">
        <f t="shared" si="11"/>
        <v>17</v>
      </c>
      <c r="AF93" s="155">
        <f>AE93</f>
        <v>17</v>
      </c>
      <c r="AG93" s="154">
        <f>AF93/(AF93+AF94)</f>
        <v>0.85</v>
      </c>
      <c r="AI93" s="144"/>
      <c r="AR93" s="153"/>
      <c r="AT93" s="144"/>
      <c r="AX93" s="135"/>
      <c r="BA93" s="136"/>
      <c r="BC93" s="153"/>
      <c r="BD93" s="160"/>
      <c r="BE93" s="144"/>
      <c r="BF93" s="135"/>
      <c r="BL93" s="136"/>
      <c r="BN93" s="153"/>
      <c r="BP93" s="144"/>
      <c r="BV93" s="135"/>
      <c r="BW93" s="136"/>
      <c r="BY93" s="153"/>
      <c r="BZ93" s="144"/>
      <c r="CA93" s="144"/>
      <c r="CD93" s="135"/>
      <c r="CH93" s="136"/>
      <c r="CJ93" s="153"/>
      <c r="CK93" s="160"/>
    </row>
    <row r="94" spans="1:92" ht="14.85" customHeight="1" x14ac:dyDescent="0.2">
      <c r="B94" s="276"/>
      <c r="C94" s="139" t="s">
        <v>27</v>
      </c>
      <c r="D94" s="135">
        <v>0</v>
      </c>
      <c r="E94" s="135">
        <v>0</v>
      </c>
      <c r="F94" s="135">
        <v>0</v>
      </c>
      <c r="G94" s="135">
        <v>0</v>
      </c>
      <c r="H94" s="135">
        <v>0</v>
      </c>
      <c r="I94" s="150">
        <f t="shared" si="12"/>
        <v>0</v>
      </c>
      <c r="J94" s="151">
        <f>I94+J90</f>
        <v>10</v>
      </c>
      <c r="K94" s="150"/>
      <c r="M94" s="276"/>
      <c r="N94" s="139" t="s">
        <v>27</v>
      </c>
      <c r="O94" s="135">
        <v>1</v>
      </c>
      <c r="P94" s="135">
        <v>1</v>
      </c>
      <c r="Q94" s="135">
        <v>0</v>
      </c>
      <c r="R94" s="135">
        <v>0</v>
      </c>
      <c r="S94" s="135">
        <v>0</v>
      </c>
      <c r="T94" s="150">
        <f t="shared" si="10"/>
        <v>2</v>
      </c>
      <c r="U94" s="151">
        <f>T94+U90</f>
        <v>7</v>
      </c>
      <c r="V94" s="150"/>
      <c r="X94" s="276"/>
      <c r="Y94" s="139" t="s">
        <v>27</v>
      </c>
      <c r="Z94" s="135"/>
      <c r="AA94" s="135">
        <v>0</v>
      </c>
      <c r="AB94" s="135">
        <v>0</v>
      </c>
      <c r="AC94" s="135">
        <v>0</v>
      </c>
      <c r="AD94" s="135">
        <v>0</v>
      </c>
      <c r="AE94" s="150">
        <f t="shared" si="11"/>
        <v>0</v>
      </c>
      <c r="AF94" s="151">
        <f>AE94+AF90</f>
        <v>3</v>
      </c>
      <c r="AG94" s="150"/>
      <c r="AI94" s="144"/>
      <c r="AR94" s="136"/>
      <c r="AT94" s="144"/>
      <c r="AX94" s="135"/>
      <c r="BA94" s="136"/>
      <c r="BC94" s="136"/>
      <c r="BD94" s="160"/>
      <c r="BE94" s="144"/>
      <c r="BF94" s="135"/>
      <c r="BL94" s="136"/>
      <c r="BP94" s="144"/>
      <c r="BV94" s="135"/>
      <c r="BW94" s="136"/>
      <c r="BY94" s="136"/>
      <c r="BZ94" s="144"/>
      <c r="CA94" s="144"/>
      <c r="CD94" s="135"/>
      <c r="CH94" s="136"/>
      <c r="CJ94" s="136"/>
      <c r="CK94" s="160"/>
    </row>
    <row r="95" spans="1:92" x14ac:dyDescent="0.2">
      <c r="B95" s="276"/>
      <c r="C95" s="139" t="s">
        <v>72</v>
      </c>
      <c r="D95" s="135">
        <v>0</v>
      </c>
      <c r="E95" s="135">
        <v>0</v>
      </c>
      <c r="F95" s="135">
        <v>0</v>
      </c>
      <c r="G95" s="135">
        <v>0</v>
      </c>
      <c r="H95" s="135">
        <v>0</v>
      </c>
      <c r="I95" s="150">
        <f t="shared" si="12"/>
        <v>0</v>
      </c>
      <c r="J95" s="151">
        <f>I95+J91</f>
        <v>11</v>
      </c>
      <c r="K95" s="150"/>
      <c r="M95" s="276"/>
      <c r="N95" s="139" t="s">
        <v>72</v>
      </c>
      <c r="O95" s="135">
        <v>0</v>
      </c>
      <c r="P95" s="135">
        <v>0</v>
      </c>
      <c r="Q95" s="135">
        <v>0</v>
      </c>
      <c r="R95" s="135">
        <v>0</v>
      </c>
      <c r="S95" s="135">
        <v>0</v>
      </c>
      <c r="T95" s="150">
        <f t="shared" si="10"/>
        <v>0</v>
      </c>
      <c r="U95" s="151">
        <f>T95+U91</f>
        <v>26</v>
      </c>
      <c r="V95" s="150"/>
      <c r="X95" s="276"/>
      <c r="Y95" s="139" t="s">
        <v>72</v>
      </c>
      <c r="Z95" s="135"/>
      <c r="AA95" s="135">
        <v>0</v>
      </c>
      <c r="AB95" s="135">
        <v>1</v>
      </c>
      <c r="AC95" s="135">
        <v>0</v>
      </c>
      <c r="AD95" s="135">
        <v>1</v>
      </c>
      <c r="AE95" s="150">
        <f t="shared" si="11"/>
        <v>2</v>
      </c>
      <c r="AF95" s="151">
        <f>AE95+AF91</f>
        <v>29</v>
      </c>
      <c r="AG95" s="150"/>
      <c r="AI95" s="144"/>
      <c r="AR95" s="136"/>
      <c r="AT95" s="144"/>
      <c r="AX95" s="135"/>
      <c r="BA95" s="136"/>
      <c r="BC95" s="136"/>
      <c r="BE95" s="144"/>
      <c r="BF95" s="135"/>
      <c r="BL95" s="136"/>
      <c r="BP95" s="144"/>
      <c r="BV95" s="135"/>
      <c r="BW95" s="136"/>
      <c r="BY95" s="136"/>
      <c r="BZ95" s="144"/>
      <c r="CA95" s="144"/>
      <c r="CD95" s="135"/>
      <c r="CH95" s="136"/>
      <c r="CJ95" s="136"/>
    </row>
    <row r="96" spans="1:92" x14ac:dyDescent="0.2">
      <c r="B96" s="277"/>
      <c r="C96" s="149" t="s">
        <v>71</v>
      </c>
      <c r="D96" s="149">
        <v>0</v>
      </c>
      <c r="E96" s="149">
        <v>0</v>
      </c>
      <c r="F96" s="149">
        <v>0</v>
      </c>
      <c r="G96" s="149">
        <v>0</v>
      </c>
      <c r="H96" s="149">
        <v>0</v>
      </c>
      <c r="I96" s="147">
        <f t="shared" si="12"/>
        <v>0</v>
      </c>
      <c r="J96" s="146">
        <f>I96+J92</f>
        <v>1</v>
      </c>
      <c r="K96" s="145"/>
      <c r="M96" s="277"/>
      <c r="N96" s="149" t="s">
        <v>71</v>
      </c>
      <c r="O96" s="149">
        <v>0</v>
      </c>
      <c r="P96" s="149">
        <v>0</v>
      </c>
      <c r="Q96" s="149">
        <v>0</v>
      </c>
      <c r="R96" s="149">
        <v>0</v>
      </c>
      <c r="S96" s="149">
        <v>0</v>
      </c>
      <c r="T96" s="147">
        <f t="shared" si="10"/>
        <v>0</v>
      </c>
      <c r="U96" s="146">
        <f>T96+U92</f>
        <v>3</v>
      </c>
      <c r="V96" s="145"/>
      <c r="X96" s="277"/>
      <c r="Y96" s="149" t="s">
        <v>71</v>
      </c>
      <c r="Z96" s="149"/>
      <c r="AA96" s="149">
        <v>0</v>
      </c>
      <c r="AB96" s="149">
        <v>0</v>
      </c>
      <c r="AC96" s="149">
        <v>0</v>
      </c>
      <c r="AD96" s="149">
        <v>0</v>
      </c>
      <c r="AE96" s="147">
        <f t="shared" si="11"/>
        <v>0</v>
      </c>
      <c r="AF96" s="146">
        <f>AE96+AF92</f>
        <v>1</v>
      </c>
      <c r="AG96" s="145"/>
      <c r="AI96" s="144"/>
      <c r="AR96" s="143"/>
      <c r="AT96" s="144"/>
      <c r="AX96" s="135"/>
      <c r="BA96" s="136"/>
      <c r="BC96" s="143"/>
      <c r="BE96" s="144"/>
      <c r="BF96" s="135"/>
      <c r="BL96" s="136"/>
      <c r="BN96" s="143"/>
      <c r="BP96" s="144"/>
      <c r="BV96" s="135"/>
      <c r="BW96" s="136"/>
      <c r="BY96" s="143"/>
      <c r="BZ96" s="144"/>
      <c r="CA96" s="144"/>
      <c r="CD96" s="135"/>
      <c r="CH96" s="136"/>
      <c r="CJ96" s="143"/>
    </row>
    <row r="97" spans="2:89" ht="14.85" customHeight="1" x14ac:dyDescent="0.2">
      <c r="B97" s="275" t="s">
        <v>124</v>
      </c>
      <c r="C97" s="159" t="s">
        <v>0</v>
      </c>
      <c r="D97" s="158">
        <v>5</v>
      </c>
      <c r="E97" s="158">
        <v>6</v>
      </c>
      <c r="F97" s="158">
        <v>3</v>
      </c>
      <c r="G97" s="158">
        <v>5</v>
      </c>
      <c r="H97" s="158">
        <v>4</v>
      </c>
      <c r="I97" s="156">
        <f t="shared" si="12"/>
        <v>23</v>
      </c>
      <c r="J97" s="155">
        <f>I97</f>
        <v>23</v>
      </c>
      <c r="K97" s="154">
        <f>J97/(J97+J98)</f>
        <v>0.6216216216216216</v>
      </c>
      <c r="M97" s="275" t="s">
        <v>124</v>
      </c>
      <c r="N97" s="159" t="s">
        <v>0</v>
      </c>
      <c r="O97" s="158">
        <v>1</v>
      </c>
      <c r="P97" s="158">
        <v>4</v>
      </c>
      <c r="Q97" s="158">
        <v>3</v>
      </c>
      <c r="R97" s="158">
        <v>1</v>
      </c>
      <c r="S97" s="158">
        <v>4</v>
      </c>
      <c r="T97" s="156">
        <f t="shared" si="10"/>
        <v>13</v>
      </c>
      <c r="U97" s="155">
        <f>T97</f>
        <v>13</v>
      </c>
      <c r="V97" s="154">
        <f>U97/(U97+U98)</f>
        <v>0.65</v>
      </c>
      <c r="X97" s="275" t="s">
        <v>124</v>
      </c>
      <c r="Y97" s="159" t="s">
        <v>0</v>
      </c>
      <c r="Z97" s="158"/>
      <c r="AA97" s="158">
        <v>4</v>
      </c>
      <c r="AB97" s="158">
        <v>2</v>
      </c>
      <c r="AC97" s="158">
        <v>3</v>
      </c>
      <c r="AD97" s="158">
        <v>5</v>
      </c>
      <c r="AE97" s="156">
        <f t="shared" si="11"/>
        <v>14</v>
      </c>
      <c r="AF97" s="155">
        <f>AE97</f>
        <v>14</v>
      </c>
      <c r="AG97" s="154">
        <f>AF97/(AF97+AF98)</f>
        <v>0.73684210526315785</v>
      </c>
      <c r="AI97" s="144"/>
      <c r="AR97" s="153"/>
      <c r="AT97" s="144"/>
      <c r="AX97" s="135"/>
      <c r="BA97" s="136"/>
      <c r="BC97" s="153"/>
      <c r="BD97" s="160"/>
      <c r="BE97" s="144"/>
      <c r="BF97" s="135"/>
      <c r="BL97" s="136"/>
      <c r="BN97" s="153"/>
      <c r="BP97" s="144"/>
      <c r="BV97" s="135"/>
      <c r="BW97" s="136"/>
      <c r="BY97" s="153"/>
      <c r="BZ97" s="144"/>
      <c r="CA97" s="144"/>
      <c r="CD97" s="135"/>
      <c r="CH97" s="136"/>
      <c r="CJ97" s="153"/>
      <c r="CK97" s="160"/>
    </row>
    <row r="98" spans="2:89" ht="14.85" customHeight="1" x14ac:dyDescent="0.2">
      <c r="B98" s="276"/>
      <c r="C98" s="139" t="s">
        <v>27</v>
      </c>
      <c r="D98" s="135">
        <v>0</v>
      </c>
      <c r="E98" s="135">
        <v>0</v>
      </c>
      <c r="F98" s="135">
        <v>0</v>
      </c>
      <c r="G98" s="135">
        <v>1</v>
      </c>
      <c r="H98" s="135">
        <v>3</v>
      </c>
      <c r="I98" s="150">
        <f t="shared" si="12"/>
        <v>4</v>
      </c>
      <c r="J98" s="151">
        <f>I98+J94</f>
        <v>14</v>
      </c>
      <c r="K98" s="150"/>
      <c r="M98" s="276"/>
      <c r="N98" s="139" t="s">
        <v>27</v>
      </c>
      <c r="O98" s="135">
        <v>0</v>
      </c>
      <c r="P98" s="135">
        <v>0</v>
      </c>
      <c r="Q98" s="135">
        <v>0</v>
      </c>
      <c r="R98" s="135">
        <v>0</v>
      </c>
      <c r="S98" s="135">
        <v>0</v>
      </c>
      <c r="T98" s="150">
        <f t="shared" si="10"/>
        <v>0</v>
      </c>
      <c r="U98" s="151">
        <f>T98+U94</f>
        <v>7</v>
      </c>
      <c r="V98" s="150"/>
      <c r="X98" s="276"/>
      <c r="Y98" s="139" t="s">
        <v>27</v>
      </c>
      <c r="Z98" s="135"/>
      <c r="AA98" s="135">
        <v>0</v>
      </c>
      <c r="AB98" s="135">
        <v>2</v>
      </c>
      <c r="AC98" s="135">
        <v>0</v>
      </c>
      <c r="AD98" s="135">
        <v>0</v>
      </c>
      <c r="AE98" s="150">
        <f t="shared" si="11"/>
        <v>2</v>
      </c>
      <c r="AF98" s="151">
        <f>AE98+AF94</f>
        <v>5</v>
      </c>
      <c r="AG98" s="150"/>
      <c r="AI98" s="144"/>
      <c r="AR98" s="136"/>
      <c r="AT98" s="144"/>
      <c r="AX98" s="135"/>
      <c r="BA98" s="136"/>
      <c r="BC98" s="136"/>
      <c r="BD98" s="160"/>
      <c r="BE98" s="144"/>
      <c r="BF98" s="135"/>
      <c r="BL98" s="136"/>
      <c r="BN98" s="135"/>
      <c r="BP98" s="144"/>
      <c r="BV98" s="135"/>
      <c r="BW98" s="136"/>
      <c r="BY98" s="136"/>
      <c r="BZ98" s="144"/>
      <c r="CA98" s="144"/>
      <c r="CD98" s="135"/>
      <c r="CH98" s="136"/>
      <c r="CK98" s="160"/>
    </row>
    <row r="99" spans="2:89" x14ac:dyDescent="0.2">
      <c r="B99" s="276"/>
      <c r="C99" s="139" t="s">
        <v>72</v>
      </c>
      <c r="D99" s="135">
        <v>0</v>
      </c>
      <c r="E99" s="135">
        <v>1</v>
      </c>
      <c r="F99" s="135">
        <v>1</v>
      </c>
      <c r="G99" s="135">
        <v>0</v>
      </c>
      <c r="H99" s="135">
        <v>0</v>
      </c>
      <c r="I99" s="150">
        <f t="shared" si="12"/>
        <v>2</v>
      </c>
      <c r="J99" s="151">
        <f>I99+J95</f>
        <v>13</v>
      </c>
      <c r="K99" s="150"/>
      <c r="M99" s="276"/>
      <c r="N99" s="139" t="s">
        <v>72</v>
      </c>
      <c r="O99" s="135">
        <v>0</v>
      </c>
      <c r="P99" s="135">
        <v>1</v>
      </c>
      <c r="Q99" s="135">
        <v>0</v>
      </c>
      <c r="R99" s="135">
        <v>0</v>
      </c>
      <c r="S99" s="135">
        <v>0</v>
      </c>
      <c r="T99" s="150">
        <f t="shared" si="10"/>
        <v>1</v>
      </c>
      <c r="U99" s="151">
        <f>T99+U95</f>
        <v>27</v>
      </c>
      <c r="V99" s="150"/>
      <c r="X99" s="276"/>
      <c r="Y99" s="139" t="s">
        <v>72</v>
      </c>
      <c r="Z99" s="135"/>
      <c r="AA99" s="135">
        <v>0</v>
      </c>
      <c r="AB99" s="135">
        <v>1</v>
      </c>
      <c r="AC99" s="135">
        <v>0</v>
      </c>
      <c r="AD99" s="135">
        <v>0</v>
      </c>
      <c r="AE99" s="150">
        <f t="shared" si="11"/>
        <v>1</v>
      </c>
      <c r="AF99" s="151">
        <f>AE99+AF95</f>
        <v>30</v>
      </c>
      <c r="AG99" s="150"/>
      <c r="AI99" s="144"/>
      <c r="AR99" s="136"/>
      <c r="AT99" s="144"/>
      <c r="AX99" s="135"/>
      <c r="BA99" s="136"/>
      <c r="BC99" s="136"/>
      <c r="BE99" s="144"/>
      <c r="BF99" s="135"/>
      <c r="BL99" s="136"/>
      <c r="BN99" s="135"/>
      <c r="BP99" s="144"/>
      <c r="BV99" s="135"/>
      <c r="BW99" s="136"/>
      <c r="BY99" s="136"/>
      <c r="BZ99" s="144"/>
      <c r="CA99" s="144"/>
      <c r="CD99" s="135"/>
      <c r="CH99" s="136"/>
    </row>
    <row r="100" spans="2:89" x14ac:dyDescent="0.2">
      <c r="B100" s="277"/>
      <c r="C100" s="149" t="s">
        <v>71</v>
      </c>
      <c r="D100" s="149">
        <v>0</v>
      </c>
      <c r="E100" s="149">
        <v>0</v>
      </c>
      <c r="F100" s="149">
        <v>0</v>
      </c>
      <c r="G100" s="149">
        <v>0</v>
      </c>
      <c r="H100" s="149">
        <v>0</v>
      </c>
      <c r="I100" s="147">
        <f t="shared" si="12"/>
        <v>0</v>
      </c>
      <c r="J100" s="146">
        <f>I100+J96</f>
        <v>1</v>
      </c>
      <c r="K100" s="145"/>
      <c r="M100" s="277"/>
      <c r="N100" s="149" t="s">
        <v>71</v>
      </c>
      <c r="O100" s="149">
        <v>0</v>
      </c>
      <c r="P100" s="149">
        <v>0</v>
      </c>
      <c r="Q100" s="149">
        <v>0</v>
      </c>
      <c r="R100" s="149">
        <v>0</v>
      </c>
      <c r="S100" s="149">
        <v>0</v>
      </c>
      <c r="T100" s="147">
        <f t="shared" si="10"/>
        <v>0</v>
      </c>
      <c r="U100" s="146">
        <f>T100+U96</f>
        <v>3</v>
      </c>
      <c r="V100" s="145"/>
      <c r="X100" s="277"/>
      <c r="Y100" s="149" t="s">
        <v>71</v>
      </c>
      <c r="Z100" s="149"/>
      <c r="AA100" s="149">
        <v>0</v>
      </c>
      <c r="AB100" s="149">
        <v>0</v>
      </c>
      <c r="AC100" s="149">
        <v>0</v>
      </c>
      <c r="AD100" s="149">
        <v>0</v>
      </c>
      <c r="AE100" s="147">
        <f t="shared" si="11"/>
        <v>0</v>
      </c>
      <c r="AF100" s="146">
        <f>AE100+AF96</f>
        <v>1</v>
      </c>
      <c r="AG100" s="145"/>
      <c r="AI100" s="144"/>
      <c r="AR100" s="143"/>
      <c r="AT100" s="144"/>
      <c r="AX100" s="135"/>
      <c r="BA100" s="136"/>
      <c r="BC100" s="143"/>
      <c r="BD100" s="160"/>
      <c r="BE100" s="144"/>
      <c r="BF100" s="135"/>
      <c r="BL100" s="136"/>
      <c r="BN100" s="143"/>
      <c r="BP100" s="144"/>
      <c r="BV100" s="135"/>
      <c r="BW100" s="136"/>
      <c r="BY100" s="143"/>
      <c r="BZ100" s="144"/>
      <c r="CA100" s="144"/>
      <c r="CD100" s="135"/>
      <c r="CH100" s="136"/>
      <c r="CJ100" s="143"/>
    </row>
    <row r="101" spans="2:89" ht="14.85" customHeight="1" x14ac:dyDescent="0.2">
      <c r="B101" s="275" t="s">
        <v>123</v>
      </c>
      <c r="C101" s="159" t="s">
        <v>0</v>
      </c>
      <c r="D101" s="158"/>
      <c r="E101" s="158"/>
      <c r="F101" s="158"/>
      <c r="G101" s="158"/>
      <c r="H101" s="158"/>
      <c r="I101" s="156">
        <f t="shared" si="12"/>
        <v>0</v>
      </c>
      <c r="J101" s="155">
        <f>I101</f>
        <v>0</v>
      </c>
      <c r="K101" s="154">
        <f>J101/(J101+J102)</f>
        <v>0</v>
      </c>
      <c r="M101" s="275" t="s">
        <v>123</v>
      </c>
      <c r="N101" s="159" t="s">
        <v>0</v>
      </c>
      <c r="O101" s="158"/>
      <c r="P101" s="158"/>
      <c r="Q101" s="158"/>
      <c r="R101" s="158"/>
      <c r="S101" s="158"/>
      <c r="T101" s="156">
        <f t="shared" si="10"/>
        <v>0</v>
      </c>
      <c r="U101" s="155">
        <f>T101</f>
        <v>0</v>
      </c>
      <c r="V101" s="154">
        <f>U101/(U101+U102)</f>
        <v>0</v>
      </c>
      <c r="X101" s="275" t="s">
        <v>123</v>
      </c>
      <c r="Y101" s="159" t="s">
        <v>0</v>
      </c>
      <c r="Z101" s="158"/>
      <c r="AA101" s="158"/>
      <c r="AB101" s="158"/>
      <c r="AC101" s="158"/>
      <c r="AD101" s="158"/>
      <c r="AE101" s="156">
        <f t="shared" si="11"/>
        <v>0</v>
      </c>
      <c r="AF101" s="155">
        <f>AE101</f>
        <v>0</v>
      </c>
      <c r="AG101" s="154">
        <f>AF101/(AF101+AF102)</f>
        <v>0</v>
      </c>
      <c r="AI101" s="144"/>
      <c r="AR101" s="153"/>
      <c r="AT101" s="144"/>
      <c r="AX101" s="135"/>
      <c r="BA101" s="136"/>
      <c r="BC101" s="153"/>
      <c r="BD101" s="160"/>
      <c r="BE101" s="144"/>
      <c r="BF101" s="135"/>
      <c r="BL101" s="136"/>
      <c r="BN101" s="153"/>
      <c r="BP101" s="144"/>
      <c r="BV101" s="135"/>
      <c r="BW101" s="136"/>
      <c r="BY101" s="153"/>
      <c r="BZ101" s="144"/>
      <c r="CA101" s="144"/>
      <c r="CD101" s="135"/>
      <c r="CH101" s="136"/>
      <c r="CJ101" s="153"/>
      <c r="CK101" s="142"/>
    </row>
    <row r="102" spans="2:89" x14ac:dyDescent="0.2">
      <c r="B102" s="276"/>
      <c r="C102" s="139" t="s">
        <v>27</v>
      </c>
      <c r="D102" s="135"/>
      <c r="E102" s="135"/>
      <c r="F102" s="135"/>
      <c r="G102" s="135"/>
      <c r="H102" s="135"/>
      <c r="I102" s="150">
        <f t="shared" si="12"/>
        <v>0</v>
      </c>
      <c r="J102" s="151">
        <f>I102+J98</f>
        <v>14</v>
      </c>
      <c r="K102" s="150"/>
      <c r="M102" s="276"/>
      <c r="N102" s="139" t="s">
        <v>27</v>
      </c>
      <c r="O102" s="135"/>
      <c r="P102" s="135"/>
      <c r="Q102" s="135"/>
      <c r="R102" s="135"/>
      <c r="S102" s="135"/>
      <c r="T102" s="150">
        <f t="shared" si="10"/>
        <v>0</v>
      </c>
      <c r="U102" s="151">
        <f>T102+U98</f>
        <v>7</v>
      </c>
      <c r="V102" s="150"/>
      <c r="X102" s="276"/>
      <c r="Y102" s="139" t="s">
        <v>27</v>
      </c>
      <c r="Z102" s="135"/>
      <c r="AA102" s="135"/>
      <c r="AB102" s="135"/>
      <c r="AC102" s="135"/>
      <c r="AD102" s="135"/>
      <c r="AE102" s="150">
        <f t="shared" si="11"/>
        <v>0</v>
      </c>
      <c r="AF102" s="151">
        <f>AE102+AF98</f>
        <v>5</v>
      </c>
      <c r="AG102" s="150"/>
      <c r="AI102" s="144"/>
      <c r="AR102" s="136"/>
      <c r="AT102" s="144"/>
      <c r="AX102" s="135"/>
      <c r="BA102" s="136"/>
      <c r="BC102" s="136"/>
      <c r="BD102" s="160"/>
      <c r="BE102" s="144"/>
      <c r="BF102" s="135"/>
      <c r="BL102" s="136"/>
      <c r="BN102" s="135"/>
      <c r="BP102" s="144"/>
      <c r="BV102" s="135"/>
      <c r="BW102" s="136"/>
      <c r="BY102" s="136"/>
      <c r="BZ102" s="144"/>
      <c r="CA102" s="144"/>
      <c r="CD102" s="135"/>
      <c r="CH102" s="136"/>
    </row>
    <row r="103" spans="2:89" x14ac:dyDescent="0.2">
      <c r="B103" s="276"/>
      <c r="C103" s="139" t="s">
        <v>72</v>
      </c>
      <c r="D103" s="135"/>
      <c r="E103" s="135"/>
      <c r="F103" s="135"/>
      <c r="G103" s="135"/>
      <c r="H103" s="135"/>
      <c r="I103" s="150">
        <f t="shared" si="12"/>
        <v>0</v>
      </c>
      <c r="J103" s="151">
        <f>I103+J99</f>
        <v>13</v>
      </c>
      <c r="K103" s="150"/>
      <c r="M103" s="276"/>
      <c r="N103" s="139" t="s">
        <v>72</v>
      </c>
      <c r="O103" s="135"/>
      <c r="P103" s="135"/>
      <c r="Q103" s="135"/>
      <c r="R103" s="135"/>
      <c r="S103" s="135"/>
      <c r="T103" s="150">
        <f t="shared" si="10"/>
        <v>0</v>
      </c>
      <c r="U103" s="151">
        <f>T103+U99</f>
        <v>27</v>
      </c>
      <c r="V103" s="150"/>
      <c r="X103" s="276"/>
      <c r="Y103" s="139" t="s">
        <v>72</v>
      </c>
      <c r="Z103" s="135"/>
      <c r="AA103" s="135"/>
      <c r="AB103" s="135"/>
      <c r="AC103" s="135"/>
      <c r="AD103" s="135"/>
      <c r="AE103" s="150">
        <f t="shared" si="11"/>
        <v>0</v>
      </c>
      <c r="AF103" s="151">
        <f>AE103+AF99</f>
        <v>30</v>
      </c>
      <c r="AG103" s="150"/>
      <c r="AI103" s="144"/>
      <c r="AR103" s="136"/>
      <c r="AT103" s="144"/>
      <c r="AX103" s="135"/>
      <c r="BA103" s="136"/>
      <c r="BC103" s="136"/>
      <c r="BD103" s="160"/>
      <c r="BE103" s="144"/>
      <c r="BF103" s="135"/>
      <c r="BL103" s="136"/>
      <c r="BN103" s="135"/>
      <c r="BP103" s="144"/>
      <c r="BV103" s="135"/>
      <c r="BW103" s="136"/>
      <c r="BY103" s="136"/>
      <c r="BZ103" s="144"/>
      <c r="CA103" s="144"/>
      <c r="CD103" s="135"/>
      <c r="CH103" s="136"/>
    </row>
    <row r="104" spans="2:89" x14ac:dyDescent="0.2">
      <c r="B104" s="277"/>
      <c r="C104" s="149" t="s">
        <v>71</v>
      </c>
      <c r="D104" s="149"/>
      <c r="E104" s="149"/>
      <c r="F104" s="149"/>
      <c r="G104" s="149"/>
      <c r="H104" s="149"/>
      <c r="I104" s="147">
        <f t="shared" si="12"/>
        <v>0</v>
      </c>
      <c r="J104" s="146">
        <f>I104+J100</f>
        <v>1</v>
      </c>
      <c r="K104" s="145"/>
      <c r="M104" s="277"/>
      <c r="N104" s="149" t="s">
        <v>71</v>
      </c>
      <c r="O104" s="149"/>
      <c r="P104" s="149"/>
      <c r="Q104" s="149"/>
      <c r="R104" s="149"/>
      <c r="S104" s="149"/>
      <c r="T104" s="147">
        <f t="shared" si="10"/>
        <v>0</v>
      </c>
      <c r="U104" s="146">
        <f>T104+U100</f>
        <v>3</v>
      </c>
      <c r="V104" s="145"/>
      <c r="X104" s="277"/>
      <c r="Y104" s="149" t="s">
        <v>71</v>
      </c>
      <c r="Z104" s="149"/>
      <c r="AA104" s="149"/>
      <c r="AB104" s="149"/>
      <c r="AC104" s="149"/>
      <c r="AD104" s="149"/>
      <c r="AE104" s="147">
        <f t="shared" si="11"/>
        <v>0</v>
      </c>
      <c r="AF104" s="146">
        <f>AE104+AF100</f>
        <v>1</v>
      </c>
      <c r="AG104" s="145"/>
      <c r="AI104" s="144"/>
      <c r="AR104" s="143"/>
      <c r="AT104" s="144"/>
      <c r="AX104" s="135"/>
      <c r="BA104" s="136"/>
      <c r="BC104" s="143"/>
      <c r="BE104" s="144"/>
      <c r="BF104" s="135"/>
      <c r="BL104" s="136"/>
      <c r="BN104" s="143"/>
      <c r="BP104" s="144"/>
      <c r="BV104" s="135"/>
      <c r="BW104" s="136"/>
      <c r="BY104" s="143"/>
      <c r="BZ104" s="144"/>
      <c r="CA104" s="144"/>
      <c r="CD104" s="135"/>
      <c r="CH104" s="136"/>
      <c r="CJ104" s="143"/>
    </row>
    <row r="105" spans="2:89" ht="14.85" customHeight="1" x14ac:dyDescent="0.2">
      <c r="B105" s="275" t="s">
        <v>122</v>
      </c>
      <c r="C105" s="159" t="s">
        <v>0</v>
      </c>
      <c r="D105" s="158"/>
      <c r="E105" s="158"/>
      <c r="F105" s="158"/>
      <c r="G105" s="158"/>
      <c r="H105" s="158"/>
      <c r="I105" s="156">
        <f t="shared" si="12"/>
        <v>0</v>
      </c>
      <c r="J105" s="155">
        <f>I105</f>
        <v>0</v>
      </c>
      <c r="K105" s="154">
        <f>J105/(J105+J106)</f>
        <v>0</v>
      </c>
      <c r="M105" s="275" t="s">
        <v>122</v>
      </c>
      <c r="N105" s="159" t="s">
        <v>0</v>
      </c>
      <c r="O105" s="158"/>
      <c r="P105" s="158"/>
      <c r="Q105" s="158"/>
      <c r="R105" s="158"/>
      <c r="S105" s="158"/>
      <c r="T105" s="156">
        <f t="shared" ref="T105:T124" si="13">SUM(O105:S105)</f>
        <v>0</v>
      </c>
      <c r="U105" s="155">
        <f>T105</f>
        <v>0</v>
      </c>
      <c r="V105" s="154">
        <f>U105/(U105+U106)</f>
        <v>0</v>
      </c>
      <c r="X105" s="275" t="s">
        <v>122</v>
      </c>
      <c r="Y105" s="159" t="s">
        <v>0</v>
      </c>
      <c r="Z105" s="158"/>
      <c r="AA105" s="158"/>
      <c r="AB105" s="158"/>
      <c r="AC105" s="158"/>
      <c r="AD105" s="158"/>
      <c r="AE105" s="156">
        <f t="shared" ref="AE105:AE124" si="14">SUM(Z105:AD105)</f>
        <v>0</v>
      </c>
      <c r="AF105" s="155">
        <f>AE105</f>
        <v>0</v>
      </c>
      <c r="AG105" s="154">
        <f>AF105/(AF105+AF106)</f>
        <v>0</v>
      </c>
      <c r="AI105" s="144"/>
      <c r="AR105" s="153"/>
      <c r="AT105" s="144"/>
      <c r="AX105" s="135"/>
      <c r="BA105" s="136"/>
      <c r="BC105" s="153"/>
      <c r="BD105" s="142"/>
      <c r="BE105" s="144"/>
      <c r="BF105" s="135"/>
      <c r="BL105" s="136"/>
      <c r="BN105" s="153"/>
      <c r="BP105" s="144"/>
      <c r="BV105" s="135"/>
      <c r="BW105" s="136"/>
      <c r="BY105" s="153"/>
      <c r="BZ105" s="144"/>
      <c r="CA105" s="144"/>
      <c r="CD105" s="135"/>
      <c r="CH105" s="136"/>
      <c r="CJ105" s="153"/>
      <c r="CK105" s="142"/>
    </row>
    <row r="106" spans="2:89" x14ac:dyDescent="0.2">
      <c r="B106" s="276"/>
      <c r="C106" s="139" t="s">
        <v>27</v>
      </c>
      <c r="D106" s="135"/>
      <c r="E106" s="135"/>
      <c r="F106" s="135"/>
      <c r="G106" s="135"/>
      <c r="H106" s="135"/>
      <c r="I106" s="150">
        <f t="shared" si="12"/>
        <v>0</v>
      </c>
      <c r="J106" s="151">
        <f>I106+J102</f>
        <v>14</v>
      </c>
      <c r="K106" s="150"/>
      <c r="M106" s="276"/>
      <c r="N106" s="139" t="s">
        <v>27</v>
      </c>
      <c r="O106" s="135"/>
      <c r="P106" s="135"/>
      <c r="Q106" s="135"/>
      <c r="R106" s="135"/>
      <c r="S106" s="135"/>
      <c r="T106" s="150">
        <f t="shared" si="13"/>
        <v>0</v>
      </c>
      <c r="U106" s="151">
        <f>T106+U102</f>
        <v>7</v>
      </c>
      <c r="V106" s="150"/>
      <c r="X106" s="276"/>
      <c r="Y106" s="139" t="s">
        <v>27</v>
      </c>
      <c r="Z106" s="135"/>
      <c r="AA106" s="135"/>
      <c r="AB106" s="135"/>
      <c r="AC106" s="135"/>
      <c r="AD106" s="135"/>
      <c r="AE106" s="150">
        <f t="shared" si="14"/>
        <v>0</v>
      </c>
      <c r="AF106" s="151">
        <f>AE106+AF102</f>
        <v>5</v>
      </c>
      <c r="AG106" s="150"/>
      <c r="AI106" s="144"/>
      <c r="AR106" s="136"/>
      <c r="AT106" s="144"/>
      <c r="AX106" s="135"/>
      <c r="BA106" s="136"/>
      <c r="BC106" s="136"/>
      <c r="BE106" s="144"/>
      <c r="BF106" s="135"/>
      <c r="BL106" s="136"/>
      <c r="BN106" s="135"/>
      <c r="BP106" s="144"/>
      <c r="BV106" s="135"/>
      <c r="BW106" s="136"/>
      <c r="BY106" s="136"/>
      <c r="BZ106" s="144"/>
      <c r="CA106" s="144"/>
      <c r="CD106" s="135"/>
      <c r="CH106" s="136"/>
    </row>
    <row r="107" spans="2:89" x14ac:dyDescent="0.2">
      <c r="B107" s="276"/>
      <c r="C107" s="139" t="s">
        <v>72</v>
      </c>
      <c r="D107" s="135"/>
      <c r="E107" s="135"/>
      <c r="F107" s="135"/>
      <c r="G107" s="135"/>
      <c r="H107" s="135"/>
      <c r="I107" s="150">
        <f t="shared" si="12"/>
        <v>0</v>
      </c>
      <c r="J107" s="151">
        <f>I107+J103</f>
        <v>13</v>
      </c>
      <c r="K107" s="150"/>
      <c r="M107" s="276"/>
      <c r="N107" s="139" t="s">
        <v>72</v>
      </c>
      <c r="O107" s="135"/>
      <c r="P107" s="135"/>
      <c r="Q107" s="135"/>
      <c r="R107" s="135"/>
      <c r="S107" s="135"/>
      <c r="T107" s="150">
        <f t="shared" si="13"/>
        <v>0</v>
      </c>
      <c r="U107" s="151">
        <f>T107+U103</f>
        <v>27</v>
      </c>
      <c r="V107" s="150"/>
      <c r="X107" s="276"/>
      <c r="Y107" s="139" t="s">
        <v>72</v>
      </c>
      <c r="Z107" s="135"/>
      <c r="AA107" s="135"/>
      <c r="AB107" s="135"/>
      <c r="AC107" s="135"/>
      <c r="AD107" s="135"/>
      <c r="AE107" s="150">
        <f t="shared" si="14"/>
        <v>0</v>
      </c>
      <c r="AF107" s="151">
        <f>AE107+AF103</f>
        <v>30</v>
      </c>
      <c r="AG107" s="150"/>
      <c r="AI107" s="144"/>
      <c r="AR107" s="136"/>
      <c r="AT107" s="144"/>
      <c r="AX107" s="135"/>
      <c r="BA107" s="136"/>
      <c r="BC107" s="136"/>
      <c r="BE107" s="144"/>
      <c r="BF107" s="135"/>
      <c r="BL107" s="136"/>
      <c r="BN107" s="135"/>
      <c r="BP107" s="144"/>
      <c r="BV107" s="135"/>
      <c r="BW107" s="136"/>
      <c r="BY107" s="136"/>
      <c r="BZ107" s="144"/>
      <c r="CA107" s="144"/>
      <c r="CD107" s="135"/>
      <c r="CH107" s="136"/>
    </row>
    <row r="108" spans="2:89" x14ac:dyDescent="0.2">
      <c r="B108" s="277"/>
      <c r="C108" s="149" t="s">
        <v>71</v>
      </c>
      <c r="D108" s="149"/>
      <c r="E108" s="149"/>
      <c r="F108" s="149"/>
      <c r="G108" s="149"/>
      <c r="H108" s="149"/>
      <c r="I108" s="147">
        <f t="shared" si="12"/>
        <v>0</v>
      </c>
      <c r="J108" s="146">
        <f>I108+J104</f>
        <v>1</v>
      </c>
      <c r="K108" s="145"/>
      <c r="M108" s="277"/>
      <c r="N108" s="149" t="s">
        <v>71</v>
      </c>
      <c r="O108" s="149"/>
      <c r="P108" s="149"/>
      <c r="Q108" s="149"/>
      <c r="R108" s="149"/>
      <c r="S108" s="149"/>
      <c r="T108" s="147">
        <f t="shared" si="13"/>
        <v>0</v>
      </c>
      <c r="U108" s="146">
        <f>T108+U104</f>
        <v>3</v>
      </c>
      <c r="V108" s="145"/>
      <c r="X108" s="277"/>
      <c r="Y108" s="149" t="s">
        <v>71</v>
      </c>
      <c r="Z108" s="149"/>
      <c r="AA108" s="149"/>
      <c r="AB108" s="149"/>
      <c r="AC108" s="149"/>
      <c r="AD108" s="149"/>
      <c r="AE108" s="147">
        <f t="shared" si="14"/>
        <v>0</v>
      </c>
      <c r="AF108" s="146">
        <f>AE108+AF104</f>
        <v>1</v>
      </c>
      <c r="AG108" s="145"/>
      <c r="AI108" s="144"/>
      <c r="AR108" s="143"/>
      <c r="AT108" s="144"/>
      <c r="AX108" s="135"/>
      <c r="BA108" s="136"/>
      <c r="BC108" s="143"/>
      <c r="BE108" s="144"/>
      <c r="BF108" s="135"/>
      <c r="BL108" s="136"/>
      <c r="BN108" s="143"/>
      <c r="BP108" s="144"/>
      <c r="BV108" s="135"/>
      <c r="BW108" s="136"/>
      <c r="BY108" s="143"/>
      <c r="BZ108" s="144"/>
      <c r="CA108" s="144"/>
      <c r="CD108" s="135"/>
      <c r="CH108" s="136"/>
      <c r="CJ108" s="143"/>
    </row>
    <row r="109" spans="2:89" ht="14.85" customHeight="1" x14ac:dyDescent="0.2">
      <c r="B109" s="275" t="s">
        <v>121</v>
      </c>
      <c r="C109" s="159" t="s">
        <v>0</v>
      </c>
      <c r="D109" s="158"/>
      <c r="E109" s="158"/>
      <c r="F109" s="158"/>
      <c r="G109" s="158"/>
      <c r="H109" s="158"/>
      <c r="I109" s="156">
        <f t="shared" si="12"/>
        <v>0</v>
      </c>
      <c r="J109" s="155">
        <f>I109</f>
        <v>0</v>
      </c>
      <c r="K109" s="154">
        <f>J109/(J109+J110)</f>
        <v>0</v>
      </c>
      <c r="M109" s="275" t="s">
        <v>121</v>
      </c>
      <c r="N109" s="159" t="s">
        <v>0</v>
      </c>
      <c r="O109" s="158"/>
      <c r="P109" s="158"/>
      <c r="Q109" s="158"/>
      <c r="R109" s="158"/>
      <c r="S109" s="158"/>
      <c r="T109" s="156">
        <f t="shared" si="13"/>
        <v>0</v>
      </c>
      <c r="U109" s="155">
        <f>T109</f>
        <v>0</v>
      </c>
      <c r="V109" s="154">
        <f>U109/(U109+U110)</f>
        <v>0</v>
      </c>
      <c r="X109" s="275" t="s">
        <v>121</v>
      </c>
      <c r="Y109" s="159" t="s">
        <v>0</v>
      </c>
      <c r="Z109" s="158"/>
      <c r="AA109" s="158"/>
      <c r="AB109" s="158"/>
      <c r="AC109" s="158"/>
      <c r="AD109" s="158"/>
      <c r="AE109" s="156">
        <f t="shared" si="14"/>
        <v>0</v>
      </c>
      <c r="AF109" s="155">
        <f>AE109</f>
        <v>0</v>
      </c>
      <c r="AG109" s="154">
        <f>AF109/(AF109+AF110)</f>
        <v>0</v>
      </c>
      <c r="AI109" s="144"/>
      <c r="AR109" s="153"/>
      <c r="AT109" s="144"/>
      <c r="AX109" s="135"/>
      <c r="BA109" s="136"/>
      <c r="BC109" s="153"/>
      <c r="BD109" s="142"/>
      <c r="BE109" s="144"/>
      <c r="BF109" s="135"/>
      <c r="BL109" s="136"/>
      <c r="BN109" s="153"/>
      <c r="BP109" s="144"/>
      <c r="BV109" s="135"/>
      <c r="BW109" s="136"/>
      <c r="BY109" s="153"/>
      <c r="BZ109" s="144"/>
      <c r="CA109" s="144"/>
      <c r="CD109" s="135"/>
      <c r="CH109" s="136"/>
      <c r="CJ109" s="153"/>
      <c r="CK109" s="142"/>
    </row>
    <row r="110" spans="2:89" x14ac:dyDescent="0.2">
      <c r="B110" s="276"/>
      <c r="C110" s="139" t="s">
        <v>27</v>
      </c>
      <c r="D110" s="135"/>
      <c r="E110" s="135"/>
      <c r="F110" s="135"/>
      <c r="G110" s="135"/>
      <c r="H110" s="135"/>
      <c r="I110" s="150">
        <f t="shared" si="12"/>
        <v>0</v>
      </c>
      <c r="J110" s="151">
        <f>I110+J106</f>
        <v>14</v>
      </c>
      <c r="K110" s="150"/>
      <c r="M110" s="276"/>
      <c r="N110" s="139" t="s">
        <v>27</v>
      </c>
      <c r="O110" s="135"/>
      <c r="P110" s="135"/>
      <c r="Q110" s="135"/>
      <c r="R110" s="135"/>
      <c r="S110" s="135"/>
      <c r="T110" s="150">
        <f t="shared" si="13"/>
        <v>0</v>
      </c>
      <c r="U110" s="151">
        <f>T110+U106</f>
        <v>7</v>
      </c>
      <c r="V110" s="150"/>
      <c r="X110" s="276"/>
      <c r="Y110" s="139" t="s">
        <v>27</v>
      </c>
      <c r="Z110" s="135"/>
      <c r="AA110" s="135"/>
      <c r="AB110" s="135"/>
      <c r="AC110" s="135"/>
      <c r="AD110" s="135"/>
      <c r="AE110" s="150">
        <f t="shared" si="14"/>
        <v>0</v>
      </c>
      <c r="AF110" s="151">
        <f>AE110+AF106</f>
        <v>5</v>
      </c>
      <c r="AG110" s="150"/>
      <c r="AI110" s="144"/>
      <c r="AR110" s="136"/>
      <c r="AT110" s="144"/>
      <c r="AX110" s="135"/>
      <c r="BA110" s="136"/>
      <c r="BC110" s="136"/>
      <c r="BE110" s="144"/>
      <c r="BF110" s="135"/>
      <c r="BL110" s="136"/>
      <c r="BN110" s="135"/>
      <c r="BP110" s="144"/>
      <c r="BV110" s="135"/>
      <c r="BW110" s="136"/>
      <c r="BY110" s="136"/>
      <c r="BZ110" s="144"/>
      <c r="CA110" s="144"/>
      <c r="CD110" s="135"/>
      <c r="CH110" s="136"/>
    </row>
    <row r="111" spans="2:89" x14ac:dyDescent="0.2">
      <c r="B111" s="276"/>
      <c r="C111" s="139" t="s">
        <v>72</v>
      </c>
      <c r="D111" s="135"/>
      <c r="E111" s="135"/>
      <c r="F111" s="135"/>
      <c r="G111" s="135"/>
      <c r="H111" s="135"/>
      <c r="I111" s="150">
        <f t="shared" si="12"/>
        <v>0</v>
      </c>
      <c r="J111" s="151">
        <f>I111+J107</f>
        <v>13</v>
      </c>
      <c r="K111" s="150"/>
      <c r="M111" s="276"/>
      <c r="N111" s="139" t="s">
        <v>72</v>
      </c>
      <c r="O111" s="135"/>
      <c r="P111" s="135"/>
      <c r="Q111" s="135"/>
      <c r="R111" s="135"/>
      <c r="S111" s="135"/>
      <c r="T111" s="150">
        <f t="shared" si="13"/>
        <v>0</v>
      </c>
      <c r="U111" s="151">
        <f>T111+U107</f>
        <v>27</v>
      </c>
      <c r="V111" s="150"/>
      <c r="X111" s="276"/>
      <c r="Y111" s="139" t="s">
        <v>72</v>
      </c>
      <c r="Z111" s="135"/>
      <c r="AA111" s="135"/>
      <c r="AB111" s="135"/>
      <c r="AC111" s="135"/>
      <c r="AD111" s="135"/>
      <c r="AE111" s="150">
        <f t="shared" si="14"/>
        <v>0</v>
      </c>
      <c r="AF111" s="151">
        <f>AE111+AF107</f>
        <v>30</v>
      </c>
      <c r="AG111" s="150"/>
      <c r="AI111" s="144"/>
      <c r="AR111" s="136"/>
      <c r="AT111" s="144"/>
      <c r="AX111" s="135"/>
      <c r="BA111" s="136"/>
      <c r="BC111" s="136"/>
      <c r="BE111" s="144"/>
      <c r="BF111" s="135"/>
      <c r="BL111" s="136"/>
      <c r="BN111" s="135"/>
      <c r="BP111" s="144"/>
      <c r="BV111" s="135"/>
      <c r="BW111" s="136"/>
      <c r="BY111" s="136"/>
      <c r="BZ111" s="144"/>
      <c r="CA111" s="144"/>
      <c r="CD111" s="135"/>
      <c r="CH111" s="136"/>
    </row>
    <row r="112" spans="2:89" x14ac:dyDescent="0.2">
      <c r="B112" s="277"/>
      <c r="C112" s="149" t="s">
        <v>71</v>
      </c>
      <c r="D112" s="149"/>
      <c r="E112" s="149"/>
      <c r="F112" s="149"/>
      <c r="G112" s="149"/>
      <c r="H112" s="149"/>
      <c r="I112" s="147">
        <f t="shared" si="12"/>
        <v>0</v>
      </c>
      <c r="J112" s="146">
        <f>I112+J108</f>
        <v>1</v>
      </c>
      <c r="K112" s="145"/>
      <c r="M112" s="277"/>
      <c r="N112" s="149" t="s">
        <v>71</v>
      </c>
      <c r="O112" s="149"/>
      <c r="P112" s="149"/>
      <c r="Q112" s="149"/>
      <c r="R112" s="149"/>
      <c r="S112" s="149"/>
      <c r="T112" s="147">
        <f t="shared" si="13"/>
        <v>0</v>
      </c>
      <c r="U112" s="146">
        <f>T112+U108</f>
        <v>3</v>
      </c>
      <c r="V112" s="145"/>
      <c r="X112" s="277"/>
      <c r="Y112" s="149" t="s">
        <v>71</v>
      </c>
      <c r="Z112" s="149"/>
      <c r="AA112" s="149"/>
      <c r="AB112" s="149"/>
      <c r="AC112" s="149"/>
      <c r="AD112" s="149"/>
      <c r="AE112" s="147">
        <f t="shared" si="14"/>
        <v>0</v>
      </c>
      <c r="AF112" s="146">
        <f>AE112+AF108</f>
        <v>1</v>
      </c>
      <c r="AG112" s="145"/>
      <c r="AI112" s="144"/>
      <c r="AR112" s="143"/>
      <c r="AT112" s="144"/>
      <c r="AX112" s="135"/>
      <c r="BA112" s="136"/>
      <c r="BC112" s="143"/>
      <c r="BE112" s="144"/>
      <c r="BF112" s="135"/>
      <c r="BL112" s="136"/>
      <c r="BN112" s="143"/>
      <c r="BP112" s="144"/>
      <c r="BV112" s="135"/>
      <c r="BW112" s="136"/>
      <c r="BY112" s="143"/>
      <c r="BZ112" s="144"/>
      <c r="CA112" s="144"/>
      <c r="CD112" s="135"/>
      <c r="CH112" s="136"/>
      <c r="CJ112" s="143"/>
    </row>
    <row r="113" spans="1:89" ht="14.85" customHeight="1" x14ac:dyDescent="0.2">
      <c r="B113" s="275" t="s">
        <v>120</v>
      </c>
      <c r="C113" s="159" t="s">
        <v>0</v>
      </c>
      <c r="D113" s="158"/>
      <c r="E113" s="158"/>
      <c r="F113" s="158"/>
      <c r="G113" s="158"/>
      <c r="H113" s="158"/>
      <c r="I113" s="156">
        <f t="shared" si="12"/>
        <v>0</v>
      </c>
      <c r="J113" s="155">
        <f>I113</f>
        <v>0</v>
      </c>
      <c r="K113" s="154">
        <f>J113/(J113+J114)</f>
        <v>0</v>
      </c>
      <c r="M113" s="275" t="s">
        <v>120</v>
      </c>
      <c r="N113" s="159" t="s">
        <v>0</v>
      </c>
      <c r="O113" s="158"/>
      <c r="P113" s="158"/>
      <c r="Q113" s="158"/>
      <c r="R113" s="158"/>
      <c r="S113" s="158"/>
      <c r="T113" s="156">
        <f t="shared" si="13"/>
        <v>0</v>
      </c>
      <c r="U113" s="155">
        <f>T113</f>
        <v>0</v>
      </c>
      <c r="V113" s="154">
        <f>U113/(U113+U114)</f>
        <v>0</v>
      </c>
      <c r="X113" s="275" t="s">
        <v>120</v>
      </c>
      <c r="Y113" s="159" t="s">
        <v>0</v>
      </c>
      <c r="Z113" s="158"/>
      <c r="AA113" s="158"/>
      <c r="AB113" s="158"/>
      <c r="AC113" s="158"/>
      <c r="AD113" s="158"/>
      <c r="AE113" s="156">
        <f t="shared" si="14"/>
        <v>0</v>
      </c>
      <c r="AF113" s="155">
        <f>AE113</f>
        <v>0</v>
      </c>
      <c r="AG113" s="154">
        <f>AF113/(AF113+AF114)</f>
        <v>0</v>
      </c>
      <c r="AI113" s="144"/>
      <c r="AR113" s="153"/>
      <c r="AT113" s="144"/>
      <c r="AX113" s="135"/>
      <c r="BA113" s="136"/>
      <c r="BC113" s="153"/>
      <c r="BE113" s="144"/>
      <c r="BF113" s="135"/>
      <c r="BL113" s="136"/>
      <c r="BN113" s="153"/>
      <c r="BP113" s="144"/>
      <c r="BV113" s="135"/>
      <c r="BW113" s="136"/>
      <c r="BY113" s="153"/>
      <c r="CA113" s="144"/>
      <c r="CD113" s="135"/>
      <c r="CH113" s="136"/>
      <c r="CJ113" s="153"/>
      <c r="CK113" s="142"/>
    </row>
    <row r="114" spans="1:89" ht="14.85" customHeight="1" x14ac:dyDescent="0.2">
      <c r="B114" s="276"/>
      <c r="C114" s="139" t="s">
        <v>27</v>
      </c>
      <c r="D114" s="135"/>
      <c r="E114" s="135"/>
      <c r="F114" s="135"/>
      <c r="G114" s="135"/>
      <c r="H114" s="135"/>
      <c r="I114" s="150">
        <f t="shared" si="12"/>
        <v>0</v>
      </c>
      <c r="J114" s="151">
        <f>I114+J110</f>
        <v>14</v>
      </c>
      <c r="K114" s="150"/>
      <c r="M114" s="276"/>
      <c r="N114" s="139" t="s">
        <v>27</v>
      </c>
      <c r="O114" s="135"/>
      <c r="P114" s="135"/>
      <c r="Q114" s="135"/>
      <c r="R114" s="135"/>
      <c r="S114" s="135"/>
      <c r="T114" s="150">
        <f t="shared" si="13"/>
        <v>0</v>
      </c>
      <c r="U114" s="151">
        <f>T114+U110</f>
        <v>7</v>
      </c>
      <c r="V114" s="150"/>
      <c r="X114" s="276"/>
      <c r="Y114" s="139" t="s">
        <v>27</v>
      </c>
      <c r="Z114" s="135"/>
      <c r="AA114" s="135"/>
      <c r="AB114" s="135"/>
      <c r="AC114" s="135"/>
      <c r="AD114" s="135"/>
      <c r="AE114" s="150">
        <f t="shared" si="14"/>
        <v>0</v>
      </c>
      <c r="AF114" s="151">
        <f>AE114+AF110</f>
        <v>5</v>
      </c>
      <c r="AG114" s="150"/>
      <c r="AI114" s="144"/>
      <c r="AR114" s="136"/>
      <c r="AT114" s="144"/>
      <c r="AX114" s="135"/>
      <c r="BA114" s="136"/>
      <c r="BC114" s="136"/>
      <c r="BE114" s="144"/>
      <c r="BF114" s="135"/>
      <c r="BL114" s="136"/>
      <c r="BN114" s="135"/>
      <c r="BP114" s="144"/>
      <c r="BV114" s="135"/>
      <c r="BW114" s="136"/>
      <c r="BY114" s="136"/>
      <c r="CA114" s="144"/>
      <c r="CD114" s="135"/>
      <c r="CH114" s="136"/>
      <c r="CK114" s="142"/>
    </row>
    <row r="115" spans="1:89" x14ac:dyDescent="0.2">
      <c r="B115" s="276"/>
      <c r="C115" s="139" t="s">
        <v>72</v>
      </c>
      <c r="D115" s="135"/>
      <c r="E115" s="135"/>
      <c r="F115" s="135"/>
      <c r="G115" s="135"/>
      <c r="H115" s="135"/>
      <c r="I115" s="150">
        <f t="shared" si="12"/>
        <v>0</v>
      </c>
      <c r="J115" s="151">
        <f>I115+J111</f>
        <v>13</v>
      </c>
      <c r="K115" s="150"/>
      <c r="M115" s="276"/>
      <c r="N115" s="139" t="s">
        <v>72</v>
      </c>
      <c r="O115" s="135"/>
      <c r="P115" s="135"/>
      <c r="Q115" s="135"/>
      <c r="R115" s="135"/>
      <c r="S115" s="135"/>
      <c r="T115" s="150">
        <f t="shared" si="13"/>
        <v>0</v>
      </c>
      <c r="U115" s="151">
        <f>T115+U111</f>
        <v>27</v>
      </c>
      <c r="V115" s="150"/>
      <c r="X115" s="276"/>
      <c r="Y115" s="139" t="s">
        <v>72</v>
      </c>
      <c r="Z115" s="135"/>
      <c r="AA115" s="135"/>
      <c r="AB115" s="135"/>
      <c r="AC115" s="135"/>
      <c r="AD115" s="135"/>
      <c r="AE115" s="150">
        <f t="shared" si="14"/>
        <v>0</v>
      </c>
      <c r="AF115" s="151">
        <f>AE115+AF111</f>
        <v>30</v>
      </c>
      <c r="AG115" s="150"/>
      <c r="AI115" s="144"/>
      <c r="AR115" s="136"/>
      <c r="AT115" s="144"/>
      <c r="AX115" s="135"/>
      <c r="BA115" s="136"/>
      <c r="BC115" s="136"/>
      <c r="BE115" s="144"/>
      <c r="BF115" s="135"/>
      <c r="BL115" s="136"/>
      <c r="BN115" s="135"/>
      <c r="BP115" s="144"/>
      <c r="BV115" s="135"/>
      <c r="BW115" s="136"/>
      <c r="BY115" s="136"/>
      <c r="CA115" s="144"/>
      <c r="CD115" s="135"/>
      <c r="CH115" s="136"/>
    </row>
    <row r="116" spans="1:89" x14ac:dyDescent="0.2">
      <c r="B116" s="277"/>
      <c r="C116" s="149" t="s">
        <v>71</v>
      </c>
      <c r="D116" s="149"/>
      <c r="E116" s="149"/>
      <c r="F116" s="149"/>
      <c r="G116" s="149"/>
      <c r="H116" s="149"/>
      <c r="I116" s="147">
        <f t="shared" si="12"/>
        <v>0</v>
      </c>
      <c r="J116" s="146">
        <f>I116+J112</f>
        <v>1</v>
      </c>
      <c r="K116" s="145"/>
      <c r="M116" s="277"/>
      <c r="N116" s="149" t="s">
        <v>71</v>
      </c>
      <c r="O116" s="149"/>
      <c r="P116" s="149"/>
      <c r="Q116" s="149"/>
      <c r="R116" s="149"/>
      <c r="S116" s="149"/>
      <c r="T116" s="147">
        <f t="shared" si="13"/>
        <v>0</v>
      </c>
      <c r="U116" s="146">
        <f>T116+U112</f>
        <v>3</v>
      </c>
      <c r="V116" s="145"/>
      <c r="X116" s="277"/>
      <c r="Y116" s="149" t="s">
        <v>71</v>
      </c>
      <c r="Z116" s="149"/>
      <c r="AA116" s="149"/>
      <c r="AB116" s="149"/>
      <c r="AC116" s="149"/>
      <c r="AD116" s="149"/>
      <c r="AE116" s="147">
        <f t="shared" si="14"/>
        <v>0</v>
      </c>
      <c r="AF116" s="146">
        <f>AE116+AF112</f>
        <v>1</v>
      </c>
      <c r="AG116" s="145"/>
      <c r="AI116" s="144"/>
      <c r="AR116" s="143"/>
      <c r="AT116" s="144"/>
      <c r="AX116" s="135"/>
      <c r="BA116" s="136"/>
      <c r="BC116" s="143"/>
      <c r="BE116" s="144"/>
      <c r="BF116" s="135"/>
      <c r="BL116" s="136"/>
      <c r="BN116" s="143"/>
      <c r="BP116" s="144"/>
      <c r="BV116" s="135"/>
      <c r="BW116" s="136"/>
      <c r="BY116" s="143"/>
      <c r="CA116" s="144"/>
      <c r="CD116" s="135"/>
      <c r="CH116" s="136"/>
      <c r="CJ116" s="143"/>
    </row>
    <row r="117" spans="1:89" ht="14.85" customHeight="1" x14ac:dyDescent="0.2">
      <c r="A117" s="139"/>
      <c r="B117" s="275" t="s">
        <v>119</v>
      </c>
      <c r="C117" s="159" t="s">
        <v>0</v>
      </c>
      <c r="D117" s="158"/>
      <c r="E117" s="158"/>
      <c r="F117" s="158"/>
      <c r="G117" s="158"/>
      <c r="H117" s="158"/>
      <c r="I117" s="156">
        <f t="shared" si="12"/>
        <v>0</v>
      </c>
      <c r="J117" s="155">
        <f>I117</f>
        <v>0</v>
      </c>
      <c r="K117" s="154">
        <f>J117/(J117+J118)</f>
        <v>0</v>
      </c>
      <c r="M117" s="275" t="s">
        <v>119</v>
      </c>
      <c r="N117" s="159" t="s">
        <v>0</v>
      </c>
      <c r="O117" s="158"/>
      <c r="P117" s="158"/>
      <c r="Q117" s="158"/>
      <c r="R117" s="158"/>
      <c r="S117" s="158"/>
      <c r="T117" s="156">
        <f t="shared" si="13"/>
        <v>0</v>
      </c>
      <c r="U117" s="155">
        <f>T117</f>
        <v>0</v>
      </c>
      <c r="V117" s="154">
        <f>U117/(U117+U118)</f>
        <v>0</v>
      </c>
      <c r="X117" s="275" t="s">
        <v>119</v>
      </c>
      <c r="Y117" s="159" t="s">
        <v>0</v>
      </c>
      <c r="Z117" s="158"/>
      <c r="AA117" s="158"/>
      <c r="AB117" s="158"/>
      <c r="AC117" s="158"/>
      <c r="AD117" s="158"/>
      <c r="AE117" s="156">
        <f t="shared" si="14"/>
        <v>0</v>
      </c>
      <c r="AF117" s="155">
        <f>AE117</f>
        <v>0</v>
      </c>
      <c r="AG117" s="154">
        <f>AF117/(AF117+AF118)</f>
        <v>0</v>
      </c>
      <c r="AI117" s="144"/>
      <c r="AR117" s="153"/>
      <c r="AT117" s="144"/>
      <c r="AX117" s="135"/>
      <c r="BA117" s="136"/>
      <c r="BC117" s="153"/>
      <c r="BP117" s="144"/>
      <c r="BV117" s="135"/>
      <c r="BW117" s="136"/>
      <c r="BY117" s="153"/>
      <c r="CH117" s="144"/>
      <c r="CJ117" s="160"/>
      <c r="CK117" s="142"/>
    </row>
    <row r="118" spans="1:89" ht="14.85" customHeight="1" x14ac:dyDescent="0.2">
      <c r="A118" s="139"/>
      <c r="B118" s="276"/>
      <c r="C118" s="139" t="s">
        <v>27</v>
      </c>
      <c r="D118" s="135"/>
      <c r="E118" s="135"/>
      <c r="F118" s="135"/>
      <c r="G118" s="135"/>
      <c r="H118" s="135"/>
      <c r="I118" s="150">
        <f t="shared" si="12"/>
        <v>0</v>
      </c>
      <c r="J118" s="151">
        <f>I118+J114</f>
        <v>14</v>
      </c>
      <c r="K118" s="150"/>
      <c r="M118" s="276"/>
      <c r="N118" s="139" t="s">
        <v>27</v>
      </c>
      <c r="O118" s="135"/>
      <c r="P118" s="135"/>
      <c r="Q118" s="135"/>
      <c r="R118" s="135"/>
      <c r="S118" s="135"/>
      <c r="T118" s="150">
        <f t="shared" si="13"/>
        <v>0</v>
      </c>
      <c r="U118" s="151">
        <f>T118+U114</f>
        <v>7</v>
      </c>
      <c r="V118" s="150"/>
      <c r="X118" s="276"/>
      <c r="Y118" s="139" t="s">
        <v>27</v>
      </c>
      <c r="Z118" s="135"/>
      <c r="AA118" s="135"/>
      <c r="AB118" s="135"/>
      <c r="AC118" s="135"/>
      <c r="AD118" s="135"/>
      <c r="AE118" s="150">
        <f t="shared" si="14"/>
        <v>0</v>
      </c>
      <c r="AF118" s="151">
        <f>AE118+AF114</f>
        <v>5</v>
      </c>
      <c r="AG118" s="150"/>
      <c r="AI118" s="144"/>
      <c r="AT118" s="144"/>
      <c r="AX118" s="135"/>
      <c r="BA118" s="136"/>
      <c r="BC118" s="136"/>
      <c r="BP118" s="144"/>
      <c r="BV118" s="135"/>
      <c r="BW118" s="136"/>
      <c r="BY118" s="136"/>
      <c r="CH118" s="144"/>
      <c r="CJ118" s="160"/>
      <c r="CK118" s="142"/>
    </row>
    <row r="119" spans="1:89" x14ac:dyDescent="0.2">
      <c r="A119" s="139"/>
      <c r="B119" s="276"/>
      <c r="C119" s="139" t="s">
        <v>72</v>
      </c>
      <c r="D119" s="135"/>
      <c r="E119" s="135"/>
      <c r="F119" s="135"/>
      <c r="G119" s="135"/>
      <c r="H119" s="135"/>
      <c r="I119" s="150">
        <f t="shared" si="12"/>
        <v>0</v>
      </c>
      <c r="J119" s="151">
        <f>I119+J115</f>
        <v>13</v>
      </c>
      <c r="K119" s="150"/>
      <c r="M119" s="276"/>
      <c r="N119" s="139" t="s">
        <v>72</v>
      </c>
      <c r="O119" s="135"/>
      <c r="P119" s="135"/>
      <c r="Q119" s="135"/>
      <c r="R119" s="135"/>
      <c r="S119" s="135"/>
      <c r="T119" s="150">
        <f t="shared" si="13"/>
        <v>0</v>
      </c>
      <c r="U119" s="151">
        <f>T119+U115</f>
        <v>27</v>
      </c>
      <c r="V119" s="150"/>
      <c r="X119" s="276"/>
      <c r="Y119" s="139" t="s">
        <v>72</v>
      </c>
      <c r="Z119" s="135"/>
      <c r="AA119" s="135"/>
      <c r="AB119" s="135"/>
      <c r="AC119" s="135"/>
      <c r="AD119" s="135"/>
      <c r="AE119" s="150">
        <f t="shared" si="14"/>
        <v>0</v>
      </c>
      <c r="AF119" s="151">
        <f>AE119+AF115</f>
        <v>30</v>
      </c>
      <c r="AG119" s="150"/>
      <c r="AI119" s="144"/>
      <c r="AT119" s="144"/>
      <c r="AX119" s="135"/>
      <c r="BA119" s="136"/>
      <c r="BC119" s="136"/>
      <c r="BP119" s="144"/>
      <c r="BV119" s="135"/>
      <c r="BW119" s="136"/>
      <c r="BY119" s="136"/>
      <c r="CH119" s="144"/>
    </row>
    <row r="120" spans="1:89" x14ac:dyDescent="0.2">
      <c r="A120" s="139"/>
      <c r="B120" s="277"/>
      <c r="C120" s="149" t="s">
        <v>71</v>
      </c>
      <c r="D120" s="149"/>
      <c r="E120" s="149"/>
      <c r="F120" s="149"/>
      <c r="G120" s="149"/>
      <c r="H120" s="149"/>
      <c r="I120" s="147">
        <f t="shared" si="12"/>
        <v>0</v>
      </c>
      <c r="J120" s="146">
        <f>I120+J116</f>
        <v>1</v>
      </c>
      <c r="K120" s="145"/>
      <c r="M120" s="277"/>
      <c r="N120" s="149" t="s">
        <v>71</v>
      </c>
      <c r="O120" s="149"/>
      <c r="P120" s="149"/>
      <c r="Q120" s="149"/>
      <c r="R120" s="149"/>
      <c r="S120" s="149"/>
      <c r="T120" s="147">
        <f t="shared" si="13"/>
        <v>0</v>
      </c>
      <c r="U120" s="146">
        <f>T120+U116</f>
        <v>3</v>
      </c>
      <c r="V120" s="145"/>
      <c r="X120" s="277"/>
      <c r="Y120" s="149" t="s">
        <v>71</v>
      </c>
      <c r="Z120" s="149"/>
      <c r="AA120" s="149"/>
      <c r="AB120" s="149"/>
      <c r="AC120" s="149"/>
      <c r="AD120" s="149"/>
      <c r="AE120" s="147">
        <f t="shared" si="14"/>
        <v>0</v>
      </c>
      <c r="AF120" s="146">
        <f>AE120+AF116</f>
        <v>1</v>
      </c>
      <c r="AG120" s="145"/>
      <c r="AI120" s="144"/>
      <c r="AR120" s="143"/>
      <c r="AT120" s="144"/>
      <c r="AX120" s="135"/>
      <c r="BA120" s="136"/>
      <c r="BC120" s="143"/>
      <c r="BP120" s="144"/>
      <c r="BV120" s="135"/>
      <c r="BW120" s="136"/>
      <c r="BY120" s="143"/>
      <c r="CH120" s="144"/>
    </row>
    <row r="121" spans="1:89" ht="14.85" customHeight="1" x14ac:dyDescent="0.2">
      <c r="A121" s="139"/>
      <c r="B121" s="275" t="s">
        <v>118</v>
      </c>
      <c r="C121" s="159" t="s">
        <v>0</v>
      </c>
      <c r="D121" s="158"/>
      <c r="E121" s="158"/>
      <c r="F121" s="158"/>
      <c r="G121" s="158"/>
      <c r="H121" s="158"/>
      <c r="I121" s="156">
        <f t="shared" si="12"/>
        <v>0</v>
      </c>
      <c r="J121" s="155">
        <f>I121</f>
        <v>0</v>
      </c>
      <c r="K121" s="154">
        <f>J121/(J121+J122)</f>
        <v>0</v>
      </c>
      <c r="M121" s="275" t="s">
        <v>118</v>
      </c>
      <c r="N121" s="159" t="s">
        <v>0</v>
      </c>
      <c r="O121" s="158"/>
      <c r="P121" s="158"/>
      <c r="Q121" s="158"/>
      <c r="R121" s="158"/>
      <c r="S121" s="158"/>
      <c r="T121" s="156">
        <f t="shared" si="13"/>
        <v>0</v>
      </c>
      <c r="U121" s="155">
        <f>T121</f>
        <v>0</v>
      </c>
      <c r="V121" s="154">
        <f>U121/(U121+U122)</f>
        <v>0</v>
      </c>
      <c r="X121" s="275" t="s">
        <v>118</v>
      </c>
      <c r="Y121" s="159" t="s">
        <v>0</v>
      </c>
      <c r="Z121" s="158"/>
      <c r="AA121" s="158"/>
      <c r="AB121" s="158"/>
      <c r="AC121" s="158"/>
      <c r="AD121" s="158"/>
      <c r="AE121" s="156">
        <f t="shared" si="14"/>
        <v>0</v>
      </c>
      <c r="AF121" s="155">
        <f>AE121</f>
        <v>0</v>
      </c>
      <c r="AG121" s="154">
        <f>AF121/(AF121+AF122)</f>
        <v>0</v>
      </c>
      <c r="AI121" s="144"/>
      <c r="AR121" s="153"/>
      <c r="AT121" s="144"/>
      <c r="AX121" s="135"/>
      <c r="BA121" s="136"/>
      <c r="BC121" s="153"/>
      <c r="BP121" s="144"/>
      <c r="BV121" s="135"/>
      <c r="BW121" s="136"/>
      <c r="BY121" s="153"/>
      <c r="CH121" s="144"/>
      <c r="CJ121" s="160"/>
      <c r="CK121" s="142"/>
    </row>
    <row r="122" spans="1:89" ht="14.85" customHeight="1" x14ac:dyDescent="0.2">
      <c r="A122" s="139"/>
      <c r="B122" s="276"/>
      <c r="C122" s="139" t="s">
        <v>27</v>
      </c>
      <c r="D122" s="135"/>
      <c r="E122" s="135"/>
      <c r="F122" s="135"/>
      <c r="G122" s="135"/>
      <c r="H122" s="135"/>
      <c r="I122" s="150">
        <f t="shared" si="12"/>
        <v>0</v>
      </c>
      <c r="J122" s="151">
        <f>I122+J118</f>
        <v>14</v>
      </c>
      <c r="K122" s="150"/>
      <c r="M122" s="276"/>
      <c r="N122" s="139" t="s">
        <v>27</v>
      </c>
      <c r="O122" s="135"/>
      <c r="P122" s="135"/>
      <c r="Q122" s="135"/>
      <c r="R122" s="135"/>
      <c r="S122" s="135"/>
      <c r="T122" s="150">
        <f t="shared" si="13"/>
        <v>0</v>
      </c>
      <c r="U122" s="151">
        <f>T122+U118</f>
        <v>7</v>
      </c>
      <c r="V122" s="150"/>
      <c r="X122" s="276"/>
      <c r="Y122" s="139" t="s">
        <v>27</v>
      </c>
      <c r="Z122" s="135"/>
      <c r="AA122" s="135"/>
      <c r="AB122" s="135"/>
      <c r="AC122" s="135"/>
      <c r="AD122" s="135"/>
      <c r="AE122" s="150">
        <f t="shared" si="14"/>
        <v>0</v>
      </c>
      <c r="AF122" s="151">
        <f>AE122+AF118</f>
        <v>5</v>
      </c>
      <c r="AG122" s="150"/>
      <c r="AI122" s="144"/>
      <c r="AT122" s="144"/>
      <c r="AX122" s="135"/>
      <c r="BA122" s="136"/>
      <c r="BC122" s="136"/>
      <c r="BP122" s="144"/>
      <c r="BV122" s="135"/>
      <c r="BW122" s="136"/>
      <c r="BY122" s="136"/>
      <c r="CH122" s="144"/>
      <c r="CJ122" s="160"/>
      <c r="CK122" s="142"/>
    </row>
    <row r="123" spans="1:89" x14ac:dyDescent="0.2">
      <c r="A123" s="139"/>
      <c r="B123" s="276"/>
      <c r="C123" s="139" t="s">
        <v>72</v>
      </c>
      <c r="D123" s="135"/>
      <c r="E123" s="135"/>
      <c r="F123" s="135"/>
      <c r="G123" s="135"/>
      <c r="H123" s="135"/>
      <c r="I123" s="150">
        <f t="shared" si="12"/>
        <v>0</v>
      </c>
      <c r="J123" s="151">
        <f>I123+J119</f>
        <v>13</v>
      </c>
      <c r="K123" s="150"/>
      <c r="M123" s="276"/>
      <c r="N123" s="139" t="s">
        <v>72</v>
      </c>
      <c r="O123" s="135"/>
      <c r="P123" s="135"/>
      <c r="Q123" s="135"/>
      <c r="R123" s="135"/>
      <c r="S123" s="135"/>
      <c r="T123" s="150">
        <f t="shared" si="13"/>
        <v>0</v>
      </c>
      <c r="U123" s="151">
        <f>T123+U119</f>
        <v>27</v>
      </c>
      <c r="V123" s="150"/>
      <c r="X123" s="276"/>
      <c r="Y123" s="139" t="s">
        <v>72</v>
      </c>
      <c r="Z123" s="135"/>
      <c r="AA123" s="135"/>
      <c r="AB123" s="135"/>
      <c r="AC123" s="135"/>
      <c r="AD123" s="135"/>
      <c r="AE123" s="150">
        <f t="shared" si="14"/>
        <v>0</v>
      </c>
      <c r="AF123" s="151">
        <f>AE123+AF119</f>
        <v>30</v>
      </c>
      <c r="AG123" s="150"/>
      <c r="AI123" s="144"/>
      <c r="AT123" s="144"/>
      <c r="AX123" s="135"/>
      <c r="BA123" s="136"/>
      <c r="BC123" s="136"/>
      <c r="BP123" s="144"/>
      <c r="BV123" s="135"/>
      <c r="BW123" s="136"/>
      <c r="BY123" s="136"/>
      <c r="CH123" s="144"/>
    </row>
    <row r="124" spans="1:89" x14ac:dyDescent="0.2">
      <c r="A124" s="139"/>
      <c r="B124" s="277"/>
      <c r="C124" s="149" t="s">
        <v>71</v>
      </c>
      <c r="D124" s="149"/>
      <c r="E124" s="149"/>
      <c r="F124" s="149"/>
      <c r="G124" s="149"/>
      <c r="H124" s="149"/>
      <c r="I124" s="147">
        <f t="shared" si="12"/>
        <v>0</v>
      </c>
      <c r="J124" s="146">
        <f>I124+J120</f>
        <v>1</v>
      </c>
      <c r="K124" s="145"/>
      <c r="M124" s="277"/>
      <c r="N124" s="149" t="s">
        <v>71</v>
      </c>
      <c r="O124" s="149"/>
      <c r="P124" s="149"/>
      <c r="Q124" s="149"/>
      <c r="R124" s="149"/>
      <c r="S124" s="149"/>
      <c r="T124" s="147">
        <f t="shared" si="13"/>
        <v>0</v>
      </c>
      <c r="U124" s="146">
        <f>T124+U120</f>
        <v>3</v>
      </c>
      <c r="V124" s="145"/>
      <c r="X124" s="277"/>
      <c r="Y124" s="149" t="s">
        <v>71</v>
      </c>
      <c r="Z124" s="149"/>
      <c r="AA124" s="149"/>
      <c r="AB124" s="149"/>
      <c r="AC124" s="149"/>
      <c r="AD124" s="149"/>
      <c r="AE124" s="147">
        <f t="shared" si="14"/>
        <v>0</v>
      </c>
      <c r="AF124" s="146">
        <f>AE124+AF120</f>
        <v>1</v>
      </c>
      <c r="AG124" s="145"/>
      <c r="AI124" s="144"/>
      <c r="AR124" s="143"/>
      <c r="AT124" s="144"/>
      <c r="AX124" s="135"/>
      <c r="BA124" s="136"/>
      <c r="BC124" s="143"/>
      <c r="BP124" s="144"/>
      <c r="BV124" s="135"/>
      <c r="BW124" s="136"/>
      <c r="BY124" s="143"/>
      <c r="CH124" s="144"/>
    </row>
    <row r="125" spans="1:89" ht="14.85" customHeight="1" x14ac:dyDescent="0.2">
      <c r="B125" s="144"/>
      <c r="C125" s="135"/>
      <c r="D125" s="135"/>
      <c r="E125" s="135"/>
      <c r="F125" s="135"/>
      <c r="G125" s="135"/>
      <c r="H125" s="135"/>
      <c r="I125" s="136"/>
      <c r="J125" s="135"/>
      <c r="K125" s="153"/>
      <c r="M125" s="144"/>
      <c r="N125" s="135"/>
      <c r="O125" s="135"/>
      <c r="P125" s="135"/>
      <c r="Q125" s="135"/>
      <c r="R125" s="135"/>
      <c r="S125" s="135"/>
      <c r="T125" s="136"/>
      <c r="U125" s="135"/>
      <c r="V125" s="153"/>
      <c r="X125" s="291"/>
      <c r="Y125" s="135"/>
      <c r="Z125" s="135"/>
      <c r="AA125" s="135"/>
      <c r="AB125" s="135"/>
      <c r="AC125" s="135"/>
      <c r="AD125" s="135"/>
      <c r="AE125" s="136"/>
      <c r="AF125" s="135"/>
      <c r="AG125" s="153"/>
      <c r="AH125" s="135"/>
      <c r="AI125" s="144"/>
      <c r="AR125" s="153"/>
      <c r="AT125" s="144"/>
      <c r="AX125" s="135"/>
      <c r="BA125" s="136"/>
      <c r="BC125" s="153"/>
    </row>
    <row r="126" spans="1:89" ht="14.85" customHeight="1" x14ac:dyDescent="0.2">
      <c r="B126" s="144"/>
      <c r="C126" s="135"/>
      <c r="D126" s="135"/>
      <c r="E126" s="135"/>
      <c r="F126" s="135"/>
      <c r="G126" s="135"/>
      <c r="H126" s="135"/>
      <c r="I126" s="136"/>
      <c r="J126" s="135"/>
      <c r="K126" s="136"/>
      <c r="M126" s="144"/>
      <c r="N126" s="135"/>
      <c r="O126" s="135"/>
      <c r="P126" s="135"/>
      <c r="Q126" s="135"/>
      <c r="R126" s="135"/>
      <c r="S126" s="135"/>
      <c r="T126" s="136"/>
      <c r="U126" s="135"/>
      <c r="V126" s="136"/>
      <c r="X126" s="291"/>
      <c r="Y126" s="135"/>
      <c r="Z126" s="135"/>
      <c r="AA126" s="135"/>
      <c r="AB126" s="135"/>
      <c r="AC126" s="135"/>
      <c r="AD126" s="135"/>
      <c r="AE126" s="136"/>
      <c r="AF126" s="135"/>
      <c r="AG126" s="136"/>
      <c r="AH126" s="135"/>
      <c r="AI126" s="144"/>
      <c r="AT126" s="144"/>
      <c r="AX126" s="135"/>
      <c r="BA126" s="136"/>
      <c r="BC126" s="136"/>
    </row>
    <row r="127" spans="1:89" x14ac:dyDescent="0.2">
      <c r="B127" s="144"/>
      <c r="C127" s="135"/>
      <c r="D127" s="135"/>
      <c r="E127" s="135"/>
      <c r="F127" s="135"/>
      <c r="G127" s="135"/>
      <c r="H127" s="135"/>
      <c r="I127" s="136"/>
      <c r="J127" s="135"/>
      <c r="K127" s="136"/>
      <c r="M127" s="144"/>
      <c r="N127" s="135"/>
      <c r="O127" s="135"/>
      <c r="P127" s="135"/>
      <c r="Q127" s="135"/>
      <c r="R127" s="135"/>
      <c r="S127" s="135"/>
      <c r="T127" s="136"/>
      <c r="U127" s="135"/>
      <c r="V127" s="136"/>
      <c r="X127" s="291"/>
      <c r="Y127" s="135"/>
      <c r="Z127" s="135"/>
      <c r="AA127" s="135"/>
      <c r="AB127" s="135"/>
      <c r="AC127" s="135"/>
      <c r="AD127" s="135"/>
      <c r="AE127" s="136"/>
      <c r="AF127" s="135"/>
      <c r="AG127" s="136"/>
      <c r="AH127" s="135"/>
      <c r="AI127" s="144"/>
      <c r="AT127" s="144"/>
      <c r="AX127" s="135"/>
      <c r="BA127" s="136"/>
      <c r="BC127" s="136"/>
    </row>
    <row r="128" spans="1:89" x14ac:dyDescent="0.2">
      <c r="B128" s="144"/>
      <c r="C128" s="135"/>
      <c r="D128" s="135"/>
      <c r="E128" s="135"/>
      <c r="F128" s="135"/>
      <c r="G128" s="135"/>
      <c r="H128" s="135"/>
      <c r="I128" s="136"/>
      <c r="J128" s="135"/>
      <c r="K128" s="143"/>
      <c r="M128" s="144"/>
      <c r="N128" s="135"/>
      <c r="O128" s="135"/>
      <c r="P128" s="135"/>
      <c r="Q128" s="135"/>
      <c r="R128" s="135"/>
      <c r="S128" s="135"/>
      <c r="T128" s="136"/>
      <c r="U128" s="135"/>
      <c r="V128" s="143"/>
      <c r="X128" s="291"/>
      <c r="Y128" s="135"/>
      <c r="Z128" s="135"/>
      <c r="AA128" s="135"/>
      <c r="AB128" s="135"/>
      <c r="AC128" s="135"/>
      <c r="AD128" s="135"/>
      <c r="AE128" s="136"/>
      <c r="AF128" s="135"/>
      <c r="AG128" s="143"/>
      <c r="AH128" s="135"/>
      <c r="AI128" s="144"/>
      <c r="AR128" s="143"/>
      <c r="AT128" s="144"/>
      <c r="AX128" s="135"/>
      <c r="BA128" s="136"/>
      <c r="BC128" s="143"/>
    </row>
    <row r="129" spans="2:55" ht="14.85" customHeight="1" x14ac:dyDescent="0.2">
      <c r="B129" s="141"/>
      <c r="C129" s="139"/>
      <c r="D129" s="135"/>
      <c r="E129" s="135"/>
      <c r="F129" s="135"/>
      <c r="G129" s="135"/>
      <c r="H129" s="135"/>
      <c r="I129" s="136"/>
      <c r="J129" s="135"/>
      <c r="K129" s="153"/>
      <c r="M129" s="144"/>
      <c r="N129" s="135"/>
      <c r="O129" s="135"/>
      <c r="P129" s="135"/>
      <c r="Q129" s="135"/>
      <c r="R129" s="135"/>
      <c r="S129" s="135"/>
      <c r="T129" s="136"/>
      <c r="U129" s="135"/>
      <c r="V129" s="153"/>
      <c r="X129" s="144"/>
      <c r="Y129" s="144"/>
      <c r="Z129" s="144"/>
      <c r="AA129" s="144"/>
      <c r="AB129" s="144"/>
      <c r="AC129" s="144"/>
      <c r="AD129" s="144"/>
      <c r="AE129" s="144"/>
      <c r="AF129" s="144"/>
      <c r="AG129" s="144"/>
      <c r="AH129" s="135"/>
      <c r="AI129" s="144"/>
      <c r="AT129" s="144"/>
      <c r="AX129" s="135"/>
      <c r="BA129" s="136"/>
      <c r="BC129" s="153"/>
    </row>
    <row r="130" spans="2:55" ht="14.85" customHeight="1" x14ac:dyDescent="0.2">
      <c r="B130" s="141"/>
      <c r="C130" s="139"/>
      <c r="D130" s="135"/>
      <c r="E130" s="135"/>
      <c r="F130" s="135"/>
      <c r="G130" s="135"/>
      <c r="H130" s="135"/>
      <c r="I130" s="136"/>
      <c r="J130" s="135"/>
      <c r="K130" s="136"/>
      <c r="M130" s="144"/>
      <c r="N130" s="135"/>
      <c r="O130" s="135"/>
      <c r="P130" s="135"/>
      <c r="Q130" s="135"/>
      <c r="R130" s="135"/>
      <c r="S130" s="135"/>
      <c r="T130" s="136"/>
      <c r="U130" s="135"/>
      <c r="V130" s="136"/>
      <c r="X130" s="144"/>
      <c r="Y130" s="144"/>
      <c r="Z130" s="144"/>
      <c r="AA130" s="144"/>
      <c r="AB130" s="144"/>
      <c r="AC130" s="144"/>
      <c r="AD130" s="144"/>
      <c r="AE130" s="144"/>
      <c r="AF130" s="144"/>
      <c r="AG130" s="144"/>
      <c r="AH130" s="135"/>
      <c r="AI130" s="144"/>
      <c r="AT130" s="144"/>
      <c r="AX130" s="135"/>
      <c r="BA130" s="136"/>
      <c r="BC130" s="136"/>
    </row>
    <row r="131" spans="2:55" x14ac:dyDescent="0.2">
      <c r="B131" s="141"/>
      <c r="C131" s="139"/>
      <c r="D131" s="135"/>
      <c r="E131" s="135"/>
      <c r="F131" s="135"/>
      <c r="G131" s="135"/>
      <c r="H131" s="135"/>
      <c r="I131" s="136"/>
      <c r="J131" s="135"/>
      <c r="K131" s="136"/>
      <c r="M131" s="144"/>
      <c r="N131" s="135"/>
      <c r="O131" s="135"/>
      <c r="P131" s="135"/>
      <c r="Q131" s="135"/>
      <c r="R131" s="135"/>
      <c r="S131" s="135"/>
      <c r="T131" s="136"/>
      <c r="U131" s="135"/>
      <c r="V131" s="136"/>
      <c r="X131" s="144"/>
      <c r="Y131" s="144"/>
      <c r="Z131" s="144"/>
      <c r="AA131" s="144"/>
      <c r="AB131" s="144"/>
      <c r="AC131" s="144"/>
      <c r="AD131" s="144"/>
      <c r="AE131" s="144"/>
      <c r="AF131" s="144"/>
      <c r="AG131" s="144"/>
      <c r="AH131" s="135"/>
      <c r="AI131" s="144"/>
      <c r="AT131" s="144"/>
      <c r="AX131" s="135"/>
      <c r="BA131" s="136"/>
      <c r="BC131" s="136"/>
    </row>
    <row r="132" spans="2:55" x14ac:dyDescent="0.2">
      <c r="B132" s="141"/>
      <c r="C132" s="135"/>
      <c r="D132" s="135"/>
      <c r="E132" s="135"/>
      <c r="F132" s="135"/>
      <c r="G132" s="135"/>
      <c r="H132" s="135"/>
      <c r="I132" s="136"/>
      <c r="J132" s="135"/>
      <c r="K132" s="143"/>
      <c r="M132" s="144"/>
      <c r="N132" s="135"/>
      <c r="O132" s="135"/>
      <c r="P132" s="135"/>
      <c r="Q132" s="135"/>
      <c r="R132" s="135"/>
      <c r="S132" s="135"/>
      <c r="T132" s="136"/>
      <c r="U132" s="135"/>
      <c r="V132" s="143"/>
      <c r="X132" s="144"/>
      <c r="Y132" s="144"/>
      <c r="Z132" s="144"/>
      <c r="AA132" s="144"/>
      <c r="AB132" s="144"/>
      <c r="AC132" s="144"/>
      <c r="AD132" s="144"/>
      <c r="AE132" s="144"/>
      <c r="AF132" s="144"/>
      <c r="AG132" s="144"/>
      <c r="AH132" s="135"/>
      <c r="AI132" s="144"/>
      <c r="AT132" s="144"/>
      <c r="AX132" s="135"/>
      <c r="BA132" s="136"/>
      <c r="BC132" s="143"/>
    </row>
    <row r="133" spans="2:55" ht="14.85" customHeight="1" x14ac:dyDescent="0.2">
      <c r="B133" s="141"/>
      <c r="C133" s="139"/>
      <c r="D133" s="135"/>
      <c r="E133" s="135"/>
      <c r="F133" s="135"/>
      <c r="G133" s="135"/>
      <c r="H133" s="135"/>
      <c r="I133" s="136"/>
      <c r="J133" s="135"/>
      <c r="K133" s="153"/>
      <c r="M133" s="144"/>
      <c r="N133" s="135"/>
      <c r="O133" s="135"/>
      <c r="P133" s="135"/>
      <c r="Q133" s="135"/>
      <c r="R133" s="135"/>
      <c r="S133" s="135"/>
      <c r="T133" s="136"/>
      <c r="U133" s="135"/>
      <c r="V133" s="153"/>
      <c r="X133" s="144"/>
      <c r="Y133" s="144"/>
      <c r="Z133" s="144"/>
      <c r="AA133" s="144"/>
      <c r="AB133" s="144"/>
      <c r="AC133" s="144"/>
      <c r="AD133" s="144"/>
      <c r="AE133" s="144"/>
      <c r="AF133" s="144"/>
      <c r="AG133" s="144"/>
      <c r="AH133" s="135"/>
      <c r="AT133" s="144"/>
      <c r="AX133" s="135"/>
      <c r="BA133" s="136"/>
      <c r="BC133" s="153"/>
    </row>
    <row r="134" spans="2:55" ht="14.85" customHeight="1" x14ac:dyDescent="0.2">
      <c r="B134" s="141"/>
      <c r="C134" s="139"/>
      <c r="D134" s="135"/>
      <c r="E134" s="135"/>
      <c r="F134" s="135"/>
      <c r="G134" s="135"/>
      <c r="H134" s="135"/>
      <c r="I134" s="136"/>
      <c r="J134" s="135"/>
      <c r="K134" s="136"/>
      <c r="M134" s="144"/>
      <c r="N134" s="135"/>
      <c r="O134" s="135"/>
      <c r="P134" s="135"/>
      <c r="Q134" s="135"/>
      <c r="R134" s="135"/>
      <c r="S134" s="135"/>
      <c r="T134" s="136"/>
      <c r="U134" s="135"/>
      <c r="V134" s="136"/>
      <c r="X134" s="144"/>
      <c r="Y134" s="144"/>
      <c r="Z134" s="144"/>
      <c r="AA134" s="144"/>
      <c r="AB134" s="144"/>
      <c r="AC134" s="144"/>
      <c r="AD134" s="144"/>
      <c r="AE134" s="144"/>
      <c r="AF134" s="144"/>
      <c r="AG134" s="144"/>
      <c r="AT134" s="144"/>
      <c r="AX134" s="135"/>
      <c r="BA134" s="136"/>
      <c r="BC134" s="136"/>
    </row>
    <row r="135" spans="2:55" x14ac:dyDescent="0.2">
      <c r="B135" s="141"/>
      <c r="C135" s="139"/>
      <c r="D135" s="135"/>
      <c r="E135" s="135"/>
      <c r="F135" s="135"/>
      <c r="G135" s="135"/>
      <c r="H135" s="135"/>
      <c r="I135" s="136"/>
      <c r="J135" s="135"/>
      <c r="K135" s="136"/>
      <c r="M135" s="144"/>
      <c r="N135" s="135"/>
      <c r="O135" s="135"/>
      <c r="P135" s="135"/>
      <c r="Q135" s="135"/>
      <c r="R135" s="135"/>
      <c r="S135" s="135"/>
      <c r="T135" s="136"/>
      <c r="U135" s="135"/>
      <c r="V135" s="136"/>
      <c r="X135" s="144"/>
      <c r="Y135" s="144"/>
      <c r="Z135" s="144"/>
      <c r="AA135" s="144"/>
      <c r="AB135" s="144"/>
      <c r="AC135" s="144"/>
      <c r="AD135" s="144"/>
      <c r="AE135" s="144"/>
      <c r="AF135" s="144"/>
      <c r="AG135" s="144"/>
      <c r="AT135" s="144"/>
      <c r="AX135" s="135"/>
      <c r="BA135" s="136"/>
      <c r="BC135" s="136"/>
    </row>
    <row r="136" spans="2:55" x14ac:dyDescent="0.2">
      <c r="B136" s="141"/>
      <c r="C136" s="135"/>
      <c r="D136" s="135"/>
      <c r="E136" s="135"/>
      <c r="F136" s="135"/>
      <c r="G136" s="135"/>
      <c r="H136" s="135"/>
      <c r="I136" s="136"/>
      <c r="J136" s="135"/>
      <c r="K136" s="143"/>
      <c r="M136" s="144"/>
      <c r="N136" s="135"/>
      <c r="O136" s="135"/>
      <c r="P136" s="135"/>
      <c r="Q136" s="135"/>
      <c r="R136" s="135"/>
      <c r="S136" s="135"/>
      <c r="T136" s="136"/>
      <c r="U136" s="135"/>
      <c r="V136" s="143"/>
      <c r="X136" s="144"/>
      <c r="Y136" s="144"/>
      <c r="Z136" s="144"/>
      <c r="AA136" s="144"/>
      <c r="AB136" s="144"/>
      <c r="AC136" s="144"/>
      <c r="AD136" s="144"/>
      <c r="AE136" s="144"/>
      <c r="AF136" s="144"/>
      <c r="AG136" s="144"/>
      <c r="AT136" s="144"/>
      <c r="AX136" s="135"/>
      <c r="BA136" s="136"/>
      <c r="BC136" s="143"/>
    </row>
    <row r="137" spans="2:55" x14ac:dyDescent="0.2">
      <c r="B137" s="141"/>
      <c r="C137" s="139"/>
      <c r="D137" s="135"/>
      <c r="E137" s="135"/>
      <c r="F137" s="135"/>
      <c r="G137" s="135"/>
      <c r="H137" s="135"/>
      <c r="I137" s="136"/>
      <c r="J137" s="135"/>
      <c r="K137" s="153"/>
      <c r="M137" s="144"/>
      <c r="N137" s="135"/>
      <c r="O137" s="135"/>
      <c r="P137" s="135"/>
      <c r="Q137" s="135"/>
      <c r="R137" s="135"/>
      <c r="S137" s="135"/>
      <c r="T137" s="136"/>
      <c r="U137" s="135"/>
      <c r="V137" s="153"/>
      <c r="X137" s="144"/>
      <c r="Y137" s="144"/>
      <c r="Z137" s="144"/>
      <c r="AA137" s="144"/>
      <c r="AB137" s="144"/>
      <c r="AC137" s="144"/>
      <c r="AD137" s="144"/>
      <c r="AE137" s="144"/>
      <c r="AF137" s="144"/>
      <c r="AG137" s="144"/>
      <c r="AT137" s="144"/>
      <c r="AX137" s="135"/>
      <c r="BA137" s="136"/>
      <c r="BC137" s="153"/>
    </row>
    <row r="138" spans="2:55" x14ac:dyDescent="0.2">
      <c r="B138" s="141"/>
      <c r="C138" s="139"/>
      <c r="D138" s="135"/>
      <c r="E138" s="135"/>
      <c r="F138" s="135"/>
      <c r="G138" s="135"/>
      <c r="H138" s="135"/>
      <c r="I138" s="136"/>
      <c r="J138" s="135"/>
      <c r="K138" s="136"/>
      <c r="M138" s="144"/>
      <c r="N138" s="135"/>
      <c r="O138" s="135"/>
      <c r="P138" s="135"/>
      <c r="Q138" s="135"/>
      <c r="R138" s="135"/>
      <c r="S138" s="135"/>
      <c r="T138" s="136"/>
      <c r="U138" s="135"/>
      <c r="V138" s="136"/>
      <c r="X138" s="144"/>
      <c r="Y138" s="144"/>
      <c r="Z138" s="144"/>
      <c r="AA138" s="144"/>
      <c r="AB138" s="144"/>
      <c r="AC138" s="144"/>
      <c r="AD138" s="144"/>
      <c r="AE138" s="144"/>
      <c r="AF138" s="144"/>
      <c r="AG138" s="144"/>
      <c r="AT138" s="144"/>
      <c r="AX138" s="135"/>
      <c r="BA138" s="136"/>
      <c r="BC138" s="136"/>
    </row>
    <row r="139" spans="2:55" x14ac:dyDescent="0.2">
      <c r="B139" s="141"/>
      <c r="C139" s="139"/>
      <c r="D139" s="135"/>
      <c r="E139" s="135"/>
      <c r="F139" s="135"/>
      <c r="G139" s="135"/>
      <c r="H139" s="135"/>
      <c r="I139" s="136"/>
      <c r="J139" s="135"/>
      <c r="K139" s="136"/>
      <c r="M139" s="144"/>
      <c r="N139" s="135"/>
      <c r="O139" s="135"/>
      <c r="P139" s="135"/>
      <c r="Q139" s="135"/>
      <c r="R139" s="135"/>
      <c r="S139" s="135"/>
      <c r="T139" s="136"/>
      <c r="U139" s="135"/>
      <c r="V139" s="136"/>
      <c r="X139" s="144"/>
      <c r="Y139" s="144"/>
      <c r="Z139" s="144"/>
      <c r="AA139" s="144"/>
      <c r="AB139" s="144"/>
      <c r="AC139" s="144"/>
      <c r="AD139" s="144"/>
      <c r="AE139" s="144"/>
      <c r="AF139" s="144"/>
      <c r="AG139" s="144"/>
      <c r="AT139" s="144"/>
      <c r="AX139" s="135"/>
      <c r="BA139" s="136"/>
      <c r="BC139" s="136"/>
    </row>
    <row r="140" spans="2:55" x14ac:dyDescent="0.2">
      <c r="B140" s="141"/>
      <c r="C140" s="135"/>
      <c r="D140" s="135"/>
      <c r="E140" s="135"/>
      <c r="F140" s="135"/>
      <c r="G140" s="135"/>
      <c r="H140" s="135"/>
      <c r="I140" s="136"/>
      <c r="J140" s="135"/>
      <c r="K140" s="143"/>
      <c r="M140" s="144"/>
      <c r="N140" s="135"/>
      <c r="O140" s="135"/>
      <c r="P140" s="135"/>
      <c r="Q140" s="135"/>
      <c r="R140" s="135"/>
      <c r="S140" s="135"/>
      <c r="T140" s="136"/>
      <c r="U140" s="135"/>
      <c r="V140" s="143"/>
      <c r="X140" s="144"/>
      <c r="Y140" s="144"/>
      <c r="Z140" s="144"/>
      <c r="AA140" s="144"/>
      <c r="AB140" s="144"/>
      <c r="AC140" s="144"/>
      <c r="AD140" s="144"/>
      <c r="AE140" s="144"/>
      <c r="AF140" s="144"/>
      <c r="AG140" s="144"/>
      <c r="AT140" s="144"/>
      <c r="AX140" s="135"/>
      <c r="BA140" s="136"/>
      <c r="BC140" s="143"/>
    </row>
    <row r="141" spans="2:55" x14ac:dyDescent="0.2">
      <c r="M141" s="141"/>
      <c r="N141" s="139"/>
      <c r="O141" s="142"/>
      <c r="P141" s="142"/>
      <c r="Q141" s="142"/>
      <c r="R141" s="142"/>
      <c r="S141" s="142"/>
      <c r="T141" s="140"/>
      <c r="U141" s="139"/>
      <c r="V141" s="139"/>
    </row>
    <row r="142" spans="2:55" x14ac:dyDescent="0.2">
      <c r="M142" s="141"/>
      <c r="N142" s="139"/>
      <c r="O142" s="142"/>
      <c r="P142" s="142"/>
      <c r="Q142" s="142"/>
      <c r="R142" s="142"/>
      <c r="S142" s="142"/>
      <c r="T142" s="140"/>
      <c r="U142" s="139"/>
      <c r="V142" s="139"/>
    </row>
    <row r="143" spans="2:55" x14ac:dyDescent="0.2">
      <c r="M143" s="141"/>
      <c r="N143" s="135"/>
      <c r="O143" s="135"/>
      <c r="P143" s="135"/>
      <c r="Q143" s="135"/>
      <c r="R143" s="135"/>
      <c r="S143" s="135"/>
      <c r="T143" s="140"/>
      <c r="U143" s="139"/>
      <c r="V143" s="139"/>
    </row>
    <row r="144" spans="2:55" x14ac:dyDescent="0.2">
      <c r="M144" s="141"/>
      <c r="N144" s="139"/>
      <c r="O144" s="135"/>
      <c r="P144" s="135"/>
      <c r="Q144" s="135"/>
      <c r="R144" s="135"/>
      <c r="S144" s="135"/>
      <c r="T144" s="140"/>
      <c r="U144" s="139"/>
      <c r="V144" s="139"/>
    </row>
    <row r="145" spans="13:22" x14ac:dyDescent="0.2">
      <c r="M145" s="139"/>
      <c r="N145" s="139"/>
      <c r="O145" s="135"/>
      <c r="P145" s="135"/>
      <c r="Q145" s="135"/>
      <c r="R145" s="135"/>
      <c r="S145" s="135"/>
      <c r="T145" s="140"/>
      <c r="U145" s="139"/>
      <c r="V145" s="139"/>
    </row>
    <row r="146" spans="13:22" x14ac:dyDescent="0.2">
      <c r="M146" s="139"/>
      <c r="N146" s="139"/>
      <c r="O146" s="135"/>
      <c r="P146" s="135"/>
      <c r="Q146" s="135"/>
      <c r="R146" s="135"/>
      <c r="S146" s="135"/>
      <c r="T146" s="140"/>
      <c r="U146" s="139"/>
      <c r="V146" s="139"/>
    </row>
    <row r="147" spans="13:22" x14ac:dyDescent="0.2">
      <c r="M147" s="139"/>
      <c r="N147" s="139"/>
      <c r="O147" s="135"/>
      <c r="P147" s="135"/>
      <c r="Q147" s="135"/>
      <c r="R147" s="135"/>
      <c r="S147" s="135"/>
      <c r="T147" s="140"/>
      <c r="U147" s="139"/>
      <c r="V147" s="139"/>
    </row>
    <row r="148" spans="13:22" x14ac:dyDescent="0.2">
      <c r="M148" s="139"/>
      <c r="N148" s="139"/>
      <c r="O148" s="135"/>
      <c r="P148" s="135"/>
      <c r="Q148" s="135"/>
      <c r="R148" s="135"/>
      <c r="S148" s="135"/>
      <c r="T148" s="140"/>
      <c r="U148" s="139"/>
      <c r="V148" s="139"/>
    </row>
    <row r="149" spans="13:22" x14ac:dyDescent="0.2">
      <c r="M149" s="139"/>
      <c r="N149" s="139"/>
      <c r="O149" s="135"/>
      <c r="P149" s="135"/>
      <c r="Q149" s="135"/>
      <c r="R149" s="135"/>
      <c r="S149" s="135"/>
      <c r="T149" s="140"/>
      <c r="U149" s="139"/>
      <c r="V149" s="139"/>
    </row>
    <row r="150" spans="13:22" x14ac:dyDescent="0.2">
      <c r="M150" s="139"/>
      <c r="N150" s="139"/>
      <c r="O150" s="135"/>
      <c r="P150" s="135"/>
      <c r="Q150" s="135"/>
      <c r="R150" s="135"/>
      <c r="S150" s="135"/>
      <c r="T150" s="140"/>
      <c r="U150" s="139"/>
      <c r="V150" s="139"/>
    </row>
    <row r="151" spans="13:22" x14ac:dyDescent="0.2">
      <c r="M151" s="139"/>
      <c r="N151" s="139"/>
      <c r="O151" s="135"/>
      <c r="P151" s="135"/>
      <c r="Q151" s="135"/>
      <c r="R151" s="135"/>
      <c r="S151" s="135"/>
      <c r="T151" s="140"/>
      <c r="U151" s="139"/>
      <c r="V151" s="139"/>
    </row>
    <row r="152" spans="13:22" x14ac:dyDescent="0.2">
      <c r="M152" s="139"/>
      <c r="N152" s="139"/>
      <c r="O152" s="135"/>
      <c r="P152" s="135"/>
      <c r="Q152" s="135"/>
      <c r="R152" s="135"/>
      <c r="S152" s="135"/>
      <c r="T152" s="140"/>
      <c r="U152" s="139"/>
      <c r="V152" s="139"/>
    </row>
    <row r="153" spans="13:22" x14ac:dyDescent="0.2">
      <c r="M153" s="139"/>
      <c r="N153" s="139"/>
      <c r="O153" s="135"/>
      <c r="P153" s="135"/>
      <c r="Q153" s="135"/>
      <c r="R153" s="135"/>
      <c r="S153" s="135"/>
      <c r="T153" s="140"/>
      <c r="U153" s="139"/>
      <c r="V153" s="139"/>
    </row>
    <row r="154" spans="13:22" x14ac:dyDescent="0.2">
      <c r="M154" s="139"/>
      <c r="N154" s="139"/>
      <c r="O154" s="135"/>
      <c r="P154" s="135"/>
      <c r="Q154" s="135"/>
      <c r="R154" s="135"/>
      <c r="S154" s="135"/>
      <c r="T154" s="140"/>
      <c r="U154" s="139"/>
      <c r="V154" s="139"/>
    </row>
    <row r="155" spans="13:22" x14ac:dyDescent="0.2">
      <c r="M155" s="139"/>
      <c r="N155" s="139"/>
      <c r="O155" s="135"/>
      <c r="P155" s="135"/>
      <c r="Q155" s="135"/>
      <c r="R155" s="135"/>
      <c r="S155" s="135"/>
      <c r="T155" s="140"/>
      <c r="U155" s="139"/>
      <c r="V155" s="139"/>
    </row>
    <row r="156" spans="13:22" x14ac:dyDescent="0.2">
      <c r="M156" s="139"/>
      <c r="N156" s="139"/>
      <c r="O156" s="135"/>
      <c r="P156" s="135"/>
      <c r="Q156" s="135"/>
      <c r="R156" s="135"/>
      <c r="S156" s="135"/>
      <c r="T156" s="140"/>
      <c r="U156" s="139"/>
      <c r="V156" s="139"/>
    </row>
    <row r="157" spans="13:22" x14ac:dyDescent="0.2">
      <c r="M157" s="139"/>
      <c r="N157" s="139"/>
      <c r="O157" s="135"/>
      <c r="P157" s="135"/>
      <c r="Q157" s="135"/>
      <c r="R157" s="135"/>
      <c r="S157" s="135"/>
      <c r="T157" s="140"/>
      <c r="U157" s="139"/>
      <c r="V157" s="139"/>
    </row>
    <row r="158" spans="13:22" x14ac:dyDescent="0.2">
      <c r="M158" s="139"/>
      <c r="N158" s="139"/>
      <c r="O158" s="135"/>
      <c r="P158" s="135"/>
      <c r="Q158" s="135"/>
      <c r="R158" s="135"/>
      <c r="S158" s="135"/>
      <c r="T158" s="140"/>
      <c r="U158" s="139"/>
      <c r="V158" s="139"/>
    </row>
    <row r="159" spans="13:22" x14ac:dyDescent="0.2">
      <c r="M159" s="139"/>
      <c r="N159" s="139"/>
      <c r="O159" s="135"/>
      <c r="P159" s="135"/>
      <c r="Q159" s="135"/>
      <c r="R159" s="135"/>
      <c r="S159" s="135"/>
      <c r="T159" s="140"/>
      <c r="U159" s="139"/>
      <c r="V159" s="139"/>
    </row>
    <row r="160" spans="13:22" x14ac:dyDescent="0.2">
      <c r="M160" s="139"/>
      <c r="N160" s="139"/>
      <c r="O160" s="135"/>
      <c r="P160" s="135"/>
      <c r="Q160" s="135"/>
      <c r="R160" s="135"/>
      <c r="S160" s="135"/>
      <c r="T160" s="140"/>
      <c r="U160" s="139"/>
      <c r="V160" s="139"/>
    </row>
    <row r="161" spans="13:22" x14ac:dyDescent="0.2">
      <c r="M161" s="139"/>
      <c r="N161" s="139"/>
      <c r="O161" s="135"/>
      <c r="P161" s="135"/>
      <c r="Q161" s="135"/>
      <c r="R161" s="135"/>
      <c r="S161" s="135"/>
      <c r="T161" s="140"/>
      <c r="U161" s="139"/>
      <c r="V161" s="139"/>
    </row>
    <row r="162" spans="13:22" x14ac:dyDescent="0.2">
      <c r="M162" s="139"/>
      <c r="N162" s="139"/>
      <c r="O162" s="135"/>
      <c r="P162" s="135"/>
      <c r="Q162" s="135"/>
      <c r="R162" s="135"/>
      <c r="S162" s="135"/>
      <c r="T162" s="140"/>
      <c r="U162" s="139"/>
      <c r="V162" s="139"/>
    </row>
    <row r="163" spans="13:22" x14ac:dyDescent="0.2">
      <c r="M163" s="139"/>
      <c r="N163" s="139"/>
      <c r="O163" s="135"/>
      <c r="P163" s="135"/>
      <c r="Q163" s="135"/>
      <c r="R163" s="135"/>
      <c r="S163" s="135"/>
      <c r="T163" s="140"/>
      <c r="U163" s="139"/>
      <c r="V163" s="139"/>
    </row>
    <row r="164" spans="13:22" x14ac:dyDescent="0.2">
      <c r="M164" s="139"/>
      <c r="N164" s="139"/>
      <c r="O164" s="135"/>
      <c r="P164" s="135"/>
      <c r="Q164" s="135"/>
      <c r="R164" s="135"/>
      <c r="S164" s="135"/>
      <c r="T164" s="140"/>
      <c r="U164" s="139"/>
      <c r="V164" s="139"/>
    </row>
  </sheetData>
  <mergeCells count="93">
    <mergeCell ref="B9:B12"/>
    <mergeCell ref="M9:M12"/>
    <mergeCell ref="X9:X12"/>
    <mergeCell ref="B3:B5"/>
    <mergeCell ref="C3:X5"/>
    <mergeCell ref="B7:K7"/>
    <mergeCell ref="M7:V7"/>
    <mergeCell ref="X7:AG7"/>
    <mergeCell ref="B13:B16"/>
    <mergeCell ref="M13:M16"/>
    <mergeCell ref="X13:X16"/>
    <mergeCell ref="B17:B20"/>
    <mergeCell ref="M17:M20"/>
    <mergeCell ref="X17:X20"/>
    <mergeCell ref="B21:B24"/>
    <mergeCell ref="M21:M24"/>
    <mergeCell ref="X21:X24"/>
    <mergeCell ref="B25:B28"/>
    <mergeCell ref="M25:M28"/>
    <mergeCell ref="X25:X28"/>
    <mergeCell ref="B29:B32"/>
    <mergeCell ref="M29:M32"/>
    <mergeCell ref="X29:X32"/>
    <mergeCell ref="B33:B36"/>
    <mergeCell ref="M33:M36"/>
    <mergeCell ref="X33:X36"/>
    <mergeCell ref="B37:B40"/>
    <mergeCell ref="M37:M40"/>
    <mergeCell ref="X37:X40"/>
    <mergeCell ref="B41:B44"/>
    <mergeCell ref="M41:M44"/>
    <mergeCell ref="X41:X44"/>
    <mergeCell ref="B45:B48"/>
    <mergeCell ref="M45:M48"/>
    <mergeCell ref="X45:X48"/>
    <mergeCell ref="B49:B52"/>
    <mergeCell ref="M49:M52"/>
    <mergeCell ref="X49:X52"/>
    <mergeCell ref="B53:B56"/>
    <mergeCell ref="M53:M56"/>
    <mergeCell ref="X53:X56"/>
    <mergeCell ref="B57:B60"/>
    <mergeCell ref="M57:M60"/>
    <mergeCell ref="X57:X60"/>
    <mergeCell ref="B61:B64"/>
    <mergeCell ref="M61:M64"/>
    <mergeCell ref="X61:X64"/>
    <mergeCell ref="B65:B68"/>
    <mergeCell ref="M65:M68"/>
    <mergeCell ref="X65:X68"/>
    <mergeCell ref="B69:B72"/>
    <mergeCell ref="M69:M72"/>
    <mergeCell ref="X69:X72"/>
    <mergeCell ref="B73:B76"/>
    <mergeCell ref="M73:M76"/>
    <mergeCell ref="X73:X76"/>
    <mergeCell ref="B77:B80"/>
    <mergeCell ref="M77:M80"/>
    <mergeCell ref="X77:X80"/>
    <mergeCell ref="B81:B84"/>
    <mergeCell ref="M81:M84"/>
    <mergeCell ref="X81:X84"/>
    <mergeCell ref="B85:B88"/>
    <mergeCell ref="M85:M88"/>
    <mergeCell ref="X85:X88"/>
    <mergeCell ref="B89:B92"/>
    <mergeCell ref="M89:M92"/>
    <mergeCell ref="X89:X92"/>
    <mergeCell ref="B93:B96"/>
    <mergeCell ref="M93:M96"/>
    <mergeCell ref="X93:X96"/>
    <mergeCell ref="B97:B100"/>
    <mergeCell ref="M97:M100"/>
    <mergeCell ref="X97:X100"/>
    <mergeCell ref="B101:B104"/>
    <mergeCell ref="M101:M104"/>
    <mergeCell ref="X101:X104"/>
    <mergeCell ref="B105:B108"/>
    <mergeCell ref="M105:M108"/>
    <mergeCell ref="X105:X108"/>
    <mergeCell ref="B109:B112"/>
    <mergeCell ref="M109:M112"/>
    <mergeCell ref="X109:X112"/>
    <mergeCell ref="B113:B116"/>
    <mergeCell ref="M113:M116"/>
    <mergeCell ref="X113:X116"/>
    <mergeCell ref="X125:X128"/>
    <mergeCell ref="B117:B120"/>
    <mergeCell ref="M117:M120"/>
    <mergeCell ref="X117:X120"/>
    <mergeCell ref="B121:B124"/>
    <mergeCell ref="M121:M124"/>
    <mergeCell ref="X121:X124"/>
  </mergeCells>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CE164"/>
  <sheetViews>
    <sheetView topLeftCell="A22" zoomScale="60" zoomScaleNormal="60" zoomScaleSheetLayoutView="70" workbookViewId="0">
      <selection activeCell="M141" sqref="M141"/>
    </sheetView>
  </sheetViews>
  <sheetFormatPr baseColWidth="10" defaultColWidth="8.7109375" defaultRowHeight="12.75" x14ac:dyDescent="0.2"/>
  <cols>
    <col min="1" max="1" width="5.28515625" style="134" customWidth="1"/>
    <col min="2" max="2" width="17.7109375" style="134" customWidth="1"/>
    <col min="3" max="3" width="11.7109375" style="134" customWidth="1"/>
    <col min="4" max="8" width="6.85546875" style="134" customWidth="1"/>
    <col min="9" max="9" width="8.42578125" style="137" customWidth="1"/>
    <col min="10" max="10" width="14.42578125" style="134" customWidth="1"/>
    <col min="11" max="11" width="9.7109375" style="137" customWidth="1"/>
    <col min="12" max="12" width="6.42578125" style="134" customWidth="1"/>
    <col min="13" max="13" width="17.7109375" style="134" customWidth="1"/>
    <col min="14" max="14" width="11.42578125" style="134" customWidth="1"/>
    <col min="15" max="19" width="8" style="138" customWidth="1"/>
    <col min="20" max="20" width="8.42578125" style="137" customWidth="1"/>
    <col min="21" max="21" width="13.7109375" style="134" customWidth="1"/>
    <col min="22" max="22" width="10.28515625" style="134" customWidth="1"/>
    <col min="23" max="23" width="5.28515625" style="134" customWidth="1"/>
    <col min="24" max="24" width="20" style="134" customWidth="1"/>
    <col min="25" max="25" width="12.28515625" style="134" customWidth="1"/>
    <col min="26" max="30" width="7.42578125" style="134" customWidth="1"/>
    <col min="31" max="31" width="10.42578125" style="137" customWidth="1"/>
    <col min="32" max="32" width="13.85546875" style="134" customWidth="1"/>
    <col min="33" max="33" width="10.28515625" style="134" customWidth="1"/>
    <col min="34" max="34" width="11" style="134" customWidth="1"/>
    <col min="35" max="35" width="12.140625" style="135" customWidth="1"/>
    <col min="36" max="36" width="17.85546875" style="135" customWidth="1"/>
    <col min="37" max="37" width="13.140625" style="135" customWidth="1"/>
    <col min="38" max="39" width="8.5703125" style="135" customWidth="1"/>
    <col min="40" max="40" width="8.5703125" style="136" customWidth="1"/>
    <col min="41" max="42" width="8.5703125" style="135" customWidth="1"/>
    <col min="43" max="43" width="9" style="135" customWidth="1"/>
    <col min="44" max="44" width="14.85546875" style="135" customWidth="1"/>
    <col min="45" max="45" width="11.28515625" style="135" customWidth="1"/>
    <col min="46" max="46" width="12.7109375" style="135" customWidth="1"/>
    <col min="47" max="47" width="15.42578125" style="135" customWidth="1"/>
    <col min="48" max="48" width="12" style="136" customWidth="1"/>
    <col min="49" max="53" width="9.42578125" style="135" customWidth="1"/>
    <col min="54" max="54" width="8.7109375" style="135"/>
    <col min="55" max="55" width="14.28515625" style="135" customWidth="1"/>
    <col min="56" max="56" width="10.28515625" style="136" customWidth="1"/>
    <col min="57" max="57" width="13.85546875" style="135" customWidth="1"/>
    <col min="58" max="58" width="18" style="135" customWidth="1"/>
    <col min="59" max="59" width="12.42578125" style="135" customWidth="1"/>
    <col min="60" max="63" width="10" style="135" customWidth="1"/>
    <col min="64" max="64" width="10" style="136" customWidth="1"/>
    <col min="65" max="65" width="9.7109375" style="135" customWidth="1"/>
    <col min="66" max="66" width="14.140625" style="135" customWidth="1"/>
    <col min="67" max="67" width="11" style="135" customWidth="1"/>
    <col min="68" max="68" width="13.7109375" style="135" customWidth="1"/>
    <col min="69" max="69" width="17.42578125" style="135" customWidth="1"/>
    <col min="70" max="70" width="12" style="135" customWidth="1"/>
    <col min="71" max="71" width="9" style="135" customWidth="1"/>
    <col min="72" max="72" width="9" style="136" customWidth="1"/>
    <col min="73" max="75" width="9" style="135" customWidth="1"/>
    <col min="76" max="76" width="8" style="135" customWidth="1"/>
    <col min="77" max="77" width="15.5703125" style="135" customWidth="1"/>
    <col min="78" max="78" width="11.85546875" style="135" customWidth="1"/>
    <col min="79" max="79" width="8.7109375" style="135"/>
    <col min="80" max="80" width="12.85546875" style="136" customWidth="1"/>
    <col min="81" max="81" width="10.5703125" style="135" customWidth="1"/>
    <col min="82" max="82" width="12" style="135" customWidth="1"/>
    <col min="83" max="83" width="8.7109375" style="135"/>
    <col min="84" max="16384" width="8.7109375" style="134"/>
  </cols>
  <sheetData>
    <row r="2" spans="2:83" ht="13.5" thickBot="1" x14ac:dyDescent="0.25"/>
    <row r="3" spans="2:83" ht="14.85" customHeight="1" x14ac:dyDescent="0.2">
      <c r="B3" s="278" t="s">
        <v>117</v>
      </c>
      <c r="C3" s="281" t="s">
        <v>186</v>
      </c>
      <c r="D3" s="282"/>
      <c r="E3" s="282"/>
      <c r="F3" s="282"/>
      <c r="G3" s="282"/>
      <c r="H3" s="282"/>
      <c r="I3" s="282"/>
      <c r="J3" s="282"/>
      <c r="K3" s="282"/>
      <c r="L3" s="282"/>
      <c r="M3" s="282"/>
      <c r="N3" s="282"/>
      <c r="O3" s="282"/>
      <c r="P3" s="282"/>
      <c r="Q3" s="282"/>
      <c r="R3" s="282"/>
      <c r="S3" s="282"/>
      <c r="T3" s="282"/>
      <c r="U3" s="282"/>
      <c r="V3" s="282"/>
      <c r="W3" s="282"/>
      <c r="X3" s="283"/>
      <c r="Y3" s="175"/>
      <c r="Z3" s="175"/>
      <c r="AA3" s="175"/>
      <c r="AB3" s="175"/>
      <c r="AC3" s="175"/>
      <c r="AD3" s="175"/>
      <c r="AE3" s="175"/>
      <c r="AF3" s="175"/>
    </row>
    <row r="4" spans="2:83" ht="14.85" customHeight="1" x14ac:dyDescent="0.2">
      <c r="B4" s="279"/>
      <c r="C4" s="284"/>
      <c r="D4" s="285"/>
      <c r="E4" s="285"/>
      <c r="F4" s="285"/>
      <c r="G4" s="285"/>
      <c r="H4" s="285"/>
      <c r="I4" s="285"/>
      <c r="J4" s="285"/>
      <c r="K4" s="285"/>
      <c r="L4" s="285"/>
      <c r="M4" s="285"/>
      <c r="N4" s="285"/>
      <c r="O4" s="285"/>
      <c r="P4" s="285"/>
      <c r="Q4" s="285"/>
      <c r="R4" s="285"/>
      <c r="S4" s="285"/>
      <c r="T4" s="285"/>
      <c r="U4" s="285"/>
      <c r="V4" s="285"/>
      <c r="W4" s="285"/>
      <c r="X4" s="286"/>
      <c r="Y4" s="175"/>
      <c r="Z4" s="175"/>
      <c r="AA4" s="175"/>
      <c r="AB4" s="175"/>
      <c r="AC4" s="175"/>
      <c r="AD4" s="175"/>
      <c r="AE4" s="175"/>
      <c r="AF4" s="175"/>
    </row>
    <row r="5" spans="2:83" ht="15.6" customHeight="1" thickBot="1" x14ac:dyDescent="0.25">
      <c r="B5" s="280"/>
      <c r="C5" s="287"/>
      <c r="D5" s="288"/>
      <c r="E5" s="288"/>
      <c r="F5" s="288"/>
      <c r="G5" s="288"/>
      <c r="H5" s="288"/>
      <c r="I5" s="288"/>
      <c r="J5" s="288"/>
      <c r="K5" s="288"/>
      <c r="L5" s="288"/>
      <c r="M5" s="288"/>
      <c r="N5" s="288"/>
      <c r="O5" s="288"/>
      <c r="P5" s="288"/>
      <c r="Q5" s="288"/>
      <c r="R5" s="288"/>
      <c r="S5" s="288"/>
      <c r="T5" s="288"/>
      <c r="U5" s="288"/>
      <c r="V5" s="288"/>
      <c r="W5" s="288"/>
      <c r="X5" s="289"/>
      <c r="Y5" s="175"/>
      <c r="Z5" s="175"/>
      <c r="AA5" s="175"/>
      <c r="AB5" s="175"/>
      <c r="AC5" s="175"/>
      <c r="AD5" s="175"/>
      <c r="AE5" s="175"/>
      <c r="AF5" s="175"/>
    </row>
    <row r="6" spans="2:83" x14ac:dyDescent="0.2">
      <c r="B6" s="174"/>
      <c r="C6" s="172"/>
      <c r="D6" s="172"/>
      <c r="E6" s="172"/>
      <c r="F6" s="172"/>
      <c r="G6" s="172"/>
      <c r="H6" s="172"/>
      <c r="I6" s="172"/>
      <c r="J6" s="172"/>
      <c r="K6" s="172"/>
      <c r="L6" s="172"/>
      <c r="M6" s="172"/>
      <c r="N6" s="172"/>
      <c r="O6" s="173"/>
      <c r="P6" s="173"/>
      <c r="Q6" s="173"/>
      <c r="R6" s="173"/>
      <c r="S6" s="173"/>
      <c r="T6" s="172"/>
      <c r="U6" s="172"/>
      <c r="V6" s="172"/>
      <c r="W6" s="172"/>
    </row>
    <row r="7" spans="2:83" s="169" customFormat="1" ht="15.75" x14ac:dyDescent="0.25">
      <c r="B7" s="290" t="s">
        <v>115</v>
      </c>
      <c r="C7" s="290"/>
      <c r="D7" s="290"/>
      <c r="E7" s="290"/>
      <c r="F7" s="290"/>
      <c r="G7" s="290"/>
      <c r="H7" s="290"/>
      <c r="I7" s="290"/>
      <c r="J7" s="290"/>
      <c r="K7" s="290"/>
      <c r="M7" s="290" t="s">
        <v>114</v>
      </c>
      <c r="N7" s="290"/>
      <c r="O7" s="290"/>
      <c r="P7" s="290"/>
      <c r="Q7" s="290"/>
      <c r="R7" s="290"/>
      <c r="S7" s="290"/>
      <c r="T7" s="290"/>
      <c r="U7" s="290"/>
      <c r="V7" s="290"/>
      <c r="X7" s="290" t="s">
        <v>37</v>
      </c>
      <c r="Y7" s="290"/>
      <c r="Z7" s="290"/>
      <c r="AA7" s="290"/>
      <c r="AB7" s="290"/>
      <c r="AC7" s="290"/>
      <c r="AD7" s="290"/>
      <c r="AE7" s="290"/>
      <c r="AF7" s="290"/>
      <c r="AG7" s="290"/>
      <c r="AI7" s="170"/>
      <c r="AJ7" s="171"/>
      <c r="AK7" s="171"/>
      <c r="AL7" s="171"/>
      <c r="AM7" s="171"/>
      <c r="AN7" s="171"/>
      <c r="AO7" s="171"/>
      <c r="AP7" s="171"/>
      <c r="AQ7" s="171"/>
      <c r="AR7" s="171"/>
      <c r="AS7" s="171"/>
      <c r="AT7" s="171"/>
      <c r="AU7" s="171"/>
      <c r="AV7" s="171"/>
      <c r="AW7" s="171"/>
      <c r="AX7" s="171"/>
      <c r="AY7" s="171"/>
      <c r="AZ7" s="171"/>
      <c r="BA7" s="171"/>
      <c r="BB7" s="171"/>
      <c r="BC7" s="171"/>
      <c r="BD7" s="171"/>
      <c r="BE7" s="171"/>
      <c r="BF7" s="171"/>
      <c r="BG7" s="171"/>
      <c r="BH7" s="171"/>
      <c r="BI7" s="171"/>
      <c r="BJ7" s="171"/>
      <c r="BK7" s="171"/>
      <c r="BL7" s="171"/>
      <c r="BM7" s="171"/>
      <c r="BN7" s="171"/>
      <c r="BO7" s="171"/>
      <c r="BP7" s="171"/>
      <c r="BQ7" s="171"/>
      <c r="BR7" s="171"/>
      <c r="BS7" s="171"/>
      <c r="BT7" s="171"/>
      <c r="BU7" s="171"/>
      <c r="BV7" s="171"/>
      <c r="BW7" s="171"/>
      <c r="BX7" s="171"/>
      <c r="BY7" s="171"/>
      <c r="BZ7" s="171"/>
      <c r="CA7" s="171"/>
      <c r="CB7" s="171"/>
      <c r="CC7" s="171"/>
      <c r="CD7" s="171"/>
      <c r="CE7" s="170"/>
    </row>
    <row r="8" spans="2:83" x14ac:dyDescent="0.2">
      <c r="D8" s="166" t="s">
        <v>185</v>
      </c>
      <c r="E8" s="165" t="s">
        <v>184</v>
      </c>
      <c r="F8" s="165" t="s">
        <v>183</v>
      </c>
      <c r="G8" s="165" t="s">
        <v>182</v>
      </c>
      <c r="H8" s="165" t="s">
        <v>181</v>
      </c>
      <c r="I8" s="164" t="s">
        <v>108</v>
      </c>
      <c r="J8" s="164" t="s">
        <v>107</v>
      </c>
      <c r="K8" s="164" t="s">
        <v>106</v>
      </c>
      <c r="O8" s="166" t="s">
        <v>185</v>
      </c>
      <c r="P8" s="165" t="s">
        <v>184</v>
      </c>
      <c r="Q8" s="165" t="s">
        <v>183</v>
      </c>
      <c r="R8" s="165" t="s">
        <v>182</v>
      </c>
      <c r="S8" s="165" t="s">
        <v>181</v>
      </c>
      <c r="T8" s="164" t="s">
        <v>108</v>
      </c>
      <c r="U8" s="164" t="s">
        <v>107</v>
      </c>
      <c r="V8" s="164" t="s">
        <v>106</v>
      </c>
      <c r="Z8" s="166" t="s">
        <v>185</v>
      </c>
      <c r="AA8" s="165" t="s">
        <v>184</v>
      </c>
      <c r="AB8" s="165" t="s">
        <v>183</v>
      </c>
      <c r="AC8" s="165" t="s">
        <v>182</v>
      </c>
      <c r="AD8" s="165" t="s">
        <v>181</v>
      </c>
      <c r="AE8" s="164" t="s">
        <v>108</v>
      </c>
      <c r="AF8" s="164" t="s">
        <v>107</v>
      </c>
      <c r="AG8" s="164" t="s">
        <v>106</v>
      </c>
      <c r="AL8" s="136"/>
      <c r="AM8" s="136"/>
      <c r="AO8" s="136"/>
      <c r="AP8" s="136"/>
      <c r="AQ8" s="136"/>
      <c r="AR8" s="136"/>
      <c r="AS8" s="136"/>
      <c r="AT8" s="136"/>
      <c r="AV8" s="135"/>
      <c r="AW8" s="136"/>
      <c r="AX8" s="136"/>
      <c r="AY8" s="136"/>
      <c r="AZ8" s="136"/>
      <c r="BA8" s="136"/>
      <c r="BB8" s="136"/>
      <c r="BC8" s="136"/>
      <c r="BE8" s="136"/>
      <c r="BH8" s="136"/>
      <c r="BI8" s="136"/>
      <c r="BJ8" s="136"/>
      <c r="BK8" s="136"/>
      <c r="BM8" s="136"/>
      <c r="BN8" s="136"/>
      <c r="BO8" s="136"/>
      <c r="BS8" s="136"/>
      <c r="BU8" s="136"/>
      <c r="BV8" s="136"/>
      <c r="BW8" s="136"/>
      <c r="BX8" s="136"/>
      <c r="BY8" s="136"/>
      <c r="BZ8" s="136"/>
      <c r="CA8" s="136"/>
      <c r="CC8" s="136"/>
      <c r="CD8" s="136"/>
    </row>
    <row r="9" spans="2:83" ht="14.85" customHeight="1" x14ac:dyDescent="0.2">
      <c r="B9" s="275" t="s">
        <v>180</v>
      </c>
      <c r="C9" s="159" t="s">
        <v>0</v>
      </c>
      <c r="D9" s="158">
        <v>10</v>
      </c>
      <c r="E9" s="158">
        <v>10</v>
      </c>
      <c r="F9" s="158">
        <v>10</v>
      </c>
      <c r="G9" s="158">
        <v>10</v>
      </c>
      <c r="H9" s="158">
        <v>10</v>
      </c>
      <c r="I9" s="156">
        <f t="shared" ref="I9:I28" si="0">SUM(D9:H9)</f>
        <v>50</v>
      </c>
      <c r="J9" s="162">
        <f t="shared" ref="J9:J18" si="1">I9</f>
        <v>50</v>
      </c>
      <c r="K9" s="156"/>
      <c r="M9" s="275" t="s">
        <v>180</v>
      </c>
      <c r="N9" s="159" t="s">
        <v>0</v>
      </c>
      <c r="O9" s="158">
        <v>10</v>
      </c>
      <c r="P9" s="158">
        <v>10</v>
      </c>
      <c r="Q9" s="158">
        <v>10</v>
      </c>
      <c r="R9" s="158">
        <v>10</v>
      </c>
      <c r="S9" s="158">
        <v>10</v>
      </c>
      <c r="T9" s="156">
        <f t="shared" ref="T9:T28" si="2">SUM(O9:S9)</f>
        <v>50</v>
      </c>
      <c r="U9" s="162">
        <f t="shared" ref="U9:U21" si="3">T9</f>
        <v>50</v>
      </c>
      <c r="V9" s="154">
        <f>U9/(U9+U10)</f>
        <v>1</v>
      </c>
      <c r="X9" s="275" t="s">
        <v>180</v>
      </c>
      <c r="Y9" s="159" t="s">
        <v>0</v>
      </c>
      <c r="Z9" s="158">
        <v>10</v>
      </c>
      <c r="AA9" s="158">
        <v>10</v>
      </c>
      <c r="AB9" s="158">
        <v>10</v>
      </c>
      <c r="AC9" s="158">
        <v>10</v>
      </c>
      <c r="AD9" s="158">
        <v>10</v>
      </c>
      <c r="AE9" s="156">
        <f t="shared" ref="AE9:AE28" si="4">SUM(Z9:AD9)</f>
        <v>50</v>
      </c>
      <c r="AF9" s="162">
        <f t="shared" ref="AF9:AF18" si="5">AE9</f>
        <v>50</v>
      </c>
      <c r="AG9" s="154">
        <f>AF9/(AF9+AF10)</f>
        <v>1</v>
      </c>
      <c r="AJ9" s="144"/>
      <c r="AN9" s="135"/>
      <c r="AQ9" s="136"/>
      <c r="AS9" s="153"/>
      <c r="AU9" s="144"/>
      <c r="AV9" s="135"/>
      <c r="BB9" s="136"/>
      <c r="BD9" s="153"/>
      <c r="BF9" s="144"/>
      <c r="BL9" s="135"/>
      <c r="BM9" s="136"/>
      <c r="BO9" s="153"/>
      <c r="BP9" s="144"/>
      <c r="BQ9" s="144"/>
      <c r="BT9" s="135"/>
      <c r="BX9" s="136"/>
      <c r="BZ9" s="153"/>
    </row>
    <row r="10" spans="2:83" ht="14.85" customHeight="1" x14ac:dyDescent="0.2">
      <c r="B10" s="276"/>
      <c r="C10" s="139" t="s">
        <v>27</v>
      </c>
      <c r="D10" s="135">
        <v>0</v>
      </c>
      <c r="E10" s="135">
        <v>0</v>
      </c>
      <c r="F10" s="135">
        <v>0</v>
      </c>
      <c r="G10" s="135">
        <v>0</v>
      </c>
      <c r="H10" s="135">
        <v>0</v>
      </c>
      <c r="I10" s="150">
        <f t="shared" si="0"/>
        <v>0</v>
      </c>
      <c r="J10" s="161">
        <f t="shared" si="1"/>
        <v>0</v>
      </c>
      <c r="K10" s="150"/>
      <c r="M10" s="276"/>
      <c r="N10" s="139" t="s">
        <v>27</v>
      </c>
      <c r="O10" s="135">
        <v>0</v>
      </c>
      <c r="P10" s="135">
        <v>0</v>
      </c>
      <c r="Q10" s="135">
        <v>0</v>
      </c>
      <c r="R10" s="135">
        <v>0</v>
      </c>
      <c r="S10" s="135">
        <v>0</v>
      </c>
      <c r="T10" s="150">
        <f t="shared" si="2"/>
        <v>0</v>
      </c>
      <c r="U10" s="161">
        <f t="shared" si="3"/>
        <v>0</v>
      </c>
      <c r="V10" s="150"/>
      <c r="X10" s="276"/>
      <c r="Y10" s="139" t="s">
        <v>27</v>
      </c>
      <c r="Z10" s="135">
        <v>0</v>
      </c>
      <c r="AA10" s="135">
        <v>0</v>
      </c>
      <c r="AB10" s="135">
        <v>0</v>
      </c>
      <c r="AC10" s="135">
        <v>0</v>
      </c>
      <c r="AD10" s="135">
        <v>0</v>
      </c>
      <c r="AE10" s="150">
        <f t="shared" si="4"/>
        <v>0</v>
      </c>
      <c r="AF10" s="161">
        <f t="shared" si="5"/>
        <v>0</v>
      </c>
      <c r="AG10" s="150"/>
      <c r="AJ10" s="144"/>
      <c r="AN10" s="135"/>
      <c r="AQ10" s="136"/>
      <c r="AU10" s="144"/>
      <c r="AV10" s="135"/>
      <c r="BB10" s="136"/>
      <c r="BD10" s="135"/>
      <c r="BF10" s="144"/>
      <c r="BL10" s="135"/>
      <c r="BM10" s="136"/>
      <c r="BP10" s="144"/>
      <c r="BQ10" s="144"/>
      <c r="BT10" s="135"/>
      <c r="BX10" s="136"/>
    </row>
    <row r="11" spans="2:83" ht="14.85" customHeight="1" x14ac:dyDescent="0.2">
      <c r="B11" s="276"/>
      <c r="C11" s="139" t="s">
        <v>72</v>
      </c>
      <c r="D11" s="135">
        <v>0</v>
      </c>
      <c r="E11" s="135">
        <v>0</v>
      </c>
      <c r="F11" s="135">
        <v>0</v>
      </c>
      <c r="G11" s="135">
        <v>0</v>
      </c>
      <c r="H11" s="135">
        <v>0</v>
      </c>
      <c r="I11" s="150">
        <f t="shared" si="0"/>
        <v>0</v>
      </c>
      <c r="J11" s="161">
        <f t="shared" si="1"/>
        <v>0</v>
      </c>
      <c r="K11" s="150"/>
      <c r="M11" s="276"/>
      <c r="N11" s="139" t="s">
        <v>72</v>
      </c>
      <c r="O11" s="135">
        <v>0</v>
      </c>
      <c r="P11" s="135">
        <v>0</v>
      </c>
      <c r="Q11" s="135">
        <v>0</v>
      </c>
      <c r="R11" s="135">
        <v>0</v>
      </c>
      <c r="S11" s="135">
        <v>0</v>
      </c>
      <c r="T11" s="150">
        <f t="shared" si="2"/>
        <v>0</v>
      </c>
      <c r="U11" s="161">
        <f t="shared" si="3"/>
        <v>0</v>
      </c>
      <c r="V11" s="150"/>
      <c r="X11" s="276"/>
      <c r="Y11" s="139" t="s">
        <v>72</v>
      </c>
      <c r="Z11" s="135">
        <v>0</v>
      </c>
      <c r="AA11" s="135">
        <v>0</v>
      </c>
      <c r="AB11" s="135">
        <v>0</v>
      </c>
      <c r="AC11" s="135">
        <v>0</v>
      </c>
      <c r="AD11" s="135">
        <v>0</v>
      </c>
      <c r="AE11" s="150">
        <f t="shared" si="4"/>
        <v>0</v>
      </c>
      <c r="AF11" s="161">
        <f t="shared" si="5"/>
        <v>0</v>
      </c>
      <c r="AG11" s="150"/>
      <c r="AJ11" s="144"/>
      <c r="AN11" s="135"/>
      <c r="AQ11" s="136"/>
      <c r="AU11" s="144"/>
      <c r="AV11" s="135"/>
      <c r="BB11" s="136"/>
      <c r="BD11" s="135"/>
      <c r="BF11" s="144"/>
      <c r="BL11" s="135"/>
      <c r="BM11" s="136"/>
      <c r="BP11" s="144"/>
      <c r="BQ11" s="144"/>
      <c r="BT11" s="135"/>
      <c r="BX11" s="136"/>
    </row>
    <row r="12" spans="2:83" ht="14.85" customHeight="1" x14ac:dyDescent="0.2">
      <c r="B12" s="277"/>
      <c r="C12" s="135" t="s">
        <v>71</v>
      </c>
      <c r="D12" s="149">
        <v>0</v>
      </c>
      <c r="E12" s="149">
        <v>0</v>
      </c>
      <c r="F12" s="149">
        <v>0</v>
      </c>
      <c r="G12" s="135">
        <v>0</v>
      </c>
      <c r="H12" s="149">
        <v>0</v>
      </c>
      <c r="I12" s="147">
        <f t="shared" si="0"/>
        <v>0</v>
      </c>
      <c r="J12" s="163">
        <f t="shared" si="1"/>
        <v>0</v>
      </c>
      <c r="K12" s="145"/>
      <c r="M12" s="277"/>
      <c r="N12" s="135" t="s">
        <v>71</v>
      </c>
      <c r="O12" s="149">
        <v>0</v>
      </c>
      <c r="P12" s="149">
        <v>0</v>
      </c>
      <c r="Q12" s="149">
        <v>0</v>
      </c>
      <c r="R12" s="135">
        <v>0</v>
      </c>
      <c r="S12" s="149">
        <v>0</v>
      </c>
      <c r="T12" s="147">
        <f t="shared" si="2"/>
        <v>0</v>
      </c>
      <c r="U12" s="163">
        <f t="shared" si="3"/>
        <v>0</v>
      </c>
      <c r="V12" s="145"/>
      <c r="X12" s="277"/>
      <c r="Y12" s="135" t="s">
        <v>71</v>
      </c>
      <c r="Z12" s="149">
        <v>0</v>
      </c>
      <c r="AA12" s="149">
        <v>0</v>
      </c>
      <c r="AB12" s="149">
        <v>0</v>
      </c>
      <c r="AC12" s="135">
        <v>0</v>
      </c>
      <c r="AD12" s="149">
        <v>0</v>
      </c>
      <c r="AE12" s="147">
        <f t="shared" si="4"/>
        <v>0</v>
      </c>
      <c r="AF12" s="163">
        <f t="shared" si="5"/>
        <v>0</v>
      </c>
      <c r="AG12" s="145"/>
      <c r="AJ12" s="144"/>
      <c r="AN12" s="135"/>
      <c r="AQ12" s="136"/>
      <c r="AS12" s="143"/>
      <c r="AU12" s="144"/>
      <c r="AV12" s="135"/>
      <c r="BB12" s="136"/>
      <c r="BD12" s="143"/>
      <c r="BF12" s="144"/>
      <c r="BL12" s="135"/>
      <c r="BM12" s="136"/>
      <c r="BO12" s="143"/>
      <c r="BP12" s="144"/>
      <c r="BQ12" s="144"/>
      <c r="BT12" s="135"/>
      <c r="BX12" s="136"/>
      <c r="BZ12" s="143"/>
      <c r="CD12" s="143"/>
    </row>
    <row r="13" spans="2:83" ht="14.85" customHeight="1" x14ac:dyDescent="0.2">
      <c r="B13" s="275" t="s">
        <v>179</v>
      </c>
      <c r="C13" s="159" t="s">
        <v>0</v>
      </c>
      <c r="D13" s="158">
        <v>10</v>
      </c>
      <c r="E13" s="158">
        <v>10</v>
      </c>
      <c r="F13" s="158">
        <v>10</v>
      </c>
      <c r="G13" s="158">
        <v>10</v>
      </c>
      <c r="H13" s="158">
        <v>9</v>
      </c>
      <c r="I13" s="156">
        <f t="shared" si="0"/>
        <v>49</v>
      </c>
      <c r="J13" s="162">
        <f t="shared" si="1"/>
        <v>49</v>
      </c>
      <c r="K13" s="156"/>
      <c r="M13" s="275" t="s">
        <v>179</v>
      </c>
      <c r="N13" s="159" t="s">
        <v>0</v>
      </c>
      <c r="O13" s="158">
        <v>10</v>
      </c>
      <c r="P13" s="158">
        <v>10</v>
      </c>
      <c r="Q13" s="158">
        <v>10</v>
      </c>
      <c r="R13" s="158">
        <v>9</v>
      </c>
      <c r="S13" s="158">
        <v>10</v>
      </c>
      <c r="T13" s="156">
        <f t="shared" si="2"/>
        <v>49</v>
      </c>
      <c r="U13" s="162">
        <f t="shared" si="3"/>
        <v>49</v>
      </c>
      <c r="V13" s="154">
        <f>U13/(U13+U14)</f>
        <v>1</v>
      </c>
      <c r="X13" s="275" t="s">
        <v>179</v>
      </c>
      <c r="Y13" s="159" t="s">
        <v>0</v>
      </c>
      <c r="Z13" s="158">
        <v>10</v>
      </c>
      <c r="AA13" s="158">
        <v>10</v>
      </c>
      <c r="AB13" s="158">
        <v>10</v>
      </c>
      <c r="AC13" s="158">
        <v>8</v>
      </c>
      <c r="AD13" s="158">
        <v>10</v>
      </c>
      <c r="AE13" s="156">
        <f t="shared" si="4"/>
        <v>48</v>
      </c>
      <c r="AF13" s="162">
        <f t="shared" si="5"/>
        <v>48</v>
      </c>
      <c r="AG13" s="154">
        <f>AF13/(AF13+AF14)</f>
        <v>1</v>
      </c>
      <c r="AJ13" s="144"/>
      <c r="AN13" s="135"/>
      <c r="AQ13" s="136"/>
      <c r="AS13" s="153"/>
      <c r="AU13" s="144"/>
      <c r="AV13" s="135"/>
      <c r="BB13" s="136"/>
      <c r="BD13" s="153"/>
      <c r="BF13" s="144"/>
      <c r="BL13" s="135"/>
      <c r="BM13" s="136"/>
      <c r="BO13" s="153"/>
      <c r="BP13" s="144"/>
      <c r="BQ13" s="144"/>
      <c r="BT13" s="135"/>
      <c r="BX13" s="136"/>
      <c r="BZ13" s="153"/>
      <c r="CD13" s="153"/>
    </row>
    <row r="14" spans="2:83" x14ac:dyDescent="0.2">
      <c r="B14" s="276"/>
      <c r="C14" s="139" t="s">
        <v>27</v>
      </c>
      <c r="D14" s="135">
        <v>0</v>
      </c>
      <c r="E14" s="135">
        <v>0</v>
      </c>
      <c r="F14" s="135">
        <v>0</v>
      </c>
      <c r="G14" s="135">
        <v>0</v>
      </c>
      <c r="H14" s="135">
        <v>0</v>
      </c>
      <c r="I14" s="150">
        <f t="shared" si="0"/>
        <v>0</v>
      </c>
      <c r="J14" s="161">
        <f t="shared" si="1"/>
        <v>0</v>
      </c>
      <c r="K14" s="150"/>
      <c r="M14" s="276"/>
      <c r="N14" s="139" t="s">
        <v>27</v>
      </c>
      <c r="O14" s="135">
        <v>0</v>
      </c>
      <c r="P14" s="135">
        <v>0</v>
      </c>
      <c r="Q14" s="135">
        <v>0</v>
      </c>
      <c r="R14" s="135">
        <v>0</v>
      </c>
      <c r="S14" s="135">
        <v>0</v>
      </c>
      <c r="T14" s="150">
        <f t="shared" si="2"/>
        <v>0</v>
      </c>
      <c r="U14" s="161">
        <f t="shared" si="3"/>
        <v>0</v>
      </c>
      <c r="V14" s="150"/>
      <c r="X14" s="276"/>
      <c r="Y14" s="139" t="s">
        <v>27</v>
      </c>
      <c r="Z14" s="135">
        <v>0</v>
      </c>
      <c r="AA14" s="135">
        <v>0</v>
      </c>
      <c r="AB14" s="135">
        <v>0</v>
      </c>
      <c r="AC14" s="135">
        <v>0</v>
      </c>
      <c r="AD14" s="135">
        <v>0</v>
      </c>
      <c r="AE14" s="150">
        <f t="shared" si="4"/>
        <v>0</v>
      </c>
      <c r="AF14" s="161">
        <f t="shared" si="5"/>
        <v>0</v>
      </c>
      <c r="AG14" s="150"/>
      <c r="AJ14" s="144"/>
      <c r="AN14" s="135"/>
      <c r="AQ14" s="136"/>
      <c r="AS14" s="136"/>
      <c r="AU14" s="144"/>
      <c r="AV14" s="135"/>
      <c r="BB14" s="136"/>
      <c r="BF14" s="144"/>
      <c r="BL14" s="135"/>
      <c r="BM14" s="136"/>
      <c r="BO14" s="136"/>
      <c r="BP14" s="144"/>
      <c r="BQ14" s="144"/>
      <c r="BT14" s="135"/>
      <c r="BX14" s="136"/>
    </row>
    <row r="15" spans="2:83" x14ac:dyDescent="0.2">
      <c r="B15" s="276"/>
      <c r="C15" s="139" t="s">
        <v>72</v>
      </c>
      <c r="D15" s="135">
        <v>0</v>
      </c>
      <c r="E15" s="135">
        <v>0</v>
      </c>
      <c r="F15" s="135">
        <v>0</v>
      </c>
      <c r="G15" s="135">
        <v>0</v>
      </c>
      <c r="H15" s="135">
        <v>1</v>
      </c>
      <c r="I15" s="150">
        <f t="shared" si="0"/>
        <v>1</v>
      </c>
      <c r="J15" s="161">
        <f t="shared" si="1"/>
        <v>1</v>
      </c>
      <c r="K15" s="150"/>
      <c r="M15" s="276"/>
      <c r="N15" s="139" t="s">
        <v>72</v>
      </c>
      <c r="O15" s="135">
        <v>0</v>
      </c>
      <c r="P15" s="135">
        <v>0</v>
      </c>
      <c r="Q15" s="135">
        <v>0</v>
      </c>
      <c r="R15" s="135">
        <v>1</v>
      </c>
      <c r="S15" s="135">
        <v>0</v>
      </c>
      <c r="T15" s="150">
        <f t="shared" si="2"/>
        <v>1</v>
      </c>
      <c r="U15" s="161">
        <f t="shared" si="3"/>
        <v>1</v>
      </c>
      <c r="V15" s="150"/>
      <c r="X15" s="276"/>
      <c r="Y15" s="139" t="s">
        <v>72</v>
      </c>
      <c r="Z15" s="135">
        <v>0</v>
      </c>
      <c r="AA15" s="135">
        <v>0</v>
      </c>
      <c r="AB15" s="135">
        <v>0</v>
      </c>
      <c r="AC15" s="135">
        <v>2</v>
      </c>
      <c r="AD15" s="135">
        <v>0</v>
      </c>
      <c r="AE15" s="150">
        <f t="shared" si="4"/>
        <v>2</v>
      </c>
      <c r="AF15" s="161">
        <f t="shared" si="5"/>
        <v>2</v>
      </c>
      <c r="AG15" s="150"/>
      <c r="AJ15" s="144"/>
      <c r="AN15" s="135"/>
      <c r="AQ15" s="136"/>
      <c r="AS15" s="136"/>
      <c r="AU15" s="144"/>
      <c r="AV15" s="135"/>
      <c r="BB15" s="136"/>
      <c r="BF15" s="144"/>
      <c r="BL15" s="135"/>
      <c r="BM15" s="136"/>
      <c r="BO15" s="136"/>
      <c r="BP15" s="144"/>
      <c r="BQ15" s="144"/>
      <c r="BT15" s="135"/>
      <c r="BX15" s="136"/>
    </row>
    <row r="16" spans="2:83" x14ac:dyDescent="0.2">
      <c r="B16" s="277"/>
      <c r="C16" s="135" t="s">
        <v>71</v>
      </c>
      <c r="D16" s="149">
        <v>0</v>
      </c>
      <c r="E16" s="149">
        <v>0</v>
      </c>
      <c r="F16" s="149">
        <v>0</v>
      </c>
      <c r="G16" s="135">
        <v>0</v>
      </c>
      <c r="H16" s="149">
        <v>0</v>
      </c>
      <c r="I16" s="147">
        <f t="shared" si="0"/>
        <v>0</v>
      </c>
      <c r="J16" s="163">
        <f t="shared" si="1"/>
        <v>0</v>
      </c>
      <c r="K16" s="145"/>
      <c r="M16" s="277"/>
      <c r="N16" s="135" t="s">
        <v>71</v>
      </c>
      <c r="O16" s="149">
        <v>0</v>
      </c>
      <c r="P16" s="149">
        <v>0</v>
      </c>
      <c r="Q16" s="149">
        <v>0</v>
      </c>
      <c r="R16" s="135">
        <v>0</v>
      </c>
      <c r="S16" s="149">
        <v>0</v>
      </c>
      <c r="T16" s="147">
        <f t="shared" si="2"/>
        <v>0</v>
      </c>
      <c r="U16" s="163">
        <f t="shared" si="3"/>
        <v>0</v>
      </c>
      <c r="V16" s="145"/>
      <c r="X16" s="277"/>
      <c r="Y16" s="135" t="s">
        <v>71</v>
      </c>
      <c r="Z16" s="149">
        <v>0</v>
      </c>
      <c r="AA16" s="149">
        <v>0</v>
      </c>
      <c r="AB16" s="149">
        <v>0</v>
      </c>
      <c r="AC16" s="135">
        <v>0</v>
      </c>
      <c r="AD16" s="149">
        <v>0</v>
      </c>
      <c r="AE16" s="147">
        <f t="shared" si="4"/>
        <v>0</v>
      </c>
      <c r="AF16" s="163">
        <f t="shared" si="5"/>
        <v>0</v>
      </c>
      <c r="AG16" s="145"/>
      <c r="AJ16" s="144"/>
      <c r="AN16" s="135"/>
      <c r="AQ16" s="136"/>
      <c r="AS16" s="143"/>
      <c r="AU16" s="144"/>
      <c r="AV16" s="135"/>
      <c r="BB16" s="136"/>
      <c r="BD16" s="143"/>
      <c r="BF16" s="144"/>
      <c r="BL16" s="135"/>
      <c r="BM16" s="136"/>
      <c r="BO16" s="143"/>
      <c r="BP16" s="144"/>
      <c r="BQ16" s="144"/>
      <c r="BT16" s="135"/>
      <c r="BX16" s="136"/>
      <c r="BZ16" s="143"/>
      <c r="CD16" s="143"/>
    </row>
    <row r="17" spans="2:82" ht="14.85" customHeight="1" x14ac:dyDescent="0.2">
      <c r="B17" s="275" t="s">
        <v>178</v>
      </c>
      <c r="C17" s="159" t="s">
        <v>0</v>
      </c>
      <c r="D17" s="158">
        <v>10</v>
      </c>
      <c r="E17" s="158">
        <v>10</v>
      </c>
      <c r="F17" s="158">
        <v>10</v>
      </c>
      <c r="G17" s="158">
        <v>10</v>
      </c>
      <c r="H17" s="158">
        <v>9</v>
      </c>
      <c r="I17" s="156">
        <f t="shared" si="0"/>
        <v>49</v>
      </c>
      <c r="J17" s="162">
        <f t="shared" si="1"/>
        <v>49</v>
      </c>
      <c r="K17" s="156"/>
      <c r="M17" s="275" t="s">
        <v>178</v>
      </c>
      <c r="N17" s="159" t="s">
        <v>0</v>
      </c>
      <c r="O17" s="158">
        <v>10</v>
      </c>
      <c r="P17" s="158">
        <v>10</v>
      </c>
      <c r="Q17" s="158">
        <v>10</v>
      </c>
      <c r="R17" s="158">
        <v>9</v>
      </c>
      <c r="S17" s="158">
        <v>10</v>
      </c>
      <c r="T17" s="156">
        <f t="shared" si="2"/>
        <v>49</v>
      </c>
      <c r="U17" s="162">
        <f t="shared" si="3"/>
        <v>49</v>
      </c>
      <c r="V17" s="154">
        <f>U17/(U17+U18)</f>
        <v>1</v>
      </c>
      <c r="X17" s="275" t="s">
        <v>178</v>
      </c>
      <c r="Y17" s="159" t="s">
        <v>0</v>
      </c>
      <c r="Z17" s="158">
        <v>10</v>
      </c>
      <c r="AA17" s="158">
        <v>10</v>
      </c>
      <c r="AB17" s="158">
        <v>10</v>
      </c>
      <c r="AC17" s="158">
        <v>8</v>
      </c>
      <c r="AD17" s="158">
        <v>10</v>
      </c>
      <c r="AE17" s="156">
        <f t="shared" si="4"/>
        <v>48</v>
      </c>
      <c r="AF17" s="155">
        <f t="shared" si="5"/>
        <v>48</v>
      </c>
      <c r="AG17" s="154"/>
      <c r="AJ17" s="144"/>
      <c r="AN17" s="135"/>
      <c r="AQ17" s="136"/>
      <c r="AS17" s="153"/>
      <c r="AU17" s="144"/>
      <c r="AV17" s="135"/>
      <c r="BB17" s="136"/>
      <c r="BD17" s="153"/>
      <c r="BF17" s="144"/>
      <c r="BL17" s="135"/>
      <c r="BM17" s="136"/>
      <c r="BO17" s="153"/>
      <c r="BP17" s="144"/>
      <c r="BQ17" s="144"/>
      <c r="BT17" s="135"/>
      <c r="BX17" s="136"/>
      <c r="BZ17" s="153"/>
      <c r="CD17" s="153"/>
    </row>
    <row r="18" spans="2:82" ht="14.85" customHeight="1" x14ac:dyDescent="0.2">
      <c r="B18" s="276"/>
      <c r="C18" s="139" t="s">
        <v>27</v>
      </c>
      <c r="D18" s="135">
        <v>0</v>
      </c>
      <c r="E18" s="135">
        <v>0</v>
      </c>
      <c r="F18" s="135">
        <v>0</v>
      </c>
      <c r="G18" s="135">
        <v>0</v>
      </c>
      <c r="H18" s="135">
        <v>0</v>
      </c>
      <c r="I18" s="150">
        <f t="shared" si="0"/>
        <v>0</v>
      </c>
      <c r="J18" s="161">
        <f t="shared" si="1"/>
        <v>0</v>
      </c>
      <c r="K18" s="150"/>
      <c r="M18" s="276"/>
      <c r="N18" s="139" t="s">
        <v>27</v>
      </c>
      <c r="O18" s="135">
        <v>0</v>
      </c>
      <c r="P18" s="135">
        <v>0</v>
      </c>
      <c r="Q18" s="135">
        <v>0</v>
      </c>
      <c r="R18" s="135">
        <v>0</v>
      </c>
      <c r="S18" s="135">
        <v>0</v>
      </c>
      <c r="T18" s="150">
        <f t="shared" si="2"/>
        <v>0</v>
      </c>
      <c r="U18" s="161">
        <f t="shared" si="3"/>
        <v>0</v>
      </c>
      <c r="V18" s="150"/>
      <c r="X18" s="276"/>
      <c r="Y18" s="139" t="s">
        <v>27</v>
      </c>
      <c r="Z18" s="135">
        <v>0</v>
      </c>
      <c r="AA18" s="135">
        <v>0</v>
      </c>
      <c r="AB18" s="135">
        <v>0</v>
      </c>
      <c r="AC18" s="135">
        <v>0</v>
      </c>
      <c r="AD18" s="161">
        <v>0</v>
      </c>
      <c r="AE18" s="136">
        <f t="shared" si="4"/>
        <v>0</v>
      </c>
      <c r="AF18" s="151">
        <f t="shared" si="5"/>
        <v>0</v>
      </c>
      <c r="AG18" s="150"/>
      <c r="AJ18" s="144"/>
      <c r="AN18" s="135"/>
      <c r="AQ18" s="136"/>
      <c r="AU18" s="144"/>
      <c r="AV18" s="135"/>
      <c r="BB18" s="136"/>
      <c r="BD18" s="135"/>
      <c r="BF18" s="144"/>
      <c r="BL18" s="135"/>
      <c r="BM18" s="136"/>
      <c r="BP18" s="144"/>
      <c r="BQ18" s="144"/>
      <c r="BT18" s="135"/>
      <c r="BX18" s="136"/>
      <c r="CD18" s="153"/>
    </row>
    <row r="19" spans="2:82" x14ac:dyDescent="0.2">
      <c r="B19" s="276"/>
      <c r="C19" s="139" t="s">
        <v>72</v>
      </c>
      <c r="D19" s="135">
        <v>0</v>
      </c>
      <c r="E19" s="135">
        <v>0</v>
      </c>
      <c r="F19" s="135">
        <v>0</v>
      </c>
      <c r="G19" s="135">
        <v>0</v>
      </c>
      <c r="H19" s="135">
        <v>0</v>
      </c>
      <c r="I19" s="150">
        <f t="shared" si="0"/>
        <v>0</v>
      </c>
      <c r="J19" s="161">
        <f>I19+J15</f>
        <v>1</v>
      </c>
      <c r="K19" s="150"/>
      <c r="M19" s="276"/>
      <c r="N19" s="139" t="s">
        <v>72</v>
      </c>
      <c r="O19" s="135">
        <v>0</v>
      </c>
      <c r="P19" s="135">
        <v>1</v>
      </c>
      <c r="Q19" s="135">
        <v>0</v>
      </c>
      <c r="R19" s="135">
        <v>0</v>
      </c>
      <c r="S19" s="135">
        <v>0</v>
      </c>
      <c r="T19" s="150">
        <f t="shared" si="2"/>
        <v>1</v>
      </c>
      <c r="U19" s="161">
        <f t="shared" si="3"/>
        <v>1</v>
      </c>
      <c r="V19" s="150"/>
      <c r="X19" s="276"/>
      <c r="Y19" s="139" t="s">
        <v>72</v>
      </c>
      <c r="Z19" s="135">
        <v>0</v>
      </c>
      <c r="AA19" s="135">
        <v>0</v>
      </c>
      <c r="AB19" s="135">
        <v>0</v>
      </c>
      <c r="AC19" s="135">
        <v>0</v>
      </c>
      <c r="AD19" s="161">
        <v>0</v>
      </c>
      <c r="AE19" s="136">
        <f t="shared" si="4"/>
        <v>0</v>
      </c>
      <c r="AF19" s="151">
        <f>AE19+AF15</f>
        <v>2</v>
      </c>
      <c r="AG19" s="150"/>
      <c r="AJ19" s="144"/>
      <c r="AN19" s="135"/>
      <c r="AQ19" s="136"/>
      <c r="AU19" s="144"/>
      <c r="AV19" s="135"/>
      <c r="BB19" s="136"/>
      <c r="BD19" s="135"/>
      <c r="BF19" s="144"/>
      <c r="BL19" s="135"/>
      <c r="BM19" s="136"/>
      <c r="BP19" s="144"/>
      <c r="BQ19" s="144"/>
      <c r="BT19" s="135"/>
      <c r="BX19" s="136"/>
    </row>
    <row r="20" spans="2:82" x14ac:dyDescent="0.2">
      <c r="B20" s="277"/>
      <c r="C20" s="135" t="s">
        <v>71</v>
      </c>
      <c r="D20" s="149">
        <v>0</v>
      </c>
      <c r="E20" s="149">
        <v>0</v>
      </c>
      <c r="F20" s="149">
        <v>0</v>
      </c>
      <c r="G20" s="135">
        <v>0</v>
      </c>
      <c r="H20" s="149">
        <v>0</v>
      </c>
      <c r="I20" s="147">
        <f t="shared" si="0"/>
        <v>0</v>
      </c>
      <c r="J20" s="163">
        <f>I20</f>
        <v>0</v>
      </c>
      <c r="K20" s="145"/>
      <c r="M20" s="277"/>
      <c r="N20" s="135" t="s">
        <v>71</v>
      </c>
      <c r="O20" s="149">
        <v>0</v>
      </c>
      <c r="P20" s="149">
        <v>0</v>
      </c>
      <c r="Q20" s="149">
        <v>0</v>
      </c>
      <c r="R20" s="149">
        <v>0</v>
      </c>
      <c r="S20" s="149">
        <v>0</v>
      </c>
      <c r="T20" s="147">
        <f t="shared" si="2"/>
        <v>0</v>
      </c>
      <c r="U20" s="163">
        <f t="shared" si="3"/>
        <v>0</v>
      </c>
      <c r="V20" s="145"/>
      <c r="X20" s="277"/>
      <c r="Y20" s="135" t="s">
        <v>71</v>
      </c>
      <c r="Z20" s="135">
        <v>0</v>
      </c>
      <c r="AA20" s="135">
        <v>0</v>
      </c>
      <c r="AB20" s="135">
        <v>0</v>
      </c>
      <c r="AC20" s="149">
        <v>0</v>
      </c>
      <c r="AD20" s="149">
        <v>0</v>
      </c>
      <c r="AE20" s="150">
        <f t="shared" si="4"/>
        <v>0</v>
      </c>
      <c r="AF20" s="146">
        <f>AE20</f>
        <v>0</v>
      </c>
      <c r="AG20" s="145"/>
      <c r="AJ20" s="144"/>
      <c r="AN20" s="135"/>
      <c r="AQ20" s="136"/>
      <c r="AS20" s="143"/>
      <c r="AU20" s="144"/>
      <c r="AV20" s="135"/>
      <c r="BB20" s="136"/>
      <c r="BD20" s="143"/>
      <c r="BF20" s="144"/>
      <c r="BL20" s="135"/>
      <c r="BM20" s="136"/>
      <c r="BO20" s="143"/>
      <c r="BP20" s="144"/>
      <c r="BQ20" s="144"/>
      <c r="BT20" s="135"/>
      <c r="BX20" s="136"/>
      <c r="BZ20" s="143"/>
      <c r="CD20" s="143"/>
    </row>
    <row r="21" spans="2:82" ht="14.85" customHeight="1" x14ac:dyDescent="0.2">
      <c r="B21" s="275" t="s">
        <v>177</v>
      </c>
      <c r="C21" s="159" t="s">
        <v>0</v>
      </c>
      <c r="D21" s="158">
        <v>9</v>
      </c>
      <c r="E21" s="158">
        <v>10</v>
      </c>
      <c r="F21" s="158">
        <v>10</v>
      </c>
      <c r="G21" s="158">
        <v>10</v>
      </c>
      <c r="H21" s="158">
        <v>9</v>
      </c>
      <c r="I21" s="156">
        <f t="shared" si="0"/>
        <v>48</v>
      </c>
      <c r="J21" s="162">
        <f>I21</f>
        <v>48</v>
      </c>
      <c r="K21" s="156"/>
      <c r="M21" s="275" t="s">
        <v>177</v>
      </c>
      <c r="N21" s="159" t="s">
        <v>0</v>
      </c>
      <c r="O21" s="158">
        <v>9</v>
      </c>
      <c r="P21" s="158">
        <v>10</v>
      </c>
      <c r="Q21" s="158">
        <v>10</v>
      </c>
      <c r="R21" s="135">
        <v>9</v>
      </c>
      <c r="S21" s="158">
        <v>10</v>
      </c>
      <c r="T21" s="156">
        <f t="shared" si="2"/>
        <v>48</v>
      </c>
      <c r="U21" s="155">
        <f t="shared" si="3"/>
        <v>48</v>
      </c>
      <c r="V21" s="154">
        <f>U21/(U21+U22)</f>
        <v>1</v>
      </c>
      <c r="X21" s="275" t="s">
        <v>177</v>
      </c>
      <c r="Y21" s="159" t="s">
        <v>0</v>
      </c>
      <c r="Z21" s="158">
        <v>9</v>
      </c>
      <c r="AA21" s="158">
        <v>9</v>
      </c>
      <c r="AB21" s="158">
        <v>10</v>
      </c>
      <c r="AC21" s="135">
        <v>8</v>
      </c>
      <c r="AD21" s="158">
        <v>9</v>
      </c>
      <c r="AE21" s="156">
        <f t="shared" si="4"/>
        <v>45</v>
      </c>
      <c r="AF21" s="155">
        <f>AE21</f>
        <v>45</v>
      </c>
      <c r="AG21" s="154">
        <f>AF21/(AF21+AF22)</f>
        <v>0.97826086956521741</v>
      </c>
      <c r="AJ21" s="144"/>
      <c r="AN21" s="135"/>
      <c r="AQ21" s="136"/>
      <c r="AS21" s="153"/>
      <c r="AU21" s="144"/>
      <c r="AV21" s="135"/>
      <c r="BB21" s="136"/>
      <c r="BD21" s="153"/>
      <c r="BF21" s="144"/>
      <c r="BL21" s="135"/>
      <c r="BM21" s="136"/>
      <c r="BO21" s="153"/>
      <c r="BP21" s="144"/>
      <c r="BQ21" s="144"/>
      <c r="BT21" s="135"/>
      <c r="BX21" s="136"/>
      <c r="BZ21" s="153"/>
      <c r="CD21" s="153"/>
    </row>
    <row r="22" spans="2:82" x14ac:dyDescent="0.2">
      <c r="B22" s="276"/>
      <c r="C22" s="139" t="s">
        <v>27</v>
      </c>
      <c r="D22" s="135">
        <v>0</v>
      </c>
      <c r="E22" s="135">
        <v>0</v>
      </c>
      <c r="F22" s="135">
        <v>0</v>
      </c>
      <c r="G22" s="135">
        <v>0</v>
      </c>
      <c r="H22" s="135">
        <v>0</v>
      </c>
      <c r="I22" s="150">
        <f t="shared" si="0"/>
        <v>0</v>
      </c>
      <c r="J22" s="161">
        <f>I22</f>
        <v>0</v>
      </c>
      <c r="K22" s="150"/>
      <c r="M22" s="276"/>
      <c r="N22" s="139" t="s">
        <v>27</v>
      </c>
      <c r="O22" s="135">
        <v>0</v>
      </c>
      <c r="P22" s="135">
        <v>0</v>
      </c>
      <c r="Q22" s="135">
        <v>0</v>
      </c>
      <c r="R22" s="135">
        <v>0</v>
      </c>
      <c r="S22" s="135">
        <v>0</v>
      </c>
      <c r="T22" s="150">
        <f t="shared" si="2"/>
        <v>0</v>
      </c>
      <c r="U22" s="151">
        <f>T22+U14</f>
        <v>0</v>
      </c>
      <c r="V22" s="150"/>
      <c r="X22" s="276"/>
      <c r="Y22" s="139" t="s">
        <v>27</v>
      </c>
      <c r="Z22" s="135">
        <v>1</v>
      </c>
      <c r="AA22" s="135">
        <v>0</v>
      </c>
      <c r="AB22" s="135">
        <v>0</v>
      </c>
      <c r="AC22" s="135">
        <v>0</v>
      </c>
      <c r="AD22" s="135">
        <v>0</v>
      </c>
      <c r="AE22" s="150">
        <f t="shared" si="4"/>
        <v>1</v>
      </c>
      <c r="AF22" s="151">
        <f>AE22+AF14</f>
        <v>1</v>
      </c>
      <c r="AG22" s="150"/>
      <c r="AJ22" s="144"/>
      <c r="AN22" s="135"/>
      <c r="AQ22" s="136"/>
      <c r="AS22" s="136"/>
      <c r="AU22" s="144"/>
      <c r="AV22" s="135"/>
      <c r="BB22" s="136"/>
      <c r="BF22" s="144"/>
      <c r="BL22" s="135"/>
      <c r="BM22" s="136"/>
      <c r="BO22" s="136"/>
      <c r="BP22" s="144"/>
      <c r="BQ22" s="144"/>
      <c r="BT22" s="135"/>
      <c r="BX22" s="136"/>
      <c r="BZ22" s="136"/>
    </row>
    <row r="23" spans="2:82" x14ac:dyDescent="0.2">
      <c r="B23" s="276"/>
      <c r="C23" s="139" t="s">
        <v>72</v>
      </c>
      <c r="D23" s="135">
        <v>1</v>
      </c>
      <c r="E23" s="135">
        <v>0</v>
      </c>
      <c r="F23" s="135">
        <v>0</v>
      </c>
      <c r="G23" s="135">
        <v>0</v>
      </c>
      <c r="H23" s="135">
        <v>0</v>
      </c>
      <c r="I23" s="150">
        <f t="shared" si="0"/>
        <v>1</v>
      </c>
      <c r="J23" s="161">
        <f>I23+J19</f>
        <v>2</v>
      </c>
      <c r="K23" s="150"/>
      <c r="M23" s="276"/>
      <c r="N23" s="139" t="s">
        <v>72</v>
      </c>
      <c r="O23" s="135">
        <v>0</v>
      </c>
      <c r="P23" s="135">
        <v>0</v>
      </c>
      <c r="Q23" s="135">
        <v>1</v>
      </c>
      <c r="R23" s="135">
        <v>0</v>
      </c>
      <c r="S23" s="135">
        <v>0</v>
      </c>
      <c r="T23" s="150">
        <f t="shared" si="2"/>
        <v>1</v>
      </c>
      <c r="U23" s="151">
        <f>T23+U19</f>
        <v>2</v>
      </c>
      <c r="V23" s="150"/>
      <c r="X23" s="276"/>
      <c r="Y23" s="139" t="s">
        <v>72</v>
      </c>
      <c r="Z23" s="135">
        <v>0</v>
      </c>
      <c r="AA23" s="135">
        <v>1</v>
      </c>
      <c r="AB23" s="135">
        <v>0</v>
      </c>
      <c r="AC23" s="135">
        <v>0</v>
      </c>
      <c r="AD23" s="135">
        <v>1</v>
      </c>
      <c r="AE23" s="150">
        <f t="shared" si="4"/>
        <v>2</v>
      </c>
      <c r="AF23" s="151">
        <f>AE23+AF19</f>
        <v>4</v>
      </c>
      <c r="AG23" s="150"/>
      <c r="AJ23" s="144"/>
      <c r="AN23" s="135"/>
      <c r="AQ23" s="136"/>
      <c r="AS23" s="136"/>
      <c r="AU23" s="144"/>
      <c r="AV23" s="135"/>
      <c r="BB23" s="136"/>
      <c r="BF23" s="144"/>
      <c r="BL23" s="135"/>
      <c r="BM23" s="136"/>
      <c r="BO23" s="136"/>
      <c r="BP23" s="144"/>
      <c r="BQ23" s="144"/>
      <c r="BT23" s="135"/>
      <c r="BX23" s="136"/>
      <c r="BZ23" s="136"/>
    </row>
    <row r="24" spans="2:82" x14ac:dyDescent="0.2">
      <c r="B24" s="277"/>
      <c r="C24" s="135" t="s">
        <v>71</v>
      </c>
      <c r="D24" s="149">
        <v>0</v>
      </c>
      <c r="E24" s="149">
        <v>0</v>
      </c>
      <c r="F24" s="149">
        <v>0</v>
      </c>
      <c r="G24" s="135">
        <v>0</v>
      </c>
      <c r="H24" s="149">
        <v>0</v>
      </c>
      <c r="I24" s="147">
        <f t="shared" si="0"/>
        <v>0</v>
      </c>
      <c r="J24" s="163">
        <f>I24</f>
        <v>0</v>
      </c>
      <c r="K24" s="145"/>
      <c r="M24" s="277"/>
      <c r="N24" s="135" t="s">
        <v>71</v>
      </c>
      <c r="O24" s="149">
        <v>0</v>
      </c>
      <c r="P24" s="149">
        <v>0</v>
      </c>
      <c r="Q24" s="149">
        <v>0</v>
      </c>
      <c r="R24" s="149">
        <v>0</v>
      </c>
      <c r="S24" s="149">
        <v>0</v>
      </c>
      <c r="T24" s="147">
        <f t="shared" si="2"/>
        <v>0</v>
      </c>
      <c r="U24" s="146">
        <f>T24+U16</f>
        <v>0</v>
      </c>
      <c r="V24" s="145"/>
      <c r="X24" s="277"/>
      <c r="Y24" s="135" t="s">
        <v>71</v>
      </c>
      <c r="Z24" s="149">
        <v>0</v>
      </c>
      <c r="AA24" s="149">
        <v>0</v>
      </c>
      <c r="AB24" s="149">
        <v>0</v>
      </c>
      <c r="AC24" s="149">
        <v>0</v>
      </c>
      <c r="AD24" s="149">
        <v>0</v>
      </c>
      <c r="AE24" s="147">
        <f t="shared" si="4"/>
        <v>0</v>
      </c>
      <c r="AF24" s="146">
        <f>AE24+AF16</f>
        <v>0</v>
      </c>
      <c r="AG24" s="145"/>
      <c r="AJ24" s="144"/>
      <c r="AN24" s="135"/>
      <c r="AQ24" s="136"/>
      <c r="AS24" s="143"/>
      <c r="AU24" s="144"/>
      <c r="AV24" s="135"/>
      <c r="BB24" s="136"/>
      <c r="BD24" s="143"/>
      <c r="BF24" s="144"/>
      <c r="BL24" s="135"/>
      <c r="BM24" s="136"/>
      <c r="BO24" s="143"/>
      <c r="BP24" s="144"/>
      <c r="BQ24" s="144"/>
      <c r="BT24" s="135"/>
      <c r="BX24" s="136"/>
      <c r="BZ24" s="143"/>
      <c r="CD24" s="143"/>
    </row>
    <row r="25" spans="2:82" ht="14.85" customHeight="1" x14ac:dyDescent="0.2">
      <c r="B25" s="275" t="s">
        <v>176</v>
      </c>
      <c r="C25" s="159" t="s">
        <v>0</v>
      </c>
      <c r="D25" s="158">
        <v>8</v>
      </c>
      <c r="E25" s="158">
        <v>10</v>
      </c>
      <c r="F25" s="158">
        <v>10</v>
      </c>
      <c r="G25" s="158">
        <v>10</v>
      </c>
      <c r="H25" s="158">
        <v>9</v>
      </c>
      <c r="I25" s="156">
        <f t="shared" si="0"/>
        <v>47</v>
      </c>
      <c r="J25" s="162">
        <f>I25</f>
        <v>47</v>
      </c>
      <c r="K25" s="156"/>
      <c r="M25" s="275" t="s">
        <v>176</v>
      </c>
      <c r="N25" s="159" t="s">
        <v>0</v>
      </c>
      <c r="O25" s="158">
        <v>9</v>
      </c>
      <c r="P25" s="158">
        <v>9</v>
      </c>
      <c r="Q25" s="158">
        <v>10</v>
      </c>
      <c r="R25" s="135">
        <v>9</v>
      </c>
      <c r="S25" s="158">
        <v>10</v>
      </c>
      <c r="T25" s="156">
        <f t="shared" si="2"/>
        <v>47</v>
      </c>
      <c r="U25" s="155">
        <f>T25</f>
        <v>47</v>
      </c>
      <c r="V25" s="154">
        <f>U25/(U25+U26)</f>
        <v>1</v>
      </c>
      <c r="X25" s="275" t="s">
        <v>176</v>
      </c>
      <c r="Y25" s="159" t="s">
        <v>0</v>
      </c>
      <c r="Z25" s="158">
        <v>9</v>
      </c>
      <c r="AA25" s="158">
        <v>9</v>
      </c>
      <c r="AB25" s="158">
        <v>10</v>
      </c>
      <c r="AC25" s="135">
        <v>8</v>
      </c>
      <c r="AD25" s="158">
        <v>9</v>
      </c>
      <c r="AE25" s="156">
        <f t="shared" si="4"/>
        <v>45</v>
      </c>
      <c r="AF25" s="155">
        <f>AE25</f>
        <v>45</v>
      </c>
      <c r="AG25" s="154">
        <f>AF25/(AF25+AF26)</f>
        <v>0.97826086956521741</v>
      </c>
      <c r="AJ25" s="144"/>
      <c r="AN25" s="135"/>
      <c r="AQ25" s="136"/>
      <c r="AS25" s="153"/>
      <c r="AU25" s="144"/>
      <c r="AV25" s="135"/>
      <c r="BB25" s="136"/>
      <c r="BD25" s="153"/>
      <c r="BF25" s="144"/>
      <c r="BL25" s="135"/>
      <c r="BM25" s="136"/>
      <c r="BO25" s="153"/>
      <c r="BP25" s="144"/>
      <c r="BQ25" s="144"/>
      <c r="BT25" s="135"/>
      <c r="BX25" s="136"/>
      <c r="BZ25" s="153"/>
      <c r="CD25" s="153"/>
    </row>
    <row r="26" spans="2:82" x14ac:dyDescent="0.2">
      <c r="B26" s="276"/>
      <c r="C26" s="139" t="s">
        <v>27</v>
      </c>
      <c r="D26" s="135">
        <v>0</v>
      </c>
      <c r="E26" s="135">
        <v>0</v>
      </c>
      <c r="F26" s="135">
        <v>0</v>
      </c>
      <c r="G26" s="135">
        <v>0</v>
      </c>
      <c r="H26" s="135">
        <v>0</v>
      </c>
      <c r="I26" s="150">
        <f t="shared" si="0"/>
        <v>0</v>
      </c>
      <c r="J26" s="161">
        <f>I26</f>
        <v>0</v>
      </c>
      <c r="K26" s="150"/>
      <c r="M26" s="276"/>
      <c r="N26" s="139" t="s">
        <v>27</v>
      </c>
      <c r="O26" s="135">
        <v>0</v>
      </c>
      <c r="P26" s="135">
        <v>0</v>
      </c>
      <c r="Q26" s="135">
        <v>0</v>
      </c>
      <c r="R26" s="135">
        <v>0</v>
      </c>
      <c r="S26" s="135">
        <v>0</v>
      </c>
      <c r="T26" s="150">
        <f t="shared" si="2"/>
        <v>0</v>
      </c>
      <c r="U26" s="151">
        <f>T26+U22</f>
        <v>0</v>
      </c>
      <c r="V26" s="150"/>
      <c r="X26" s="276"/>
      <c r="Y26" s="139" t="s">
        <v>27</v>
      </c>
      <c r="Z26" s="135">
        <v>0</v>
      </c>
      <c r="AA26" s="135">
        <v>0</v>
      </c>
      <c r="AB26" s="135">
        <v>0</v>
      </c>
      <c r="AC26" s="135">
        <v>0</v>
      </c>
      <c r="AD26" s="135">
        <v>0</v>
      </c>
      <c r="AE26" s="150">
        <f t="shared" si="4"/>
        <v>0</v>
      </c>
      <c r="AF26" s="151">
        <f>AE26+AF22</f>
        <v>1</v>
      </c>
      <c r="AG26" s="150"/>
      <c r="AJ26" s="144"/>
      <c r="AN26" s="135"/>
      <c r="AQ26" s="136"/>
      <c r="AS26" s="136"/>
      <c r="AU26" s="144"/>
      <c r="AV26" s="135"/>
      <c r="BB26" s="136"/>
      <c r="BF26" s="144"/>
      <c r="BL26" s="135"/>
      <c r="BM26" s="136"/>
      <c r="BO26" s="136"/>
      <c r="BP26" s="144"/>
      <c r="BQ26" s="144"/>
      <c r="BT26" s="135"/>
      <c r="BX26" s="136"/>
      <c r="BZ26" s="136"/>
    </row>
    <row r="27" spans="2:82" x14ac:dyDescent="0.2">
      <c r="B27" s="276"/>
      <c r="C27" s="139" t="s">
        <v>72</v>
      </c>
      <c r="D27" s="135">
        <v>1</v>
      </c>
      <c r="E27" s="135">
        <v>0</v>
      </c>
      <c r="F27" s="135">
        <v>0</v>
      </c>
      <c r="G27" s="135">
        <v>0</v>
      </c>
      <c r="H27" s="135">
        <v>0</v>
      </c>
      <c r="I27" s="150">
        <f t="shared" si="0"/>
        <v>1</v>
      </c>
      <c r="J27" s="161">
        <f>I27+J23</f>
        <v>3</v>
      </c>
      <c r="K27" s="150"/>
      <c r="M27" s="276"/>
      <c r="N27" s="139" t="s">
        <v>72</v>
      </c>
      <c r="O27" s="135">
        <v>0</v>
      </c>
      <c r="P27" s="135">
        <v>1</v>
      </c>
      <c r="Q27" s="135">
        <v>0</v>
      </c>
      <c r="R27" s="135">
        <v>0</v>
      </c>
      <c r="S27" s="135">
        <v>0</v>
      </c>
      <c r="T27" s="150">
        <f t="shared" si="2"/>
        <v>1</v>
      </c>
      <c r="U27" s="151">
        <f>T27+U23</f>
        <v>3</v>
      </c>
      <c r="V27" s="150"/>
      <c r="X27" s="276"/>
      <c r="Y27" s="139" t="s">
        <v>72</v>
      </c>
      <c r="Z27" s="135">
        <v>0</v>
      </c>
      <c r="AA27" s="135">
        <v>0</v>
      </c>
      <c r="AB27" s="135">
        <v>0</v>
      </c>
      <c r="AC27" s="135">
        <v>0</v>
      </c>
      <c r="AD27" s="135">
        <v>0</v>
      </c>
      <c r="AE27" s="150">
        <f t="shared" si="4"/>
        <v>0</v>
      </c>
      <c r="AF27" s="151">
        <f>AE27+AF23</f>
        <v>4</v>
      </c>
      <c r="AG27" s="150"/>
      <c r="AJ27" s="144"/>
      <c r="AN27" s="135"/>
      <c r="AQ27" s="136"/>
      <c r="AS27" s="136"/>
      <c r="AU27" s="144"/>
      <c r="AV27" s="135"/>
      <c r="BB27" s="136"/>
      <c r="BF27" s="144"/>
      <c r="BL27" s="135"/>
      <c r="BM27" s="136"/>
      <c r="BO27" s="136"/>
      <c r="BP27" s="144"/>
      <c r="BQ27" s="144"/>
      <c r="BT27" s="135"/>
      <c r="BX27" s="136"/>
      <c r="BZ27" s="136"/>
    </row>
    <row r="28" spans="2:82" x14ac:dyDescent="0.2">
      <c r="B28" s="277"/>
      <c r="C28" s="135" t="s">
        <v>71</v>
      </c>
      <c r="D28" s="149">
        <v>0</v>
      </c>
      <c r="E28" s="149">
        <v>0</v>
      </c>
      <c r="F28" s="149">
        <v>0</v>
      </c>
      <c r="G28" s="135">
        <v>0</v>
      </c>
      <c r="H28" s="149">
        <v>0</v>
      </c>
      <c r="I28" s="147">
        <f t="shared" si="0"/>
        <v>0</v>
      </c>
      <c r="J28" s="163">
        <f>I28</f>
        <v>0</v>
      </c>
      <c r="K28" s="145"/>
      <c r="M28" s="277"/>
      <c r="N28" s="135" t="s">
        <v>71</v>
      </c>
      <c r="O28" s="149">
        <v>0</v>
      </c>
      <c r="P28" s="149">
        <v>0</v>
      </c>
      <c r="Q28" s="149">
        <v>0</v>
      </c>
      <c r="R28" s="149">
        <v>0</v>
      </c>
      <c r="S28" s="149">
        <v>0</v>
      </c>
      <c r="T28" s="147">
        <f t="shared" si="2"/>
        <v>0</v>
      </c>
      <c r="U28" s="146">
        <f>T28+U24</f>
        <v>0</v>
      </c>
      <c r="V28" s="145"/>
      <c r="X28" s="277"/>
      <c r="Y28" s="135" t="s">
        <v>71</v>
      </c>
      <c r="Z28" s="149">
        <v>0</v>
      </c>
      <c r="AA28" s="149">
        <v>0</v>
      </c>
      <c r="AB28" s="149">
        <v>0</v>
      </c>
      <c r="AC28" s="149">
        <v>0</v>
      </c>
      <c r="AD28" s="149">
        <v>0</v>
      </c>
      <c r="AE28" s="147">
        <f t="shared" si="4"/>
        <v>0</v>
      </c>
      <c r="AF28" s="146">
        <f>AE28+AF24</f>
        <v>0</v>
      </c>
      <c r="AG28" s="145"/>
      <c r="AJ28" s="144"/>
      <c r="AN28" s="135"/>
      <c r="AQ28" s="136"/>
      <c r="AS28" s="143"/>
      <c r="AU28" s="144"/>
      <c r="AV28" s="135"/>
      <c r="BB28" s="136"/>
      <c r="BD28" s="143"/>
      <c r="BF28" s="144"/>
      <c r="BL28" s="135"/>
      <c r="BM28" s="136"/>
      <c r="BO28" s="143"/>
      <c r="BP28" s="144"/>
      <c r="BQ28" s="144"/>
      <c r="BT28" s="135"/>
      <c r="BX28" s="136"/>
      <c r="BZ28" s="143"/>
      <c r="CD28" s="143"/>
    </row>
    <row r="29" spans="2:82" ht="14.85" customHeight="1" x14ac:dyDescent="0.2">
      <c r="B29" s="275" t="s">
        <v>175</v>
      </c>
      <c r="C29" s="159" t="s">
        <v>0</v>
      </c>
      <c r="D29" s="158"/>
      <c r="E29" s="158"/>
      <c r="F29" s="158"/>
      <c r="G29" s="158"/>
      <c r="H29" s="158"/>
      <c r="I29" s="156"/>
      <c r="J29" s="155"/>
      <c r="K29" s="154"/>
      <c r="M29" s="275" t="s">
        <v>175</v>
      </c>
      <c r="N29" s="159" t="s">
        <v>0</v>
      </c>
      <c r="T29" s="156"/>
      <c r="U29" s="155"/>
      <c r="V29" s="154"/>
      <c r="X29" s="275" t="s">
        <v>175</v>
      </c>
      <c r="Y29" s="159" t="s">
        <v>0</v>
      </c>
      <c r="Z29" s="158"/>
      <c r="AA29" s="158"/>
      <c r="AB29" s="158"/>
      <c r="AC29" s="135"/>
      <c r="AD29" s="158"/>
      <c r="AE29" s="156"/>
      <c r="AF29" s="155"/>
      <c r="AG29" s="154"/>
      <c r="AJ29" s="144"/>
      <c r="AN29" s="135"/>
      <c r="AQ29" s="136"/>
      <c r="AS29" s="153"/>
      <c r="AU29" s="144"/>
      <c r="AV29" s="135"/>
      <c r="BB29" s="136"/>
      <c r="BD29" s="153"/>
      <c r="BF29" s="144"/>
      <c r="BL29" s="135"/>
      <c r="BM29" s="136"/>
      <c r="BO29" s="153"/>
      <c r="BP29" s="144"/>
      <c r="BQ29" s="144"/>
      <c r="BT29" s="135"/>
      <c r="BX29" s="136"/>
      <c r="BZ29" s="153"/>
      <c r="CD29" s="153"/>
    </row>
    <row r="30" spans="2:82" x14ac:dyDescent="0.2">
      <c r="B30" s="276"/>
      <c r="C30" s="139" t="s">
        <v>27</v>
      </c>
      <c r="D30" s="135"/>
      <c r="E30" s="135"/>
      <c r="F30" s="135"/>
      <c r="G30" s="135"/>
      <c r="H30" s="161"/>
      <c r="I30" s="150"/>
      <c r="J30" s="151"/>
      <c r="K30" s="150"/>
      <c r="M30" s="276"/>
      <c r="N30" s="139" t="s">
        <v>27</v>
      </c>
      <c r="T30" s="150"/>
      <c r="U30" s="151"/>
      <c r="V30" s="150"/>
      <c r="X30" s="276"/>
      <c r="Y30" s="139" t="s">
        <v>27</v>
      </c>
      <c r="Z30" s="135"/>
      <c r="AA30" s="135"/>
      <c r="AB30" s="135"/>
      <c r="AC30" s="135"/>
      <c r="AD30" s="135"/>
      <c r="AE30" s="150"/>
      <c r="AF30" s="151"/>
      <c r="AG30" s="150"/>
      <c r="AJ30" s="144"/>
      <c r="AN30" s="135"/>
      <c r="AQ30" s="136"/>
      <c r="AS30" s="136"/>
      <c r="AU30" s="144"/>
      <c r="AV30" s="135"/>
      <c r="BB30" s="136"/>
      <c r="BF30" s="144"/>
      <c r="BL30" s="135"/>
      <c r="BM30" s="136"/>
      <c r="BO30" s="136"/>
      <c r="BP30" s="144"/>
      <c r="BQ30" s="144"/>
      <c r="BT30" s="135"/>
      <c r="BX30" s="136"/>
      <c r="BZ30" s="136"/>
    </row>
    <row r="31" spans="2:82" x14ac:dyDescent="0.2">
      <c r="B31" s="276"/>
      <c r="C31" s="139" t="s">
        <v>72</v>
      </c>
      <c r="D31" s="135"/>
      <c r="E31" s="135"/>
      <c r="F31" s="135"/>
      <c r="G31" s="135"/>
      <c r="H31" s="161"/>
      <c r="I31" s="150"/>
      <c r="J31" s="151"/>
      <c r="K31" s="150"/>
      <c r="M31" s="276"/>
      <c r="N31" s="139" t="s">
        <v>72</v>
      </c>
      <c r="T31" s="150"/>
      <c r="U31" s="151"/>
      <c r="V31" s="150"/>
      <c r="X31" s="276"/>
      <c r="Y31" s="139" t="s">
        <v>72</v>
      </c>
      <c r="Z31" s="135"/>
      <c r="AA31" s="135"/>
      <c r="AB31" s="135"/>
      <c r="AC31" s="135"/>
      <c r="AD31" s="135"/>
      <c r="AE31" s="150"/>
      <c r="AF31" s="151"/>
      <c r="AG31" s="150"/>
      <c r="AJ31" s="144"/>
      <c r="AN31" s="135"/>
      <c r="AQ31" s="136"/>
      <c r="AS31" s="136"/>
      <c r="AU31" s="144"/>
      <c r="AV31" s="135"/>
      <c r="BB31" s="136"/>
      <c r="BF31" s="144"/>
      <c r="BL31" s="135"/>
      <c r="BM31" s="136"/>
      <c r="BO31" s="136"/>
      <c r="BP31" s="144"/>
      <c r="BQ31" s="144"/>
      <c r="BT31" s="135"/>
      <c r="BX31" s="136"/>
      <c r="BZ31" s="136"/>
    </row>
    <row r="32" spans="2:82" x14ac:dyDescent="0.2">
      <c r="B32" s="277"/>
      <c r="C32" s="135" t="s">
        <v>71</v>
      </c>
      <c r="D32" s="135"/>
      <c r="E32" s="135"/>
      <c r="F32" s="135"/>
      <c r="G32" s="149"/>
      <c r="H32" s="149"/>
      <c r="I32" s="147"/>
      <c r="J32" s="146"/>
      <c r="K32" s="145"/>
      <c r="M32" s="277"/>
      <c r="N32" s="135" t="s">
        <v>71</v>
      </c>
      <c r="R32" s="149"/>
      <c r="T32" s="147"/>
      <c r="U32" s="146"/>
      <c r="V32" s="145"/>
      <c r="X32" s="277"/>
      <c r="Y32" s="135" t="s">
        <v>71</v>
      </c>
      <c r="Z32" s="149"/>
      <c r="AA32" s="149"/>
      <c r="AB32" s="149"/>
      <c r="AC32" s="149"/>
      <c r="AD32" s="149"/>
      <c r="AE32" s="147"/>
      <c r="AF32" s="146"/>
      <c r="AG32" s="145"/>
      <c r="AJ32" s="144"/>
      <c r="AN32" s="135"/>
      <c r="AQ32" s="136"/>
      <c r="AS32" s="143"/>
      <c r="AU32" s="144"/>
      <c r="AV32" s="135"/>
      <c r="BB32" s="136"/>
      <c r="BD32" s="143"/>
      <c r="BF32" s="144"/>
      <c r="BL32" s="135"/>
      <c r="BM32" s="136"/>
      <c r="BO32" s="143"/>
      <c r="BP32" s="144"/>
      <c r="BQ32" s="144"/>
      <c r="BT32" s="135"/>
      <c r="BX32" s="136"/>
      <c r="BZ32" s="143"/>
      <c r="CD32" s="143"/>
    </row>
    <row r="33" spans="2:82" ht="14.85" customHeight="1" x14ac:dyDescent="0.2">
      <c r="B33" s="275" t="s">
        <v>174</v>
      </c>
      <c r="C33" s="159" t="s">
        <v>0</v>
      </c>
      <c r="D33" s="158">
        <v>7</v>
      </c>
      <c r="E33" s="158">
        <v>10</v>
      </c>
      <c r="F33" s="158">
        <v>9</v>
      </c>
      <c r="G33" s="158">
        <v>10</v>
      </c>
      <c r="H33" s="158">
        <v>9</v>
      </c>
      <c r="I33" s="156">
        <f t="shared" ref="I33:I64" si="6">SUM(D33:H33)</f>
        <v>45</v>
      </c>
      <c r="J33" s="162">
        <f>I33</f>
        <v>45</v>
      </c>
      <c r="K33" s="156"/>
      <c r="M33" s="275" t="s">
        <v>174</v>
      </c>
      <c r="N33" s="159" t="s">
        <v>0</v>
      </c>
      <c r="O33" s="158">
        <v>9</v>
      </c>
      <c r="P33" s="158">
        <v>9</v>
      </c>
      <c r="Q33" s="158">
        <v>10</v>
      </c>
      <c r="R33" s="135">
        <v>9</v>
      </c>
      <c r="S33" s="158">
        <v>9</v>
      </c>
      <c r="T33" s="156">
        <f t="shared" ref="T33:T64" si="7">SUM(O33:S33)</f>
        <v>46</v>
      </c>
      <c r="U33" s="155">
        <f>T33</f>
        <v>46</v>
      </c>
      <c r="V33" s="154">
        <f>U33/(U33+U34)</f>
        <v>1</v>
      </c>
      <c r="X33" s="275" t="s">
        <v>174</v>
      </c>
      <c r="Y33" s="159" t="s">
        <v>0</v>
      </c>
      <c r="Z33" s="158">
        <v>9</v>
      </c>
      <c r="AA33" s="158">
        <v>9</v>
      </c>
      <c r="AB33" s="158">
        <v>10</v>
      </c>
      <c r="AC33" s="158">
        <v>8</v>
      </c>
      <c r="AD33" s="158">
        <v>9</v>
      </c>
      <c r="AE33" s="156">
        <f t="shared" ref="AE33:AE64" si="8">SUM(Z33:AD33)</f>
        <v>45</v>
      </c>
      <c r="AF33" s="155">
        <f>AE33</f>
        <v>45</v>
      </c>
      <c r="AG33" s="154">
        <f>AF33/(AF33+AF34)</f>
        <v>0.97826086956521741</v>
      </c>
      <c r="AJ33" s="144"/>
      <c r="AN33" s="135"/>
      <c r="AQ33" s="136"/>
      <c r="AS33" s="153"/>
      <c r="AU33" s="144"/>
      <c r="AV33" s="135"/>
      <c r="BB33" s="136"/>
      <c r="BD33" s="153"/>
      <c r="BF33" s="144"/>
      <c r="BL33" s="135"/>
      <c r="BM33" s="136"/>
      <c r="BO33" s="153"/>
      <c r="BP33" s="144"/>
      <c r="BQ33" s="144"/>
      <c r="BT33" s="135"/>
      <c r="BX33" s="136"/>
      <c r="BZ33" s="153"/>
      <c r="CD33" s="153"/>
    </row>
    <row r="34" spans="2:82" x14ac:dyDescent="0.2">
      <c r="B34" s="276"/>
      <c r="C34" s="139" t="s">
        <v>27</v>
      </c>
      <c r="D34" s="135">
        <v>0</v>
      </c>
      <c r="E34" s="135">
        <v>0</v>
      </c>
      <c r="F34" s="135">
        <v>0</v>
      </c>
      <c r="G34" s="135">
        <v>0</v>
      </c>
      <c r="H34" s="135">
        <v>0</v>
      </c>
      <c r="I34" s="150">
        <f t="shared" si="6"/>
        <v>0</v>
      </c>
      <c r="J34" s="161">
        <f>I34</f>
        <v>0</v>
      </c>
      <c r="K34" s="150"/>
      <c r="M34" s="276"/>
      <c r="N34" s="139" t="s">
        <v>27</v>
      </c>
      <c r="O34" s="135">
        <v>0</v>
      </c>
      <c r="P34" s="135">
        <v>0</v>
      </c>
      <c r="Q34" s="135">
        <v>0</v>
      </c>
      <c r="R34" s="135">
        <v>0</v>
      </c>
      <c r="S34" s="135">
        <v>0</v>
      </c>
      <c r="T34" s="150">
        <f t="shared" si="7"/>
        <v>0</v>
      </c>
      <c r="U34" s="151">
        <f>T34+U30</f>
        <v>0</v>
      </c>
      <c r="V34" s="150"/>
      <c r="X34" s="276"/>
      <c r="Y34" s="139" t="s">
        <v>27</v>
      </c>
      <c r="Z34" s="135">
        <v>0</v>
      </c>
      <c r="AA34" s="135">
        <v>0</v>
      </c>
      <c r="AB34" s="135">
        <v>0</v>
      </c>
      <c r="AC34" s="135">
        <v>0</v>
      </c>
      <c r="AD34" s="135">
        <v>0</v>
      </c>
      <c r="AE34" s="150">
        <f t="shared" si="8"/>
        <v>0</v>
      </c>
      <c r="AF34" s="151">
        <f>AE34+AF26</f>
        <v>1</v>
      </c>
      <c r="AG34" s="150"/>
      <c r="AJ34" s="144"/>
      <c r="AN34" s="135"/>
      <c r="AQ34" s="136"/>
      <c r="AS34" s="136"/>
      <c r="AU34" s="144"/>
      <c r="AV34" s="135"/>
      <c r="BB34" s="136"/>
      <c r="BF34" s="144"/>
      <c r="BL34" s="135"/>
      <c r="BM34" s="136"/>
      <c r="BO34" s="136"/>
      <c r="BP34" s="144"/>
      <c r="BQ34" s="144"/>
      <c r="BT34" s="135"/>
      <c r="BX34" s="136"/>
      <c r="BZ34" s="136"/>
    </row>
    <row r="35" spans="2:82" x14ac:dyDescent="0.2">
      <c r="B35" s="276"/>
      <c r="C35" s="139" t="s">
        <v>72</v>
      </c>
      <c r="D35" s="135">
        <v>1</v>
      </c>
      <c r="E35" s="135">
        <v>0</v>
      </c>
      <c r="F35" s="135">
        <v>0</v>
      </c>
      <c r="G35" s="135">
        <v>0</v>
      </c>
      <c r="H35" s="135">
        <v>0</v>
      </c>
      <c r="I35" s="150">
        <f t="shared" si="6"/>
        <v>1</v>
      </c>
      <c r="J35" s="161">
        <f>I35+J27</f>
        <v>4</v>
      </c>
      <c r="K35" s="150"/>
      <c r="M35" s="276"/>
      <c r="N35" s="139" t="s">
        <v>72</v>
      </c>
      <c r="O35" s="135">
        <v>0</v>
      </c>
      <c r="P35" s="135">
        <v>0</v>
      </c>
      <c r="Q35" s="135">
        <v>0</v>
      </c>
      <c r="R35" s="135">
        <v>0</v>
      </c>
      <c r="S35" s="135">
        <v>1</v>
      </c>
      <c r="T35" s="150">
        <f t="shared" si="7"/>
        <v>1</v>
      </c>
      <c r="U35" s="151">
        <f>T35+U27</f>
        <v>4</v>
      </c>
      <c r="V35" s="150"/>
      <c r="X35" s="276"/>
      <c r="Y35" s="139" t="s">
        <v>72</v>
      </c>
      <c r="Z35" s="135">
        <v>0</v>
      </c>
      <c r="AA35" s="135">
        <v>0</v>
      </c>
      <c r="AB35" s="135">
        <v>0</v>
      </c>
      <c r="AC35" s="135">
        <v>0</v>
      </c>
      <c r="AD35" s="135">
        <v>0</v>
      </c>
      <c r="AE35" s="150">
        <f t="shared" si="8"/>
        <v>0</v>
      </c>
      <c r="AF35" s="151">
        <f>AE35+AF27</f>
        <v>4</v>
      </c>
      <c r="AG35" s="150"/>
      <c r="AJ35" s="144"/>
      <c r="AN35" s="135"/>
      <c r="AQ35" s="136"/>
      <c r="AS35" s="136"/>
      <c r="AU35" s="144"/>
      <c r="AV35" s="135"/>
      <c r="BB35" s="136"/>
      <c r="BF35" s="144"/>
      <c r="BL35" s="135"/>
      <c r="BM35" s="136"/>
      <c r="BO35" s="136"/>
      <c r="BP35" s="144"/>
      <c r="BQ35" s="144"/>
      <c r="BT35" s="135"/>
      <c r="BX35" s="136"/>
      <c r="BZ35" s="136"/>
    </row>
    <row r="36" spans="2:82" x14ac:dyDescent="0.2">
      <c r="B36" s="277"/>
      <c r="C36" s="135" t="s">
        <v>71</v>
      </c>
      <c r="D36" s="149">
        <v>0</v>
      </c>
      <c r="E36" s="149">
        <v>0</v>
      </c>
      <c r="F36" s="149">
        <v>1</v>
      </c>
      <c r="G36" s="135">
        <v>0</v>
      </c>
      <c r="H36" s="149">
        <v>0</v>
      </c>
      <c r="I36" s="147">
        <f t="shared" si="6"/>
        <v>1</v>
      </c>
      <c r="J36" s="163">
        <f>I36</f>
        <v>1</v>
      </c>
      <c r="K36" s="145"/>
      <c r="M36" s="277"/>
      <c r="N36" s="135" t="s">
        <v>71</v>
      </c>
      <c r="O36" s="149">
        <v>0</v>
      </c>
      <c r="P36" s="149">
        <v>0</v>
      </c>
      <c r="Q36" s="149">
        <v>0</v>
      </c>
      <c r="R36" s="149">
        <v>0</v>
      </c>
      <c r="S36" s="149">
        <v>0</v>
      </c>
      <c r="T36" s="147">
        <f t="shared" si="7"/>
        <v>0</v>
      </c>
      <c r="U36" s="146">
        <f>T36+U32</f>
        <v>0</v>
      </c>
      <c r="V36" s="145"/>
      <c r="X36" s="277"/>
      <c r="Y36" s="135" t="s">
        <v>71</v>
      </c>
      <c r="Z36" s="149">
        <v>0</v>
      </c>
      <c r="AA36" s="149">
        <v>0</v>
      </c>
      <c r="AB36" s="149">
        <v>0</v>
      </c>
      <c r="AC36" s="149">
        <v>0</v>
      </c>
      <c r="AD36" s="149">
        <v>0</v>
      </c>
      <c r="AE36" s="147">
        <f t="shared" si="8"/>
        <v>0</v>
      </c>
      <c r="AF36" s="146">
        <f>AE36+AF28</f>
        <v>0</v>
      </c>
      <c r="AG36" s="145"/>
      <c r="AJ36" s="144"/>
      <c r="AN36" s="135"/>
      <c r="AQ36" s="136"/>
      <c r="AS36" s="143"/>
      <c r="AU36" s="144"/>
      <c r="AV36" s="135"/>
      <c r="BB36" s="136"/>
      <c r="BD36" s="143"/>
      <c r="BF36" s="144"/>
      <c r="BL36" s="135"/>
      <c r="BM36" s="136"/>
      <c r="BO36" s="143"/>
      <c r="BP36" s="144"/>
      <c r="BQ36" s="144"/>
      <c r="BT36" s="135"/>
      <c r="BX36" s="136"/>
      <c r="BZ36" s="143"/>
      <c r="CD36" s="143"/>
    </row>
    <row r="37" spans="2:82" ht="14.85" customHeight="1" x14ac:dyDescent="0.2">
      <c r="B37" s="275" t="s">
        <v>173</v>
      </c>
      <c r="C37" s="159" t="s">
        <v>0</v>
      </c>
      <c r="D37" s="158">
        <v>7</v>
      </c>
      <c r="E37" s="158">
        <v>9</v>
      </c>
      <c r="F37" s="158">
        <v>8</v>
      </c>
      <c r="G37" s="158">
        <v>9</v>
      </c>
      <c r="H37" s="158">
        <v>8</v>
      </c>
      <c r="I37" s="156">
        <f t="shared" si="6"/>
        <v>41</v>
      </c>
      <c r="J37" s="155">
        <f>I37</f>
        <v>41</v>
      </c>
      <c r="K37" s="154">
        <f>J37/(J37+J38)</f>
        <v>1</v>
      </c>
      <c r="M37" s="275" t="s">
        <v>173</v>
      </c>
      <c r="N37" s="159" t="s">
        <v>0</v>
      </c>
      <c r="O37" s="158">
        <v>6</v>
      </c>
      <c r="P37" s="158">
        <v>9</v>
      </c>
      <c r="Q37" s="158">
        <v>10</v>
      </c>
      <c r="R37" s="158">
        <v>9</v>
      </c>
      <c r="S37" s="158">
        <v>9</v>
      </c>
      <c r="T37" s="156">
        <f t="shared" si="7"/>
        <v>43</v>
      </c>
      <c r="U37" s="155">
        <f>T37</f>
        <v>43</v>
      </c>
      <c r="V37" s="154">
        <f>U37/(U37+U38)</f>
        <v>1</v>
      </c>
      <c r="X37" s="275" t="s">
        <v>173</v>
      </c>
      <c r="Y37" s="159" t="s">
        <v>0</v>
      </c>
      <c r="Z37" s="158">
        <v>9</v>
      </c>
      <c r="AA37" s="158">
        <v>9</v>
      </c>
      <c r="AB37" s="158">
        <v>9</v>
      </c>
      <c r="AC37" s="158">
        <v>8</v>
      </c>
      <c r="AD37" s="158">
        <v>8</v>
      </c>
      <c r="AE37" s="156">
        <f t="shared" si="8"/>
        <v>43</v>
      </c>
      <c r="AF37" s="155">
        <f>AE37</f>
        <v>43</v>
      </c>
      <c r="AG37" s="154">
        <f>AF37/(AF37+AF38)</f>
        <v>0.97727272727272729</v>
      </c>
      <c r="AJ37" s="144"/>
      <c r="AN37" s="135"/>
      <c r="AQ37" s="136"/>
      <c r="AS37" s="153"/>
      <c r="AU37" s="144"/>
      <c r="AV37" s="135"/>
      <c r="BB37" s="136"/>
      <c r="BD37" s="153"/>
      <c r="BF37" s="144"/>
      <c r="BL37" s="135"/>
      <c r="BM37" s="136"/>
      <c r="BO37" s="153"/>
      <c r="BP37" s="144"/>
      <c r="BQ37" s="144"/>
      <c r="BT37" s="135"/>
      <c r="BX37" s="136"/>
      <c r="BZ37" s="153"/>
      <c r="CD37" s="153"/>
    </row>
    <row r="38" spans="2:82" x14ac:dyDescent="0.2">
      <c r="B38" s="276"/>
      <c r="C38" s="139" t="s">
        <v>27</v>
      </c>
      <c r="D38" s="135">
        <v>0</v>
      </c>
      <c r="E38" s="135">
        <v>0</v>
      </c>
      <c r="F38" s="135">
        <v>0</v>
      </c>
      <c r="G38" s="135">
        <v>0</v>
      </c>
      <c r="H38" s="135">
        <v>0</v>
      </c>
      <c r="I38" s="150">
        <f t="shared" si="6"/>
        <v>0</v>
      </c>
      <c r="J38" s="151">
        <f>I38+J34</f>
        <v>0</v>
      </c>
      <c r="K38" s="150"/>
      <c r="M38" s="276"/>
      <c r="N38" s="139" t="s">
        <v>27</v>
      </c>
      <c r="O38" s="135">
        <v>0</v>
      </c>
      <c r="P38" s="135">
        <v>0</v>
      </c>
      <c r="Q38" s="135">
        <v>0</v>
      </c>
      <c r="R38" s="135">
        <v>0</v>
      </c>
      <c r="S38" s="135">
        <v>0</v>
      </c>
      <c r="T38" s="150">
        <f t="shared" si="7"/>
        <v>0</v>
      </c>
      <c r="U38" s="151">
        <f>T38+U34</f>
        <v>0</v>
      </c>
      <c r="V38" s="150"/>
      <c r="X38" s="276"/>
      <c r="Y38" s="139" t="s">
        <v>27</v>
      </c>
      <c r="Z38" s="135">
        <v>0</v>
      </c>
      <c r="AA38" s="135">
        <v>0</v>
      </c>
      <c r="AB38" s="135">
        <v>0</v>
      </c>
      <c r="AC38" s="135">
        <v>0</v>
      </c>
      <c r="AD38" s="135">
        <v>0</v>
      </c>
      <c r="AE38" s="150">
        <f t="shared" si="8"/>
        <v>0</v>
      </c>
      <c r="AF38" s="151">
        <f>AE38+AF34</f>
        <v>1</v>
      </c>
      <c r="AG38" s="150"/>
      <c r="AJ38" s="144"/>
      <c r="AN38" s="135"/>
      <c r="AQ38" s="136"/>
      <c r="AS38" s="136"/>
      <c r="AU38" s="144"/>
      <c r="AV38" s="135"/>
      <c r="BB38" s="136"/>
      <c r="BF38" s="144"/>
      <c r="BL38" s="135"/>
      <c r="BM38" s="136"/>
      <c r="BO38" s="136"/>
      <c r="BP38" s="144"/>
      <c r="BQ38" s="144"/>
      <c r="BT38" s="135"/>
      <c r="BX38" s="136"/>
      <c r="BZ38" s="136"/>
    </row>
    <row r="39" spans="2:82" x14ac:dyDescent="0.2">
      <c r="B39" s="276"/>
      <c r="C39" s="139" t="s">
        <v>72</v>
      </c>
      <c r="D39" s="135">
        <v>0</v>
      </c>
      <c r="E39" s="135">
        <v>0</v>
      </c>
      <c r="F39" s="135">
        <v>1</v>
      </c>
      <c r="G39" s="135">
        <v>1</v>
      </c>
      <c r="H39" s="135">
        <v>1</v>
      </c>
      <c r="I39" s="150">
        <f t="shared" si="6"/>
        <v>3</v>
      </c>
      <c r="J39" s="151">
        <f>I39+J35</f>
        <v>7</v>
      </c>
      <c r="K39" s="150"/>
      <c r="M39" s="276"/>
      <c r="N39" s="139" t="s">
        <v>72</v>
      </c>
      <c r="O39" s="135">
        <v>3</v>
      </c>
      <c r="P39" s="135">
        <v>0</v>
      </c>
      <c r="Q39" s="135">
        <v>0</v>
      </c>
      <c r="R39" s="135">
        <v>0</v>
      </c>
      <c r="S39" s="135">
        <v>0</v>
      </c>
      <c r="T39" s="150">
        <f t="shared" si="7"/>
        <v>3</v>
      </c>
      <c r="U39" s="151">
        <f>T39+U35</f>
        <v>7</v>
      </c>
      <c r="V39" s="150"/>
      <c r="X39" s="276"/>
      <c r="Y39" s="139" t="s">
        <v>72</v>
      </c>
      <c r="Z39" s="135">
        <v>0</v>
      </c>
      <c r="AA39" s="135">
        <v>0</v>
      </c>
      <c r="AB39" s="135">
        <v>0</v>
      </c>
      <c r="AC39" s="135">
        <v>0</v>
      </c>
      <c r="AD39" s="135">
        <v>1</v>
      </c>
      <c r="AE39" s="150">
        <f t="shared" si="8"/>
        <v>1</v>
      </c>
      <c r="AF39" s="151">
        <f>AE39+AF35</f>
        <v>5</v>
      </c>
      <c r="AG39" s="150"/>
      <c r="AJ39" s="144"/>
      <c r="AN39" s="135"/>
      <c r="AQ39" s="136"/>
      <c r="AS39" s="136"/>
      <c r="AU39" s="144"/>
      <c r="AV39" s="135"/>
      <c r="BB39" s="136"/>
      <c r="BF39" s="144"/>
      <c r="BL39" s="135"/>
      <c r="BM39" s="136"/>
      <c r="BO39" s="136"/>
      <c r="BP39" s="144"/>
      <c r="BQ39" s="144"/>
      <c r="BT39" s="135"/>
      <c r="BX39" s="136"/>
      <c r="BZ39" s="136"/>
    </row>
    <row r="40" spans="2:82" x14ac:dyDescent="0.2">
      <c r="B40" s="277"/>
      <c r="C40" s="135" t="s">
        <v>71</v>
      </c>
      <c r="D40" s="149">
        <v>0</v>
      </c>
      <c r="E40" s="149">
        <v>1</v>
      </c>
      <c r="F40" s="149">
        <v>0</v>
      </c>
      <c r="G40" s="149">
        <v>0</v>
      </c>
      <c r="H40" s="149">
        <v>0</v>
      </c>
      <c r="I40" s="147">
        <f t="shared" si="6"/>
        <v>1</v>
      </c>
      <c r="J40" s="146">
        <f>I40+J36</f>
        <v>2</v>
      </c>
      <c r="K40" s="145"/>
      <c r="M40" s="277"/>
      <c r="N40" s="135" t="s">
        <v>71</v>
      </c>
      <c r="O40" s="149">
        <v>0</v>
      </c>
      <c r="P40" s="149">
        <v>0</v>
      </c>
      <c r="Q40" s="149">
        <v>0</v>
      </c>
      <c r="R40" s="149">
        <v>0</v>
      </c>
      <c r="S40" s="149">
        <v>0</v>
      </c>
      <c r="T40" s="147">
        <f t="shared" si="7"/>
        <v>0</v>
      </c>
      <c r="U40" s="146">
        <f>T40+U36</f>
        <v>0</v>
      </c>
      <c r="V40" s="145"/>
      <c r="X40" s="277"/>
      <c r="Y40" s="135" t="s">
        <v>71</v>
      </c>
      <c r="Z40" s="149">
        <v>0</v>
      </c>
      <c r="AA40" s="149">
        <v>0</v>
      </c>
      <c r="AB40" s="149">
        <v>1</v>
      </c>
      <c r="AC40" s="149">
        <v>0</v>
      </c>
      <c r="AD40" s="149">
        <v>0</v>
      </c>
      <c r="AE40" s="147">
        <f t="shared" si="8"/>
        <v>1</v>
      </c>
      <c r="AF40" s="146">
        <f>AE40+AF36</f>
        <v>1</v>
      </c>
      <c r="AG40" s="145"/>
      <c r="AJ40" s="144"/>
      <c r="AN40" s="135"/>
      <c r="AQ40" s="136"/>
      <c r="AS40" s="143"/>
      <c r="AU40" s="144"/>
      <c r="AV40" s="135"/>
      <c r="BB40" s="136"/>
      <c r="BD40" s="143"/>
      <c r="BF40" s="144"/>
      <c r="BL40" s="135"/>
      <c r="BM40" s="136"/>
      <c r="BO40" s="143"/>
      <c r="BP40" s="144"/>
      <c r="BQ40" s="144"/>
      <c r="BT40" s="135"/>
      <c r="BX40" s="136"/>
      <c r="BZ40" s="143"/>
      <c r="CD40" s="143"/>
    </row>
    <row r="41" spans="2:82" ht="14.85" customHeight="1" x14ac:dyDescent="0.2">
      <c r="B41" s="275" t="s">
        <v>172</v>
      </c>
      <c r="C41" s="159" t="s">
        <v>0</v>
      </c>
      <c r="D41" s="158">
        <v>7</v>
      </c>
      <c r="E41" s="158">
        <v>9</v>
      </c>
      <c r="F41" s="158">
        <v>7</v>
      </c>
      <c r="G41" s="158">
        <v>9</v>
      </c>
      <c r="H41" s="158">
        <v>8</v>
      </c>
      <c r="I41" s="156">
        <f t="shared" si="6"/>
        <v>40</v>
      </c>
      <c r="J41" s="155">
        <f>I41</f>
        <v>40</v>
      </c>
      <c r="K41" s="154">
        <f>J41/(J41+J42)</f>
        <v>1</v>
      </c>
      <c r="M41" s="275" t="s">
        <v>172</v>
      </c>
      <c r="N41" s="159" t="s">
        <v>0</v>
      </c>
      <c r="O41" s="158">
        <v>6</v>
      </c>
      <c r="P41" s="158">
        <v>9</v>
      </c>
      <c r="Q41" s="158">
        <v>10</v>
      </c>
      <c r="R41" s="158">
        <v>9</v>
      </c>
      <c r="S41" s="158">
        <v>9</v>
      </c>
      <c r="T41" s="156">
        <f t="shared" si="7"/>
        <v>43</v>
      </c>
      <c r="U41" s="155">
        <f>T41</f>
        <v>43</v>
      </c>
      <c r="V41" s="154">
        <f>U41/(U41+U42)</f>
        <v>1</v>
      </c>
      <c r="X41" s="275" t="s">
        <v>172</v>
      </c>
      <c r="Y41" s="159" t="s">
        <v>0</v>
      </c>
      <c r="Z41" s="158">
        <v>9</v>
      </c>
      <c r="AA41" s="158">
        <v>9</v>
      </c>
      <c r="AB41" s="158">
        <v>8</v>
      </c>
      <c r="AC41" s="158">
        <v>7</v>
      </c>
      <c r="AD41" s="158">
        <v>7</v>
      </c>
      <c r="AE41" s="156">
        <f t="shared" si="8"/>
        <v>40</v>
      </c>
      <c r="AF41" s="155">
        <f>AE41</f>
        <v>40</v>
      </c>
      <c r="AG41" s="154">
        <f>AF41/(AF41+AF42)</f>
        <v>0.97560975609756095</v>
      </c>
      <c r="AJ41" s="144"/>
      <c r="AN41" s="135"/>
      <c r="AQ41" s="136"/>
      <c r="AS41" s="153"/>
      <c r="AT41" s="160"/>
      <c r="AU41" s="144"/>
      <c r="AV41" s="135"/>
      <c r="BB41" s="136"/>
      <c r="BD41" s="153"/>
      <c r="BF41" s="144"/>
      <c r="BL41" s="135"/>
      <c r="BM41" s="136"/>
      <c r="BO41" s="153"/>
      <c r="BP41" s="144"/>
      <c r="BQ41" s="144"/>
      <c r="BT41" s="135"/>
      <c r="BX41" s="136"/>
      <c r="BZ41" s="153"/>
      <c r="CD41" s="153"/>
    </row>
    <row r="42" spans="2:82" x14ac:dyDescent="0.2">
      <c r="B42" s="276"/>
      <c r="C42" s="139" t="s">
        <v>27</v>
      </c>
      <c r="D42" s="135">
        <v>0</v>
      </c>
      <c r="E42" s="135">
        <v>0</v>
      </c>
      <c r="F42" s="135">
        <v>0</v>
      </c>
      <c r="G42" s="135">
        <v>0</v>
      </c>
      <c r="H42" s="135">
        <v>0</v>
      </c>
      <c r="I42" s="150">
        <f t="shared" si="6"/>
        <v>0</v>
      </c>
      <c r="J42" s="151">
        <f>I42+J38</f>
        <v>0</v>
      </c>
      <c r="K42" s="150"/>
      <c r="M42" s="276"/>
      <c r="N42" s="139" t="s">
        <v>27</v>
      </c>
      <c r="O42" s="135">
        <v>0</v>
      </c>
      <c r="P42" s="135">
        <v>0</v>
      </c>
      <c r="Q42" s="135">
        <v>0</v>
      </c>
      <c r="R42" s="135">
        <v>0</v>
      </c>
      <c r="S42" s="135">
        <v>0</v>
      </c>
      <c r="T42" s="150">
        <f t="shared" si="7"/>
        <v>0</v>
      </c>
      <c r="U42" s="151">
        <f>T42+U38</f>
        <v>0</v>
      </c>
      <c r="V42" s="150"/>
      <c r="X42" s="276"/>
      <c r="Y42" s="139" t="s">
        <v>27</v>
      </c>
      <c r="Z42" s="135">
        <v>0</v>
      </c>
      <c r="AA42" s="135">
        <v>0</v>
      </c>
      <c r="AB42" s="135">
        <v>0</v>
      </c>
      <c r="AC42" s="135">
        <v>0</v>
      </c>
      <c r="AD42" s="135">
        <v>0</v>
      </c>
      <c r="AE42" s="150">
        <f t="shared" si="8"/>
        <v>0</v>
      </c>
      <c r="AF42" s="151">
        <f>AE42+AF38</f>
        <v>1</v>
      </c>
      <c r="AG42" s="150"/>
      <c r="AJ42" s="144"/>
      <c r="AN42" s="135"/>
      <c r="AQ42" s="136"/>
      <c r="AS42" s="136"/>
      <c r="AU42" s="144"/>
      <c r="AV42" s="135"/>
      <c r="BB42" s="136"/>
      <c r="BF42" s="144"/>
      <c r="BL42" s="135"/>
      <c r="BM42" s="136"/>
      <c r="BO42" s="136"/>
      <c r="BP42" s="144"/>
      <c r="BQ42" s="144"/>
      <c r="BT42" s="135"/>
      <c r="BX42" s="136"/>
      <c r="BZ42" s="136"/>
    </row>
    <row r="43" spans="2:82" x14ac:dyDescent="0.2">
      <c r="B43" s="276"/>
      <c r="C43" s="139" t="s">
        <v>72</v>
      </c>
      <c r="D43" s="135">
        <v>0</v>
      </c>
      <c r="E43" s="135">
        <v>0</v>
      </c>
      <c r="F43" s="135">
        <v>1</v>
      </c>
      <c r="G43" s="135">
        <v>0</v>
      </c>
      <c r="H43" s="135">
        <v>0</v>
      </c>
      <c r="I43" s="150">
        <f t="shared" si="6"/>
        <v>1</v>
      </c>
      <c r="J43" s="151">
        <f>I43+J39</f>
        <v>8</v>
      </c>
      <c r="K43" s="150"/>
      <c r="M43" s="276"/>
      <c r="N43" s="139" t="s">
        <v>72</v>
      </c>
      <c r="O43" s="135">
        <v>0</v>
      </c>
      <c r="P43" s="135">
        <v>0</v>
      </c>
      <c r="Q43" s="135">
        <v>0</v>
      </c>
      <c r="R43" s="135">
        <v>0</v>
      </c>
      <c r="S43" s="135">
        <v>0</v>
      </c>
      <c r="T43" s="150">
        <f t="shared" si="7"/>
        <v>0</v>
      </c>
      <c r="U43" s="151">
        <f>T43+U39</f>
        <v>7</v>
      </c>
      <c r="V43" s="150"/>
      <c r="X43" s="276"/>
      <c r="Y43" s="139" t="s">
        <v>72</v>
      </c>
      <c r="Z43" s="135">
        <v>0</v>
      </c>
      <c r="AA43" s="135">
        <v>0</v>
      </c>
      <c r="AB43" s="135">
        <v>0</v>
      </c>
      <c r="AC43" s="135">
        <v>0</v>
      </c>
      <c r="AD43" s="135">
        <v>1</v>
      </c>
      <c r="AE43" s="150">
        <f t="shared" si="8"/>
        <v>1</v>
      </c>
      <c r="AF43" s="151">
        <f>AE43+AF39</f>
        <v>6</v>
      </c>
      <c r="AG43" s="150"/>
      <c r="AJ43" s="144"/>
      <c r="AN43" s="135"/>
      <c r="AQ43" s="136"/>
      <c r="AS43" s="136"/>
      <c r="AU43" s="144"/>
      <c r="AV43" s="135"/>
      <c r="BB43" s="136"/>
      <c r="BF43" s="144"/>
      <c r="BL43" s="135"/>
      <c r="BM43" s="136"/>
      <c r="BO43" s="136"/>
      <c r="BP43" s="144"/>
      <c r="BQ43" s="144"/>
      <c r="BT43" s="135"/>
      <c r="BX43" s="136"/>
      <c r="BZ43" s="136"/>
    </row>
    <row r="44" spans="2:82" x14ac:dyDescent="0.2">
      <c r="B44" s="277"/>
      <c r="C44" s="135" t="s">
        <v>71</v>
      </c>
      <c r="D44" s="149">
        <v>0</v>
      </c>
      <c r="E44" s="149">
        <v>0</v>
      </c>
      <c r="F44" s="149">
        <v>0</v>
      </c>
      <c r="G44" s="149">
        <v>0</v>
      </c>
      <c r="H44" s="149">
        <v>0</v>
      </c>
      <c r="I44" s="147">
        <f t="shared" si="6"/>
        <v>0</v>
      </c>
      <c r="J44" s="146">
        <f>I44+J40</f>
        <v>2</v>
      </c>
      <c r="K44" s="145"/>
      <c r="M44" s="277"/>
      <c r="N44" s="135" t="s">
        <v>71</v>
      </c>
      <c r="O44" s="149">
        <v>0</v>
      </c>
      <c r="P44" s="149">
        <v>0</v>
      </c>
      <c r="Q44" s="149">
        <v>0</v>
      </c>
      <c r="R44" s="149">
        <v>0</v>
      </c>
      <c r="S44" s="149">
        <v>0</v>
      </c>
      <c r="T44" s="147">
        <f t="shared" si="7"/>
        <v>0</v>
      </c>
      <c r="U44" s="146">
        <f>T44+U40</f>
        <v>0</v>
      </c>
      <c r="V44" s="145"/>
      <c r="X44" s="277"/>
      <c r="Y44" s="135" t="s">
        <v>71</v>
      </c>
      <c r="Z44" s="149">
        <v>1</v>
      </c>
      <c r="AA44" s="149">
        <v>0</v>
      </c>
      <c r="AB44" s="149">
        <v>0</v>
      </c>
      <c r="AC44" s="149">
        <v>1</v>
      </c>
      <c r="AD44" s="149">
        <v>0</v>
      </c>
      <c r="AE44" s="147">
        <f t="shared" si="8"/>
        <v>2</v>
      </c>
      <c r="AF44" s="146">
        <f>AE44+AF40</f>
        <v>3</v>
      </c>
      <c r="AG44" s="145"/>
      <c r="AJ44" s="144"/>
      <c r="AN44" s="135"/>
      <c r="AQ44" s="136"/>
      <c r="AS44" s="143"/>
      <c r="AU44" s="144"/>
      <c r="AV44" s="135"/>
      <c r="BB44" s="136"/>
      <c r="BD44" s="143"/>
      <c r="BF44" s="144"/>
      <c r="BL44" s="135"/>
      <c r="BM44" s="136"/>
      <c r="BO44" s="143"/>
      <c r="BP44" s="144"/>
      <c r="BQ44" s="144"/>
      <c r="BT44" s="135"/>
      <c r="BX44" s="136"/>
      <c r="BZ44" s="143"/>
      <c r="CD44" s="143"/>
    </row>
    <row r="45" spans="2:82" ht="14.85" customHeight="1" x14ac:dyDescent="0.2">
      <c r="B45" s="275" t="s">
        <v>171</v>
      </c>
      <c r="C45" s="159" t="s">
        <v>0</v>
      </c>
      <c r="D45" s="158">
        <v>6</v>
      </c>
      <c r="E45" s="158">
        <v>9</v>
      </c>
      <c r="F45" s="158">
        <v>7</v>
      </c>
      <c r="G45" s="158">
        <v>9</v>
      </c>
      <c r="H45" s="158">
        <v>8</v>
      </c>
      <c r="I45" s="156">
        <f t="shared" si="6"/>
        <v>39</v>
      </c>
      <c r="J45" s="155">
        <f>I45</f>
        <v>39</v>
      </c>
      <c r="K45" s="154">
        <f>J45/(J45+J46)</f>
        <v>1</v>
      </c>
      <c r="M45" s="275" t="s">
        <v>171</v>
      </c>
      <c r="N45" s="159" t="s">
        <v>0</v>
      </c>
      <c r="O45" s="158">
        <v>6</v>
      </c>
      <c r="P45" s="158">
        <v>9</v>
      </c>
      <c r="Q45" s="158">
        <v>10</v>
      </c>
      <c r="R45" s="158">
        <v>8</v>
      </c>
      <c r="S45" s="158">
        <v>8</v>
      </c>
      <c r="T45" s="156">
        <f t="shared" si="7"/>
        <v>41</v>
      </c>
      <c r="U45" s="155">
        <f>T45</f>
        <v>41</v>
      </c>
      <c r="V45" s="154">
        <f>U45/(U45+U46)</f>
        <v>1</v>
      </c>
      <c r="X45" s="275" t="s">
        <v>171</v>
      </c>
      <c r="Y45" s="159" t="s">
        <v>0</v>
      </c>
      <c r="Z45" s="158">
        <v>9</v>
      </c>
      <c r="AA45" s="158">
        <v>8</v>
      </c>
      <c r="AB45" s="158">
        <v>8</v>
      </c>
      <c r="AC45" s="158">
        <v>7</v>
      </c>
      <c r="AD45" s="158">
        <v>7</v>
      </c>
      <c r="AE45" s="156">
        <f t="shared" si="8"/>
        <v>39</v>
      </c>
      <c r="AF45" s="155">
        <f>AE45</f>
        <v>39</v>
      </c>
      <c r="AG45" s="154">
        <f>AF45/(AF45+AF46)</f>
        <v>0.95121951219512191</v>
      </c>
      <c r="AJ45" s="144"/>
      <c r="AN45" s="135"/>
      <c r="AQ45" s="136"/>
      <c r="AS45" s="153"/>
      <c r="AT45" s="160"/>
      <c r="AU45" s="144"/>
      <c r="AV45" s="135"/>
      <c r="BB45" s="136"/>
      <c r="BD45" s="153"/>
      <c r="BF45" s="144"/>
      <c r="BL45" s="135"/>
      <c r="BM45" s="136"/>
      <c r="BO45" s="153"/>
      <c r="BP45" s="144"/>
      <c r="BQ45" s="144"/>
      <c r="BT45" s="135"/>
      <c r="BX45" s="136"/>
      <c r="BZ45" s="153"/>
      <c r="CD45" s="153"/>
    </row>
    <row r="46" spans="2:82" x14ac:dyDescent="0.2">
      <c r="B46" s="276"/>
      <c r="C46" s="139" t="s">
        <v>27</v>
      </c>
      <c r="D46" s="135">
        <v>0</v>
      </c>
      <c r="E46" s="135">
        <v>0</v>
      </c>
      <c r="F46" s="135">
        <v>0</v>
      </c>
      <c r="G46" s="135">
        <v>0</v>
      </c>
      <c r="H46" s="135">
        <v>0</v>
      </c>
      <c r="I46" s="150">
        <f t="shared" si="6"/>
        <v>0</v>
      </c>
      <c r="J46" s="151">
        <f>I46+J42</f>
        <v>0</v>
      </c>
      <c r="K46" s="150"/>
      <c r="M46" s="276"/>
      <c r="N46" s="139" t="s">
        <v>27</v>
      </c>
      <c r="O46" s="135">
        <v>0</v>
      </c>
      <c r="P46" s="135">
        <v>0</v>
      </c>
      <c r="Q46" s="135">
        <v>0</v>
      </c>
      <c r="R46" s="135">
        <v>0</v>
      </c>
      <c r="S46" s="135">
        <v>0</v>
      </c>
      <c r="T46" s="150">
        <f t="shared" si="7"/>
        <v>0</v>
      </c>
      <c r="U46" s="151">
        <f>T46+U42</f>
        <v>0</v>
      </c>
      <c r="V46" s="150"/>
      <c r="X46" s="276"/>
      <c r="Y46" s="139" t="s">
        <v>27</v>
      </c>
      <c r="Z46" s="135">
        <v>0</v>
      </c>
      <c r="AA46" s="135">
        <v>1</v>
      </c>
      <c r="AB46" s="135">
        <v>0</v>
      </c>
      <c r="AC46" s="135">
        <v>0</v>
      </c>
      <c r="AD46" s="135">
        <v>0</v>
      </c>
      <c r="AE46" s="150">
        <f t="shared" si="8"/>
        <v>1</v>
      </c>
      <c r="AF46" s="151">
        <f>AE46+AF42</f>
        <v>2</v>
      </c>
      <c r="AG46" s="150"/>
      <c r="AJ46" s="144"/>
      <c r="AN46" s="135"/>
      <c r="AQ46" s="136"/>
      <c r="AS46" s="136"/>
      <c r="AU46" s="144"/>
      <c r="AV46" s="135"/>
      <c r="BB46" s="136"/>
      <c r="BF46" s="144"/>
      <c r="BL46" s="135"/>
      <c r="BM46" s="136"/>
      <c r="BO46" s="136"/>
      <c r="BP46" s="144"/>
      <c r="BQ46" s="144"/>
      <c r="BT46" s="135"/>
      <c r="BX46" s="136"/>
      <c r="BZ46" s="136"/>
    </row>
    <row r="47" spans="2:82" x14ac:dyDescent="0.2">
      <c r="B47" s="276"/>
      <c r="C47" s="139" t="s">
        <v>72</v>
      </c>
      <c r="D47" s="135">
        <v>0</v>
      </c>
      <c r="E47" s="135">
        <v>0</v>
      </c>
      <c r="F47" s="135">
        <v>0</v>
      </c>
      <c r="G47" s="135">
        <v>0</v>
      </c>
      <c r="H47" s="135">
        <v>0</v>
      </c>
      <c r="I47" s="150">
        <f t="shared" si="6"/>
        <v>0</v>
      </c>
      <c r="J47" s="151">
        <f>I47+J43</f>
        <v>8</v>
      </c>
      <c r="K47" s="150"/>
      <c r="M47" s="276"/>
      <c r="N47" s="139" t="s">
        <v>72</v>
      </c>
      <c r="O47" s="135">
        <v>0</v>
      </c>
      <c r="P47" s="135">
        <v>0</v>
      </c>
      <c r="Q47" s="135">
        <v>0</v>
      </c>
      <c r="R47" s="135">
        <v>0</v>
      </c>
      <c r="S47" s="135">
        <v>0</v>
      </c>
      <c r="T47" s="150">
        <f t="shared" si="7"/>
        <v>0</v>
      </c>
      <c r="U47" s="151">
        <f>T47+U43</f>
        <v>7</v>
      </c>
      <c r="V47" s="150"/>
      <c r="X47" s="276"/>
      <c r="Y47" s="139" t="s">
        <v>72</v>
      </c>
      <c r="Z47" s="135">
        <v>0</v>
      </c>
      <c r="AA47" s="135">
        <v>0</v>
      </c>
      <c r="AB47" s="135">
        <v>0</v>
      </c>
      <c r="AC47" s="135">
        <v>0</v>
      </c>
      <c r="AD47" s="135">
        <v>0</v>
      </c>
      <c r="AE47" s="150">
        <f t="shared" si="8"/>
        <v>0</v>
      </c>
      <c r="AF47" s="151">
        <f>AE47+AF43</f>
        <v>6</v>
      </c>
      <c r="AG47" s="150"/>
      <c r="AJ47" s="144"/>
      <c r="AN47" s="135"/>
      <c r="AQ47" s="136"/>
      <c r="AS47" s="136"/>
      <c r="AU47" s="144"/>
      <c r="AV47" s="135"/>
      <c r="BB47" s="136"/>
      <c r="BF47" s="144"/>
      <c r="BL47" s="135"/>
      <c r="BM47" s="136"/>
      <c r="BO47" s="136"/>
      <c r="BP47" s="144"/>
      <c r="BQ47" s="144"/>
      <c r="BT47" s="135"/>
      <c r="BX47" s="136"/>
      <c r="BZ47" s="136"/>
    </row>
    <row r="48" spans="2:82" x14ac:dyDescent="0.2">
      <c r="B48" s="277"/>
      <c r="C48" s="135" t="s">
        <v>71</v>
      </c>
      <c r="D48" s="149">
        <v>1</v>
      </c>
      <c r="E48" s="149">
        <v>0</v>
      </c>
      <c r="F48" s="149">
        <v>0</v>
      </c>
      <c r="G48" s="149">
        <v>0</v>
      </c>
      <c r="H48" s="149">
        <v>0</v>
      </c>
      <c r="I48" s="147">
        <f t="shared" si="6"/>
        <v>1</v>
      </c>
      <c r="J48" s="146">
        <f>I48+J44</f>
        <v>3</v>
      </c>
      <c r="K48" s="145"/>
      <c r="M48" s="277"/>
      <c r="N48" s="135" t="s">
        <v>71</v>
      </c>
      <c r="O48" s="149">
        <v>0</v>
      </c>
      <c r="P48" s="149">
        <v>0</v>
      </c>
      <c r="Q48" s="149">
        <v>0</v>
      </c>
      <c r="R48" s="149">
        <v>1</v>
      </c>
      <c r="S48" s="149">
        <v>1</v>
      </c>
      <c r="T48" s="147">
        <f t="shared" si="7"/>
        <v>2</v>
      </c>
      <c r="U48" s="146">
        <f>T48+U44</f>
        <v>2</v>
      </c>
      <c r="V48" s="145"/>
      <c r="X48" s="277"/>
      <c r="Y48" s="135" t="s">
        <v>71</v>
      </c>
      <c r="Z48" s="149">
        <v>0</v>
      </c>
      <c r="AA48" s="149">
        <v>0</v>
      </c>
      <c r="AB48" s="149">
        <v>0</v>
      </c>
      <c r="AC48" s="149">
        <v>0</v>
      </c>
      <c r="AD48" s="149">
        <v>0</v>
      </c>
      <c r="AE48" s="147">
        <f t="shared" si="8"/>
        <v>0</v>
      </c>
      <c r="AF48" s="146">
        <f>AE48+AF44</f>
        <v>3</v>
      </c>
      <c r="AG48" s="145"/>
      <c r="AJ48" s="144"/>
      <c r="AN48" s="135"/>
      <c r="AQ48" s="136"/>
      <c r="AS48" s="143"/>
      <c r="AU48" s="144"/>
      <c r="AV48" s="135"/>
      <c r="BB48" s="136"/>
      <c r="BD48" s="143"/>
      <c r="BF48" s="144"/>
      <c r="BL48" s="135"/>
      <c r="BM48" s="136"/>
      <c r="BO48" s="143"/>
      <c r="BP48" s="144"/>
      <c r="BQ48" s="144"/>
      <c r="BT48" s="135"/>
      <c r="BX48" s="136"/>
      <c r="BZ48" s="143"/>
      <c r="CD48" s="143"/>
    </row>
    <row r="49" spans="2:82" ht="14.85" customHeight="1" x14ac:dyDescent="0.2">
      <c r="B49" s="275" t="s">
        <v>170</v>
      </c>
      <c r="C49" s="159" t="s">
        <v>0</v>
      </c>
      <c r="D49" s="158">
        <v>6</v>
      </c>
      <c r="E49" s="158">
        <v>9</v>
      </c>
      <c r="F49" s="158">
        <v>7</v>
      </c>
      <c r="G49" s="158">
        <v>9</v>
      </c>
      <c r="H49" s="158">
        <v>8</v>
      </c>
      <c r="I49" s="156">
        <f t="shared" si="6"/>
        <v>39</v>
      </c>
      <c r="J49" s="155">
        <f>I49</f>
        <v>39</v>
      </c>
      <c r="K49" s="154">
        <f>J49/(J49+J50)</f>
        <v>1</v>
      </c>
      <c r="M49" s="275" t="s">
        <v>170</v>
      </c>
      <c r="N49" s="159" t="s">
        <v>0</v>
      </c>
      <c r="O49" s="158">
        <v>6</v>
      </c>
      <c r="P49" s="158">
        <v>9</v>
      </c>
      <c r="Q49" s="158">
        <v>9</v>
      </c>
      <c r="R49" s="158">
        <v>8</v>
      </c>
      <c r="S49" s="158">
        <v>8</v>
      </c>
      <c r="T49" s="156">
        <f t="shared" si="7"/>
        <v>40</v>
      </c>
      <c r="U49" s="155">
        <f>T49</f>
        <v>40</v>
      </c>
      <c r="V49" s="154">
        <f>U49/(U49+U50)</f>
        <v>1</v>
      </c>
      <c r="X49" s="275" t="s">
        <v>170</v>
      </c>
      <c r="Y49" s="159" t="s">
        <v>0</v>
      </c>
      <c r="Z49" s="158">
        <v>9</v>
      </c>
      <c r="AA49" s="158">
        <v>8</v>
      </c>
      <c r="AB49" s="158">
        <v>8</v>
      </c>
      <c r="AC49" s="158">
        <v>7</v>
      </c>
      <c r="AD49" s="158">
        <v>7</v>
      </c>
      <c r="AE49" s="156">
        <f t="shared" si="8"/>
        <v>39</v>
      </c>
      <c r="AF49" s="155">
        <f>AE49</f>
        <v>39</v>
      </c>
      <c r="AG49" s="154">
        <f>AF49/(AF49+AF50)</f>
        <v>0.95121951219512191</v>
      </c>
      <c r="AJ49" s="144"/>
      <c r="AN49" s="135"/>
      <c r="AQ49" s="136"/>
      <c r="AS49" s="153"/>
      <c r="AT49" s="160"/>
      <c r="AU49" s="144"/>
      <c r="AV49" s="135"/>
      <c r="BB49" s="136"/>
      <c r="BD49" s="153"/>
      <c r="BF49" s="144"/>
      <c r="BL49" s="135"/>
      <c r="BM49" s="136"/>
      <c r="BO49" s="153"/>
      <c r="BP49" s="144"/>
      <c r="BQ49" s="144"/>
      <c r="BT49" s="135"/>
      <c r="BX49" s="136"/>
      <c r="BZ49" s="153"/>
      <c r="CD49" s="153"/>
    </row>
    <row r="50" spans="2:82" x14ac:dyDescent="0.2">
      <c r="B50" s="276"/>
      <c r="C50" s="139" t="s">
        <v>27</v>
      </c>
      <c r="D50" s="135">
        <v>0</v>
      </c>
      <c r="E50" s="135">
        <v>0</v>
      </c>
      <c r="F50" s="135">
        <v>0</v>
      </c>
      <c r="G50" s="135">
        <v>0</v>
      </c>
      <c r="H50" s="135">
        <v>0</v>
      </c>
      <c r="I50" s="150">
        <f t="shared" si="6"/>
        <v>0</v>
      </c>
      <c r="J50" s="151">
        <f>I50+J46</f>
        <v>0</v>
      </c>
      <c r="K50" s="150"/>
      <c r="M50" s="276"/>
      <c r="N50" s="139" t="s">
        <v>27</v>
      </c>
      <c r="O50" s="135">
        <v>0</v>
      </c>
      <c r="P50" s="135">
        <v>0</v>
      </c>
      <c r="Q50" s="135">
        <v>0</v>
      </c>
      <c r="R50" s="135">
        <v>0</v>
      </c>
      <c r="S50" s="135">
        <v>0</v>
      </c>
      <c r="T50" s="150">
        <f t="shared" si="7"/>
        <v>0</v>
      </c>
      <c r="U50" s="151">
        <f>T50+U46</f>
        <v>0</v>
      </c>
      <c r="V50" s="150"/>
      <c r="X50" s="276"/>
      <c r="Y50" s="139" t="s">
        <v>27</v>
      </c>
      <c r="Z50" s="135">
        <v>0</v>
      </c>
      <c r="AA50" s="135">
        <v>0</v>
      </c>
      <c r="AB50" s="135">
        <v>0</v>
      </c>
      <c r="AC50" s="135">
        <v>0</v>
      </c>
      <c r="AD50" s="135">
        <v>0</v>
      </c>
      <c r="AE50" s="150">
        <f t="shared" si="8"/>
        <v>0</v>
      </c>
      <c r="AF50" s="151">
        <f>AE50+AF46</f>
        <v>2</v>
      </c>
      <c r="AG50" s="150"/>
      <c r="AJ50" s="144"/>
      <c r="AN50" s="135"/>
      <c r="AQ50" s="136"/>
      <c r="AS50" s="136"/>
      <c r="AU50" s="144"/>
      <c r="AV50" s="135"/>
      <c r="BB50" s="136"/>
      <c r="BF50" s="144"/>
      <c r="BL50" s="135"/>
      <c r="BM50" s="136"/>
      <c r="BO50" s="136"/>
      <c r="BP50" s="144"/>
      <c r="BQ50" s="144"/>
      <c r="BT50" s="135"/>
      <c r="BX50" s="136"/>
      <c r="BZ50" s="136"/>
    </row>
    <row r="51" spans="2:82" x14ac:dyDescent="0.2">
      <c r="B51" s="276"/>
      <c r="C51" s="139" t="s">
        <v>72</v>
      </c>
      <c r="D51" s="135">
        <v>0</v>
      </c>
      <c r="E51" s="135">
        <v>0</v>
      </c>
      <c r="F51" s="135">
        <v>0</v>
      </c>
      <c r="G51" s="135">
        <v>0</v>
      </c>
      <c r="H51" s="135">
        <v>0</v>
      </c>
      <c r="I51" s="150">
        <f t="shared" si="6"/>
        <v>0</v>
      </c>
      <c r="J51" s="151">
        <f>I51+J47</f>
        <v>8</v>
      </c>
      <c r="K51" s="150"/>
      <c r="M51" s="276"/>
      <c r="N51" s="139" t="s">
        <v>72</v>
      </c>
      <c r="O51" s="135">
        <v>0</v>
      </c>
      <c r="P51" s="135">
        <v>0</v>
      </c>
      <c r="Q51" s="135">
        <v>1</v>
      </c>
      <c r="R51" s="135">
        <v>0</v>
      </c>
      <c r="S51" s="135">
        <v>0</v>
      </c>
      <c r="T51" s="150">
        <f t="shared" si="7"/>
        <v>1</v>
      </c>
      <c r="U51" s="151">
        <f>T51+U47</f>
        <v>8</v>
      </c>
      <c r="V51" s="150"/>
      <c r="X51" s="276"/>
      <c r="Y51" s="139" t="s">
        <v>72</v>
      </c>
      <c r="Z51" s="135">
        <v>0</v>
      </c>
      <c r="AA51" s="135">
        <v>0</v>
      </c>
      <c r="AB51" s="135">
        <v>0</v>
      </c>
      <c r="AC51" s="135">
        <v>0</v>
      </c>
      <c r="AD51" s="135">
        <v>0</v>
      </c>
      <c r="AE51" s="150">
        <f t="shared" si="8"/>
        <v>0</v>
      </c>
      <c r="AF51" s="151">
        <f>AE51+AF47</f>
        <v>6</v>
      </c>
      <c r="AG51" s="150"/>
      <c r="AJ51" s="144"/>
      <c r="AN51" s="135"/>
      <c r="AQ51" s="136"/>
      <c r="AS51" s="136"/>
      <c r="AU51" s="144"/>
      <c r="AV51" s="135"/>
      <c r="BB51" s="136"/>
      <c r="BF51" s="144"/>
      <c r="BL51" s="135"/>
      <c r="BM51" s="136"/>
      <c r="BO51" s="136"/>
      <c r="BP51" s="144"/>
      <c r="BQ51" s="144"/>
      <c r="BT51" s="135"/>
      <c r="BX51" s="136"/>
      <c r="BZ51" s="136"/>
    </row>
    <row r="52" spans="2:82" x14ac:dyDescent="0.2">
      <c r="B52" s="277"/>
      <c r="C52" s="135" t="s">
        <v>71</v>
      </c>
      <c r="D52" s="149">
        <v>0</v>
      </c>
      <c r="E52" s="149">
        <v>0</v>
      </c>
      <c r="F52" s="149">
        <v>0</v>
      </c>
      <c r="G52" s="149">
        <v>0</v>
      </c>
      <c r="H52" s="149">
        <v>0</v>
      </c>
      <c r="I52" s="147">
        <f t="shared" si="6"/>
        <v>0</v>
      </c>
      <c r="J52" s="146">
        <f>I52+J48</f>
        <v>3</v>
      </c>
      <c r="K52" s="145"/>
      <c r="M52" s="277"/>
      <c r="N52" s="135" t="s">
        <v>71</v>
      </c>
      <c r="O52" s="149">
        <v>0</v>
      </c>
      <c r="P52" s="149">
        <v>0</v>
      </c>
      <c r="Q52" s="149">
        <v>0</v>
      </c>
      <c r="R52" s="135">
        <v>0</v>
      </c>
      <c r="S52" s="149">
        <v>0</v>
      </c>
      <c r="T52" s="147">
        <f t="shared" si="7"/>
        <v>0</v>
      </c>
      <c r="U52" s="146">
        <f>T52+U48</f>
        <v>2</v>
      </c>
      <c r="V52" s="145"/>
      <c r="X52" s="277"/>
      <c r="Y52" s="135" t="s">
        <v>71</v>
      </c>
      <c r="Z52" s="149">
        <v>0</v>
      </c>
      <c r="AA52" s="149">
        <v>0</v>
      </c>
      <c r="AB52" s="149">
        <v>0</v>
      </c>
      <c r="AC52" s="135">
        <v>0</v>
      </c>
      <c r="AD52" s="149">
        <v>0</v>
      </c>
      <c r="AE52" s="147">
        <f t="shared" si="8"/>
        <v>0</v>
      </c>
      <c r="AF52" s="146">
        <f>AE52+AF48</f>
        <v>3</v>
      </c>
      <c r="AG52" s="145"/>
      <c r="AJ52" s="144"/>
      <c r="AN52" s="135"/>
      <c r="AQ52" s="136"/>
      <c r="AS52" s="143"/>
      <c r="AU52" s="144"/>
      <c r="AV52" s="135"/>
      <c r="BB52" s="136"/>
      <c r="BD52" s="143"/>
      <c r="BF52" s="144"/>
      <c r="BL52" s="135"/>
      <c r="BM52" s="136"/>
      <c r="BO52" s="143"/>
      <c r="BP52" s="144"/>
      <c r="BQ52" s="144"/>
      <c r="BT52" s="135"/>
      <c r="BX52" s="136"/>
      <c r="BZ52" s="143"/>
      <c r="CD52" s="143"/>
    </row>
    <row r="53" spans="2:82" ht="14.85" customHeight="1" x14ac:dyDescent="0.2">
      <c r="B53" s="275" t="s">
        <v>169</v>
      </c>
      <c r="C53" s="159" t="s">
        <v>0</v>
      </c>
      <c r="D53" s="158">
        <v>6</v>
      </c>
      <c r="E53" s="158">
        <v>9</v>
      </c>
      <c r="F53" s="158">
        <v>7</v>
      </c>
      <c r="G53" s="158">
        <v>9</v>
      </c>
      <c r="H53" s="158">
        <v>8</v>
      </c>
      <c r="I53" s="156">
        <f t="shared" si="6"/>
        <v>39</v>
      </c>
      <c r="J53" s="155">
        <f>I53</f>
        <v>39</v>
      </c>
      <c r="K53" s="154">
        <f>J53/(J53+J54)</f>
        <v>1</v>
      </c>
      <c r="M53" s="275" t="s">
        <v>169</v>
      </c>
      <c r="N53" s="159" t="s">
        <v>0</v>
      </c>
      <c r="O53" s="158">
        <v>5</v>
      </c>
      <c r="P53" s="158">
        <v>9</v>
      </c>
      <c r="Q53" s="158">
        <v>9</v>
      </c>
      <c r="R53" s="158">
        <v>8</v>
      </c>
      <c r="S53" s="158">
        <v>8</v>
      </c>
      <c r="T53" s="156">
        <f t="shared" si="7"/>
        <v>39</v>
      </c>
      <c r="U53" s="155">
        <f>T53</f>
        <v>39</v>
      </c>
      <c r="V53" s="154">
        <f>U53/(U53+U54)</f>
        <v>1</v>
      </c>
      <c r="X53" s="275" t="s">
        <v>169</v>
      </c>
      <c r="Y53" s="159" t="s">
        <v>0</v>
      </c>
      <c r="Z53" s="158">
        <v>9</v>
      </c>
      <c r="AA53" s="158">
        <v>8</v>
      </c>
      <c r="AB53" s="158">
        <v>8</v>
      </c>
      <c r="AC53" s="158">
        <v>6</v>
      </c>
      <c r="AD53" s="158">
        <v>7</v>
      </c>
      <c r="AE53" s="156">
        <f t="shared" si="8"/>
        <v>38</v>
      </c>
      <c r="AF53" s="155">
        <f>AE53</f>
        <v>38</v>
      </c>
      <c r="AG53" s="154">
        <f>AF53/(AF53+AF54)</f>
        <v>0.95</v>
      </c>
      <c r="AJ53" s="144"/>
      <c r="AN53" s="135"/>
      <c r="AQ53" s="136"/>
      <c r="AS53" s="153"/>
      <c r="AT53" s="160"/>
      <c r="AU53" s="144"/>
      <c r="AV53" s="135"/>
      <c r="BB53" s="136"/>
      <c r="BD53" s="153"/>
      <c r="BF53" s="144"/>
      <c r="BL53" s="135"/>
      <c r="BM53" s="136"/>
      <c r="BO53" s="153"/>
      <c r="BP53" s="144"/>
      <c r="BQ53" s="144"/>
      <c r="BT53" s="135"/>
      <c r="BX53" s="136"/>
      <c r="BZ53" s="153"/>
      <c r="CA53" s="160"/>
      <c r="CD53" s="153"/>
    </row>
    <row r="54" spans="2:82" x14ac:dyDescent="0.2">
      <c r="B54" s="276"/>
      <c r="C54" s="139" t="s">
        <v>27</v>
      </c>
      <c r="D54" s="135">
        <v>0</v>
      </c>
      <c r="E54" s="135">
        <v>0</v>
      </c>
      <c r="F54" s="135">
        <v>0</v>
      </c>
      <c r="G54" s="135">
        <v>0</v>
      </c>
      <c r="H54" s="135">
        <v>0</v>
      </c>
      <c r="I54" s="150">
        <f t="shared" si="6"/>
        <v>0</v>
      </c>
      <c r="J54" s="151">
        <f>I54+J50</f>
        <v>0</v>
      </c>
      <c r="K54" s="150"/>
      <c r="M54" s="276"/>
      <c r="N54" s="139" t="s">
        <v>27</v>
      </c>
      <c r="O54" s="135">
        <v>0</v>
      </c>
      <c r="P54" s="135">
        <v>0</v>
      </c>
      <c r="Q54" s="135">
        <v>0</v>
      </c>
      <c r="R54" s="135">
        <v>0</v>
      </c>
      <c r="S54" s="135">
        <v>0</v>
      </c>
      <c r="T54" s="150">
        <f t="shared" si="7"/>
        <v>0</v>
      </c>
      <c r="U54" s="151">
        <f>T54+U50</f>
        <v>0</v>
      </c>
      <c r="V54" s="150"/>
      <c r="X54" s="276"/>
      <c r="Y54" s="139" t="s">
        <v>27</v>
      </c>
      <c r="Z54" s="135">
        <v>0</v>
      </c>
      <c r="AA54" s="135">
        <v>0</v>
      </c>
      <c r="AB54" s="135">
        <v>0</v>
      </c>
      <c r="AC54" s="135">
        <v>0</v>
      </c>
      <c r="AD54" s="135">
        <v>0</v>
      </c>
      <c r="AE54" s="150">
        <f t="shared" si="8"/>
        <v>0</v>
      </c>
      <c r="AF54" s="151">
        <f>AE54+AF50</f>
        <v>2</v>
      </c>
      <c r="AG54" s="150"/>
      <c r="AJ54" s="144"/>
      <c r="AN54" s="135"/>
      <c r="AQ54" s="136"/>
      <c r="AS54" s="136"/>
      <c r="AU54" s="144"/>
      <c r="AV54" s="135"/>
      <c r="BB54" s="136"/>
      <c r="BF54" s="144"/>
      <c r="BL54" s="135"/>
      <c r="BM54" s="136"/>
      <c r="BO54" s="136"/>
      <c r="BP54" s="144"/>
      <c r="BQ54" s="144"/>
      <c r="BT54" s="135"/>
      <c r="BX54" s="136"/>
      <c r="BZ54" s="136"/>
    </row>
    <row r="55" spans="2:82" x14ac:dyDescent="0.2">
      <c r="B55" s="276"/>
      <c r="C55" s="139" t="s">
        <v>72</v>
      </c>
      <c r="D55" s="135">
        <v>0</v>
      </c>
      <c r="E55" s="135">
        <v>0</v>
      </c>
      <c r="F55" s="135">
        <v>0</v>
      </c>
      <c r="G55" s="135">
        <v>0</v>
      </c>
      <c r="H55" s="135">
        <v>0</v>
      </c>
      <c r="I55" s="150">
        <f t="shared" si="6"/>
        <v>0</v>
      </c>
      <c r="J55" s="151">
        <f>I55+J51</f>
        <v>8</v>
      </c>
      <c r="K55" s="150"/>
      <c r="M55" s="276"/>
      <c r="N55" s="139" t="s">
        <v>72</v>
      </c>
      <c r="O55" s="135">
        <v>1</v>
      </c>
      <c r="P55" s="135">
        <v>0</v>
      </c>
      <c r="Q55" s="135">
        <v>0</v>
      </c>
      <c r="R55" s="135">
        <v>0</v>
      </c>
      <c r="S55" s="135">
        <v>0</v>
      </c>
      <c r="T55" s="150">
        <f t="shared" si="7"/>
        <v>1</v>
      </c>
      <c r="U55" s="151">
        <f>T55+U51</f>
        <v>9</v>
      </c>
      <c r="V55" s="150"/>
      <c r="X55" s="276"/>
      <c r="Y55" s="139" t="s">
        <v>72</v>
      </c>
      <c r="Z55" s="135">
        <v>0</v>
      </c>
      <c r="AA55" s="135">
        <v>0</v>
      </c>
      <c r="AB55" s="135">
        <v>0</v>
      </c>
      <c r="AC55" s="135">
        <v>1</v>
      </c>
      <c r="AD55" s="135">
        <v>0</v>
      </c>
      <c r="AE55" s="150">
        <f t="shared" si="8"/>
        <v>1</v>
      </c>
      <c r="AF55" s="151">
        <f>AE55+AF51</f>
        <v>7</v>
      </c>
      <c r="AG55" s="150"/>
      <c r="AJ55" s="144"/>
      <c r="AN55" s="135"/>
      <c r="AQ55" s="136"/>
      <c r="AS55" s="136"/>
      <c r="AU55" s="144"/>
      <c r="AV55" s="135"/>
      <c r="BB55" s="136"/>
      <c r="BF55" s="144"/>
      <c r="BL55" s="135"/>
      <c r="BM55" s="136"/>
      <c r="BO55" s="136"/>
      <c r="BP55" s="144"/>
      <c r="BQ55" s="144"/>
      <c r="BT55" s="135"/>
      <c r="BX55" s="136"/>
      <c r="BZ55" s="136"/>
    </row>
    <row r="56" spans="2:82" x14ac:dyDescent="0.2">
      <c r="B56" s="277"/>
      <c r="C56" s="135" t="s">
        <v>71</v>
      </c>
      <c r="D56" s="149">
        <v>0</v>
      </c>
      <c r="E56" s="149">
        <v>0</v>
      </c>
      <c r="F56" s="149">
        <v>0</v>
      </c>
      <c r="G56" s="149">
        <v>0</v>
      </c>
      <c r="H56" s="149">
        <v>0</v>
      </c>
      <c r="I56" s="147">
        <f t="shared" si="6"/>
        <v>0</v>
      </c>
      <c r="J56" s="146">
        <f>I56+J52</f>
        <v>3</v>
      </c>
      <c r="K56" s="145"/>
      <c r="M56" s="277"/>
      <c r="N56" s="135" t="s">
        <v>71</v>
      </c>
      <c r="O56" s="149">
        <v>0</v>
      </c>
      <c r="P56" s="149">
        <v>0</v>
      </c>
      <c r="Q56" s="149">
        <v>0</v>
      </c>
      <c r="R56" s="135">
        <v>0</v>
      </c>
      <c r="S56" s="149">
        <v>0</v>
      </c>
      <c r="T56" s="147">
        <f t="shared" si="7"/>
        <v>0</v>
      </c>
      <c r="U56" s="146">
        <f>T56+U52</f>
        <v>2</v>
      </c>
      <c r="V56" s="145"/>
      <c r="X56" s="277"/>
      <c r="Y56" s="135" t="s">
        <v>71</v>
      </c>
      <c r="Z56" s="149">
        <v>0</v>
      </c>
      <c r="AA56" s="149">
        <v>0</v>
      </c>
      <c r="AB56" s="149">
        <v>0</v>
      </c>
      <c r="AC56" s="135">
        <v>0</v>
      </c>
      <c r="AD56" s="149">
        <v>0</v>
      </c>
      <c r="AE56" s="147">
        <f t="shared" si="8"/>
        <v>0</v>
      </c>
      <c r="AF56" s="146">
        <f>AE56+AF52</f>
        <v>3</v>
      </c>
      <c r="AG56" s="145"/>
      <c r="AJ56" s="144"/>
      <c r="AN56" s="135"/>
      <c r="AQ56" s="136"/>
      <c r="AS56" s="143"/>
      <c r="AU56" s="144"/>
      <c r="AV56" s="135"/>
      <c r="BB56" s="136"/>
      <c r="BD56" s="143"/>
      <c r="BF56" s="144"/>
      <c r="BL56" s="135"/>
      <c r="BM56" s="136"/>
      <c r="BO56" s="143"/>
      <c r="BP56" s="144"/>
      <c r="BQ56" s="144"/>
      <c r="BT56" s="135"/>
      <c r="BX56" s="136"/>
      <c r="BZ56" s="143"/>
      <c r="CD56" s="143"/>
    </row>
    <row r="57" spans="2:82" ht="14.85" customHeight="1" x14ac:dyDescent="0.2">
      <c r="B57" s="275" t="s">
        <v>168</v>
      </c>
      <c r="C57" s="159" t="s">
        <v>0</v>
      </c>
      <c r="D57" s="158">
        <v>6</v>
      </c>
      <c r="E57" s="158">
        <v>9</v>
      </c>
      <c r="F57" s="158">
        <v>6</v>
      </c>
      <c r="G57" s="158">
        <v>9</v>
      </c>
      <c r="H57" s="158">
        <v>8</v>
      </c>
      <c r="I57" s="156">
        <f t="shared" si="6"/>
        <v>38</v>
      </c>
      <c r="J57" s="155">
        <f>I57</f>
        <v>38</v>
      </c>
      <c r="K57" s="154">
        <f>J57/(J57+J58)</f>
        <v>0.97435897435897434</v>
      </c>
      <c r="M57" s="275" t="s">
        <v>168</v>
      </c>
      <c r="N57" s="159" t="s">
        <v>0</v>
      </c>
      <c r="O57" s="158">
        <v>5</v>
      </c>
      <c r="P57" s="158">
        <v>9</v>
      </c>
      <c r="Q57" s="158">
        <v>9</v>
      </c>
      <c r="R57" s="158">
        <v>8</v>
      </c>
      <c r="S57" s="158">
        <v>7</v>
      </c>
      <c r="T57" s="156">
        <f t="shared" si="7"/>
        <v>38</v>
      </c>
      <c r="U57" s="155">
        <f>T57</f>
        <v>38</v>
      </c>
      <c r="V57" s="154">
        <f>U57/(U57+U58)</f>
        <v>1</v>
      </c>
      <c r="X57" s="275" t="s">
        <v>168</v>
      </c>
      <c r="Y57" s="159" t="s">
        <v>0</v>
      </c>
      <c r="Z57" s="158">
        <v>9</v>
      </c>
      <c r="AA57" s="158">
        <v>8</v>
      </c>
      <c r="AB57" s="158">
        <v>8</v>
      </c>
      <c r="AC57" s="158">
        <v>6</v>
      </c>
      <c r="AD57" s="158">
        <v>7</v>
      </c>
      <c r="AE57" s="156">
        <f t="shared" si="8"/>
        <v>38</v>
      </c>
      <c r="AF57" s="155">
        <f>AE57</f>
        <v>38</v>
      </c>
      <c r="AG57" s="154">
        <f>AF57/(AF57+AF58)</f>
        <v>0.95</v>
      </c>
      <c r="AH57" s="138"/>
      <c r="AJ57" s="144"/>
      <c r="AN57" s="135"/>
      <c r="AQ57" s="136"/>
      <c r="AS57" s="153"/>
      <c r="AT57" s="160"/>
      <c r="AU57" s="144"/>
      <c r="AV57" s="135"/>
      <c r="BB57" s="136"/>
      <c r="BD57" s="153"/>
      <c r="BF57" s="144"/>
      <c r="BL57" s="135"/>
      <c r="BM57" s="136"/>
      <c r="BO57" s="153"/>
      <c r="BP57" s="144"/>
      <c r="BQ57" s="144"/>
      <c r="BT57" s="135"/>
      <c r="BX57" s="136"/>
      <c r="BZ57" s="153"/>
      <c r="CA57" s="160"/>
      <c r="CD57" s="153"/>
    </row>
    <row r="58" spans="2:82" x14ac:dyDescent="0.2">
      <c r="B58" s="276"/>
      <c r="C58" s="139" t="s">
        <v>27</v>
      </c>
      <c r="D58" s="135">
        <v>0</v>
      </c>
      <c r="E58" s="135">
        <v>0</v>
      </c>
      <c r="F58" s="135">
        <v>1</v>
      </c>
      <c r="G58" s="135">
        <v>0</v>
      </c>
      <c r="H58" s="135">
        <v>0</v>
      </c>
      <c r="I58" s="150">
        <f t="shared" si="6"/>
        <v>1</v>
      </c>
      <c r="J58" s="151">
        <f>I58+J54</f>
        <v>1</v>
      </c>
      <c r="K58" s="150"/>
      <c r="M58" s="276"/>
      <c r="N58" s="139" t="s">
        <v>27</v>
      </c>
      <c r="O58" s="135">
        <v>0</v>
      </c>
      <c r="P58" s="135">
        <v>0</v>
      </c>
      <c r="Q58" s="135">
        <v>0</v>
      </c>
      <c r="R58" s="135">
        <v>0</v>
      </c>
      <c r="S58" s="135">
        <v>0</v>
      </c>
      <c r="T58" s="150">
        <f t="shared" si="7"/>
        <v>0</v>
      </c>
      <c r="U58" s="151">
        <f>T58+U54</f>
        <v>0</v>
      </c>
      <c r="V58" s="150"/>
      <c r="X58" s="276"/>
      <c r="Y58" s="139" t="s">
        <v>27</v>
      </c>
      <c r="Z58" s="135">
        <v>0</v>
      </c>
      <c r="AA58" s="135">
        <v>0</v>
      </c>
      <c r="AB58" s="135">
        <v>0</v>
      </c>
      <c r="AC58" s="135">
        <v>0</v>
      </c>
      <c r="AD58" s="135">
        <v>0</v>
      </c>
      <c r="AE58" s="150">
        <f t="shared" si="8"/>
        <v>0</v>
      </c>
      <c r="AF58" s="151">
        <f>AE58+AF54</f>
        <v>2</v>
      </c>
      <c r="AG58" s="150"/>
      <c r="AH58" s="138"/>
      <c r="AJ58" s="144"/>
      <c r="AN58" s="135"/>
      <c r="AQ58" s="136"/>
      <c r="AS58" s="136"/>
      <c r="AU58" s="144"/>
      <c r="AV58" s="135"/>
      <c r="BB58" s="136"/>
      <c r="BF58" s="144"/>
      <c r="BL58" s="135"/>
      <c r="BM58" s="136"/>
      <c r="BO58" s="136"/>
      <c r="BP58" s="144"/>
      <c r="BQ58" s="144"/>
      <c r="BT58" s="135"/>
      <c r="BX58" s="136"/>
      <c r="BZ58" s="136"/>
    </row>
    <row r="59" spans="2:82" x14ac:dyDescent="0.2">
      <c r="B59" s="276"/>
      <c r="C59" s="139" t="s">
        <v>72</v>
      </c>
      <c r="D59" s="135">
        <v>0</v>
      </c>
      <c r="E59" s="135">
        <v>0</v>
      </c>
      <c r="F59" s="135">
        <v>0</v>
      </c>
      <c r="G59" s="135">
        <v>0</v>
      </c>
      <c r="H59" s="135">
        <v>0</v>
      </c>
      <c r="I59" s="150">
        <f t="shared" si="6"/>
        <v>0</v>
      </c>
      <c r="J59" s="151">
        <f>I59+J55</f>
        <v>8</v>
      </c>
      <c r="K59" s="150"/>
      <c r="M59" s="276"/>
      <c r="N59" s="139" t="s">
        <v>72</v>
      </c>
      <c r="O59" s="135">
        <v>0</v>
      </c>
      <c r="P59" s="135">
        <v>0</v>
      </c>
      <c r="Q59" s="135">
        <v>0</v>
      </c>
      <c r="R59" s="135">
        <v>0</v>
      </c>
      <c r="S59" s="135">
        <v>1</v>
      </c>
      <c r="T59" s="150">
        <f t="shared" si="7"/>
        <v>1</v>
      </c>
      <c r="U59" s="151">
        <f>T59+U55</f>
        <v>10</v>
      </c>
      <c r="V59" s="150"/>
      <c r="X59" s="276"/>
      <c r="Y59" s="139" t="s">
        <v>72</v>
      </c>
      <c r="Z59" s="135">
        <v>0</v>
      </c>
      <c r="AA59" s="135">
        <v>0</v>
      </c>
      <c r="AB59" s="135">
        <v>0</v>
      </c>
      <c r="AC59" s="135">
        <v>0</v>
      </c>
      <c r="AD59" s="135">
        <v>0</v>
      </c>
      <c r="AE59" s="150">
        <f t="shared" si="8"/>
        <v>0</v>
      </c>
      <c r="AF59" s="151">
        <f>AE59+AF55</f>
        <v>7</v>
      </c>
      <c r="AG59" s="150"/>
      <c r="AH59" s="138"/>
      <c r="AJ59" s="144"/>
      <c r="AN59" s="135"/>
      <c r="AQ59" s="136"/>
      <c r="AS59" s="136"/>
      <c r="AU59" s="144"/>
      <c r="AV59" s="135"/>
      <c r="BB59" s="136"/>
      <c r="BF59" s="144"/>
      <c r="BL59" s="135"/>
      <c r="BM59" s="136"/>
      <c r="BO59" s="136"/>
      <c r="BP59" s="144"/>
      <c r="BQ59" s="144"/>
      <c r="BT59" s="135"/>
      <c r="BX59" s="136"/>
      <c r="BZ59" s="136"/>
    </row>
    <row r="60" spans="2:82" x14ac:dyDescent="0.2">
      <c r="B60" s="277"/>
      <c r="C60" s="135" t="s">
        <v>71</v>
      </c>
      <c r="D60" s="149">
        <v>0</v>
      </c>
      <c r="E60" s="149">
        <v>0</v>
      </c>
      <c r="F60" s="149">
        <v>0</v>
      </c>
      <c r="G60" s="149">
        <v>0</v>
      </c>
      <c r="H60" s="149">
        <v>0</v>
      </c>
      <c r="I60" s="147">
        <f t="shared" si="6"/>
        <v>0</v>
      </c>
      <c r="J60" s="146">
        <f>I60+J56</f>
        <v>3</v>
      </c>
      <c r="K60" s="145"/>
      <c r="M60" s="277"/>
      <c r="N60" s="135" t="s">
        <v>71</v>
      </c>
      <c r="O60" s="149">
        <v>0</v>
      </c>
      <c r="P60" s="149">
        <v>0</v>
      </c>
      <c r="Q60" s="149">
        <v>0</v>
      </c>
      <c r="R60" s="149">
        <v>0</v>
      </c>
      <c r="S60" s="149">
        <v>0</v>
      </c>
      <c r="T60" s="147">
        <f t="shared" si="7"/>
        <v>0</v>
      </c>
      <c r="U60" s="146">
        <f>T60+U56</f>
        <v>2</v>
      </c>
      <c r="V60" s="145"/>
      <c r="X60" s="277"/>
      <c r="Y60" s="135" t="s">
        <v>71</v>
      </c>
      <c r="Z60" s="149">
        <v>0</v>
      </c>
      <c r="AA60" s="149">
        <v>0</v>
      </c>
      <c r="AB60" s="149">
        <v>0</v>
      </c>
      <c r="AC60" s="149">
        <v>0</v>
      </c>
      <c r="AD60" s="149">
        <v>0</v>
      </c>
      <c r="AE60" s="147">
        <f t="shared" si="8"/>
        <v>0</v>
      </c>
      <c r="AF60" s="146">
        <f>AE60+AF56</f>
        <v>3</v>
      </c>
      <c r="AG60" s="145"/>
      <c r="AH60" s="138"/>
      <c r="AJ60" s="144"/>
      <c r="AN60" s="135"/>
      <c r="AQ60" s="136"/>
      <c r="AS60" s="143"/>
      <c r="AU60" s="144"/>
      <c r="AV60" s="135"/>
      <c r="BB60" s="136"/>
      <c r="BD60" s="143"/>
      <c r="BF60" s="144"/>
      <c r="BL60" s="135"/>
      <c r="BM60" s="136"/>
      <c r="BO60" s="143"/>
      <c r="BP60" s="144"/>
      <c r="BQ60" s="144"/>
      <c r="BT60" s="135"/>
      <c r="BX60" s="136"/>
      <c r="BZ60" s="143"/>
      <c r="CD60" s="143"/>
    </row>
    <row r="61" spans="2:82" ht="14.85" customHeight="1" x14ac:dyDescent="0.2">
      <c r="B61" s="275" t="s">
        <v>167</v>
      </c>
      <c r="C61" s="159" t="s">
        <v>0</v>
      </c>
      <c r="D61" s="158">
        <v>5</v>
      </c>
      <c r="E61" s="158">
        <v>9</v>
      </c>
      <c r="F61" s="158">
        <v>6</v>
      </c>
      <c r="G61" s="158">
        <v>9</v>
      </c>
      <c r="H61" s="158">
        <v>7</v>
      </c>
      <c r="I61" s="156">
        <f t="shared" si="6"/>
        <v>36</v>
      </c>
      <c r="J61" s="155">
        <f>I61</f>
        <v>36</v>
      </c>
      <c r="K61" s="154">
        <f>J61/(J61+J62)</f>
        <v>0.94736842105263153</v>
      </c>
      <c r="M61" s="275" t="s">
        <v>167</v>
      </c>
      <c r="N61" s="159" t="s">
        <v>0</v>
      </c>
      <c r="O61" s="158">
        <v>5</v>
      </c>
      <c r="P61" s="158">
        <v>8</v>
      </c>
      <c r="Q61" s="158">
        <v>9</v>
      </c>
      <c r="R61" s="158">
        <v>8</v>
      </c>
      <c r="S61" s="158">
        <v>7</v>
      </c>
      <c r="T61" s="156">
        <f t="shared" si="7"/>
        <v>37</v>
      </c>
      <c r="U61" s="155">
        <f>T61</f>
        <v>37</v>
      </c>
      <c r="V61" s="154">
        <f>U61/(U61+U62)</f>
        <v>1</v>
      </c>
      <c r="X61" s="275" t="s">
        <v>167</v>
      </c>
      <c r="Y61" s="159" t="s">
        <v>0</v>
      </c>
      <c r="Z61" s="158">
        <v>9</v>
      </c>
      <c r="AA61" s="158">
        <v>8</v>
      </c>
      <c r="AB61" s="158">
        <v>8</v>
      </c>
      <c r="AC61" s="158">
        <v>6</v>
      </c>
      <c r="AD61" s="158">
        <v>6</v>
      </c>
      <c r="AE61" s="156">
        <f t="shared" si="8"/>
        <v>37</v>
      </c>
      <c r="AF61" s="155">
        <f>AE61</f>
        <v>37</v>
      </c>
      <c r="AG61" s="154">
        <f>AF61/(AF61+AF62)</f>
        <v>0.94871794871794868</v>
      </c>
      <c r="AJ61" s="144"/>
      <c r="AN61" s="135"/>
      <c r="AQ61" s="136"/>
      <c r="AS61" s="153"/>
      <c r="AT61" s="160"/>
      <c r="AU61" s="144"/>
      <c r="AV61" s="135"/>
      <c r="BB61" s="136"/>
      <c r="BD61" s="153"/>
      <c r="BF61" s="144"/>
      <c r="BL61" s="135"/>
      <c r="BM61" s="136"/>
      <c r="BO61" s="153"/>
      <c r="BP61" s="144"/>
      <c r="BQ61" s="144"/>
      <c r="BT61" s="135"/>
      <c r="BX61" s="136"/>
      <c r="BZ61" s="153"/>
      <c r="CA61" s="160"/>
      <c r="CD61" s="153"/>
    </row>
    <row r="62" spans="2:82" ht="14.85" customHeight="1" x14ac:dyDescent="0.2">
      <c r="B62" s="276"/>
      <c r="C62" s="139" t="s">
        <v>27</v>
      </c>
      <c r="D62" s="135">
        <v>1</v>
      </c>
      <c r="E62" s="135">
        <v>0</v>
      </c>
      <c r="F62" s="135">
        <v>0</v>
      </c>
      <c r="G62" s="135">
        <v>0</v>
      </c>
      <c r="H62" s="135">
        <v>0</v>
      </c>
      <c r="I62" s="150">
        <f t="shared" si="6"/>
        <v>1</v>
      </c>
      <c r="J62" s="151">
        <f>I62+J58</f>
        <v>2</v>
      </c>
      <c r="K62" s="150"/>
      <c r="M62" s="276"/>
      <c r="N62" s="139" t="s">
        <v>27</v>
      </c>
      <c r="O62" s="135">
        <v>0</v>
      </c>
      <c r="P62" s="135">
        <v>0</v>
      </c>
      <c r="Q62" s="135">
        <v>0</v>
      </c>
      <c r="R62" s="135">
        <v>0</v>
      </c>
      <c r="S62" s="135">
        <v>0</v>
      </c>
      <c r="T62" s="150">
        <f t="shared" si="7"/>
        <v>0</v>
      </c>
      <c r="U62" s="151">
        <f>T62+U58</f>
        <v>0</v>
      </c>
      <c r="V62" s="150"/>
      <c r="X62" s="276"/>
      <c r="Y62" s="139" t="s">
        <v>27</v>
      </c>
      <c r="Z62" s="135">
        <v>0</v>
      </c>
      <c r="AA62" s="135">
        <v>0</v>
      </c>
      <c r="AB62" s="135">
        <v>0</v>
      </c>
      <c r="AC62" s="135">
        <v>0</v>
      </c>
      <c r="AD62" s="135">
        <v>0</v>
      </c>
      <c r="AE62" s="150">
        <f t="shared" si="8"/>
        <v>0</v>
      </c>
      <c r="AF62" s="151">
        <f>AE62+AF58</f>
        <v>2</v>
      </c>
      <c r="AG62" s="150"/>
      <c r="AJ62" s="144"/>
      <c r="AN62" s="135"/>
      <c r="AQ62" s="136"/>
      <c r="AS62" s="136"/>
      <c r="AT62" s="160"/>
      <c r="AU62" s="144"/>
      <c r="AV62" s="135"/>
      <c r="BB62" s="136"/>
      <c r="BF62" s="144"/>
      <c r="BL62" s="135"/>
      <c r="BM62" s="136"/>
      <c r="BO62" s="136"/>
      <c r="BP62" s="144"/>
      <c r="BQ62" s="144"/>
      <c r="BT62" s="135"/>
      <c r="BX62" s="136"/>
      <c r="BZ62" s="136"/>
      <c r="CA62" s="160"/>
      <c r="CD62" s="153"/>
    </row>
    <row r="63" spans="2:82" x14ac:dyDescent="0.2">
      <c r="B63" s="276"/>
      <c r="C63" s="139" t="s">
        <v>72</v>
      </c>
      <c r="D63" s="135">
        <v>0</v>
      </c>
      <c r="E63" s="135">
        <v>0</v>
      </c>
      <c r="F63" s="135">
        <v>0</v>
      </c>
      <c r="G63" s="135">
        <v>0</v>
      </c>
      <c r="H63" s="135">
        <v>1</v>
      </c>
      <c r="I63" s="150">
        <f t="shared" si="6"/>
        <v>1</v>
      </c>
      <c r="J63" s="151">
        <f>I63+J59</f>
        <v>9</v>
      </c>
      <c r="K63" s="150"/>
      <c r="M63" s="276"/>
      <c r="N63" s="139" t="s">
        <v>72</v>
      </c>
      <c r="O63" s="135">
        <v>0</v>
      </c>
      <c r="P63" s="135">
        <v>1</v>
      </c>
      <c r="Q63" s="135">
        <v>0</v>
      </c>
      <c r="R63" s="135">
        <v>0</v>
      </c>
      <c r="S63" s="135">
        <v>0</v>
      </c>
      <c r="T63" s="150">
        <f t="shared" si="7"/>
        <v>1</v>
      </c>
      <c r="U63" s="151">
        <f>T63+U59</f>
        <v>11</v>
      </c>
      <c r="V63" s="150"/>
      <c r="X63" s="276"/>
      <c r="Y63" s="139" t="s">
        <v>72</v>
      </c>
      <c r="Z63" s="135">
        <v>0</v>
      </c>
      <c r="AA63" s="135">
        <v>0</v>
      </c>
      <c r="AB63" s="135">
        <v>0</v>
      </c>
      <c r="AC63" s="135">
        <v>0</v>
      </c>
      <c r="AD63" s="135">
        <v>1</v>
      </c>
      <c r="AE63" s="150">
        <f t="shared" si="8"/>
        <v>1</v>
      </c>
      <c r="AF63" s="151">
        <f>AE63+AF59</f>
        <v>8</v>
      </c>
      <c r="AG63" s="150"/>
      <c r="AJ63" s="144"/>
      <c r="AN63" s="135"/>
      <c r="AQ63" s="136"/>
      <c r="AS63" s="136"/>
      <c r="AU63" s="144"/>
      <c r="AV63" s="135"/>
      <c r="BB63" s="136"/>
      <c r="BF63" s="144"/>
      <c r="BL63" s="135"/>
      <c r="BM63" s="136"/>
      <c r="BO63" s="136"/>
      <c r="BP63" s="144"/>
      <c r="BQ63" s="144"/>
      <c r="BT63" s="135"/>
      <c r="BX63" s="136"/>
      <c r="BZ63" s="136"/>
    </row>
    <row r="64" spans="2:82" x14ac:dyDescent="0.2">
      <c r="B64" s="277"/>
      <c r="C64" s="135" t="s">
        <v>71</v>
      </c>
      <c r="D64" s="149">
        <v>0</v>
      </c>
      <c r="E64" s="149">
        <v>0</v>
      </c>
      <c r="F64" s="149">
        <v>0</v>
      </c>
      <c r="G64" s="149">
        <v>0</v>
      </c>
      <c r="H64" s="149">
        <v>0</v>
      </c>
      <c r="I64" s="147">
        <f t="shared" si="6"/>
        <v>0</v>
      </c>
      <c r="J64" s="146">
        <f>I64+J60</f>
        <v>3</v>
      </c>
      <c r="K64" s="145"/>
      <c r="M64" s="277"/>
      <c r="N64" s="135" t="s">
        <v>71</v>
      </c>
      <c r="O64" s="149">
        <v>0</v>
      </c>
      <c r="P64" s="149">
        <v>0</v>
      </c>
      <c r="Q64" s="149">
        <v>0</v>
      </c>
      <c r="R64" s="149">
        <v>0</v>
      </c>
      <c r="S64" s="149">
        <v>0</v>
      </c>
      <c r="T64" s="147">
        <f t="shared" si="7"/>
        <v>0</v>
      </c>
      <c r="U64" s="146">
        <f>T64+U60</f>
        <v>2</v>
      </c>
      <c r="V64" s="145"/>
      <c r="X64" s="277"/>
      <c r="Y64" s="135" t="s">
        <v>71</v>
      </c>
      <c r="Z64" s="149">
        <v>0</v>
      </c>
      <c r="AA64" s="149">
        <v>0</v>
      </c>
      <c r="AB64" s="149">
        <v>0</v>
      </c>
      <c r="AC64" s="149">
        <v>0</v>
      </c>
      <c r="AD64" s="149">
        <v>0</v>
      </c>
      <c r="AE64" s="147">
        <f t="shared" si="8"/>
        <v>0</v>
      </c>
      <c r="AF64" s="146">
        <f>AE64+AF60</f>
        <v>3</v>
      </c>
      <c r="AG64" s="145"/>
      <c r="AJ64" s="144"/>
      <c r="AN64" s="135"/>
      <c r="AQ64" s="136"/>
      <c r="AS64" s="143"/>
      <c r="AU64" s="144"/>
      <c r="AV64" s="135"/>
      <c r="BB64" s="136"/>
      <c r="BD64" s="143"/>
      <c r="BF64" s="144"/>
      <c r="BL64" s="135"/>
      <c r="BM64" s="136"/>
      <c r="BO64" s="143"/>
      <c r="BP64" s="144"/>
      <c r="BQ64" s="144"/>
      <c r="BT64" s="135"/>
      <c r="BX64" s="136"/>
      <c r="BZ64" s="143"/>
      <c r="CD64" s="143"/>
    </row>
    <row r="65" spans="1:82" ht="14.85" customHeight="1" x14ac:dyDescent="0.2">
      <c r="B65" s="275" t="s">
        <v>166</v>
      </c>
      <c r="C65" s="159" t="s">
        <v>0</v>
      </c>
      <c r="D65" s="158">
        <v>5</v>
      </c>
      <c r="E65" s="158">
        <v>8</v>
      </c>
      <c r="F65" s="158">
        <v>6</v>
      </c>
      <c r="G65" s="158">
        <v>8</v>
      </c>
      <c r="H65" s="158">
        <v>7</v>
      </c>
      <c r="I65" s="156">
        <f t="shared" ref="I65:I96" si="9">SUM(D65:H65)</f>
        <v>34</v>
      </c>
      <c r="J65" s="155">
        <f>I65</f>
        <v>34</v>
      </c>
      <c r="K65" s="154">
        <f>J65/(J65+J66)</f>
        <v>0.91891891891891897</v>
      </c>
      <c r="M65" s="275" t="s">
        <v>166</v>
      </c>
      <c r="N65" s="159" t="s">
        <v>0</v>
      </c>
      <c r="O65" s="158">
        <v>5</v>
      </c>
      <c r="P65" s="158">
        <v>8</v>
      </c>
      <c r="Q65" s="158">
        <v>9</v>
      </c>
      <c r="R65" s="158">
        <v>8</v>
      </c>
      <c r="S65" s="158">
        <v>7</v>
      </c>
      <c r="T65" s="156">
        <f t="shared" ref="T65:T96" si="10">SUM(O65:S65)</f>
        <v>37</v>
      </c>
      <c r="U65" s="155">
        <f>T65</f>
        <v>37</v>
      </c>
      <c r="V65" s="154">
        <f>U65/(U65+U66)</f>
        <v>1</v>
      </c>
      <c r="X65" s="275" t="s">
        <v>166</v>
      </c>
      <c r="Y65" s="159" t="s">
        <v>0</v>
      </c>
      <c r="Z65" s="158">
        <v>9</v>
      </c>
      <c r="AA65" s="158">
        <v>8</v>
      </c>
      <c r="AB65" s="158">
        <v>8</v>
      </c>
      <c r="AC65" s="158">
        <v>6</v>
      </c>
      <c r="AD65" s="158">
        <v>6</v>
      </c>
      <c r="AE65" s="156">
        <f t="shared" ref="AE65:AE96" si="11">SUM(Z65:AD65)</f>
        <v>37</v>
      </c>
      <c r="AF65" s="155">
        <f>AE65</f>
        <v>37</v>
      </c>
      <c r="AG65" s="154">
        <f>AF65/(AF65+AF66)</f>
        <v>0.94871794871794868</v>
      </c>
      <c r="AH65" s="135"/>
      <c r="AJ65" s="144"/>
      <c r="AN65" s="135"/>
      <c r="AQ65" s="136"/>
      <c r="AS65" s="153"/>
      <c r="AT65" s="160"/>
      <c r="AU65" s="144"/>
      <c r="AV65" s="135"/>
      <c r="BB65" s="136"/>
      <c r="BD65" s="153"/>
      <c r="BF65" s="144"/>
      <c r="BL65" s="135"/>
      <c r="BM65" s="136"/>
      <c r="BO65" s="153"/>
      <c r="BP65" s="144"/>
      <c r="BQ65" s="144"/>
      <c r="BT65" s="135"/>
      <c r="BX65" s="136"/>
      <c r="BZ65" s="153"/>
      <c r="CA65" s="160"/>
      <c r="CD65" s="153"/>
    </row>
    <row r="66" spans="1:82" x14ac:dyDescent="0.2">
      <c r="B66" s="276"/>
      <c r="C66" s="139" t="s">
        <v>27</v>
      </c>
      <c r="D66" s="135">
        <v>0</v>
      </c>
      <c r="E66" s="135">
        <v>1</v>
      </c>
      <c r="F66" s="135">
        <v>0</v>
      </c>
      <c r="G66" s="135">
        <v>0</v>
      </c>
      <c r="H66" s="135">
        <v>0</v>
      </c>
      <c r="I66" s="150">
        <f t="shared" si="9"/>
        <v>1</v>
      </c>
      <c r="J66" s="151">
        <f>I66+J62</f>
        <v>3</v>
      </c>
      <c r="K66" s="150"/>
      <c r="M66" s="276"/>
      <c r="N66" s="139" t="s">
        <v>27</v>
      </c>
      <c r="O66" s="135">
        <v>0</v>
      </c>
      <c r="P66" s="135">
        <v>0</v>
      </c>
      <c r="Q66" s="135">
        <v>0</v>
      </c>
      <c r="R66" s="135">
        <v>0</v>
      </c>
      <c r="S66" s="135">
        <v>0</v>
      </c>
      <c r="T66" s="150">
        <f t="shared" si="10"/>
        <v>0</v>
      </c>
      <c r="U66" s="151">
        <f>T66+U62</f>
        <v>0</v>
      </c>
      <c r="V66" s="150"/>
      <c r="X66" s="276"/>
      <c r="Y66" s="139" t="s">
        <v>27</v>
      </c>
      <c r="Z66" s="135">
        <v>0</v>
      </c>
      <c r="AA66" s="135">
        <v>0</v>
      </c>
      <c r="AB66" s="135">
        <v>0</v>
      </c>
      <c r="AC66" s="135">
        <v>0</v>
      </c>
      <c r="AD66" s="135">
        <v>0</v>
      </c>
      <c r="AE66" s="150">
        <f t="shared" si="11"/>
        <v>0</v>
      </c>
      <c r="AF66" s="151">
        <f>AE66+AF62</f>
        <v>2</v>
      </c>
      <c r="AG66" s="150"/>
      <c r="AH66" s="135"/>
      <c r="AJ66" s="144"/>
      <c r="AN66" s="135"/>
      <c r="AQ66" s="136"/>
      <c r="AS66" s="136"/>
      <c r="AU66" s="144"/>
      <c r="AV66" s="135"/>
      <c r="BB66" s="136"/>
      <c r="BF66" s="144"/>
      <c r="BL66" s="135"/>
      <c r="BM66" s="136"/>
      <c r="BO66" s="136"/>
      <c r="BP66" s="144"/>
      <c r="BQ66" s="144"/>
      <c r="BT66" s="135"/>
      <c r="BX66" s="136"/>
      <c r="BZ66" s="136"/>
    </row>
    <row r="67" spans="1:82" x14ac:dyDescent="0.2">
      <c r="B67" s="276"/>
      <c r="C67" s="139" t="s">
        <v>72</v>
      </c>
      <c r="D67" s="135">
        <v>0</v>
      </c>
      <c r="E67" s="135">
        <v>0</v>
      </c>
      <c r="F67" s="135">
        <v>0</v>
      </c>
      <c r="G67" s="135">
        <v>1</v>
      </c>
      <c r="H67" s="135">
        <v>0</v>
      </c>
      <c r="I67" s="150">
        <f t="shared" si="9"/>
        <v>1</v>
      </c>
      <c r="J67" s="151">
        <f>I67+J63</f>
        <v>10</v>
      </c>
      <c r="K67" s="150"/>
      <c r="M67" s="276"/>
      <c r="N67" s="139" t="s">
        <v>72</v>
      </c>
      <c r="O67" s="135">
        <v>0</v>
      </c>
      <c r="P67" s="135">
        <v>0</v>
      </c>
      <c r="Q67" s="135">
        <v>0</v>
      </c>
      <c r="R67" s="135">
        <v>0</v>
      </c>
      <c r="S67" s="135">
        <v>0</v>
      </c>
      <c r="T67" s="150">
        <f t="shared" si="10"/>
        <v>0</v>
      </c>
      <c r="U67" s="151">
        <f>T67+U63</f>
        <v>11</v>
      </c>
      <c r="V67" s="150"/>
      <c r="X67" s="276"/>
      <c r="Y67" s="139" t="s">
        <v>72</v>
      </c>
      <c r="Z67" s="135">
        <v>0</v>
      </c>
      <c r="AA67" s="135">
        <v>0</v>
      </c>
      <c r="AB67" s="135">
        <v>0</v>
      </c>
      <c r="AC67" s="135">
        <v>0</v>
      </c>
      <c r="AD67" s="135">
        <v>0</v>
      </c>
      <c r="AE67" s="150">
        <f t="shared" si="11"/>
        <v>0</v>
      </c>
      <c r="AF67" s="151">
        <f>AE67+AF63</f>
        <v>8</v>
      </c>
      <c r="AG67" s="150"/>
      <c r="AH67" s="135"/>
      <c r="AJ67" s="144"/>
      <c r="AN67" s="135"/>
      <c r="AQ67" s="136"/>
      <c r="AS67" s="136"/>
      <c r="AU67" s="144"/>
      <c r="AV67" s="135"/>
      <c r="BB67" s="136"/>
      <c r="BF67" s="144"/>
      <c r="BL67" s="135"/>
      <c r="BM67" s="136"/>
      <c r="BO67" s="136"/>
      <c r="BP67" s="144"/>
      <c r="BQ67" s="144"/>
      <c r="BT67" s="135"/>
      <c r="BX67" s="136"/>
      <c r="BZ67" s="136"/>
    </row>
    <row r="68" spans="1:82" x14ac:dyDescent="0.2">
      <c r="B68" s="277"/>
      <c r="C68" s="135" t="s">
        <v>71</v>
      </c>
      <c r="D68" s="149">
        <v>0</v>
      </c>
      <c r="E68" s="149">
        <v>0</v>
      </c>
      <c r="F68" s="149">
        <v>0</v>
      </c>
      <c r="G68" s="149">
        <v>0</v>
      </c>
      <c r="H68" s="149">
        <v>0</v>
      </c>
      <c r="I68" s="147">
        <f t="shared" si="9"/>
        <v>0</v>
      </c>
      <c r="J68" s="146">
        <f>I68+J64</f>
        <v>3</v>
      </c>
      <c r="K68" s="145"/>
      <c r="M68" s="277"/>
      <c r="N68" s="135" t="s">
        <v>71</v>
      </c>
      <c r="O68" s="149">
        <v>0</v>
      </c>
      <c r="P68" s="149">
        <v>0</v>
      </c>
      <c r="Q68" s="149">
        <v>0</v>
      </c>
      <c r="R68" s="149">
        <v>0</v>
      </c>
      <c r="S68" s="149">
        <v>0</v>
      </c>
      <c r="T68" s="147">
        <f t="shared" si="10"/>
        <v>0</v>
      </c>
      <c r="U68" s="146">
        <f>T68+U64</f>
        <v>2</v>
      </c>
      <c r="V68" s="145"/>
      <c r="X68" s="277"/>
      <c r="Y68" s="135" t="s">
        <v>71</v>
      </c>
      <c r="Z68" s="149">
        <v>0</v>
      </c>
      <c r="AA68" s="149">
        <v>0</v>
      </c>
      <c r="AB68" s="149">
        <v>0</v>
      </c>
      <c r="AC68" s="149">
        <v>0</v>
      </c>
      <c r="AD68" s="149">
        <v>0</v>
      </c>
      <c r="AE68" s="147">
        <f t="shared" si="11"/>
        <v>0</v>
      </c>
      <c r="AF68" s="146">
        <f>AE68+AF64</f>
        <v>3</v>
      </c>
      <c r="AG68" s="145"/>
      <c r="AH68" s="135"/>
      <c r="AJ68" s="144"/>
      <c r="AN68" s="135"/>
      <c r="AQ68" s="136"/>
      <c r="AS68" s="143"/>
      <c r="AU68" s="144"/>
      <c r="AV68" s="135"/>
      <c r="BB68" s="136"/>
      <c r="BD68" s="143"/>
      <c r="BF68" s="144"/>
      <c r="BL68" s="135"/>
      <c r="BM68" s="136"/>
      <c r="BO68" s="143"/>
      <c r="BP68" s="144"/>
      <c r="BQ68" s="144"/>
      <c r="BT68" s="135"/>
      <c r="BX68" s="136"/>
      <c r="BZ68" s="143"/>
      <c r="CD68" s="143"/>
    </row>
    <row r="69" spans="1:82" ht="14.85" customHeight="1" x14ac:dyDescent="0.2">
      <c r="A69" s="139"/>
      <c r="B69" s="275" t="s">
        <v>165</v>
      </c>
      <c r="C69" s="159" t="s">
        <v>0</v>
      </c>
      <c r="D69" s="158">
        <v>5</v>
      </c>
      <c r="E69" s="158">
        <v>5</v>
      </c>
      <c r="F69" s="158">
        <v>4</v>
      </c>
      <c r="G69" s="158">
        <v>7</v>
      </c>
      <c r="H69" s="158">
        <v>7</v>
      </c>
      <c r="I69" s="156">
        <f t="shared" si="9"/>
        <v>28</v>
      </c>
      <c r="J69" s="155">
        <f>I69</f>
        <v>28</v>
      </c>
      <c r="K69" s="154">
        <f>J69/(J69+J70)</f>
        <v>0.77777777777777779</v>
      </c>
      <c r="L69" s="139"/>
      <c r="M69" s="275" t="s">
        <v>165</v>
      </c>
      <c r="N69" s="159" t="s">
        <v>0</v>
      </c>
      <c r="O69" s="158">
        <v>4</v>
      </c>
      <c r="P69" s="158">
        <v>7</v>
      </c>
      <c r="Q69" s="158">
        <v>9</v>
      </c>
      <c r="R69" s="158">
        <v>8</v>
      </c>
      <c r="S69" s="158">
        <v>7</v>
      </c>
      <c r="T69" s="156">
        <f t="shared" si="10"/>
        <v>35</v>
      </c>
      <c r="U69" s="155">
        <f>T69</f>
        <v>35</v>
      </c>
      <c r="V69" s="154">
        <f>U69/(U69+U70)</f>
        <v>1</v>
      </c>
      <c r="X69" s="275" t="s">
        <v>165</v>
      </c>
      <c r="Y69" s="159" t="s">
        <v>0</v>
      </c>
      <c r="Z69" s="158">
        <v>9</v>
      </c>
      <c r="AA69" s="158">
        <v>7</v>
      </c>
      <c r="AB69" s="158">
        <v>8</v>
      </c>
      <c r="AC69" s="158">
        <v>6</v>
      </c>
      <c r="AD69" s="158">
        <v>5</v>
      </c>
      <c r="AE69" s="156">
        <f t="shared" si="11"/>
        <v>35</v>
      </c>
      <c r="AF69" s="155">
        <f>AE69</f>
        <v>35</v>
      </c>
      <c r="AG69" s="154">
        <f>AF69/(AF69+AF70)</f>
        <v>0.89743589743589747</v>
      </c>
      <c r="AH69" s="135"/>
      <c r="AJ69" s="144"/>
      <c r="AN69" s="135"/>
      <c r="AQ69" s="136"/>
      <c r="AS69" s="153"/>
      <c r="AU69" s="144"/>
      <c r="AV69" s="135"/>
      <c r="BB69" s="136"/>
      <c r="BD69" s="153"/>
      <c r="BF69" s="144"/>
      <c r="BL69" s="135"/>
      <c r="BM69" s="136"/>
      <c r="BO69" s="153"/>
      <c r="BP69" s="144"/>
      <c r="BQ69" s="144"/>
      <c r="BT69" s="135"/>
      <c r="BX69" s="136"/>
      <c r="BZ69" s="153"/>
      <c r="CA69" s="160"/>
      <c r="CD69" s="153"/>
    </row>
    <row r="70" spans="1:82" ht="14.85" customHeight="1" x14ac:dyDescent="0.2">
      <c r="A70" s="139"/>
      <c r="B70" s="276"/>
      <c r="C70" s="139" t="s">
        <v>27</v>
      </c>
      <c r="D70" s="135">
        <v>0</v>
      </c>
      <c r="E70" s="135">
        <v>2</v>
      </c>
      <c r="F70" s="135">
        <v>2</v>
      </c>
      <c r="G70" s="135">
        <v>1</v>
      </c>
      <c r="H70" s="135">
        <v>0</v>
      </c>
      <c r="I70" s="150">
        <f t="shared" si="9"/>
        <v>5</v>
      </c>
      <c r="J70" s="151">
        <f>I70+J66</f>
        <v>8</v>
      </c>
      <c r="K70" s="150"/>
      <c r="L70" s="139"/>
      <c r="M70" s="276"/>
      <c r="N70" s="139" t="s">
        <v>27</v>
      </c>
      <c r="O70" s="135">
        <v>0</v>
      </c>
      <c r="P70" s="135">
        <v>0</v>
      </c>
      <c r="Q70" s="135">
        <v>0</v>
      </c>
      <c r="R70" s="135">
        <v>0</v>
      </c>
      <c r="S70" s="135">
        <v>0</v>
      </c>
      <c r="T70" s="150">
        <f t="shared" si="10"/>
        <v>0</v>
      </c>
      <c r="U70" s="151">
        <f>T70+U66</f>
        <v>0</v>
      </c>
      <c r="V70" s="150"/>
      <c r="X70" s="276"/>
      <c r="Y70" s="139" t="s">
        <v>27</v>
      </c>
      <c r="Z70" s="135">
        <v>0</v>
      </c>
      <c r="AA70" s="135">
        <v>1</v>
      </c>
      <c r="AB70" s="135">
        <v>0</v>
      </c>
      <c r="AC70" s="135">
        <v>0</v>
      </c>
      <c r="AD70" s="135">
        <v>1</v>
      </c>
      <c r="AE70" s="150">
        <f t="shared" si="11"/>
        <v>2</v>
      </c>
      <c r="AF70" s="151">
        <f>AE70+AF66</f>
        <v>4</v>
      </c>
      <c r="AG70" s="150"/>
      <c r="AH70" s="135"/>
      <c r="AJ70" s="144"/>
      <c r="AN70" s="135"/>
      <c r="AQ70" s="136"/>
      <c r="AS70" s="136"/>
      <c r="AT70" s="160"/>
      <c r="AU70" s="144"/>
      <c r="AV70" s="135"/>
      <c r="BB70" s="136"/>
      <c r="BF70" s="144"/>
      <c r="BL70" s="135"/>
      <c r="BM70" s="136"/>
      <c r="BO70" s="136"/>
      <c r="BP70" s="144"/>
      <c r="BQ70" s="144"/>
      <c r="BT70" s="135"/>
      <c r="BX70" s="136"/>
      <c r="BZ70" s="136"/>
      <c r="CA70" s="160"/>
      <c r="CD70" s="153"/>
    </row>
    <row r="71" spans="1:82" x14ac:dyDescent="0.2">
      <c r="A71" s="139"/>
      <c r="B71" s="276"/>
      <c r="C71" s="139" t="s">
        <v>72</v>
      </c>
      <c r="D71" s="135">
        <v>0</v>
      </c>
      <c r="E71" s="135">
        <v>1</v>
      </c>
      <c r="F71" s="135">
        <v>0</v>
      </c>
      <c r="G71" s="135">
        <v>0</v>
      </c>
      <c r="H71" s="135">
        <v>0</v>
      </c>
      <c r="I71" s="150">
        <f t="shared" si="9"/>
        <v>1</v>
      </c>
      <c r="J71" s="151">
        <f>I71+J67</f>
        <v>11</v>
      </c>
      <c r="K71" s="150"/>
      <c r="L71" s="139"/>
      <c r="M71" s="276"/>
      <c r="N71" s="139" t="s">
        <v>72</v>
      </c>
      <c r="O71" s="135">
        <v>1</v>
      </c>
      <c r="P71" s="135">
        <v>1</v>
      </c>
      <c r="Q71" s="135">
        <v>0</v>
      </c>
      <c r="R71" s="135">
        <v>0</v>
      </c>
      <c r="S71" s="135">
        <v>0</v>
      </c>
      <c r="T71" s="150">
        <f t="shared" si="10"/>
        <v>2</v>
      </c>
      <c r="U71" s="151">
        <f>T71+U67</f>
        <v>13</v>
      </c>
      <c r="V71" s="150"/>
      <c r="X71" s="276"/>
      <c r="Y71" s="139" t="s">
        <v>72</v>
      </c>
      <c r="Z71" s="135">
        <v>0</v>
      </c>
      <c r="AA71" s="135">
        <v>0</v>
      </c>
      <c r="AB71" s="135">
        <v>0</v>
      </c>
      <c r="AC71" s="135">
        <v>0</v>
      </c>
      <c r="AD71" s="135">
        <v>0</v>
      </c>
      <c r="AE71" s="150">
        <f t="shared" si="11"/>
        <v>0</v>
      </c>
      <c r="AF71" s="151">
        <f>AE71+AF67</f>
        <v>8</v>
      </c>
      <c r="AG71" s="150"/>
      <c r="AJ71" s="144"/>
      <c r="AN71" s="135"/>
      <c r="AQ71" s="136"/>
      <c r="AS71" s="136"/>
      <c r="AU71" s="144"/>
      <c r="AV71" s="135"/>
      <c r="BB71" s="136"/>
      <c r="BF71" s="144"/>
      <c r="BL71" s="135"/>
      <c r="BM71" s="136"/>
      <c r="BO71" s="136"/>
      <c r="BP71" s="144"/>
      <c r="BQ71" s="144"/>
      <c r="BT71" s="135"/>
      <c r="BX71" s="136"/>
      <c r="BZ71" s="136"/>
    </row>
    <row r="72" spans="1:82" x14ac:dyDescent="0.2">
      <c r="A72" s="139"/>
      <c r="B72" s="277"/>
      <c r="C72" s="135" t="s">
        <v>71</v>
      </c>
      <c r="D72" s="149">
        <v>0</v>
      </c>
      <c r="E72" s="149">
        <v>0</v>
      </c>
      <c r="F72" s="149">
        <v>0</v>
      </c>
      <c r="G72" s="149">
        <v>0</v>
      </c>
      <c r="H72" s="149">
        <v>0</v>
      </c>
      <c r="I72" s="147">
        <f t="shared" si="9"/>
        <v>0</v>
      </c>
      <c r="J72" s="146">
        <f>I72+J68</f>
        <v>3</v>
      </c>
      <c r="K72" s="145"/>
      <c r="L72" s="139"/>
      <c r="M72" s="277"/>
      <c r="N72" s="135" t="s">
        <v>71</v>
      </c>
      <c r="O72" s="149">
        <v>0</v>
      </c>
      <c r="P72" s="149">
        <v>0</v>
      </c>
      <c r="Q72" s="149">
        <v>0</v>
      </c>
      <c r="R72" s="149">
        <v>0</v>
      </c>
      <c r="S72" s="149">
        <v>0</v>
      </c>
      <c r="T72" s="147">
        <f t="shared" si="10"/>
        <v>0</v>
      </c>
      <c r="U72" s="146">
        <f>T72+U68</f>
        <v>2</v>
      </c>
      <c r="V72" s="145"/>
      <c r="X72" s="277"/>
      <c r="Y72" s="135" t="s">
        <v>71</v>
      </c>
      <c r="Z72" s="149">
        <v>0</v>
      </c>
      <c r="AA72" s="149">
        <v>0</v>
      </c>
      <c r="AB72" s="149">
        <v>0</v>
      </c>
      <c r="AC72" s="149">
        <v>0</v>
      </c>
      <c r="AD72" s="149">
        <v>0</v>
      </c>
      <c r="AE72" s="147">
        <f t="shared" si="11"/>
        <v>0</v>
      </c>
      <c r="AF72" s="146">
        <f>AE72+AF68</f>
        <v>3</v>
      </c>
      <c r="AG72" s="145"/>
      <c r="AJ72" s="144"/>
      <c r="AN72" s="135"/>
      <c r="AQ72" s="136"/>
      <c r="AS72" s="143"/>
      <c r="AU72" s="144"/>
      <c r="AV72" s="135"/>
      <c r="BB72" s="136"/>
      <c r="BD72" s="143"/>
      <c r="BF72" s="144"/>
      <c r="BL72" s="135"/>
      <c r="BM72" s="136"/>
      <c r="BO72" s="143"/>
      <c r="BP72" s="144"/>
      <c r="BQ72" s="144"/>
      <c r="BT72" s="135"/>
      <c r="BX72" s="136"/>
      <c r="BZ72" s="143"/>
      <c r="CD72" s="143"/>
    </row>
    <row r="73" spans="1:82" ht="14.85" customHeight="1" x14ac:dyDescent="0.2">
      <c r="A73" s="139"/>
      <c r="B73" s="275" t="s">
        <v>164</v>
      </c>
      <c r="C73" s="159" t="s">
        <v>0</v>
      </c>
      <c r="D73" s="158">
        <v>4</v>
      </c>
      <c r="E73" s="158">
        <v>4</v>
      </c>
      <c r="F73" s="158">
        <v>4</v>
      </c>
      <c r="G73" s="158">
        <v>6</v>
      </c>
      <c r="H73" s="158">
        <v>7</v>
      </c>
      <c r="I73" s="156">
        <f t="shared" si="9"/>
        <v>25</v>
      </c>
      <c r="J73" s="155">
        <f>I73</f>
        <v>25</v>
      </c>
      <c r="K73" s="154">
        <f>J73/(J73+J74)</f>
        <v>0.69444444444444442</v>
      </c>
      <c r="L73" s="139"/>
      <c r="M73" s="275" t="s">
        <v>164</v>
      </c>
      <c r="N73" s="159" t="s">
        <v>0</v>
      </c>
      <c r="O73" s="158">
        <v>4</v>
      </c>
      <c r="P73" s="158">
        <v>6</v>
      </c>
      <c r="Q73" s="158">
        <v>8</v>
      </c>
      <c r="R73" s="158">
        <v>8</v>
      </c>
      <c r="S73" s="158">
        <v>7</v>
      </c>
      <c r="T73" s="156">
        <f t="shared" si="10"/>
        <v>33</v>
      </c>
      <c r="U73" s="155">
        <f>T73</f>
        <v>33</v>
      </c>
      <c r="V73" s="154">
        <f>U73/(U73+U74)</f>
        <v>0.94285714285714284</v>
      </c>
      <c r="X73" s="275" t="s">
        <v>164</v>
      </c>
      <c r="Y73" s="159" t="s">
        <v>0</v>
      </c>
      <c r="Z73" s="158">
        <v>8</v>
      </c>
      <c r="AA73" s="158">
        <v>7</v>
      </c>
      <c r="AB73" s="158">
        <v>8</v>
      </c>
      <c r="AC73" s="158">
        <v>5</v>
      </c>
      <c r="AD73" s="158">
        <v>4</v>
      </c>
      <c r="AE73" s="156">
        <f t="shared" si="11"/>
        <v>32</v>
      </c>
      <c r="AF73" s="155">
        <f>AE73</f>
        <v>32</v>
      </c>
      <c r="AG73" s="154">
        <f>AF73/(AF73+AF74)</f>
        <v>0.82051282051282048</v>
      </c>
      <c r="AJ73" s="144"/>
      <c r="AN73" s="135"/>
      <c r="AQ73" s="136"/>
      <c r="AS73" s="153"/>
      <c r="AT73" s="160"/>
      <c r="AU73" s="144"/>
      <c r="AV73" s="135"/>
      <c r="BB73" s="136"/>
      <c r="BD73" s="153"/>
      <c r="BF73" s="144"/>
      <c r="BL73" s="135"/>
      <c r="BM73" s="136"/>
      <c r="BO73" s="153"/>
      <c r="BP73" s="144"/>
      <c r="BQ73" s="144"/>
      <c r="BT73" s="135"/>
      <c r="BX73" s="136"/>
      <c r="BZ73" s="153"/>
      <c r="CA73" s="160"/>
      <c r="CD73" s="153"/>
    </row>
    <row r="74" spans="1:82" ht="14.85" customHeight="1" x14ac:dyDescent="0.2">
      <c r="A74" s="139"/>
      <c r="B74" s="276"/>
      <c r="C74" s="139" t="s">
        <v>27</v>
      </c>
      <c r="D74" s="135">
        <v>1</v>
      </c>
      <c r="E74" s="135">
        <v>1</v>
      </c>
      <c r="F74" s="135">
        <v>0</v>
      </c>
      <c r="G74" s="135">
        <v>1</v>
      </c>
      <c r="H74" s="135">
        <v>0</v>
      </c>
      <c r="I74" s="150">
        <f t="shared" si="9"/>
        <v>3</v>
      </c>
      <c r="J74" s="151">
        <f>I74+J70</f>
        <v>11</v>
      </c>
      <c r="K74" s="150"/>
      <c r="L74" s="139"/>
      <c r="M74" s="276"/>
      <c r="N74" s="139" t="s">
        <v>27</v>
      </c>
      <c r="O74" s="135">
        <v>0</v>
      </c>
      <c r="P74" s="135">
        <v>1</v>
      </c>
      <c r="Q74" s="135">
        <v>1</v>
      </c>
      <c r="R74" s="135">
        <v>0</v>
      </c>
      <c r="S74" s="135">
        <v>0</v>
      </c>
      <c r="T74" s="150">
        <f t="shared" si="10"/>
        <v>2</v>
      </c>
      <c r="U74" s="151">
        <f>T74+U70</f>
        <v>2</v>
      </c>
      <c r="V74" s="150"/>
      <c r="X74" s="276"/>
      <c r="Y74" s="139" t="s">
        <v>27</v>
      </c>
      <c r="Z74" s="135">
        <v>1</v>
      </c>
      <c r="AA74" s="135">
        <v>0</v>
      </c>
      <c r="AB74" s="135">
        <v>0</v>
      </c>
      <c r="AC74" s="135">
        <v>1</v>
      </c>
      <c r="AD74" s="135">
        <v>1</v>
      </c>
      <c r="AE74" s="150">
        <f t="shared" si="11"/>
        <v>3</v>
      </c>
      <c r="AF74" s="151">
        <f>AE74+AF70</f>
        <v>7</v>
      </c>
      <c r="AG74" s="150"/>
      <c r="AJ74" s="144"/>
      <c r="AN74" s="135"/>
      <c r="AQ74" s="136"/>
      <c r="AS74" s="136"/>
      <c r="AT74" s="160"/>
      <c r="AU74" s="144"/>
      <c r="AV74" s="135"/>
      <c r="BB74" s="136"/>
      <c r="BF74" s="144"/>
      <c r="BL74" s="135"/>
      <c r="BM74" s="136"/>
      <c r="BO74" s="136"/>
      <c r="BP74" s="144"/>
      <c r="BQ74" s="144"/>
      <c r="BT74" s="135"/>
      <c r="BX74" s="136"/>
      <c r="BZ74" s="136"/>
      <c r="CA74" s="160"/>
      <c r="CD74" s="153"/>
    </row>
    <row r="75" spans="1:82" x14ac:dyDescent="0.2">
      <c r="A75" s="139"/>
      <c r="B75" s="276"/>
      <c r="C75" s="139" t="s">
        <v>72</v>
      </c>
      <c r="D75" s="135">
        <v>0</v>
      </c>
      <c r="E75" s="135">
        <v>0</v>
      </c>
      <c r="F75" s="135">
        <v>0</v>
      </c>
      <c r="G75" s="135">
        <v>0</v>
      </c>
      <c r="H75" s="135">
        <v>0</v>
      </c>
      <c r="I75" s="150">
        <f t="shared" si="9"/>
        <v>0</v>
      </c>
      <c r="J75" s="151">
        <f>I75+J71</f>
        <v>11</v>
      </c>
      <c r="K75" s="150"/>
      <c r="L75" s="139"/>
      <c r="M75" s="276"/>
      <c r="N75" s="139" t="s">
        <v>72</v>
      </c>
      <c r="O75" s="135">
        <v>0</v>
      </c>
      <c r="P75" s="135">
        <v>0</v>
      </c>
      <c r="Q75" s="135">
        <v>0</v>
      </c>
      <c r="R75" s="135">
        <v>0</v>
      </c>
      <c r="S75" s="135">
        <v>0</v>
      </c>
      <c r="T75" s="150">
        <f t="shared" si="10"/>
        <v>0</v>
      </c>
      <c r="U75" s="151">
        <f>T75+U71</f>
        <v>13</v>
      </c>
      <c r="V75" s="150"/>
      <c r="X75" s="276"/>
      <c r="Y75" s="139" t="s">
        <v>72</v>
      </c>
      <c r="Z75" s="135">
        <v>0</v>
      </c>
      <c r="AA75" s="135">
        <v>0</v>
      </c>
      <c r="AB75" s="135">
        <v>0</v>
      </c>
      <c r="AC75" s="135">
        <v>0</v>
      </c>
      <c r="AD75" s="135">
        <v>0</v>
      </c>
      <c r="AE75" s="150">
        <f t="shared" si="11"/>
        <v>0</v>
      </c>
      <c r="AF75" s="151">
        <f>AE75+AF71</f>
        <v>8</v>
      </c>
      <c r="AG75" s="150"/>
      <c r="AJ75" s="144"/>
      <c r="AN75" s="135"/>
      <c r="AQ75" s="136"/>
      <c r="AS75" s="136"/>
      <c r="AU75" s="144"/>
      <c r="AV75" s="135"/>
      <c r="BB75" s="136"/>
      <c r="BE75" s="160"/>
      <c r="BF75" s="144"/>
      <c r="BL75" s="135"/>
      <c r="BM75" s="136"/>
      <c r="BO75" s="136"/>
      <c r="BP75" s="144"/>
      <c r="BQ75" s="144"/>
      <c r="BT75" s="135"/>
      <c r="BX75" s="136"/>
      <c r="BZ75" s="136"/>
    </row>
    <row r="76" spans="1:82" x14ac:dyDescent="0.2">
      <c r="A76" s="139"/>
      <c r="B76" s="277"/>
      <c r="C76" s="149" t="s">
        <v>71</v>
      </c>
      <c r="D76" s="149">
        <v>0</v>
      </c>
      <c r="E76" s="149">
        <v>0</v>
      </c>
      <c r="F76" s="149">
        <v>0</v>
      </c>
      <c r="G76" s="149">
        <v>0</v>
      </c>
      <c r="H76" s="149">
        <v>0</v>
      </c>
      <c r="I76" s="147">
        <f t="shared" si="9"/>
        <v>0</v>
      </c>
      <c r="J76" s="146">
        <f>I76+J72</f>
        <v>3</v>
      </c>
      <c r="K76" s="145"/>
      <c r="L76" s="139"/>
      <c r="M76" s="277"/>
      <c r="N76" s="149" t="s">
        <v>71</v>
      </c>
      <c r="O76" s="149">
        <v>0</v>
      </c>
      <c r="P76" s="149">
        <v>0</v>
      </c>
      <c r="Q76" s="149">
        <v>0</v>
      </c>
      <c r="R76" s="149">
        <v>0</v>
      </c>
      <c r="S76" s="149">
        <v>0</v>
      </c>
      <c r="T76" s="147">
        <f t="shared" si="10"/>
        <v>0</v>
      </c>
      <c r="U76" s="146">
        <f>T76+U72</f>
        <v>2</v>
      </c>
      <c r="V76" s="145"/>
      <c r="X76" s="277"/>
      <c r="Y76" s="149" t="s">
        <v>71</v>
      </c>
      <c r="Z76" s="149">
        <v>0</v>
      </c>
      <c r="AA76" s="149">
        <v>0</v>
      </c>
      <c r="AB76" s="149">
        <v>0</v>
      </c>
      <c r="AC76" s="149">
        <v>0</v>
      </c>
      <c r="AD76" s="149">
        <v>0</v>
      </c>
      <c r="AE76" s="147">
        <f t="shared" si="11"/>
        <v>0</v>
      </c>
      <c r="AF76" s="146">
        <f>AE76+AF72</f>
        <v>3</v>
      </c>
      <c r="AG76" s="145"/>
      <c r="AJ76" s="144"/>
      <c r="AN76" s="135"/>
      <c r="AQ76" s="136"/>
      <c r="AS76" s="143"/>
      <c r="AU76" s="144"/>
      <c r="AV76" s="135"/>
      <c r="BB76" s="136"/>
      <c r="BD76" s="143"/>
      <c r="BF76" s="144"/>
      <c r="BL76" s="135"/>
      <c r="BM76" s="136"/>
      <c r="BO76" s="143"/>
      <c r="BP76" s="144"/>
      <c r="BQ76" s="144"/>
      <c r="BT76" s="135"/>
      <c r="BX76" s="136"/>
      <c r="BZ76" s="143"/>
      <c r="CD76" s="143"/>
    </row>
    <row r="77" spans="1:82" ht="14.85" customHeight="1" x14ac:dyDescent="0.2">
      <c r="A77" s="139"/>
      <c r="B77" s="275" t="s">
        <v>163</v>
      </c>
      <c r="C77" s="159" t="s">
        <v>0</v>
      </c>
      <c r="D77" s="158">
        <v>4</v>
      </c>
      <c r="E77" s="158">
        <v>3</v>
      </c>
      <c r="F77" s="158">
        <v>3</v>
      </c>
      <c r="G77" s="158">
        <v>5</v>
      </c>
      <c r="H77" s="158">
        <v>7</v>
      </c>
      <c r="I77" s="156">
        <f t="shared" si="9"/>
        <v>22</v>
      </c>
      <c r="J77" s="155">
        <f>I77</f>
        <v>22</v>
      </c>
      <c r="K77" s="154">
        <f>J77/(J77+J78)</f>
        <v>0.61111111111111116</v>
      </c>
      <c r="M77" s="275" t="s">
        <v>163</v>
      </c>
      <c r="N77" s="159" t="s">
        <v>0</v>
      </c>
      <c r="O77" s="158">
        <v>3</v>
      </c>
      <c r="P77" s="158">
        <v>6</v>
      </c>
      <c r="Q77" s="158">
        <v>7</v>
      </c>
      <c r="R77" s="158">
        <v>8</v>
      </c>
      <c r="S77" s="158">
        <v>6</v>
      </c>
      <c r="T77" s="156">
        <f t="shared" si="10"/>
        <v>30</v>
      </c>
      <c r="U77" s="155">
        <f>T77</f>
        <v>30</v>
      </c>
      <c r="V77" s="154">
        <f>U77/(U77+U78)</f>
        <v>0.90909090909090906</v>
      </c>
      <c r="X77" s="275" t="s">
        <v>163</v>
      </c>
      <c r="Y77" s="159" t="s">
        <v>0</v>
      </c>
      <c r="Z77" s="158">
        <v>8</v>
      </c>
      <c r="AA77" s="158">
        <v>7</v>
      </c>
      <c r="AB77" s="158">
        <v>8</v>
      </c>
      <c r="AC77" s="158">
        <v>3</v>
      </c>
      <c r="AD77" s="158">
        <v>4</v>
      </c>
      <c r="AE77" s="156">
        <f t="shared" si="11"/>
        <v>30</v>
      </c>
      <c r="AF77" s="155">
        <f>AE77</f>
        <v>30</v>
      </c>
      <c r="AG77" s="154">
        <f>AF77/(AF77+AF78)</f>
        <v>0.78947368421052633</v>
      </c>
      <c r="AJ77" s="144"/>
      <c r="AN77" s="135"/>
      <c r="AQ77" s="136"/>
      <c r="AS77" s="153"/>
      <c r="AT77" s="160"/>
      <c r="AU77" s="144"/>
      <c r="AV77" s="135"/>
      <c r="BB77" s="136"/>
      <c r="BD77" s="153"/>
      <c r="BF77" s="144"/>
      <c r="BL77" s="135"/>
      <c r="BM77" s="136"/>
      <c r="BO77" s="153"/>
      <c r="BP77" s="144"/>
      <c r="BQ77" s="144"/>
      <c r="BT77" s="135"/>
      <c r="BX77" s="136"/>
      <c r="BZ77" s="153"/>
      <c r="CA77" s="160"/>
      <c r="CD77" s="153"/>
    </row>
    <row r="78" spans="1:82" ht="14.85" customHeight="1" x14ac:dyDescent="0.2">
      <c r="A78" s="139"/>
      <c r="B78" s="276"/>
      <c r="C78" s="139" t="s">
        <v>27</v>
      </c>
      <c r="D78" s="135">
        <v>0</v>
      </c>
      <c r="E78" s="135">
        <v>1</v>
      </c>
      <c r="F78" s="135">
        <v>1</v>
      </c>
      <c r="G78" s="135">
        <v>1</v>
      </c>
      <c r="H78" s="135">
        <v>0</v>
      </c>
      <c r="I78" s="150">
        <f t="shared" si="9"/>
        <v>3</v>
      </c>
      <c r="J78" s="151">
        <f>I78+J74</f>
        <v>14</v>
      </c>
      <c r="K78" s="150"/>
      <c r="L78" s="139"/>
      <c r="M78" s="276"/>
      <c r="N78" s="139" t="s">
        <v>27</v>
      </c>
      <c r="O78" s="135">
        <v>1</v>
      </c>
      <c r="P78" s="135">
        <v>0</v>
      </c>
      <c r="Q78" s="135">
        <v>0</v>
      </c>
      <c r="R78" s="135">
        <v>0</v>
      </c>
      <c r="S78" s="135">
        <v>0</v>
      </c>
      <c r="T78" s="150">
        <f t="shared" si="10"/>
        <v>1</v>
      </c>
      <c r="U78" s="151">
        <f>T78+U74</f>
        <v>3</v>
      </c>
      <c r="V78" s="150"/>
      <c r="X78" s="276"/>
      <c r="Y78" s="139" t="s">
        <v>27</v>
      </c>
      <c r="Z78" s="135">
        <v>0</v>
      </c>
      <c r="AA78" s="135">
        <v>0</v>
      </c>
      <c r="AB78" s="135">
        <v>0</v>
      </c>
      <c r="AC78" s="135">
        <v>1</v>
      </c>
      <c r="AD78" s="135">
        <v>0</v>
      </c>
      <c r="AE78" s="150">
        <f t="shared" si="11"/>
        <v>1</v>
      </c>
      <c r="AF78" s="151">
        <f>AE78+AF74</f>
        <v>8</v>
      </c>
      <c r="AG78" s="150"/>
      <c r="AJ78" s="144"/>
      <c r="AN78" s="135"/>
      <c r="AQ78" s="136"/>
      <c r="AS78" s="136"/>
      <c r="AT78" s="160"/>
      <c r="AU78" s="144"/>
      <c r="AV78" s="135"/>
      <c r="BB78" s="136"/>
      <c r="BF78" s="144"/>
      <c r="BL78" s="135"/>
      <c r="BM78" s="136"/>
      <c r="BO78" s="136"/>
      <c r="BP78" s="144"/>
      <c r="BQ78" s="144"/>
      <c r="BT78" s="135"/>
      <c r="BX78" s="136"/>
      <c r="BZ78" s="136"/>
      <c r="CA78" s="160"/>
      <c r="CD78" s="153"/>
    </row>
    <row r="79" spans="1:82" x14ac:dyDescent="0.2">
      <c r="A79" s="139"/>
      <c r="B79" s="276"/>
      <c r="C79" s="139" t="s">
        <v>72</v>
      </c>
      <c r="D79" s="135">
        <v>0</v>
      </c>
      <c r="E79" s="135">
        <v>0</v>
      </c>
      <c r="F79" s="135">
        <v>0</v>
      </c>
      <c r="G79" s="135">
        <v>0</v>
      </c>
      <c r="H79" s="135">
        <v>0</v>
      </c>
      <c r="I79" s="150">
        <f t="shared" si="9"/>
        <v>0</v>
      </c>
      <c r="J79" s="151">
        <f>I79+J75</f>
        <v>11</v>
      </c>
      <c r="K79" s="150"/>
      <c r="L79" s="139"/>
      <c r="M79" s="276"/>
      <c r="N79" s="139" t="s">
        <v>72</v>
      </c>
      <c r="O79" s="135">
        <v>0</v>
      </c>
      <c r="P79" s="135">
        <v>0</v>
      </c>
      <c r="Q79" s="135">
        <v>1</v>
      </c>
      <c r="R79" s="135">
        <v>0</v>
      </c>
      <c r="S79" s="135">
        <v>1</v>
      </c>
      <c r="T79" s="150">
        <f t="shared" si="10"/>
        <v>2</v>
      </c>
      <c r="U79" s="151">
        <f>T79+U75</f>
        <v>15</v>
      </c>
      <c r="V79" s="150"/>
      <c r="X79" s="276"/>
      <c r="Y79" s="139" t="s">
        <v>72</v>
      </c>
      <c r="Z79" s="135">
        <v>0</v>
      </c>
      <c r="AA79" s="135">
        <v>0</v>
      </c>
      <c r="AB79" s="135">
        <v>0</v>
      </c>
      <c r="AC79" s="135">
        <v>1</v>
      </c>
      <c r="AD79" s="135">
        <v>0</v>
      </c>
      <c r="AE79" s="150">
        <f t="shared" si="11"/>
        <v>1</v>
      </c>
      <c r="AF79" s="151">
        <f>AE79+AF75</f>
        <v>9</v>
      </c>
      <c r="AG79" s="150"/>
      <c r="AJ79" s="144"/>
      <c r="AN79" s="135"/>
      <c r="AQ79" s="136"/>
      <c r="AS79" s="136"/>
      <c r="AU79" s="144"/>
      <c r="AV79" s="135"/>
      <c r="BB79" s="136"/>
      <c r="BF79" s="144"/>
      <c r="BL79" s="135"/>
      <c r="BM79" s="136"/>
      <c r="BO79" s="136"/>
      <c r="BP79" s="144"/>
      <c r="BQ79" s="144"/>
      <c r="BT79" s="135"/>
      <c r="BX79" s="136"/>
      <c r="BZ79" s="136"/>
    </row>
    <row r="80" spans="1:82" x14ac:dyDescent="0.2">
      <c r="A80" s="139"/>
      <c r="B80" s="277"/>
      <c r="C80" s="149" t="s">
        <v>71</v>
      </c>
      <c r="D80" s="149">
        <v>0</v>
      </c>
      <c r="E80" s="149">
        <v>0</v>
      </c>
      <c r="F80" s="149">
        <v>0</v>
      </c>
      <c r="G80" s="149">
        <v>0</v>
      </c>
      <c r="H80" s="149">
        <v>0</v>
      </c>
      <c r="I80" s="147">
        <f t="shared" si="9"/>
        <v>0</v>
      </c>
      <c r="J80" s="146">
        <f>I80+J76</f>
        <v>3</v>
      </c>
      <c r="K80" s="145"/>
      <c r="L80" s="139"/>
      <c r="M80" s="277"/>
      <c r="N80" s="149" t="s">
        <v>71</v>
      </c>
      <c r="O80" s="149">
        <v>0</v>
      </c>
      <c r="P80" s="149">
        <v>0</v>
      </c>
      <c r="Q80" s="149">
        <v>0</v>
      </c>
      <c r="R80" s="149">
        <v>0</v>
      </c>
      <c r="S80" s="149">
        <v>0</v>
      </c>
      <c r="T80" s="147">
        <f t="shared" si="10"/>
        <v>0</v>
      </c>
      <c r="U80" s="146">
        <f>T80+U76</f>
        <v>2</v>
      </c>
      <c r="V80" s="145"/>
      <c r="X80" s="277"/>
      <c r="Y80" s="149" t="s">
        <v>71</v>
      </c>
      <c r="Z80" s="149">
        <v>0</v>
      </c>
      <c r="AA80" s="149">
        <v>0</v>
      </c>
      <c r="AB80" s="149">
        <v>0</v>
      </c>
      <c r="AC80" s="149">
        <v>0</v>
      </c>
      <c r="AD80" s="149">
        <v>0</v>
      </c>
      <c r="AE80" s="147">
        <f t="shared" si="11"/>
        <v>0</v>
      </c>
      <c r="AF80" s="146">
        <f>AE80+AF76</f>
        <v>3</v>
      </c>
      <c r="AG80" s="145"/>
      <c r="AJ80" s="144"/>
      <c r="AN80" s="135"/>
      <c r="AQ80" s="136"/>
      <c r="AS80" s="143"/>
      <c r="AU80" s="144"/>
      <c r="AV80" s="135"/>
      <c r="BB80" s="136"/>
      <c r="BD80" s="143"/>
      <c r="BF80" s="144"/>
      <c r="BL80" s="135"/>
      <c r="BM80" s="136"/>
      <c r="BO80" s="143"/>
      <c r="BP80" s="144"/>
      <c r="BQ80" s="144"/>
      <c r="BT80" s="135"/>
      <c r="BX80" s="136"/>
      <c r="BZ80" s="143"/>
      <c r="CD80" s="143"/>
    </row>
    <row r="81" spans="1:82" ht="14.85" customHeight="1" x14ac:dyDescent="0.2">
      <c r="A81" s="139"/>
      <c r="B81" s="275" t="s">
        <v>162</v>
      </c>
      <c r="C81" s="159" t="s">
        <v>0</v>
      </c>
      <c r="D81" s="158">
        <v>3</v>
      </c>
      <c r="E81" s="158">
        <v>2</v>
      </c>
      <c r="F81" s="158">
        <v>2</v>
      </c>
      <c r="G81" s="158">
        <v>5</v>
      </c>
      <c r="H81" s="158">
        <v>7</v>
      </c>
      <c r="I81" s="156">
        <f t="shared" si="9"/>
        <v>19</v>
      </c>
      <c r="J81" s="155">
        <f>I81</f>
        <v>19</v>
      </c>
      <c r="K81" s="154">
        <f>J81/(J81+J82)</f>
        <v>0.52777777777777779</v>
      </c>
      <c r="L81" s="139"/>
      <c r="M81" s="275" t="s">
        <v>162</v>
      </c>
      <c r="N81" s="159" t="s">
        <v>0</v>
      </c>
      <c r="O81" s="158">
        <v>3</v>
      </c>
      <c r="P81" s="158">
        <v>6</v>
      </c>
      <c r="Q81" s="158">
        <v>7</v>
      </c>
      <c r="R81" s="158">
        <v>8</v>
      </c>
      <c r="S81" s="158">
        <v>5</v>
      </c>
      <c r="T81" s="156">
        <f t="shared" si="10"/>
        <v>29</v>
      </c>
      <c r="U81" s="155">
        <f>T81</f>
        <v>29</v>
      </c>
      <c r="V81" s="154">
        <f>U81/(U81+U82)</f>
        <v>0.87878787878787878</v>
      </c>
      <c r="X81" s="275" t="s">
        <v>162</v>
      </c>
      <c r="Y81" s="159" t="s">
        <v>0</v>
      </c>
      <c r="Z81" s="158">
        <v>8</v>
      </c>
      <c r="AA81" s="158">
        <v>6</v>
      </c>
      <c r="AB81" s="158">
        <v>8</v>
      </c>
      <c r="AC81" s="158">
        <v>3</v>
      </c>
      <c r="AD81" s="158">
        <v>4</v>
      </c>
      <c r="AE81" s="156">
        <f t="shared" si="11"/>
        <v>29</v>
      </c>
      <c r="AF81" s="155">
        <f>AE81</f>
        <v>29</v>
      </c>
      <c r="AG81" s="154">
        <f>AF81/(AF81+AF82)</f>
        <v>0.76315789473684215</v>
      </c>
      <c r="AJ81" s="144"/>
      <c r="AN81" s="135"/>
      <c r="AQ81" s="136"/>
      <c r="AS81" s="153"/>
      <c r="AT81" s="160"/>
      <c r="AU81" s="144"/>
      <c r="AV81" s="135"/>
      <c r="BB81" s="136"/>
      <c r="BD81" s="153"/>
      <c r="BF81" s="144"/>
      <c r="BL81" s="135"/>
      <c r="BM81" s="136"/>
      <c r="BO81" s="153"/>
      <c r="BP81" s="144"/>
      <c r="BQ81" s="144"/>
      <c r="BT81" s="135"/>
      <c r="BX81" s="136"/>
      <c r="BZ81" s="153"/>
      <c r="CA81" s="160"/>
      <c r="CD81" s="153"/>
    </row>
    <row r="82" spans="1:82" ht="14.85" customHeight="1" x14ac:dyDescent="0.2">
      <c r="A82" s="139"/>
      <c r="B82" s="276"/>
      <c r="C82" s="139" t="s">
        <v>27</v>
      </c>
      <c r="D82" s="135">
        <v>1</v>
      </c>
      <c r="E82" s="135">
        <v>1</v>
      </c>
      <c r="F82" s="135">
        <v>1</v>
      </c>
      <c r="G82" s="135">
        <v>0</v>
      </c>
      <c r="H82" s="135">
        <v>0</v>
      </c>
      <c r="I82" s="150">
        <f t="shared" si="9"/>
        <v>3</v>
      </c>
      <c r="J82" s="151">
        <f>I82+J78</f>
        <v>17</v>
      </c>
      <c r="K82" s="150"/>
      <c r="L82" s="139"/>
      <c r="M82" s="276"/>
      <c r="N82" s="139" t="s">
        <v>27</v>
      </c>
      <c r="O82" s="135">
        <v>0</v>
      </c>
      <c r="P82" s="135">
        <v>0</v>
      </c>
      <c r="Q82" s="135">
        <v>0</v>
      </c>
      <c r="R82" s="135">
        <v>0</v>
      </c>
      <c r="S82" s="135">
        <v>1</v>
      </c>
      <c r="T82" s="150">
        <f t="shared" si="10"/>
        <v>1</v>
      </c>
      <c r="U82" s="151">
        <f>T82+U78</f>
        <v>4</v>
      </c>
      <c r="V82" s="150"/>
      <c r="X82" s="276"/>
      <c r="Y82" s="139" t="s">
        <v>27</v>
      </c>
      <c r="Z82" s="135">
        <v>0</v>
      </c>
      <c r="AA82" s="135">
        <v>1</v>
      </c>
      <c r="AB82" s="135">
        <v>0</v>
      </c>
      <c r="AC82" s="135">
        <v>0</v>
      </c>
      <c r="AD82" s="135">
        <v>0</v>
      </c>
      <c r="AE82" s="150">
        <f t="shared" si="11"/>
        <v>1</v>
      </c>
      <c r="AF82" s="151">
        <f>AE82+AF78</f>
        <v>9</v>
      </c>
      <c r="AG82" s="150"/>
      <c r="AJ82" s="144"/>
      <c r="AN82" s="135"/>
      <c r="AQ82" s="136"/>
      <c r="AS82" s="136"/>
      <c r="AT82" s="160"/>
      <c r="AU82" s="144"/>
      <c r="AV82" s="135"/>
      <c r="BB82" s="136"/>
      <c r="BF82" s="144"/>
      <c r="BL82" s="135"/>
      <c r="BM82" s="136"/>
      <c r="BO82" s="136"/>
      <c r="BP82" s="144"/>
      <c r="BQ82" s="144"/>
      <c r="BT82" s="135"/>
      <c r="BX82" s="136"/>
      <c r="BZ82" s="136"/>
      <c r="CA82" s="160"/>
      <c r="CD82" s="153"/>
    </row>
    <row r="83" spans="1:82" x14ac:dyDescent="0.2">
      <c r="B83" s="276"/>
      <c r="C83" s="139" t="s">
        <v>72</v>
      </c>
      <c r="D83" s="135">
        <v>0</v>
      </c>
      <c r="E83" s="135">
        <v>0</v>
      </c>
      <c r="F83" s="135">
        <v>0</v>
      </c>
      <c r="G83" s="135">
        <v>0</v>
      </c>
      <c r="H83" s="135">
        <v>0</v>
      </c>
      <c r="I83" s="150">
        <f t="shared" si="9"/>
        <v>0</v>
      </c>
      <c r="J83" s="151">
        <f>I83+J79</f>
        <v>11</v>
      </c>
      <c r="K83" s="150"/>
      <c r="M83" s="276"/>
      <c r="N83" s="139" t="s">
        <v>72</v>
      </c>
      <c r="O83" s="135">
        <v>0</v>
      </c>
      <c r="P83" s="135">
        <v>0</v>
      </c>
      <c r="Q83" s="135">
        <v>0</v>
      </c>
      <c r="R83" s="135">
        <v>0</v>
      </c>
      <c r="S83" s="135">
        <v>0</v>
      </c>
      <c r="T83" s="150">
        <f t="shared" si="10"/>
        <v>0</v>
      </c>
      <c r="U83" s="151">
        <f>T83+U79</f>
        <v>15</v>
      </c>
      <c r="V83" s="150"/>
      <c r="X83" s="276"/>
      <c r="Y83" s="139" t="s">
        <v>72</v>
      </c>
      <c r="Z83" s="135">
        <v>0</v>
      </c>
      <c r="AA83" s="135">
        <v>0</v>
      </c>
      <c r="AB83" s="135">
        <v>0</v>
      </c>
      <c r="AC83" s="135">
        <v>0</v>
      </c>
      <c r="AD83" s="135">
        <v>0</v>
      </c>
      <c r="AE83" s="150">
        <f t="shared" si="11"/>
        <v>0</v>
      </c>
      <c r="AF83" s="151">
        <f>AE83+AF79</f>
        <v>9</v>
      </c>
      <c r="AG83" s="150"/>
      <c r="AJ83" s="144"/>
      <c r="AN83" s="135"/>
      <c r="AQ83" s="136"/>
      <c r="AS83" s="136"/>
      <c r="AU83" s="144"/>
      <c r="AV83" s="135"/>
      <c r="BB83" s="136"/>
      <c r="BF83" s="144"/>
      <c r="BL83" s="135"/>
      <c r="BM83" s="136"/>
      <c r="BO83" s="136"/>
      <c r="BP83" s="144"/>
      <c r="BQ83" s="144"/>
      <c r="BT83" s="135"/>
      <c r="BX83" s="136"/>
      <c r="BZ83" s="136"/>
    </row>
    <row r="84" spans="1:82" x14ac:dyDescent="0.2">
      <c r="B84" s="277"/>
      <c r="C84" s="149" t="s">
        <v>71</v>
      </c>
      <c r="D84" s="149">
        <v>0</v>
      </c>
      <c r="E84" s="149">
        <v>0</v>
      </c>
      <c r="F84" s="149">
        <v>0</v>
      </c>
      <c r="G84" s="149">
        <v>0</v>
      </c>
      <c r="H84" s="149">
        <v>0</v>
      </c>
      <c r="I84" s="147">
        <f t="shared" si="9"/>
        <v>0</v>
      </c>
      <c r="J84" s="146">
        <f>I84+J80</f>
        <v>3</v>
      </c>
      <c r="K84" s="145"/>
      <c r="M84" s="277"/>
      <c r="N84" s="149" t="s">
        <v>71</v>
      </c>
      <c r="O84" s="149">
        <v>0</v>
      </c>
      <c r="P84" s="149">
        <v>0</v>
      </c>
      <c r="Q84" s="149">
        <v>0</v>
      </c>
      <c r="R84" s="149">
        <v>0</v>
      </c>
      <c r="S84" s="149">
        <v>0</v>
      </c>
      <c r="T84" s="147">
        <f t="shared" si="10"/>
        <v>0</v>
      </c>
      <c r="U84" s="146">
        <f>T84+U80</f>
        <v>2</v>
      </c>
      <c r="V84" s="145"/>
      <c r="X84" s="277"/>
      <c r="Y84" s="149" t="s">
        <v>71</v>
      </c>
      <c r="Z84" s="149">
        <v>0</v>
      </c>
      <c r="AA84" s="149">
        <v>0</v>
      </c>
      <c r="AB84" s="149">
        <v>0</v>
      </c>
      <c r="AC84" s="149">
        <v>0</v>
      </c>
      <c r="AD84" s="149">
        <v>0</v>
      </c>
      <c r="AE84" s="147">
        <f t="shared" si="11"/>
        <v>0</v>
      </c>
      <c r="AF84" s="146">
        <f>AE84+AF80</f>
        <v>3</v>
      </c>
      <c r="AG84" s="145"/>
      <c r="AJ84" s="144"/>
      <c r="AN84" s="135"/>
      <c r="AQ84" s="136"/>
      <c r="AS84" s="143"/>
      <c r="AU84" s="144"/>
      <c r="AV84" s="135"/>
      <c r="BB84" s="136"/>
      <c r="BD84" s="143"/>
      <c r="BF84" s="144"/>
      <c r="BL84" s="135"/>
      <c r="BM84" s="136"/>
      <c r="BO84" s="143"/>
      <c r="BP84" s="144"/>
      <c r="BQ84" s="144"/>
      <c r="BT84" s="135"/>
      <c r="BX84" s="136"/>
      <c r="BZ84" s="143"/>
      <c r="CD84" s="143"/>
    </row>
    <row r="85" spans="1:82" ht="14.85" customHeight="1" x14ac:dyDescent="0.2">
      <c r="B85" s="275" t="s">
        <v>161</v>
      </c>
      <c r="C85" s="159" t="s">
        <v>0</v>
      </c>
      <c r="D85" s="158">
        <v>3</v>
      </c>
      <c r="E85" s="158">
        <v>2</v>
      </c>
      <c r="F85" s="158">
        <v>2</v>
      </c>
      <c r="G85" s="158">
        <v>5</v>
      </c>
      <c r="H85" s="158">
        <v>7</v>
      </c>
      <c r="I85" s="156">
        <f t="shared" si="9"/>
        <v>19</v>
      </c>
      <c r="J85" s="155">
        <f>I85</f>
        <v>19</v>
      </c>
      <c r="K85" s="154">
        <f>J85/(J85+J86)</f>
        <v>0.52777777777777779</v>
      </c>
      <c r="M85" s="275" t="s">
        <v>161</v>
      </c>
      <c r="N85" s="159" t="s">
        <v>0</v>
      </c>
      <c r="O85" s="158">
        <v>3</v>
      </c>
      <c r="P85" s="158">
        <v>6</v>
      </c>
      <c r="Q85" s="158">
        <v>7</v>
      </c>
      <c r="R85" s="158">
        <v>7</v>
      </c>
      <c r="S85" s="158">
        <v>4</v>
      </c>
      <c r="T85" s="156">
        <f t="shared" si="10"/>
        <v>27</v>
      </c>
      <c r="U85" s="155">
        <f>T85</f>
        <v>27</v>
      </c>
      <c r="V85" s="154">
        <f>U85/(U85+U86)</f>
        <v>0.84375</v>
      </c>
      <c r="X85" s="275" t="s">
        <v>161</v>
      </c>
      <c r="Y85" s="159" t="s">
        <v>0</v>
      </c>
      <c r="Z85" s="158">
        <v>6</v>
      </c>
      <c r="AA85" s="158">
        <v>6</v>
      </c>
      <c r="AB85" s="158">
        <v>8</v>
      </c>
      <c r="AC85" s="158">
        <v>3</v>
      </c>
      <c r="AD85" s="158">
        <v>1</v>
      </c>
      <c r="AE85" s="156">
        <f t="shared" si="11"/>
        <v>24</v>
      </c>
      <c r="AF85" s="155">
        <f>AE85</f>
        <v>24</v>
      </c>
      <c r="AG85" s="154">
        <f>AF85/(AF85+AF86)</f>
        <v>0.64864864864864868</v>
      </c>
      <c r="AJ85" s="144"/>
      <c r="AN85" s="135"/>
      <c r="AQ85" s="136"/>
      <c r="AS85" s="153"/>
      <c r="AT85" s="160"/>
      <c r="AU85" s="144"/>
      <c r="AV85" s="135"/>
      <c r="BB85" s="136"/>
      <c r="BD85" s="153"/>
      <c r="BF85" s="144"/>
      <c r="BL85" s="135"/>
      <c r="BM85" s="136"/>
      <c r="BO85" s="153"/>
      <c r="BP85" s="144"/>
      <c r="BQ85" s="144"/>
      <c r="BT85" s="135"/>
      <c r="BX85" s="136"/>
      <c r="BZ85" s="153"/>
      <c r="CA85" s="160"/>
      <c r="CD85" s="153"/>
    </row>
    <row r="86" spans="1:82" ht="14.85" customHeight="1" x14ac:dyDescent="0.2">
      <c r="B86" s="276"/>
      <c r="C86" s="139" t="s">
        <v>27</v>
      </c>
      <c r="D86" s="135">
        <v>0</v>
      </c>
      <c r="E86" s="135">
        <v>0</v>
      </c>
      <c r="F86" s="135">
        <v>0</v>
      </c>
      <c r="G86" s="135">
        <v>0</v>
      </c>
      <c r="H86" s="135">
        <v>0</v>
      </c>
      <c r="I86" s="150">
        <f t="shared" si="9"/>
        <v>0</v>
      </c>
      <c r="J86" s="151">
        <f>I86+J82</f>
        <v>17</v>
      </c>
      <c r="K86" s="150"/>
      <c r="M86" s="276"/>
      <c r="N86" s="139" t="s">
        <v>27</v>
      </c>
      <c r="O86" s="135">
        <v>0</v>
      </c>
      <c r="P86" s="135">
        <v>0</v>
      </c>
      <c r="Q86" s="135">
        <v>0</v>
      </c>
      <c r="R86" s="135">
        <v>1</v>
      </c>
      <c r="S86" s="135">
        <v>0</v>
      </c>
      <c r="T86" s="150">
        <f t="shared" si="10"/>
        <v>1</v>
      </c>
      <c r="U86" s="151">
        <f>T86+U82</f>
        <v>5</v>
      </c>
      <c r="V86" s="150"/>
      <c r="X86" s="276"/>
      <c r="Y86" s="139" t="s">
        <v>27</v>
      </c>
      <c r="Z86" s="135">
        <v>2</v>
      </c>
      <c r="AA86" s="135">
        <v>0</v>
      </c>
      <c r="AB86" s="135">
        <v>0</v>
      </c>
      <c r="AC86" s="135">
        <v>0</v>
      </c>
      <c r="AD86" s="135">
        <v>2</v>
      </c>
      <c r="AE86" s="150">
        <f t="shared" si="11"/>
        <v>4</v>
      </c>
      <c r="AF86" s="151">
        <f>AE86+AF82</f>
        <v>13</v>
      </c>
      <c r="AG86" s="150"/>
      <c r="AJ86" s="144"/>
      <c r="AN86" s="135"/>
      <c r="AQ86" s="136"/>
      <c r="AS86" s="136"/>
      <c r="AT86" s="160"/>
      <c r="AU86" s="144"/>
      <c r="AV86" s="135"/>
      <c r="BB86" s="136"/>
      <c r="BF86" s="144"/>
      <c r="BL86" s="135"/>
      <c r="BM86" s="136"/>
      <c r="BO86" s="136"/>
      <c r="BP86" s="144"/>
      <c r="BQ86" s="144"/>
      <c r="BT86" s="135"/>
      <c r="BX86" s="136"/>
      <c r="BZ86" s="136"/>
      <c r="CA86" s="160"/>
      <c r="CD86" s="153"/>
    </row>
    <row r="87" spans="1:82" x14ac:dyDescent="0.2">
      <c r="B87" s="276"/>
      <c r="C87" s="139" t="s">
        <v>72</v>
      </c>
      <c r="D87" s="135">
        <v>0</v>
      </c>
      <c r="E87" s="135">
        <v>0</v>
      </c>
      <c r="F87" s="135">
        <v>0</v>
      </c>
      <c r="G87" s="135">
        <v>0</v>
      </c>
      <c r="H87" s="135">
        <v>0</v>
      </c>
      <c r="I87" s="150">
        <f t="shared" si="9"/>
        <v>0</v>
      </c>
      <c r="J87" s="151">
        <f>I87+J83</f>
        <v>11</v>
      </c>
      <c r="K87" s="150"/>
      <c r="M87" s="276"/>
      <c r="N87" s="139" t="s">
        <v>72</v>
      </c>
      <c r="O87" s="135">
        <v>0</v>
      </c>
      <c r="P87" s="135">
        <v>0</v>
      </c>
      <c r="Q87" s="135">
        <v>0</v>
      </c>
      <c r="R87" s="135">
        <v>0</v>
      </c>
      <c r="S87" s="135">
        <v>1</v>
      </c>
      <c r="T87" s="150">
        <f t="shared" si="10"/>
        <v>1</v>
      </c>
      <c r="U87" s="151">
        <f>T87+U83</f>
        <v>16</v>
      </c>
      <c r="V87" s="150"/>
      <c r="X87" s="276"/>
      <c r="Y87" s="139" t="s">
        <v>72</v>
      </c>
      <c r="Z87" s="135">
        <v>0</v>
      </c>
      <c r="AA87" s="135">
        <v>0</v>
      </c>
      <c r="AB87" s="135">
        <v>0</v>
      </c>
      <c r="AC87" s="135">
        <v>0</v>
      </c>
      <c r="AD87" s="135">
        <v>1</v>
      </c>
      <c r="AE87" s="150">
        <f t="shared" si="11"/>
        <v>1</v>
      </c>
      <c r="AF87" s="151">
        <f>AE87+AF83</f>
        <v>10</v>
      </c>
      <c r="AG87" s="150"/>
      <c r="AJ87" s="144"/>
      <c r="AN87" s="135"/>
      <c r="AQ87" s="136"/>
      <c r="AS87" s="136"/>
      <c r="AT87" s="160"/>
      <c r="AU87" s="144"/>
      <c r="AV87" s="135"/>
      <c r="BB87" s="136"/>
      <c r="BF87" s="144"/>
      <c r="BL87" s="135"/>
      <c r="BM87" s="136"/>
      <c r="BO87" s="136"/>
      <c r="BP87" s="144"/>
      <c r="BQ87" s="144"/>
      <c r="BT87" s="135"/>
      <c r="BX87" s="136"/>
      <c r="BZ87" s="136"/>
    </row>
    <row r="88" spans="1:82" x14ac:dyDescent="0.2">
      <c r="B88" s="277"/>
      <c r="C88" s="149" t="s">
        <v>71</v>
      </c>
      <c r="D88" s="149">
        <v>0</v>
      </c>
      <c r="E88" s="149">
        <v>0</v>
      </c>
      <c r="F88" s="149">
        <v>0</v>
      </c>
      <c r="G88" s="149">
        <v>0</v>
      </c>
      <c r="H88" s="149">
        <v>0</v>
      </c>
      <c r="I88" s="147">
        <f t="shared" si="9"/>
        <v>0</v>
      </c>
      <c r="J88" s="146">
        <f>I88+J84</f>
        <v>3</v>
      </c>
      <c r="K88" s="145"/>
      <c r="M88" s="277"/>
      <c r="N88" s="149" t="s">
        <v>71</v>
      </c>
      <c r="O88" s="149">
        <v>0</v>
      </c>
      <c r="P88" s="149">
        <v>0</v>
      </c>
      <c r="Q88" s="149">
        <v>0</v>
      </c>
      <c r="R88" s="149">
        <v>0</v>
      </c>
      <c r="S88" s="149">
        <v>0</v>
      </c>
      <c r="T88" s="147">
        <f t="shared" si="10"/>
        <v>0</v>
      </c>
      <c r="U88" s="146">
        <f>T88+U84</f>
        <v>2</v>
      </c>
      <c r="V88" s="145"/>
      <c r="X88" s="277"/>
      <c r="Y88" s="149" t="s">
        <v>71</v>
      </c>
      <c r="Z88" s="149">
        <v>0</v>
      </c>
      <c r="AA88" s="149">
        <v>0</v>
      </c>
      <c r="AB88" s="149">
        <v>0</v>
      </c>
      <c r="AC88" s="149">
        <v>0</v>
      </c>
      <c r="AD88" s="149">
        <v>0</v>
      </c>
      <c r="AE88" s="147">
        <f t="shared" si="11"/>
        <v>0</v>
      </c>
      <c r="AF88" s="146">
        <f>AE88+AF84</f>
        <v>3</v>
      </c>
      <c r="AG88" s="145"/>
      <c r="AJ88" s="144"/>
      <c r="AN88" s="135"/>
      <c r="AQ88" s="136"/>
      <c r="AS88" s="143"/>
      <c r="AU88" s="144"/>
      <c r="AV88" s="135"/>
      <c r="BB88" s="136"/>
      <c r="BD88" s="143"/>
      <c r="BF88" s="144"/>
      <c r="BL88" s="135"/>
      <c r="BM88" s="136"/>
      <c r="BO88" s="143"/>
      <c r="BP88" s="144"/>
      <c r="BQ88" s="144"/>
      <c r="BT88" s="135"/>
      <c r="BX88" s="136"/>
      <c r="BZ88" s="143"/>
      <c r="CD88" s="143"/>
    </row>
    <row r="89" spans="1:82" ht="14.85" customHeight="1" x14ac:dyDescent="0.2">
      <c r="B89" s="275" t="s">
        <v>160</v>
      </c>
      <c r="C89" s="159" t="s">
        <v>0</v>
      </c>
      <c r="D89" s="158">
        <v>2</v>
      </c>
      <c r="E89" s="158">
        <v>1</v>
      </c>
      <c r="F89" s="158">
        <v>2</v>
      </c>
      <c r="G89" s="158">
        <v>4</v>
      </c>
      <c r="H89" s="158">
        <v>5</v>
      </c>
      <c r="I89" s="156">
        <f t="shared" si="9"/>
        <v>14</v>
      </c>
      <c r="J89" s="155">
        <f>I89</f>
        <v>14</v>
      </c>
      <c r="K89" s="154">
        <f>J89/(J89+J90)</f>
        <v>0.3888888888888889</v>
      </c>
      <c r="M89" s="275" t="s">
        <v>160</v>
      </c>
      <c r="N89" s="159" t="s">
        <v>0</v>
      </c>
      <c r="O89" s="158">
        <v>2</v>
      </c>
      <c r="P89" s="158">
        <v>3</v>
      </c>
      <c r="Q89" s="158">
        <v>4</v>
      </c>
      <c r="R89" s="158">
        <v>6</v>
      </c>
      <c r="S89" s="158">
        <v>4</v>
      </c>
      <c r="T89" s="156">
        <f t="shared" si="10"/>
        <v>19</v>
      </c>
      <c r="U89" s="155">
        <f>T89</f>
        <v>19</v>
      </c>
      <c r="V89" s="154">
        <f>U89/(U89+U90)</f>
        <v>0.61290322580645162</v>
      </c>
      <c r="X89" s="275" t="s">
        <v>160</v>
      </c>
      <c r="Y89" s="159" t="s">
        <v>0</v>
      </c>
      <c r="Z89" s="158">
        <v>6</v>
      </c>
      <c r="AA89" s="158">
        <v>6</v>
      </c>
      <c r="AB89" s="158">
        <v>8</v>
      </c>
      <c r="AC89" s="158">
        <v>3</v>
      </c>
      <c r="AD89" s="158">
        <v>1</v>
      </c>
      <c r="AE89" s="156">
        <f t="shared" si="11"/>
        <v>24</v>
      </c>
      <c r="AF89" s="155">
        <f>AE89</f>
        <v>24</v>
      </c>
      <c r="AG89" s="154">
        <f>AF89/(AF89+AF90)</f>
        <v>0.64864864864864868</v>
      </c>
      <c r="AJ89" s="144"/>
      <c r="AN89" s="135"/>
      <c r="AQ89" s="136"/>
      <c r="AS89" s="153"/>
      <c r="AT89" s="160"/>
      <c r="AU89" s="144"/>
      <c r="AV89" s="135"/>
      <c r="BB89" s="136"/>
      <c r="BD89" s="153"/>
      <c r="BF89" s="144"/>
      <c r="BL89" s="135"/>
      <c r="BM89" s="136"/>
      <c r="BO89" s="153"/>
      <c r="BP89" s="144"/>
      <c r="BQ89" s="144"/>
      <c r="BT89" s="135"/>
      <c r="BX89" s="136"/>
      <c r="BZ89" s="153"/>
      <c r="CA89" s="160"/>
      <c r="CD89" s="153"/>
    </row>
    <row r="90" spans="1:82" ht="14.85" customHeight="1" x14ac:dyDescent="0.2">
      <c r="B90" s="276"/>
      <c r="C90" s="139" t="s">
        <v>27</v>
      </c>
      <c r="D90" s="135">
        <v>1</v>
      </c>
      <c r="E90" s="135">
        <v>1</v>
      </c>
      <c r="F90" s="135">
        <v>0</v>
      </c>
      <c r="G90" s="135">
        <v>1</v>
      </c>
      <c r="H90" s="135">
        <v>2</v>
      </c>
      <c r="I90" s="150">
        <f t="shared" si="9"/>
        <v>5</v>
      </c>
      <c r="J90" s="151">
        <f>I90+J86</f>
        <v>22</v>
      </c>
      <c r="K90" s="150"/>
      <c r="M90" s="276"/>
      <c r="N90" s="139" t="s">
        <v>27</v>
      </c>
      <c r="O90" s="135">
        <v>1</v>
      </c>
      <c r="P90" s="135">
        <v>3</v>
      </c>
      <c r="Q90" s="135">
        <v>2</v>
      </c>
      <c r="R90" s="135">
        <v>1</v>
      </c>
      <c r="S90" s="135">
        <v>0</v>
      </c>
      <c r="T90" s="150">
        <f t="shared" si="10"/>
        <v>7</v>
      </c>
      <c r="U90" s="151">
        <f>T90+U86</f>
        <v>12</v>
      </c>
      <c r="V90" s="150"/>
      <c r="X90" s="276"/>
      <c r="Y90" s="139" t="s">
        <v>27</v>
      </c>
      <c r="Z90" s="135">
        <v>0</v>
      </c>
      <c r="AA90" s="135">
        <v>0</v>
      </c>
      <c r="AB90" s="135">
        <v>0</v>
      </c>
      <c r="AC90" s="135">
        <v>0</v>
      </c>
      <c r="AD90" s="135">
        <v>0</v>
      </c>
      <c r="AE90" s="150">
        <f t="shared" si="11"/>
        <v>0</v>
      </c>
      <c r="AF90" s="151">
        <f>AE90+AF86</f>
        <v>13</v>
      </c>
      <c r="AG90" s="150"/>
      <c r="AJ90" s="144"/>
      <c r="AN90" s="135"/>
      <c r="AQ90" s="136"/>
      <c r="AS90" s="136"/>
      <c r="AT90" s="160"/>
      <c r="AU90" s="144"/>
      <c r="AV90" s="135"/>
      <c r="BB90" s="136"/>
      <c r="BF90" s="144"/>
      <c r="BL90" s="135"/>
      <c r="BM90" s="136"/>
      <c r="BO90" s="136"/>
      <c r="BP90" s="144"/>
      <c r="BQ90" s="144"/>
      <c r="BT90" s="135"/>
      <c r="BX90" s="136"/>
      <c r="BZ90" s="136"/>
      <c r="CA90" s="160"/>
      <c r="CD90" s="153"/>
    </row>
    <row r="91" spans="1:82" x14ac:dyDescent="0.2">
      <c r="B91" s="276"/>
      <c r="C91" s="139" t="s">
        <v>72</v>
      </c>
      <c r="D91" s="135">
        <v>0</v>
      </c>
      <c r="E91" s="135">
        <v>0</v>
      </c>
      <c r="F91" s="135">
        <v>0</v>
      </c>
      <c r="G91" s="135">
        <v>0</v>
      </c>
      <c r="H91" s="135">
        <v>0</v>
      </c>
      <c r="I91" s="150">
        <f t="shared" si="9"/>
        <v>0</v>
      </c>
      <c r="J91" s="151">
        <f>I91+J87</f>
        <v>11</v>
      </c>
      <c r="K91" s="150"/>
      <c r="M91" s="276"/>
      <c r="N91" s="139" t="s">
        <v>72</v>
      </c>
      <c r="O91" s="135">
        <v>0</v>
      </c>
      <c r="P91" s="135">
        <v>0</v>
      </c>
      <c r="Q91" s="135">
        <v>1</v>
      </c>
      <c r="R91" s="135">
        <v>0</v>
      </c>
      <c r="S91" s="135">
        <v>0</v>
      </c>
      <c r="T91" s="150">
        <f t="shared" si="10"/>
        <v>1</v>
      </c>
      <c r="U91" s="151">
        <f>T91+U87</f>
        <v>17</v>
      </c>
      <c r="V91" s="150"/>
      <c r="X91" s="276"/>
      <c r="Y91" s="139" t="s">
        <v>72</v>
      </c>
      <c r="Z91" s="135">
        <v>0</v>
      </c>
      <c r="AA91" s="135">
        <v>0</v>
      </c>
      <c r="AB91" s="135">
        <v>0</v>
      </c>
      <c r="AC91" s="135">
        <v>0</v>
      </c>
      <c r="AD91" s="135">
        <v>0</v>
      </c>
      <c r="AE91" s="150">
        <f t="shared" si="11"/>
        <v>0</v>
      </c>
      <c r="AF91" s="151">
        <f>AE91+AF87</f>
        <v>10</v>
      </c>
      <c r="AG91" s="150"/>
      <c r="AJ91" s="144"/>
      <c r="AN91" s="135"/>
      <c r="AQ91" s="136"/>
      <c r="AS91" s="136"/>
      <c r="AT91" s="160"/>
      <c r="AU91" s="144"/>
      <c r="AV91" s="135"/>
      <c r="BB91" s="136"/>
      <c r="BF91" s="144"/>
      <c r="BL91" s="135"/>
      <c r="BM91" s="136"/>
      <c r="BO91" s="136"/>
      <c r="BP91" s="144"/>
      <c r="BQ91" s="144"/>
      <c r="BT91" s="135"/>
      <c r="BX91" s="136"/>
      <c r="BZ91" s="136"/>
    </row>
    <row r="92" spans="1:82" x14ac:dyDescent="0.2">
      <c r="B92" s="277"/>
      <c r="C92" s="149" t="s">
        <v>71</v>
      </c>
      <c r="D92" s="149">
        <v>0</v>
      </c>
      <c r="E92" s="149">
        <v>0</v>
      </c>
      <c r="F92" s="149">
        <v>0</v>
      </c>
      <c r="G92" s="149">
        <v>0</v>
      </c>
      <c r="H92" s="149">
        <v>0</v>
      </c>
      <c r="I92" s="147">
        <f t="shared" si="9"/>
        <v>0</v>
      </c>
      <c r="J92" s="146">
        <f>I92+J88</f>
        <v>3</v>
      </c>
      <c r="K92" s="145"/>
      <c r="M92" s="277"/>
      <c r="N92" s="149" t="s">
        <v>71</v>
      </c>
      <c r="O92" s="149">
        <v>0</v>
      </c>
      <c r="P92" s="149">
        <v>0</v>
      </c>
      <c r="Q92" s="149">
        <v>0</v>
      </c>
      <c r="R92" s="149">
        <v>0</v>
      </c>
      <c r="S92" s="149">
        <v>0</v>
      </c>
      <c r="T92" s="147">
        <f t="shared" si="10"/>
        <v>0</v>
      </c>
      <c r="U92" s="146">
        <f>T92+U88</f>
        <v>2</v>
      </c>
      <c r="V92" s="145"/>
      <c r="X92" s="277"/>
      <c r="Y92" s="149" t="s">
        <v>71</v>
      </c>
      <c r="Z92" s="149">
        <v>0</v>
      </c>
      <c r="AA92" s="149">
        <v>0</v>
      </c>
      <c r="AB92" s="149">
        <v>0</v>
      </c>
      <c r="AC92" s="149">
        <v>0</v>
      </c>
      <c r="AD92" s="149">
        <v>0</v>
      </c>
      <c r="AE92" s="147">
        <f t="shared" si="11"/>
        <v>0</v>
      </c>
      <c r="AF92" s="146">
        <f>AE92+AF88</f>
        <v>3</v>
      </c>
      <c r="AG92" s="145"/>
      <c r="AJ92" s="144"/>
      <c r="AN92" s="135"/>
      <c r="AQ92" s="136"/>
      <c r="AS92" s="143"/>
      <c r="AU92" s="144"/>
      <c r="AV92" s="135"/>
      <c r="BB92" s="136"/>
      <c r="BD92" s="143"/>
      <c r="BF92" s="144"/>
      <c r="BL92" s="135"/>
      <c r="BM92" s="136"/>
      <c r="BO92" s="143"/>
      <c r="BP92" s="144"/>
      <c r="BQ92" s="144"/>
      <c r="BT92" s="135"/>
      <c r="BX92" s="136"/>
      <c r="BZ92" s="143"/>
      <c r="CD92" s="143"/>
    </row>
    <row r="93" spans="1:82" ht="14.85" customHeight="1" x14ac:dyDescent="0.2">
      <c r="B93" s="275" t="s">
        <v>159</v>
      </c>
      <c r="C93" s="159" t="s">
        <v>0</v>
      </c>
      <c r="D93" s="158">
        <v>2</v>
      </c>
      <c r="E93" s="158">
        <v>0</v>
      </c>
      <c r="F93" s="158">
        <v>0</v>
      </c>
      <c r="G93" s="158">
        <v>3</v>
      </c>
      <c r="H93" s="158">
        <v>4</v>
      </c>
      <c r="I93" s="156">
        <f t="shared" si="9"/>
        <v>9</v>
      </c>
      <c r="J93" s="155">
        <f>I93</f>
        <v>9</v>
      </c>
      <c r="K93" s="154">
        <f>J93/(J93+J94)</f>
        <v>0.25714285714285712</v>
      </c>
      <c r="M93" s="275" t="s">
        <v>159</v>
      </c>
      <c r="N93" s="159" t="s">
        <v>0</v>
      </c>
      <c r="O93" s="158">
        <v>1</v>
      </c>
      <c r="P93" s="158">
        <v>2</v>
      </c>
      <c r="Q93" s="158">
        <v>4</v>
      </c>
      <c r="R93" s="158">
        <v>6</v>
      </c>
      <c r="S93" s="158">
        <v>3</v>
      </c>
      <c r="T93" s="156">
        <f t="shared" si="10"/>
        <v>16</v>
      </c>
      <c r="U93" s="155">
        <f>T93</f>
        <v>16</v>
      </c>
      <c r="V93" s="154">
        <f>U93/(U93+U94)</f>
        <v>0.5161290322580645</v>
      </c>
      <c r="X93" s="275" t="s">
        <v>159</v>
      </c>
      <c r="Y93" s="159" t="s">
        <v>0</v>
      </c>
      <c r="Z93" s="158">
        <v>5</v>
      </c>
      <c r="AA93" s="158">
        <v>6</v>
      </c>
      <c r="AB93" s="158">
        <v>7</v>
      </c>
      <c r="AC93" s="158">
        <v>2</v>
      </c>
      <c r="AD93" s="158">
        <v>1</v>
      </c>
      <c r="AE93" s="156">
        <f t="shared" si="11"/>
        <v>21</v>
      </c>
      <c r="AF93" s="155">
        <f>AE93</f>
        <v>21</v>
      </c>
      <c r="AG93" s="154">
        <f>AF93/(AF93+AF94)</f>
        <v>0.56756756756756754</v>
      </c>
      <c r="AJ93" s="144"/>
      <c r="AN93" s="135"/>
      <c r="AQ93" s="136"/>
      <c r="AS93" s="153"/>
      <c r="AT93" s="160"/>
      <c r="AU93" s="144"/>
      <c r="AV93" s="135"/>
      <c r="BB93" s="136"/>
      <c r="BD93" s="153"/>
      <c r="BF93" s="144"/>
      <c r="BL93" s="135"/>
      <c r="BM93" s="136"/>
      <c r="BO93" s="153"/>
      <c r="BP93" s="144"/>
      <c r="BQ93" s="144"/>
      <c r="BT93" s="135"/>
      <c r="BX93" s="136"/>
      <c r="BZ93" s="153"/>
      <c r="CA93" s="160"/>
    </row>
    <row r="94" spans="1:82" ht="14.85" customHeight="1" x14ac:dyDescent="0.2">
      <c r="B94" s="276"/>
      <c r="C94" s="139" t="s">
        <v>27</v>
      </c>
      <c r="D94" s="135">
        <v>0</v>
      </c>
      <c r="E94" s="135">
        <v>1</v>
      </c>
      <c r="F94" s="135">
        <v>1</v>
      </c>
      <c r="G94" s="135">
        <v>1</v>
      </c>
      <c r="H94" s="135">
        <v>1</v>
      </c>
      <c r="I94" s="150">
        <f t="shared" si="9"/>
        <v>4</v>
      </c>
      <c r="J94" s="151">
        <f>I94+J90</f>
        <v>26</v>
      </c>
      <c r="K94" s="150"/>
      <c r="M94" s="276"/>
      <c r="N94" s="139" t="s">
        <v>27</v>
      </c>
      <c r="O94" s="135">
        <v>1</v>
      </c>
      <c r="P94" s="135">
        <v>1</v>
      </c>
      <c r="Q94" s="135">
        <v>0</v>
      </c>
      <c r="R94" s="135">
        <v>0</v>
      </c>
      <c r="S94" s="135">
        <v>1</v>
      </c>
      <c r="T94" s="150">
        <f t="shared" si="10"/>
        <v>3</v>
      </c>
      <c r="U94" s="151">
        <f>T94+U90</f>
        <v>15</v>
      </c>
      <c r="V94" s="150"/>
      <c r="X94" s="276"/>
      <c r="Y94" s="139" t="s">
        <v>27</v>
      </c>
      <c r="Z94" s="135">
        <v>1</v>
      </c>
      <c r="AA94" s="135">
        <v>0</v>
      </c>
      <c r="AB94" s="135">
        <v>1</v>
      </c>
      <c r="AC94" s="135">
        <v>1</v>
      </c>
      <c r="AD94" s="135">
        <v>0</v>
      </c>
      <c r="AE94" s="150">
        <f t="shared" si="11"/>
        <v>3</v>
      </c>
      <c r="AF94" s="151">
        <f>AE94+AF90</f>
        <v>16</v>
      </c>
      <c r="AG94" s="150"/>
      <c r="AJ94" s="144"/>
      <c r="AN94" s="135"/>
      <c r="AQ94" s="136"/>
      <c r="AS94" s="136"/>
      <c r="AT94" s="160"/>
      <c r="AU94" s="144"/>
      <c r="AV94" s="135"/>
      <c r="BB94" s="136"/>
      <c r="BF94" s="144"/>
      <c r="BL94" s="135"/>
      <c r="BM94" s="136"/>
      <c r="BO94" s="136"/>
      <c r="BP94" s="144"/>
      <c r="BQ94" s="144"/>
      <c r="BT94" s="135"/>
      <c r="BX94" s="136"/>
      <c r="BZ94" s="136"/>
      <c r="CA94" s="160"/>
    </row>
    <row r="95" spans="1:82" x14ac:dyDescent="0.2">
      <c r="B95" s="276"/>
      <c r="C95" s="139" t="s">
        <v>72</v>
      </c>
      <c r="D95" s="135">
        <v>0</v>
      </c>
      <c r="E95" s="135">
        <v>0</v>
      </c>
      <c r="F95" s="135">
        <v>1</v>
      </c>
      <c r="G95" s="135">
        <v>0</v>
      </c>
      <c r="H95" s="135">
        <v>0</v>
      </c>
      <c r="I95" s="150">
        <f t="shared" si="9"/>
        <v>1</v>
      </c>
      <c r="J95" s="151">
        <f>I95+J91</f>
        <v>12</v>
      </c>
      <c r="K95" s="150"/>
      <c r="M95" s="276"/>
      <c r="N95" s="139" t="s">
        <v>72</v>
      </c>
      <c r="O95" s="135">
        <v>0</v>
      </c>
      <c r="P95" s="135">
        <v>0</v>
      </c>
      <c r="Q95" s="135">
        <v>0</v>
      </c>
      <c r="R95" s="135">
        <v>0</v>
      </c>
      <c r="S95" s="135">
        <v>0</v>
      </c>
      <c r="T95" s="150">
        <f t="shared" si="10"/>
        <v>0</v>
      </c>
      <c r="U95" s="151">
        <f>T95+U91</f>
        <v>17</v>
      </c>
      <c r="V95" s="150"/>
      <c r="X95" s="276"/>
      <c r="Y95" s="139" t="s">
        <v>72</v>
      </c>
      <c r="Z95" s="135">
        <v>0</v>
      </c>
      <c r="AA95" s="135">
        <v>0</v>
      </c>
      <c r="AB95" s="135">
        <v>0</v>
      </c>
      <c r="AC95" s="135">
        <v>0</v>
      </c>
      <c r="AD95" s="135">
        <v>0</v>
      </c>
      <c r="AE95" s="150">
        <f t="shared" si="11"/>
        <v>0</v>
      </c>
      <c r="AF95" s="151">
        <f>AE95+AF91</f>
        <v>10</v>
      </c>
      <c r="AG95" s="150"/>
      <c r="AJ95" s="144"/>
      <c r="AN95" s="135"/>
      <c r="AQ95" s="136"/>
      <c r="AS95" s="136"/>
      <c r="AU95" s="144"/>
      <c r="AV95" s="135"/>
      <c r="BB95" s="136"/>
      <c r="BF95" s="144"/>
      <c r="BL95" s="135"/>
      <c r="BM95" s="136"/>
      <c r="BO95" s="136"/>
      <c r="BP95" s="144"/>
      <c r="BQ95" s="144"/>
      <c r="BT95" s="135"/>
      <c r="BX95" s="136"/>
      <c r="BZ95" s="136"/>
    </row>
    <row r="96" spans="1:82" x14ac:dyDescent="0.2">
      <c r="B96" s="277"/>
      <c r="C96" s="149" t="s">
        <v>71</v>
      </c>
      <c r="D96" s="149">
        <v>0</v>
      </c>
      <c r="E96" s="149">
        <v>0</v>
      </c>
      <c r="F96" s="149">
        <v>0</v>
      </c>
      <c r="G96" s="149">
        <v>0</v>
      </c>
      <c r="H96" s="149">
        <v>0</v>
      </c>
      <c r="I96" s="147">
        <f t="shared" si="9"/>
        <v>0</v>
      </c>
      <c r="J96" s="146">
        <f>I96+J92</f>
        <v>3</v>
      </c>
      <c r="K96" s="145"/>
      <c r="M96" s="277"/>
      <c r="N96" s="149" t="s">
        <v>71</v>
      </c>
      <c r="O96" s="149">
        <v>0</v>
      </c>
      <c r="P96" s="149">
        <v>0</v>
      </c>
      <c r="Q96" s="149">
        <v>0</v>
      </c>
      <c r="R96" s="149">
        <v>0</v>
      </c>
      <c r="S96" s="149">
        <v>0</v>
      </c>
      <c r="T96" s="147">
        <f t="shared" si="10"/>
        <v>0</v>
      </c>
      <c r="U96" s="146">
        <f>T96+U92</f>
        <v>2</v>
      </c>
      <c r="V96" s="145"/>
      <c r="X96" s="277"/>
      <c r="Y96" s="149" t="s">
        <v>71</v>
      </c>
      <c r="Z96" s="149">
        <v>0</v>
      </c>
      <c r="AA96" s="149">
        <v>0</v>
      </c>
      <c r="AB96" s="149">
        <v>0</v>
      </c>
      <c r="AC96" s="149">
        <v>0</v>
      </c>
      <c r="AD96" s="149">
        <v>0</v>
      </c>
      <c r="AE96" s="147">
        <f t="shared" si="11"/>
        <v>0</v>
      </c>
      <c r="AF96" s="146">
        <f>AE96+AF92</f>
        <v>3</v>
      </c>
      <c r="AG96" s="145"/>
      <c r="AJ96" s="144"/>
      <c r="AN96" s="135"/>
      <c r="AQ96" s="136"/>
      <c r="AS96" s="143"/>
      <c r="AU96" s="144"/>
      <c r="AV96" s="135"/>
      <c r="BB96" s="136"/>
      <c r="BD96" s="143"/>
      <c r="BF96" s="144"/>
      <c r="BL96" s="135"/>
      <c r="BM96" s="136"/>
      <c r="BO96" s="143"/>
      <c r="BP96" s="144"/>
      <c r="BQ96" s="144"/>
      <c r="BT96" s="135"/>
      <c r="BX96" s="136"/>
      <c r="BZ96" s="143"/>
    </row>
    <row r="97" spans="2:79" ht="14.85" customHeight="1" x14ac:dyDescent="0.2">
      <c r="B97" s="275" t="s">
        <v>158</v>
      </c>
      <c r="C97" s="159" t="s">
        <v>0</v>
      </c>
      <c r="D97" s="158">
        <v>2</v>
      </c>
      <c r="E97" s="157"/>
      <c r="F97" s="157"/>
      <c r="G97" s="158">
        <v>2</v>
      </c>
      <c r="H97" s="158">
        <v>3</v>
      </c>
      <c r="I97" s="156">
        <f t="shared" ref="I97:I128" si="12">SUM(D97:H97)</f>
        <v>7</v>
      </c>
      <c r="J97" s="155">
        <f>I97</f>
        <v>7</v>
      </c>
      <c r="K97" s="154">
        <f>J97/(J97+J98)</f>
        <v>0.2</v>
      </c>
      <c r="M97" s="275" t="s">
        <v>158</v>
      </c>
      <c r="N97" s="159" t="s">
        <v>0</v>
      </c>
      <c r="O97" s="158">
        <v>1</v>
      </c>
      <c r="P97" s="158">
        <v>2</v>
      </c>
      <c r="Q97" s="158">
        <v>3</v>
      </c>
      <c r="R97" s="158">
        <v>6</v>
      </c>
      <c r="S97" s="158">
        <v>3</v>
      </c>
      <c r="T97" s="156">
        <f t="shared" ref="T97:T128" si="13">SUM(O97:S97)</f>
        <v>15</v>
      </c>
      <c r="U97" s="155">
        <f>T97</f>
        <v>15</v>
      </c>
      <c r="V97" s="154">
        <f>U97/(U97+U98)</f>
        <v>0.4838709677419355</v>
      </c>
      <c r="X97" s="275" t="s">
        <v>158</v>
      </c>
      <c r="Y97" s="159" t="s">
        <v>0</v>
      </c>
      <c r="Z97" s="158">
        <v>4</v>
      </c>
      <c r="AA97" s="158">
        <v>5</v>
      </c>
      <c r="AB97" s="158">
        <v>7</v>
      </c>
      <c r="AC97" s="158">
        <v>1</v>
      </c>
      <c r="AD97" s="158">
        <v>0</v>
      </c>
      <c r="AE97" s="156">
        <f t="shared" ref="AE97:AE128" si="14">SUM(Z97:AD97)</f>
        <v>17</v>
      </c>
      <c r="AF97" s="155">
        <f>AE97</f>
        <v>17</v>
      </c>
      <c r="AG97" s="154">
        <f>AF97/(AF97+AF98)</f>
        <v>0.45945945945945948</v>
      </c>
      <c r="AJ97" s="144"/>
      <c r="AN97" s="135"/>
      <c r="AQ97" s="136"/>
      <c r="AS97" s="153"/>
      <c r="AT97" s="160"/>
      <c r="AU97" s="144"/>
      <c r="AV97" s="135"/>
      <c r="BB97" s="136"/>
      <c r="BD97" s="153"/>
      <c r="BF97" s="144"/>
      <c r="BL97" s="135"/>
      <c r="BM97" s="136"/>
      <c r="BO97" s="153"/>
      <c r="BP97" s="144"/>
      <c r="BQ97" s="144"/>
      <c r="BT97" s="135"/>
      <c r="BX97" s="136"/>
      <c r="BZ97" s="153"/>
      <c r="CA97" s="160"/>
    </row>
    <row r="98" spans="2:79" ht="14.85" customHeight="1" x14ac:dyDescent="0.2">
      <c r="B98" s="276"/>
      <c r="C98" s="139" t="s">
        <v>27</v>
      </c>
      <c r="D98" s="135">
        <v>0</v>
      </c>
      <c r="E98" s="152"/>
      <c r="F98" s="152"/>
      <c r="G98" s="135">
        <v>1</v>
      </c>
      <c r="H98" s="135">
        <v>1</v>
      </c>
      <c r="I98" s="150">
        <f t="shared" si="12"/>
        <v>2</v>
      </c>
      <c r="J98" s="151">
        <f>I98+J94</f>
        <v>28</v>
      </c>
      <c r="K98" s="150"/>
      <c r="M98" s="276"/>
      <c r="N98" s="139" t="s">
        <v>27</v>
      </c>
      <c r="O98" s="135">
        <v>0</v>
      </c>
      <c r="P98" s="135">
        <v>0</v>
      </c>
      <c r="Q98" s="135">
        <v>1</v>
      </c>
      <c r="R98" s="135">
        <v>0</v>
      </c>
      <c r="S98" s="135">
        <v>0</v>
      </c>
      <c r="T98" s="150">
        <f t="shared" si="13"/>
        <v>1</v>
      </c>
      <c r="U98" s="151">
        <f>T98+U94</f>
        <v>16</v>
      </c>
      <c r="V98" s="150"/>
      <c r="X98" s="276"/>
      <c r="Y98" s="139" t="s">
        <v>27</v>
      </c>
      <c r="Z98" s="135">
        <v>1</v>
      </c>
      <c r="AA98" s="135">
        <v>1</v>
      </c>
      <c r="AB98" s="135">
        <v>0</v>
      </c>
      <c r="AC98" s="135">
        <v>1</v>
      </c>
      <c r="AD98" s="135">
        <v>1</v>
      </c>
      <c r="AE98" s="150">
        <f t="shared" si="14"/>
        <v>4</v>
      </c>
      <c r="AF98" s="151">
        <f>AE98+AF94</f>
        <v>20</v>
      </c>
      <c r="AG98" s="150"/>
      <c r="AJ98" s="144"/>
      <c r="AN98" s="135"/>
      <c r="AQ98" s="136"/>
      <c r="AS98" s="136"/>
      <c r="AT98" s="160"/>
      <c r="AU98" s="144"/>
      <c r="AV98" s="135"/>
      <c r="BB98" s="136"/>
      <c r="BD98" s="135"/>
      <c r="BF98" s="144"/>
      <c r="BL98" s="135"/>
      <c r="BM98" s="136"/>
      <c r="BO98" s="136"/>
      <c r="BP98" s="144"/>
      <c r="BQ98" s="144"/>
      <c r="BT98" s="135"/>
      <c r="BX98" s="136"/>
      <c r="CA98" s="160"/>
    </row>
    <row r="99" spans="2:79" x14ac:dyDescent="0.2">
      <c r="B99" s="276"/>
      <c r="C99" s="139" t="s">
        <v>72</v>
      </c>
      <c r="D99" s="135">
        <v>0</v>
      </c>
      <c r="E99" s="152"/>
      <c r="F99" s="152"/>
      <c r="G99" s="135">
        <v>0</v>
      </c>
      <c r="H99" s="135">
        <v>0</v>
      </c>
      <c r="I99" s="150">
        <f t="shared" si="12"/>
        <v>0</v>
      </c>
      <c r="J99" s="151">
        <f>I99+J95</f>
        <v>12</v>
      </c>
      <c r="K99" s="150"/>
      <c r="M99" s="276"/>
      <c r="N99" s="139" t="s">
        <v>72</v>
      </c>
      <c r="O99" s="135">
        <v>0</v>
      </c>
      <c r="P99" s="135">
        <v>0</v>
      </c>
      <c r="Q99" s="135">
        <v>0</v>
      </c>
      <c r="R99" s="135">
        <v>0</v>
      </c>
      <c r="S99" s="135">
        <v>0</v>
      </c>
      <c r="T99" s="150">
        <f t="shared" si="13"/>
        <v>0</v>
      </c>
      <c r="U99" s="151">
        <f>T99+U95</f>
        <v>17</v>
      </c>
      <c r="V99" s="150"/>
      <c r="X99" s="276"/>
      <c r="Y99" s="139" t="s">
        <v>72</v>
      </c>
      <c r="Z99" s="135">
        <v>0</v>
      </c>
      <c r="AA99" s="135">
        <v>0</v>
      </c>
      <c r="AB99" s="135">
        <v>0</v>
      </c>
      <c r="AC99" s="135">
        <v>0</v>
      </c>
      <c r="AD99" s="135">
        <v>0</v>
      </c>
      <c r="AE99" s="150">
        <f t="shared" si="14"/>
        <v>0</v>
      </c>
      <c r="AF99" s="151">
        <f>AE99+AF95</f>
        <v>10</v>
      </c>
      <c r="AG99" s="150"/>
      <c r="AJ99" s="144"/>
      <c r="AN99" s="135"/>
      <c r="AQ99" s="136"/>
      <c r="AS99" s="136"/>
      <c r="AU99" s="144"/>
      <c r="AV99" s="135"/>
      <c r="BB99" s="136"/>
      <c r="BD99" s="135"/>
      <c r="BF99" s="144"/>
      <c r="BL99" s="135"/>
      <c r="BM99" s="136"/>
      <c r="BO99" s="136"/>
      <c r="BP99" s="144"/>
      <c r="BQ99" s="144"/>
      <c r="BT99" s="135"/>
      <c r="BX99" s="136"/>
    </row>
    <row r="100" spans="2:79" x14ac:dyDescent="0.2">
      <c r="B100" s="277"/>
      <c r="C100" s="149" t="s">
        <v>71</v>
      </c>
      <c r="D100" s="149">
        <v>0</v>
      </c>
      <c r="E100" s="148"/>
      <c r="F100" s="148"/>
      <c r="G100" s="149">
        <v>0</v>
      </c>
      <c r="H100" s="149">
        <v>0</v>
      </c>
      <c r="I100" s="147">
        <f t="shared" si="12"/>
        <v>0</v>
      </c>
      <c r="J100" s="146">
        <f>I100+J96</f>
        <v>3</v>
      </c>
      <c r="K100" s="145"/>
      <c r="M100" s="277"/>
      <c r="N100" s="149" t="s">
        <v>71</v>
      </c>
      <c r="O100" s="149">
        <v>0</v>
      </c>
      <c r="P100" s="149">
        <v>0</v>
      </c>
      <c r="Q100" s="149">
        <v>0</v>
      </c>
      <c r="R100" s="149">
        <v>0</v>
      </c>
      <c r="S100" s="149">
        <v>0</v>
      </c>
      <c r="T100" s="147">
        <f t="shared" si="13"/>
        <v>0</v>
      </c>
      <c r="U100" s="146">
        <f>T100+U96</f>
        <v>2</v>
      </c>
      <c r="V100" s="145"/>
      <c r="X100" s="277"/>
      <c r="Y100" s="149" t="s">
        <v>71</v>
      </c>
      <c r="Z100" s="149">
        <v>0</v>
      </c>
      <c r="AA100" s="149">
        <v>0</v>
      </c>
      <c r="AB100" s="149">
        <v>0</v>
      </c>
      <c r="AC100" s="149">
        <v>0</v>
      </c>
      <c r="AD100" s="149">
        <v>0</v>
      </c>
      <c r="AE100" s="147">
        <f t="shared" si="14"/>
        <v>0</v>
      </c>
      <c r="AF100" s="146">
        <f>AE100+AF96</f>
        <v>3</v>
      </c>
      <c r="AG100" s="145"/>
      <c r="AJ100" s="144"/>
      <c r="AN100" s="135"/>
      <c r="AQ100" s="136"/>
      <c r="AS100" s="143"/>
      <c r="AT100" s="160"/>
      <c r="AU100" s="144"/>
      <c r="AV100" s="135"/>
      <c r="BB100" s="136"/>
      <c r="BD100" s="143"/>
      <c r="BF100" s="144"/>
      <c r="BL100" s="135"/>
      <c r="BM100" s="136"/>
      <c r="BO100" s="143"/>
      <c r="BP100" s="144"/>
      <c r="BQ100" s="144"/>
      <c r="BT100" s="135"/>
      <c r="BX100" s="136"/>
      <c r="BZ100" s="143"/>
    </row>
    <row r="101" spans="2:79" ht="14.85" customHeight="1" x14ac:dyDescent="0.2">
      <c r="B101" s="275" t="s">
        <v>157</v>
      </c>
      <c r="C101" s="159" t="s">
        <v>0</v>
      </c>
      <c r="D101" s="158">
        <v>1</v>
      </c>
      <c r="E101" s="157"/>
      <c r="F101" s="157"/>
      <c r="G101" s="158">
        <v>1</v>
      </c>
      <c r="H101" s="158">
        <v>3</v>
      </c>
      <c r="I101" s="156">
        <f t="shared" si="12"/>
        <v>5</v>
      </c>
      <c r="J101" s="155">
        <f>I101</f>
        <v>5</v>
      </c>
      <c r="K101" s="154">
        <f>J101/(J101+J102)</f>
        <v>0.14285714285714285</v>
      </c>
      <c r="M101" s="275" t="s">
        <v>157</v>
      </c>
      <c r="N101" s="159" t="s">
        <v>0</v>
      </c>
      <c r="O101" s="158">
        <v>1</v>
      </c>
      <c r="P101" s="158">
        <v>1</v>
      </c>
      <c r="Q101" s="158">
        <v>2</v>
      </c>
      <c r="R101" s="158">
        <v>5</v>
      </c>
      <c r="S101" s="158">
        <v>2</v>
      </c>
      <c r="T101" s="156">
        <f t="shared" si="13"/>
        <v>11</v>
      </c>
      <c r="U101" s="155">
        <f>T101</f>
        <v>11</v>
      </c>
      <c r="V101" s="154">
        <f>U101/(U101+U102)</f>
        <v>0.35483870967741937</v>
      </c>
      <c r="X101" s="275" t="s">
        <v>157</v>
      </c>
      <c r="Y101" s="159" t="s">
        <v>0</v>
      </c>
      <c r="Z101" s="158">
        <v>3</v>
      </c>
      <c r="AA101" s="158">
        <v>5</v>
      </c>
      <c r="AB101" s="158">
        <v>7</v>
      </c>
      <c r="AC101" s="158">
        <v>1</v>
      </c>
      <c r="AD101" s="157"/>
      <c r="AE101" s="156">
        <f t="shared" si="14"/>
        <v>16</v>
      </c>
      <c r="AF101" s="155">
        <f>AE101</f>
        <v>16</v>
      </c>
      <c r="AG101" s="154">
        <f>AF101/(AF101+AF102)</f>
        <v>0.43243243243243246</v>
      </c>
      <c r="AJ101" s="144"/>
      <c r="AN101" s="135"/>
      <c r="AQ101" s="136"/>
      <c r="AS101" s="153"/>
      <c r="AT101" s="160"/>
      <c r="AU101" s="144"/>
      <c r="AV101" s="135"/>
      <c r="BB101" s="136"/>
      <c r="BD101" s="153"/>
      <c r="BF101" s="144"/>
      <c r="BL101" s="135"/>
      <c r="BM101" s="136"/>
      <c r="BO101" s="153"/>
      <c r="BP101" s="144"/>
      <c r="BQ101" s="144"/>
      <c r="BT101" s="135"/>
      <c r="BX101" s="136"/>
      <c r="BZ101" s="153"/>
      <c r="CA101" s="142"/>
    </row>
    <row r="102" spans="2:79" x14ac:dyDescent="0.2">
      <c r="B102" s="276"/>
      <c r="C102" s="139" t="s">
        <v>27</v>
      </c>
      <c r="D102" s="135">
        <v>1</v>
      </c>
      <c r="E102" s="152"/>
      <c r="F102" s="152"/>
      <c r="G102" s="135">
        <v>1</v>
      </c>
      <c r="H102" s="135">
        <v>0</v>
      </c>
      <c r="I102" s="150">
        <f t="shared" si="12"/>
        <v>2</v>
      </c>
      <c r="J102" s="151">
        <f>I102+J98</f>
        <v>30</v>
      </c>
      <c r="K102" s="150"/>
      <c r="M102" s="276"/>
      <c r="N102" s="139" t="s">
        <v>27</v>
      </c>
      <c r="O102" s="135">
        <v>0</v>
      </c>
      <c r="P102" s="135">
        <v>1</v>
      </c>
      <c r="Q102" s="135">
        <v>1</v>
      </c>
      <c r="R102" s="135">
        <v>1</v>
      </c>
      <c r="S102" s="135">
        <v>1</v>
      </c>
      <c r="T102" s="150">
        <f t="shared" si="13"/>
        <v>4</v>
      </c>
      <c r="U102" s="151">
        <f>T102+U98</f>
        <v>20</v>
      </c>
      <c r="V102" s="150"/>
      <c r="X102" s="276"/>
      <c r="Y102" s="139" t="s">
        <v>27</v>
      </c>
      <c r="Z102" s="135">
        <v>1</v>
      </c>
      <c r="AA102" s="135">
        <v>0</v>
      </c>
      <c r="AB102" s="135">
        <v>0</v>
      </c>
      <c r="AC102" s="135">
        <v>0</v>
      </c>
      <c r="AD102" s="152"/>
      <c r="AE102" s="150">
        <f t="shared" si="14"/>
        <v>1</v>
      </c>
      <c r="AF102" s="151">
        <f>AE102+AF98</f>
        <v>21</v>
      </c>
      <c r="AG102" s="150"/>
      <c r="AJ102" s="144"/>
      <c r="AN102" s="135"/>
      <c r="AQ102" s="136"/>
      <c r="AS102" s="136"/>
      <c r="AT102" s="160"/>
      <c r="AU102" s="144"/>
      <c r="AV102" s="135"/>
      <c r="BB102" s="136"/>
      <c r="BD102" s="135"/>
      <c r="BF102" s="144"/>
      <c r="BL102" s="135"/>
      <c r="BM102" s="136"/>
      <c r="BO102" s="136"/>
      <c r="BP102" s="144"/>
      <c r="BQ102" s="144"/>
      <c r="BT102" s="135"/>
      <c r="BX102" s="136"/>
    </row>
    <row r="103" spans="2:79" x14ac:dyDescent="0.2">
      <c r="B103" s="276"/>
      <c r="C103" s="139" t="s">
        <v>72</v>
      </c>
      <c r="D103" s="135">
        <v>0</v>
      </c>
      <c r="E103" s="152"/>
      <c r="F103" s="152"/>
      <c r="G103" s="135">
        <v>0</v>
      </c>
      <c r="H103" s="135">
        <v>0</v>
      </c>
      <c r="I103" s="150">
        <f t="shared" si="12"/>
        <v>0</v>
      </c>
      <c r="J103" s="151">
        <f>I103+J99</f>
        <v>12</v>
      </c>
      <c r="K103" s="150"/>
      <c r="M103" s="276"/>
      <c r="N103" s="139" t="s">
        <v>72</v>
      </c>
      <c r="O103" s="135">
        <v>0</v>
      </c>
      <c r="P103" s="135">
        <v>0</v>
      </c>
      <c r="Q103" s="135">
        <v>0</v>
      </c>
      <c r="R103" s="135">
        <v>0</v>
      </c>
      <c r="S103" s="135">
        <v>0</v>
      </c>
      <c r="T103" s="150">
        <f t="shared" si="13"/>
        <v>0</v>
      </c>
      <c r="U103" s="151">
        <f>T103+U99</f>
        <v>17</v>
      </c>
      <c r="V103" s="150"/>
      <c r="X103" s="276"/>
      <c r="Y103" s="139" t="s">
        <v>72</v>
      </c>
      <c r="Z103" s="135">
        <v>0</v>
      </c>
      <c r="AA103" s="135">
        <v>0</v>
      </c>
      <c r="AB103" s="135">
        <v>0</v>
      </c>
      <c r="AC103" s="135">
        <v>0</v>
      </c>
      <c r="AD103" s="152"/>
      <c r="AE103" s="150">
        <f t="shared" si="14"/>
        <v>0</v>
      </c>
      <c r="AF103" s="151">
        <f>AE103+AF99</f>
        <v>10</v>
      </c>
      <c r="AG103" s="150"/>
      <c r="AJ103" s="144"/>
      <c r="AN103" s="135"/>
      <c r="AQ103" s="136"/>
      <c r="AS103" s="136"/>
      <c r="AT103" s="160"/>
      <c r="AU103" s="144"/>
      <c r="AV103" s="135"/>
      <c r="BB103" s="136"/>
      <c r="BD103" s="135"/>
      <c r="BF103" s="144"/>
      <c r="BL103" s="135"/>
      <c r="BM103" s="136"/>
      <c r="BO103" s="136"/>
      <c r="BP103" s="144"/>
      <c r="BQ103" s="144"/>
      <c r="BT103" s="135"/>
      <c r="BX103" s="136"/>
    </row>
    <row r="104" spans="2:79" x14ac:dyDescent="0.2">
      <c r="B104" s="277"/>
      <c r="C104" s="149" t="s">
        <v>71</v>
      </c>
      <c r="D104" s="149">
        <v>0</v>
      </c>
      <c r="E104" s="148"/>
      <c r="F104" s="148"/>
      <c r="G104" s="149">
        <v>0</v>
      </c>
      <c r="H104" s="149">
        <v>0</v>
      </c>
      <c r="I104" s="147">
        <f t="shared" si="12"/>
        <v>0</v>
      </c>
      <c r="J104" s="146">
        <f>I104+J100</f>
        <v>3</v>
      </c>
      <c r="K104" s="145"/>
      <c r="M104" s="277"/>
      <c r="N104" s="149" t="s">
        <v>71</v>
      </c>
      <c r="O104" s="149">
        <v>0</v>
      </c>
      <c r="P104" s="149">
        <v>0</v>
      </c>
      <c r="Q104" s="149">
        <v>0</v>
      </c>
      <c r="R104" s="149">
        <v>0</v>
      </c>
      <c r="S104" s="149">
        <v>0</v>
      </c>
      <c r="T104" s="147">
        <f t="shared" si="13"/>
        <v>0</v>
      </c>
      <c r="U104" s="146">
        <f>T104+U100</f>
        <v>2</v>
      </c>
      <c r="V104" s="145"/>
      <c r="X104" s="277"/>
      <c r="Y104" s="149" t="s">
        <v>71</v>
      </c>
      <c r="Z104" s="149">
        <v>0</v>
      </c>
      <c r="AA104" s="149">
        <v>0</v>
      </c>
      <c r="AB104" s="149">
        <v>0</v>
      </c>
      <c r="AC104" s="149">
        <v>0</v>
      </c>
      <c r="AD104" s="148"/>
      <c r="AE104" s="147">
        <f t="shared" si="14"/>
        <v>0</v>
      </c>
      <c r="AF104" s="146">
        <f>AE104+AF100</f>
        <v>3</v>
      </c>
      <c r="AG104" s="145"/>
      <c r="AJ104" s="144"/>
      <c r="AN104" s="135"/>
      <c r="AQ104" s="136"/>
      <c r="AS104" s="143"/>
      <c r="AU104" s="144"/>
      <c r="AV104" s="135"/>
      <c r="BB104" s="136"/>
      <c r="BD104" s="143"/>
      <c r="BF104" s="144"/>
      <c r="BL104" s="135"/>
      <c r="BM104" s="136"/>
      <c r="BO104" s="143"/>
      <c r="BP104" s="144"/>
      <c r="BQ104" s="144"/>
      <c r="BT104" s="135"/>
      <c r="BX104" s="136"/>
      <c r="BZ104" s="143"/>
    </row>
    <row r="105" spans="2:79" ht="14.85" customHeight="1" x14ac:dyDescent="0.2">
      <c r="B105" s="275" t="s">
        <v>156</v>
      </c>
      <c r="C105" s="159" t="s">
        <v>0</v>
      </c>
      <c r="D105" s="158">
        <v>1</v>
      </c>
      <c r="E105" s="157"/>
      <c r="F105" s="157"/>
      <c r="G105" s="158">
        <v>1</v>
      </c>
      <c r="H105" s="158">
        <v>3</v>
      </c>
      <c r="I105" s="156">
        <f t="shared" si="12"/>
        <v>5</v>
      </c>
      <c r="J105" s="155">
        <f>I105</f>
        <v>5</v>
      </c>
      <c r="K105" s="154">
        <f>J105/(J105+J106)</f>
        <v>0.14285714285714285</v>
      </c>
      <c r="M105" s="275" t="s">
        <v>156</v>
      </c>
      <c r="N105" s="159" t="s">
        <v>0</v>
      </c>
      <c r="O105" s="158">
        <v>0</v>
      </c>
      <c r="P105" s="158">
        <v>1</v>
      </c>
      <c r="Q105" s="158">
        <v>1</v>
      </c>
      <c r="R105" s="158">
        <v>4</v>
      </c>
      <c r="S105" s="158">
        <v>0</v>
      </c>
      <c r="T105" s="156">
        <f t="shared" si="13"/>
        <v>6</v>
      </c>
      <c r="U105" s="155">
        <f>T105</f>
        <v>6</v>
      </c>
      <c r="V105" s="154">
        <f>U105/(U105+U106)</f>
        <v>0.20689655172413793</v>
      </c>
      <c r="X105" s="275" t="s">
        <v>156</v>
      </c>
      <c r="Y105" s="159" t="s">
        <v>0</v>
      </c>
      <c r="Z105" s="158">
        <v>3</v>
      </c>
      <c r="AA105" s="158">
        <v>4</v>
      </c>
      <c r="AB105" s="158">
        <v>5</v>
      </c>
      <c r="AC105" s="158">
        <v>0</v>
      </c>
      <c r="AD105" s="157"/>
      <c r="AE105" s="156">
        <f t="shared" si="14"/>
        <v>12</v>
      </c>
      <c r="AF105" s="155">
        <f>AE105</f>
        <v>12</v>
      </c>
      <c r="AG105" s="154">
        <f>AF105/(AF105+AF106)</f>
        <v>0.33333333333333331</v>
      </c>
      <c r="AJ105" s="144"/>
      <c r="AN105" s="135"/>
      <c r="AQ105" s="136"/>
      <c r="AS105" s="153"/>
      <c r="AT105" s="142"/>
      <c r="AU105" s="144"/>
      <c r="AV105" s="135"/>
      <c r="BB105" s="136"/>
      <c r="BD105" s="153"/>
      <c r="BF105" s="144"/>
      <c r="BL105" s="135"/>
      <c r="BM105" s="136"/>
      <c r="BO105" s="153"/>
      <c r="BP105" s="144"/>
      <c r="BQ105" s="144"/>
      <c r="BT105" s="135"/>
      <c r="BX105" s="136"/>
      <c r="BZ105" s="153"/>
      <c r="CA105" s="142"/>
    </row>
    <row r="106" spans="2:79" x14ac:dyDescent="0.2">
      <c r="B106" s="276"/>
      <c r="C106" s="139" t="s">
        <v>27</v>
      </c>
      <c r="D106" s="135">
        <v>0</v>
      </c>
      <c r="E106" s="152"/>
      <c r="F106" s="152"/>
      <c r="G106" s="135">
        <v>0</v>
      </c>
      <c r="H106" s="135">
        <v>0</v>
      </c>
      <c r="I106" s="150">
        <f t="shared" si="12"/>
        <v>0</v>
      </c>
      <c r="J106" s="151">
        <f>I106+J102</f>
        <v>30</v>
      </c>
      <c r="K106" s="150"/>
      <c r="M106" s="276"/>
      <c r="N106" s="139" t="s">
        <v>27</v>
      </c>
      <c r="O106" s="135">
        <v>1</v>
      </c>
      <c r="P106" s="135">
        <v>0</v>
      </c>
      <c r="Q106" s="135">
        <v>0</v>
      </c>
      <c r="R106" s="135">
        <v>1</v>
      </c>
      <c r="S106" s="135">
        <v>1</v>
      </c>
      <c r="T106" s="150">
        <f t="shared" si="13"/>
        <v>3</v>
      </c>
      <c r="U106" s="151">
        <f>T106+U102</f>
        <v>23</v>
      </c>
      <c r="V106" s="150"/>
      <c r="X106" s="276"/>
      <c r="Y106" s="139" t="s">
        <v>27</v>
      </c>
      <c r="Z106" s="135">
        <v>0</v>
      </c>
      <c r="AA106" s="135">
        <v>0</v>
      </c>
      <c r="AB106" s="135">
        <v>2</v>
      </c>
      <c r="AC106" s="135">
        <v>1</v>
      </c>
      <c r="AD106" s="152"/>
      <c r="AE106" s="150">
        <f t="shared" si="14"/>
        <v>3</v>
      </c>
      <c r="AF106" s="151">
        <f>AE106+AF102</f>
        <v>24</v>
      </c>
      <c r="AG106" s="150"/>
      <c r="AJ106" s="144"/>
      <c r="AN106" s="135"/>
      <c r="AQ106" s="136"/>
      <c r="AS106" s="136"/>
      <c r="AU106" s="144"/>
      <c r="AV106" s="135"/>
      <c r="BB106" s="136"/>
      <c r="BD106" s="135"/>
      <c r="BF106" s="144"/>
      <c r="BL106" s="135"/>
      <c r="BM106" s="136"/>
      <c r="BO106" s="136"/>
      <c r="BP106" s="144"/>
      <c r="BQ106" s="144"/>
      <c r="BT106" s="135"/>
      <c r="BX106" s="136"/>
    </row>
    <row r="107" spans="2:79" x14ac:dyDescent="0.2">
      <c r="B107" s="276"/>
      <c r="C107" s="139" t="s">
        <v>72</v>
      </c>
      <c r="D107" s="135">
        <v>0</v>
      </c>
      <c r="E107" s="152"/>
      <c r="F107" s="152"/>
      <c r="G107" s="135">
        <v>0</v>
      </c>
      <c r="H107" s="135">
        <v>0</v>
      </c>
      <c r="I107" s="150">
        <f t="shared" si="12"/>
        <v>0</v>
      </c>
      <c r="J107" s="151">
        <f>I107+J103</f>
        <v>12</v>
      </c>
      <c r="K107" s="150"/>
      <c r="M107" s="276"/>
      <c r="N107" s="139" t="s">
        <v>72</v>
      </c>
      <c r="O107" s="135">
        <v>0</v>
      </c>
      <c r="P107" s="135">
        <v>0</v>
      </c>
      <c r="Q107" s="135">
        <v>1</v>
      </c>
      <c r="R107" s="135">
        <v>0</v>
      </c>
      <c r="S107" s="135">
        <v>1</v>
      </c>
      <c r="T107" s="150">
        <f t="shared" si="13"/>
        <v>2</v>
      </c>
      <c r="U107" s="151">
        <f>T107+U103</f>
        <v>19</v>
      </c>
      <c r="V107" s="150"/>
      <c r="X107" s="276"/>
      <c r="Y107" s="139" t="s">
        <v>72</v>
      </c>
      <c r="Z107" s="135">
        <v>0</v>
      </c>
      <c r="AA107" s="135">
        <v>1</v>
      </c>
      <c r="AB107" s="135">
        <v>0</v>
      </c>
      <c r="AC107" s="135">
        <v>0</v>
      </c>
      <c r="AD107" s="152"/>
      <c r="AE107" s="150">
        <f t="shared" si="14"/>
        <v>1</v>
      </c>
      <c r="AF107" s="151">
        <f>AE107+AF103</f>
        <v>11</v>
      </c>
      <c r="AG107" s="150"/>
      <c r="AJ107" s="144"/>
      <c r="AN107" s="135"/>
      <c r="AQ107" s="136"/>
      <c r="AS107" s="136"/>
      <c r="AU107" s="144"/>
      <c r="AV107" s="135"/>
      <c r="BB107" s="136"/>
      <c r="BD107" s="135"/>
      <c r="BF107" s="144"/>
      <c r="BL107" s="135"/>
      <c r="BM107" s="136"/>
      <c r="BO107" s="136"/>
      <c r="BP107" s="144"/>
      <c r="BQ107" s="144"/>
      <c r="BT107" s="135"/>
      <c r="BX107" s="136"/>
    </row>
    <row r="108" spans="2:79" x14ac:dyDescent="0.2">
      <c r="B108" s="277"/>
      <c r="C108" s="149" t="s">
        <v>71</v>
      </c>
      <c r="D108" s="149">
        <v>0</v>
      </c>
      <c r="E108" s="148"/>
      <c r="F108" s="148"/>
      <c r="G108" s="149">
        <v>0</v>
      </c>
      <c r="H108" s="149">
        <v>0</v>
      </c>
      <c r="I108" s="147">
        <f t="shared" si="12"/>
        <v>0</v>
      </c>
      <c r="J108" s="146">
        <f>I108+J104</f>
        <v>3</v>
      </c>
      <c r="K108" s="145"/>
      <c r="M108" s="277"/>
      <c r="N108" s="149" t="s">
        <v>71</v>
      </c>
      <c r="O108" s="149">
        <v>0</v>
      </c>
      <c r="P108" s="149">
        <v>0</v>
      </c>
      <c r="Q108" s="149">
        <v>0</v>
      </c>
      <c r="R108" s="149">
        <v>0</v>
      </c>
      <c r="S108" s="149">
        <v>0</v>
      </c>
      <c r="T108" s="147">
        <f t="shared" si="13"/>
        <v>0</v>
      </c>
      <c r="U108" s="146">
        <f>T108+U104</f>
        <v>2</v>
      </c>
      <c r="V108" s="145"/>
      <c r="X108" s="277"/>
      <c r="Y108" s="149" t="s">
        <v>71</v>
      </c>
      <c r="Z108" s="149">
        <v>0</v>
      </c>
      <c r="AA108" s="149">
        <v>0</v>
      </c>
      <c r="AB108" s="149">
        <v>0</v>
      </c>
      <c r="AC108" s="149">
        <v>0</v>
      </c>
      <c r="AD108" s="148"/>
      <c r="AE108" s="147">
        <f t="shared" si="14"/>
        <v>0</v>
      </c>
      <c r="AF108" s="146">
        <f>AE108+AF104</f>
        <v>3</v>
      </c>
      <c r="AG108" s="145"/>
      <c r="AJ108" s="144"/>
      <c r="AN108" s="135"/>
      <c r="AQ108" s="136"/>
      <c r="AS108" s="143"/>
      <c r="AU108" s="144"/>
      <c r="AV108" s="135"/>
      <c r="BB108" s="136"/>
      <c r="BD108" s="143"/>
      <c r="BF108" s="144"/>
      <c r="BL108" s="135"/>
      <c r="BM108" s="136"/>
      <c r="BO108" s="143"/>
      <c r="BP108" s="144"/>
      <c r="BQ108" s="144"/>
      <c r="BT108" s="135"/>
      <c r="BX108" s="136"/>
      <c r="BZ108" s="143"/>
    </row>
    <row r="109" spans="2:79" ht="14.85" customHeight="1" x14ac:dyDescent="0.2">
      <c r="B109" s="275" t="s">
        <v>155</v>
      </c>
      <c r="C109" s="159" t="s">
        <v>0</v>
      </c>
      <c r="D109" s="158">
        <v>0</v>
      </c>
      <c r="E109" s="157"/>
      <c r="F109" s="157"/>
      <c r="G109" s="158">
        <v>1</v>
      </c>
      <c r="H109" s="158">
        <v>3</v>
      </c>
      <c r="I109" s="156">
        <f t="shared" si="12"/>
        <v>4</v>
      </c>
      <c r="J109" s="155">
        <f>I109</f>
        <v>4</v>
      </c>
      <c r="K109" s="154">
        <f>J109/(J109+J110)</f>
        <v>0.11428571428571428</v>
      </c>
      <c r="M109" s="275" t="s">
        <v>155</v>
      </c>
      <c r="N109" s="159" t="s">
        <v>0</v>
      </c>
      <c r="O109" s="157"/>
      <c r="P109" s="158">
        <v>0</v>
      </c>
      <c r="Q109" s="158">
        <v>1</v>
      </c>
      <c r="R109" s="158">
        <v>4</v>
      </c>
      <c r="S109" s="157"/>
      <c r="T109" s="156">
        <f t="shared" si="13"/>
        <v>5</v>
      </c>
      <c r="U109" s="155">
        <f>T109</f>
        <v>5</v>
      </c>
      <c r="V109" s="154">
        <f>U109/(U109+U110)</f>
        <v>0.17241379310344829</v>
      </c>
      <c r="X109" s="275" t="s">
        <v>155</v>
      </c>
      <c r="Y109" s="159" t="s">
        <v>0</v>
      </c>
      <c r="Z109" s="158">
        <v>2</v>
      </c>
      <c r="AA109" s="158">
        <v>3</v>
      </c>
      <c r="AB109" s="158">
        <v>4</v>
      </c>
      <c r="AC109" s="157"/>
      <c r="AD109" s="157"/>
      <c r="AE109" s="156">
        <f t="shared" si="14"/>
        <v>9</v>
      </c>
      <c r="AF109" s="155">
        <f>AE109</f>
        <v>9</v>
      </c>
      <c r="AG109" s="154">
        <f>AF109/(AF109+AF110)</f>
        <v>0.25</v>
      </c>
      <c r="AJ109" s="144"/>
      <c r="AN109" s="135"/>
      <c r="AQ109" s="136"/>
      <c r="AS109" s="153"/>
      <c r="AT109" s="142"/>
      <c r="AU109" s="144"/>
      <c r="AV109" s="135"/>
      <c r="BB109" s="136"/>
      <c r="BD109" s="153"/>
      <c r="BF109" s="144"/>
      <c r="BL109" s="135"/>
      <c r="BM109" s="136"/>
      <c r="BO109" s="153"/>
      <c r="BP109" s="144"/>
      <c r="BQ109" s="144"/>
      <c r="BT109" s="135"/>
      <c r="BX109" s="136"/>
      <c r="BZ109" s="153"/>
      <c r="CA109" s="142"/>
    </row>
    <row r="110" spans="2:79" x14ac:dyDescent="0.2">
      <c r="B110" s="276"/>
      <c r="C110" s="139" t="s">
        <v>27</v>
      </c>
      <c r="D110" s="135">
        <v>1</v>
      </c>
      <c r="E110" s="152"/>
      <c r="F110" s="152"/>
      <c r="G110" s="135">
        <v>0</v>
      </c>
      <c r="H110" s="135">
        <v>0</v>
      </c>
      <c r="I110" s="150">
        <f t="shared" si="12"/>
        <v>1</v>
      </c>
      <c r="J110" s="151">
        <f>I110+J106</f>
        <v>31</v>
      </c>
      <c r="K110" s="150"/>
      <c r="M110" s="276"/>
      <c r="N110" s="139" t="s">
        <v>27</v>
      </c>
      <c r="O110" s="152"/>
      <c r="P110" s="135">
        <v>1</v>
      </c>
      <c r="Q110" s="135">
        <v>0</v>
      </c>
      <c r="R110" s="135">
        <v>0</v>
      </c>
      <c r="S110" s="152"/>
      <c r="T110" s="150">
        <f t="shared" si="13"/>
        <v>1</v>
      </c>
      <c r="U110" s="151">
        <f>T110+U106</f>
        <v>24</v>
      </c>
      <c r="V110" s="150"/>
      <c r="X110" s="276"/>
      <c r="Y110" s="139" t="s">
        <v>27</v>
      </c>
      <c r="Z110" s="135">
        <v>1</v>
      </c>
      <c r="AA110" s="135">
        <v>1</v>
      </c>
      <c r="AB110" s="135">
        <v>1</v>
      </c>
      <c r="AC110" s="152"/>
      <c r="AD110" s="152"/>
      <c r="AE110" s="150">
        <f t="shared" si="14"/>
        <v>3</v>
      </c>
      <c r="AF110" s="151">
        <f>AE110+AF106</f>
        <v>27</v>
      </c>
      <c r="AG110" s="150"/>
      <c r="AJ110" s="144"/>
      <c r="AN110" s="135"/>
      <c r="AQ110" s="136"/>
      <c r="AS110" s="136"/>
      <c r="AU110" s="144"/>
      <c r="AV110" s="135"/>
      <c r="BB110" s="136"/>
      <c r="BD110" s="135"/>
      <c r="BF110" s="144"/>
      <c r="BL110" s="135"/>
      <c r="BM110" s="136"/>
      <c r="BO110" s="136"/>
      <c r="BP110" s="144"/>
      <c r="BQ110" s="144"/>
      <c r="BT110" s="135"/>
      <c r="BX110" s="136"/>
    </row>
    <row r="111" spans="2:79" x14ac:dyDescent="0.2">
      <c r="B111" s="276"/>
      <c r="C111" s="139" t="s">
        <v>72</v>
      </c>
      <c r="D111" s="135">
        <v>0</v>
      </c>
      <c r="E111" s="152"/>
      <c r="F111" s="152"/>
      <c r="G111" s="135">
        <v>0</v>
      </c>
      <c r="H111" s="135">
        <v>0</v>
      </c>
      <c r="I111" s="150">
        <f t="shared" si="12"/>
        <v>0</v>
      </c>
      <c r="J111" s="151">
        <f>I111+J107</f>
        <v>12</v>
      </c>
      <c r="K111" s="150"/>
      <c r="M111" s="276"/>
      <c r="N111" s="139" t="s">
        <v>72</v>
      </c>
      <c r="O111" s="152"/>
      <c r="P111" s="135">
        <v>0</v>
      </c>
      <c r="Q111" s="135">
        <v>0</v>
      </c>
      <c r="R111" s="135">
        <v>0</v>
      </c>
      <c r="S111" s="152"/>
      <c r="T111" s="150">
        <f t="shared" si="13"/>
        <v>0</v>
      </c>
      <c r="U111" s="151">
        <f>T111+U107</f>
        <v>19</v>
      </c>
      <c r="V111" s="150"/>
      <c r="X111" s="276"/>
      <c r="Y111" s="139" t="s">
        <v>72</v>
      </c>
      <c r="Z111" s="135">
        <v>0</v>
      </c>
      <c r="AA111" s="135">
        <v>0</v>
      </c>
      <c r="AB111" s="135">
        <v>0</v>
      </c>
      <c r="AC111" s="152"/>
      <c r="AD111" s="152"/>
      <c r="AE111" s="150">
        <f t="shared" si="14"/>
        <v>0</v>
      </c>
      <c r="AF111" s="151">
        <f>AE111+AF107</f>
        <v>11</v>
      </c>
      <c r="AG111" s="150"/>
      <c r="AJ111" s="144"/>
      <c r="AN111" s="135"/>
      <c r="AQ111" s="136"/>
      <c r="AS111" s="136"/>
      <c r="AU111" s="144"/>
      <c r="AV111" s="135"/>
      <c r="BB111" s="136"/>
      <c r="BD111" s="135"/>
      <c r="BF111" s="144"/>
      <c r="BL111" s="135"/>
      <c r="BM111" s="136"/>
      <c r="BO111" s="136"/>
      <c r="BP111" s="144"/>
      <c r="BQ111" s="144"/>
      <c r="BT111" s="135"/>
      <c r="BX111" s="136"/>
    </row>
    <row r="112" spans="2:79" x14ac:dyDescent="0.2">
      <c r="B112" s="277"/>
      <c r="C112" s="149" t="s">
        <v>71</v>
      </c>
      <c r="D112" s="149">
        <v>0</v>
      </c>
      <c r="E112" s="148"/>
      <c r="F112" s="148"/>
      <c r="G112" s="149">
        <v>0</v>
      </c>
      <c r="H112" s="149">
        <v>0</v>
      </c>
      <c r="I112" s="147">
        <f t="shared" si="12"/>
        <v>0</v>
      </c>
      <c r="J112" s="146">
        <f>I112+J108</f>
        <v>3</v>
      </c>
      <c r="K112" s="145"/>
      <c r="M112" s="277"/>
      <c r="N112" s="149" t="s">
        <v>71</v>
      </c>
      <c r="O112" s="148"/>
      <c r="P112" s="149">
        <v>0</v>
      </c>
      <c r="Q112" s="149">
        <v>0</v>
      </c>
      <c r="R112" s="149">
        <v>0</v>
      </c>
      <c r="S112" s="148"/>
      <c r="T112" s="147">
        <f t="shared" si="13"/>
        <v>0</v>
      </c>
      <c r="U112" s="146">
        <f>T112+U108</f>
        <v>2</v>
      </c>
      <c r="V112" s="145"/>
      <c r="X112" s="277"/>
      <c r="Y112" s="149" t="s">
        <v>71</v>
      </c>
      <c r="Z112" s="149">
        <v>0</v>
      </c>
      <c r="AA112" s="149">
        <v>0</v>
      </c>
      <c r="AB112" s="149">
        <v>0</v>
      </c>
      <c r="AC112" s="148"/>
      <c r="AD112" s="148"/>
      <c r="AE112" s="147">
        <f t="shared" si="14"/>
        <v>0</v>
      </c>
      <c r="AF112" s="146">
        <f>AE112+AF108</f>
        <v>3</v>
      </c>
      <c r="AG112" s="145"/>
      <c r="AJ112" s="144"/>
      <c r="AN112" s="135"/>
      <c r="AQ112" s="136"/>
      <c r="AS112" s="143"/>
      <c r="AU112" s="144"/>
      <c r="AV112" s="135"/>
      <c r="BB112" s="136"/>
      <c r="BD112" s="143"/>
      <c r="BF112" s="144"/>
      <c r="BL112" s="135"/>
      <c r="BM112" s="136"/>
      <c r="BO112" s="143"/>
      <c r="BP112" s="144"/>
      <c r="BQ112" s="144"/>
      <c r="BT112" s="135"/>
      <c r="BX112" s="136"/>
      <c r="BZ112" s="143"/>
    </row>
    <row r="113" spans="1:79" ht="14.85" customHeight="1" x14ac:dyDescent="0.2">
      <c r="B113" s="275" t="s">
        <v>154</v>
      </c>
      <c r="C113" s="159" t="s">
        <v>0</v>
      </c>
      <c r="D113" s="157"/>
      <c r="E113" s="157"/>
      <c r="F113" s="157"/>
      <c r="G113" s="158">
        <v>1</v>
      </c>
      <c r="H113" s="158">
        <v>3</v>
      </c>
      <c r="I113" s="156">
        <f t="shared" si="12"/>
        <v>4</v>
      </c>
      <c r="J113" s="155">
        <f>I113</f>
        <v>4</v>
      </c>
      <c r="K113" s="154">
        <f>J113/(J113+J114)</f>
        <v>0.11428571428571428</v>
      </c>
      <c r="M113" s="275" t="s">
        <v>154</v>
      </c>
      <c r="N113" s="159" t="s">
        <v>0</v>
      </c>
      <c r="O113" s="157"/>
      <c r="P113" s="157"/>
      <c r="Q113" s="158">
        <v>1</v>
      </c>
      <c r="R113" s="158">
        <v>3</v>
      </c>
      <c r="S113" s="157"/>
      <c r="T113" s="156">
        <f t="shared" si="13"/>
        <v>4</v>
      </c>
      <c r="U113" s="155">
        <f>T113</f>
        <v>4</v>
      </c>
      <c r="V113" s="154">
        <f>U113/(U113+U114)</f>
        <v>0.13793103448275862</v>
      </c>
      <c r="X113" s="275" t="s">
        <v>154</v>
      </c>
      <c r="Y113" s="159" t="s">
        <v>0</v>
      </c>
      <c r="Z113" s="158">
        <v>1</v>
      </c>
      <c r="AA113" s="158">
        <v>2</v>
      </c>
      <c r="AB113" s="158">
        <v>4</v>
      </c>
      <c r="AC113" s="157"/>
      <c r="AD113" s="157"/>
      <c r="AE113" s="156">
        <f t="shared" si="14"/>
        <v>7</v>
      </c>
      <c r="AF113" s="155">
        <f>AE113</f>
        <v>7</v>
      </c>
      <c r="AG113" s="154">
        <f>AF113/(AF113+AF114)</f>
        <v>0.19444444444444445</v>
      </c>
      <c r="AJ113" s="144"/>
      <c r="AN113" s="135"/>
      <c r="AQ113" s="136"/>
      <c r="AS113" s="153"/>
      <c r="AU113" s="144"/>
      <c r="AV113" s="135"/>
      <c r="BB113" s="136"/>
      <c r="BD113" s="153"/>
      <c r="BF113" s="144"/>
      <c r="BL113" s="135"/>
      <c r="BM113" s="136"/>
      <c r="BO113" s="153"/>
      <c r="BQ113" s="144"/>
      <c r="BT113" s="135"/>
      <c r="BX113" s="136"/>
      <c r="BZ113" s="153"/>
      <c r="CA113" s="142"/>
    </row>
    <row r="114" spans="1:79" ht="14.85" customHeight="1" x14ac:dyDescent="0.2">
      <c r="B114" s="276"/>
      <c r="C114" s="139" t="s">
        <v>27</v>
      </c>
      <c r="D114" s="152"/>
      <c r="E114" s="152"/>
      <c r="F114" s="152"/>
      <c r="G114" s="135">
        <v>0</v>
      </c>
      <c r="H114" s="135">
        <v>0</v>
      </c>
      <c r="I114" s="150">
        <f t="shared" si="12"/>
        <v>0</v>
      </c>
      <c r="J114" s="151">
        <f>I114+J110</f>
        <v>31</v>
      </c>
      <c r="K114" s="150"/>
      <c r="M114" s="276"/>
      <c r="N114" s="139" t="s">
        <v>27</v>
      </c>
      <c r="O114" s="152"/>
      <c r="P114" s="152"/>
      <c r="Q114" s="135">
        <v>0</v>
      </c>
      <c r="R114" s="135">
        <v>1</v>
      </c>
      <c r="S114" s="152"/>
      <c r="T114" s="150">
        <f t="shared" si="13"/>
        <v>1</v>
      </c>
      <c r="U114" s="151">
        <f>T114+U110</f>
        <v>25</v>
      </c>
      <c r="V114" s="150"/>
      <c r="X114" s="276"/>
      <c r="Y114" s="139" t="s">
        <v>27</v>
      </c>
      <c r="Z114" s="135">
        <v>1</v>
      </c>
      <c r="AA114" s="135">
        <v>1</v>
      </c>
      <c r="AB114" s="135">
        <v>0</v>
      </c>
      <c r="AC114" s="152"/>
      <c r="AD114" s="152"/>
      <c r="AE114" s="150">
        <f t="shared" si="14"/>
        <v>2</v>
      </c>
      <c r="AF114" s="151">
        <f>AE114+AF110</f>
        <v>29</v>
      </c>
      <c r="AG114" s="150"/>
      <c r="AJ114" s="144"/>
      <c r="AN114" s="135"/>
      <c r="AQ114" s="136"/>
      <c r="AS114" s="136"/>
      <c r="AU114" s="144"/>
      <c r="AV114" s="135"/>
      <c r="BB114" s="136"/>
      <c r="BD114" s="135"/>
      <c r="BF114" s="144"/>
      <c r="BL114" s="135"/>
      <c r="BM114" s="136"/>
      <c r="BO114" s="136"/>
      <c r="BQ114" s="144"/>
      <c r="BT114" s="135"/>
      <c r="BX114" s="136"/>
      <c r="CA114" s="142"/>
    </row>
    <row r="115" spans="1:79" x14ac:dyDescent="0.2">
      <c r="B115" s="276"/>
      <c r="C115" s="139" t="s">
        <v>72</v>
      </c>
      <c r="D115" s="152"/>
      <c r="E115" s="152"/>
      <c r="F115" s="152"/>
      <c r="G115" s="135">
        <v>0</v>
      </c>
      <c r="H115" s="135">
        <v>0</v>
      </c>
      <c r="I115" s="150">
        <f t="shared" si="12"/>
        <v>0</v>
      </c>
      <c r="J115" s="151">
        <f>I115+J111</f>
        <v>12</v>
      </c>
      <c r="K115" s="150"/>
      <c r="M115" s="276"/>
      <c r="N115" s="139" t="s">
        <v>72</v>
      </c>
      <c r="O115" s="152"/>
      <c r="P115" s="152"/>
      <c r="Q115" s="135">
        <v>0</v>
      </c>
      <c r="R115" s="135">
        <v>0</v>
      </c>
      <c r="S115" s="152"/>
      <c r="T115" s="150">
        <f t="shared" si="13"/>
        <v>0</v>
      </c>
      <c r="U115" s="151">
        <f>T115+U111</f>
        <v>19</v>
      </c>
      <c r="V115" s="150"/>
      <c r="X115" s="276"/>
      <c r="Y115" s="139" t="s">
        <v>72</v>
      </c>
      <c r="Z115" s="135">
        <v>0</v>
      </c>
      <c r="AA115" s="135">
        <v>0</v>
      </c>
      <c r="AB115" s="135">
        <v>0</v>
      </c>
      <c r="AC115" s="152"/>
      <c r="AD115" s="152"/>
      <c r="AE115" s="150">
        <f t="shared" si="14"/>
        <v>0</v>
      </c>
      <c r="AF115" s="151">
        <f>AE115+AF111</f>
        <v>11</v>
      </c>
      <c r="AG115" s="150"/>
      <c r="AJ115" s="144"/>
      <c r="AN115" s="135"/>
      <c r="AQ115" s="136"/>
      <c r="AS115" s="136"/>
      <c r="AU115" s="144"/>
      <c r="AV115" s="135"/>
      <c r="BB115" s="136"/>
      <c r="BD115" s="135"/>
      <c r="BF115" s="144"/>
      <c r="BL115" s="135"/>
      <c r="BM115" s="136"/>
      <c r="BO115" s="136"/>
      <c r="BQ115" s="144"/>
      <c r="BT115" s="135"/>
      <c r="BX115" s="136"/>
    </row>
    <row r="116" spans="1:79" x14ac:dyDescent="0.2">
      <c r="B116" s="277"/>
      <c r="C116" s="149" t="s">
        <v>71</v>
      </c>
      <c r="D116" s="148"/>
      <c r="E116" s="148"/>
      <c r="F116" s="148"/>
      <c r="G116" s="149">
        <v>0</v>
      </c>
      <c r="H116" s="149">
        <v>0</v>
      </c>
      <c r="I116" s="147">
        <f t="shared" si="12"/>
        <v>0</v>
      </c>
      <c r="J116" s="146">
        <f>I116+J112</f>
        <v>3</v>
      </c>
      <c r="K116" s="145"/>
      <c r="M116" s="277"/>
      <c r="N116" s="149" t="s">
        <v>71</v>
      </c>
      <c r="O116" s="148"/>
      <c r="P116" s="148"/>
      <c r="Q116" s="149">
        <v>0</v>
      </c>
      <c r="R116" s="149">
        <v>0</v>
      </c>
      <c r="S116" s="148"/>
      <c r="T116" s="147">
        <f t="shared" si="13"/>
        <v>0</v>
      </c>
      <c r="U116" s="146">
        <f>T116+U112</f>
        <v>2</v>
      </c>
      <c r="V116" s="145"/>
      <c r="X116" s="277"/>
      <c r="Y116" s="149" t="s">
        <v>71</v>
      </c>
      <c r="Z116" s="149">
        <v>0</v>
      </c>
      <c r="AA116" s="149">
        <v>0</v>
      </c>
      <c r="AB116" s="149">
        <v>0</v>
      </c>
      <c r="AC116" s="148"/>
      <c r="AD116" s="148"/>
      <c r="AE116" s="147">
        <f t="shared" si="14"/>
        <v>0</v>
      </c>
      <c r="AF116" s="146">
        <f>AE116+AF112</f>
        <v>3</v>
      </c>
      <c r="AG116" s="145"/>
      <c r="AJ116" s="144"/>
      <c r="AN116" s="135"/>
      <c r="AQ116" s="136"/>
      <c r="AS116" s="143"/>
      <c r="AU116" s="144"/>
      <c r="AV116" s="135"/>
      <c r="BB116" s="136"/>
      <c r="BD116" s="143"/>
      <c r="BF116" s="144"/>
      <c r="BL116" s="135"/>
      <c r="BM116" s="136"/>
      <c r="BO116" s="143"/>
      <c r="BQ116" s="144"/>
      <c r="BT116" s="135"/>
      <c r="BX116" s="136"/>
      <c r="BZ116" s="143"/>
    </row>
    <row r="117" spans="1:79" ht="14.85" customHeight="1" x14ac:dyDescent="0.2">
      <c r="A117" s="139"/>
      <c r="B117" s="275" t="s">
        <v>153</v>
      </c>
      <c r="C117" s="159" t="s">
        <v>0</v>
      </c>
      <c r="D117" s="157"/>
      <c r="E117" s="157"/>
      <c r="F117" s="157"/>
      <c r="G117" s="158">
        <v>1</v>
      </c>
      <c r="H117" s="158">
        <v>2</v>
      </c>
      <c r="I117" s="156">
        <f t="shared" si="12"/>
        <v>3</v>
      </c>
      <c r="J117" s="155">
        <f>I117</f>
        <v>3</v>
      </c>
      <c r="K117" s="154">
        <f>J117/(J117+J118)</f>
        <v>8.5714285714285715E-2</v>
      </c>
      <c r="M117" s="275" t="s">
        <v>153</v>
      </c>
      <c r="N117" s="159" t="s">
        <v>0</v>
      </c>
      <c r="O117" s="157"/>
      <c r="P117" s="157"/>
      <c r="Q117" s="158">
        <v>0</v>
      </c>
      <c r="R117" s="158">
        <v>3</v>
      </c>
      <c r="S117" s="157"/>
      <c r="T117" s="156">
        <f t="shared" si="13"/>
        <v>3</v>
      </c>
      <c r="U117" s="155">
        <f>T117</f>
        <v>3</v>
      </c>
      <c r="V117" s="154">
        <f>U117/(U117+U118)</f>
        <v>0.10714285714285714</v>
      </c>
      <c r="X117" s="275" t="s">
        <v>153</v>
      </c>
      <c r="Y117" s="159" t="s">
        <v>0</v>
      </c>
      <c r="Z117" s="158">
        <v>1</v>
      </c>
      <c r="AA117" s="158">
        <v>2</v>
      </c>
      <c r="AB117" s="158">
        <v>3</v>
      </c>
      <c r="AC117" s="157"/>
      <c r="AD117" s="157"/>
      <c r="AE117" s="156">
        <f t="shared" si="14"/>
        <v>6</v>
      </c>
      <c r="AF117" s="155">
        <f>AE117</f>
        <v>6</v>
      </c>
      <c r="AG117" s="154">
        <f>AF117/(AF117+AF118)</f>
        <v>0.16666666666666666</v>
      </c>
      <c r="AJ117" s="144"/>
      <c r="AN117" s="135"/>
      <c r="AQ117" s="136"/>
      <c r="AS117" s="153"/>
      <c r="BF117" s="144"/>
      <c r="BL117" s="135"/>
      <c r="BM117" s="136"/>
      <c r="BO117" s="153"/>
      <c r="BX117" s="144"/>
      <c r="BZ117" s="160"/>
      <c r="CA117" s="142"/>
    </row>
    <row r="118" spans="1:79" ht="14.85" customHeight="1" x14ac:dyDescent="0.2">
      <c r="A118" s="139"/>
      <c r="B118" s="276"/>
      <c r="C118" s="139" t="s">
        <v>27</v>
      </c>
      <c r="D118" s="152"/>
      <c r="E118" s="152"/>
      <c r="F118" s="152"/>
      <c r="G118" s="135">
        <v>0</v>
      </c>
      <c r="H118" s="135">
        <v>1</v>
      </c>
      <c r="I118" s="150">
        <f t="shared" si="12"/>
        <v>1</v>
      </c>
      <c r="J118" s="151">
        <f>I118+J114</f>
        <v>32</v>
      </c>
      <c r="K118" s="150"/>
      <c r="M118" s="276"/>
      <c r="N118" s="139" t="s">
        <v>27</v>
      </c>
      <c r="O118" s="152"/>
      <c r="P118" s="152"/>
      <c r="Q118" s="135">
        <v>0</v>
      </c>
      <c r="R118" s="135">
        <v>0</v>
      </c>
      <c r="S118" s="152"/>
      <c r="T118" s="150">
        <f t="shared" si="13"/>
        <v>0</v>
      </c>
      <c r="U118" s="151">
        <f>T118+U114</f>
        <v>25</v>
      </c>
      <c r="V118" s="150"/>
      <c r="X118" s="276"/>
      <c r="Y118" s="139" t="s">
        <v>27</v>
      </c>
      <c r="Z118" s="135">
        <v>0</v>
      </c>
      <c r="AA118" s="135">
        <v>0</v>
      </c>
      <c r="AB118" s="135">
        <v>1</v>
      </c>
      <c r="AC118" s="152"/>
      <c r="AD118" s="152"/>
      <c r="AE118" s="150">
        <f t="shared" si="14"/>
        <v>1</v>
      </c>
      <c r="AF118" s="151">
        <f>AE118+AF114</f>
        <v>30</v>
      </c>
      <c r="AG118" s="150"/>
      <c r="AJ118" s="144"/>
      <c r="AN118" s="135"/>
      <c r="AQ118" s="136"/>
      <c r="AS118" s="136"/>
      <c r="BF118" s="144"/>
      <c r="BL118" s="135"/>
      <c r="BM118" s="136"/>
      <c r="BO118" s="136"/>
      <c r="BX118" s="144"/>
      <c r="BZ118" s="160"/>
      <c r="CA118" s="142"/>
    </row>
    <row r="119" spans="1:79" x14ac:dyDescent="0.2">
      <c r="A119" s="139"/>
      <c r="B119" s="276"/>
      <c r="C119" s="139" t="s">
        <v>72</v>
      </c>
      <c r="D119" s="152"/>
      <c r="E119" s="152"/>
      <c r="F119" s="152"/>
      <c r="G119" s="135">
        <v>0</v>
      </c>
      <c r="H119" s="135">
        <v>0</v>
      </c>
      <c r="I119" s="150">
        <f t="shared" si="12"/>
        <v>0</v>
      </c>
      <c r="J119" s="151">
        <f>I119+J115</f>
        <v>12</v>
      </c>
      <c r="K119" s="150"/>
      <c r="M119" s="276"/>
      <c r="N119" s="139" t="s">
        <v>72</v>
      </c>
      <c r="O119" s="152"/>
      <c r="P119" s="152"/>
      <c r="Q119" s="135">
        <v>1</v>
      </c>
      <c r="R119" s="135">
        <v>0</v>
      </c>
      <c r="S119" s="152"/>
      <c r="T119" s="150">
        <f t="shared" si="13"/>
        <v>1</v>
      </c>
      <c r="U119" s="151">
        <f>T119+U115</f>
        <v>20</v>
      </c>
      <c r="V119" s="150"/>
      <c r="X119" s="276"/>
      <c r="Y119" s="139" t="s">
        <v>72</v>
      </c>
      <c r="Z119" s="135">
        <v>0</v>
      </c>
      <c r="AA119" s="135">
        <v>0</v>
      </c>
      <c r="AB119" s="135">
        <v>0</v>
      </c>
      <c r="AC119" s="152"/>
      <c r="AD119" s="152"/>
      <c r="AE119" s="150">
        <f t="shared" si="14"/>
        <v>0</v>
      </c>
      <c r="AF119" s="151">
        <f>AE119+AF115</f>
        <v>11</v>
      </c>
      <c r="AG119" s="150"/>
      <c r="AJ119" s="144"/>
      <c r="AN119" s="135"/>
      <c r="AQ119" s="136"/>
      <c r="AS119" s="136"/>
      <c r="BF119" s="144"/>
      <c r="BL119" s="135"/>
      <c r="BM119" s="136"/>
      <c r="BO119" s="136"/>
      <c r="BX119" s="144"/>
    </row>
    <row r="120" spans="1:79" x14ac:dyDescent="0.2">
      <c r="A120" s="139"/>
      <c r="B120" s="277"/>
      <c r="C120" s="149" t="s">
        <v>71</v>
      </c>
      <c r="D120" s="148"/>
      <c r="E120" s="148"/>
      <c r="F120" s="148"/>
      <c r="G120" s="149">
        <v>0</v>
      </c>
      <c r="H120" s="149">
        <v>0</v>
      </c>
      <c r="I120" s="147">
        <f t="shared" si="12"/>
        <v>0</v>
      </c>
      <c r="J120" s="146">
        <f>I120+J116</f>
        <v>3</v>
      </c>
      <c r="K120" s="145"/>
      <c r="M120" s="277"/>
      <c r="N120" s="149" t="s">
        <v>71</v>
      </c>
      <c r="O120" s="148"/>
      <c r="P120" s="148"/>
      <c r="Q120" s="149">
        <v>0</v>
      </c>
      <c r="R120" s="149">
        <v>0</v>
      </c>
      <c r="S120" s="148"/>
      <c r="T120" s="147">
        <f t="shared" si="13"/>
        <v>0</v>
      </c>
      <c r="U120" s="146">
        <f>T120+U116</f>
        <v>2</v>
      </c>
      <c r="V120" s="145"/>
      <c r="X120" s="277"/>
      <c r="Y120" s="149" t="s">
        <v>71</v>
      </c>
      <c r="Z120" s="149">
        <v>0</v>
      </c>
      <c r="AA120" s="149">
        <v>0</v>
      </c>
      <c r="AB120" s="149">
        <v>0</v>
      </c>
      <c r="AC120" s="148"/>
      <c r="AD120" s="148"/>
      <c r="AE120" s="147">
        <f t="shared" si="14"/>
        <v>0</v>
      </c>
      <c r="AF120" s="146">
        <f>AE120+AF116</f>
        <v>3</v>
      </c>
      <c r="AG120" s="145"/>
      <c r="AJ120" s="144"/>
      <c r="AN120" s="135"/>
      <c r="AQ120" s="136"/>
      <c r="AS120" s="143"/>
      <c r="BF120" s="144"/>
      <c r="BL120" s="135"/>
      <c r="BM120" s="136"/>
      <c r="BO120" s="143"/>
      <c r="BX120" s="144"/>
    </row>
    <row r="121" spans="1:79" ht="14.85" customHeight="1" x14ac:dyDescent="0.2">
      <c r="A121" s="139"/>
      <c r="B121" s="275" t="s">
        <v>152</v>
      </c>
      <c r="C121" s="159" t="s">
        <v>0</v>
      </c>
      <c r="D121" s="157"/>
      <c r="E121" s="157"/>
      <c r="F121" s="157"/>
      <c r="G121" s="158">
        <v>0</v>
      </c>
      <c r="H121" s="158">
        <v>2</v>
      </c>
      <c r="I121" s="156">
        <f t="shared" si="12"/>
        <v>2</v>
      </c>
      <c r="J121" s="155">
        <f>I121</f>
        <v>2</v>
      </c>
      <c r="K121" s="154">
        <f>J121/(J121+J122)</f>
        <v>5.7142857142857141E-2</v>
      </c>
      <c r="M121" s="275" t="s">
        <v>152</v>
      </c>
      <c r="N121" s="159" t="s">
        <v>0</v>
      </c>
      <c r="O121" s="157"/>
      <c r="P121" s="157"/>
      <c r="Q121" s="157"/>
      <c r="R121" s="158">
        <v>2</v>
      </c>
      <c r="S121" s="157"/>
      <c r="T121" s="156">
        <f t="shared" si="13"/>
        <v>2</v>
      </c>
      <c r="U121" s="155">
        <f>T121</f>
        <v>2</v>
      </c>
      <c r="V121" s="154">
        <f>U121/(U121+U122)</f>
        <v>7.1428571428571425E-2</v>
      </c>
      <c r="X121" s="275" t="s">
        <v>152</v>
      </c>
      <c r="Y121" s="159" t="s">
        <v>0</v>
      </c>
      <c r="Z121" s="158">
        <v>1</v>
      </c>
      <c r="AA121" s="158">
        <v>1</v>
      </c>
      <c r="AB121" s="158">
        <v>2</v>
      </c>
      <c r="AC121" s="157"/>
      <c r="AD121" s="157"/>
      <c r="AE121" s="156">
        <f t="shared" si="14"/>
        <v>4</v>
      </c>
      <c r="AF121" s="155">
        <f>AE121</f>
        <v>4</v>
      </c>
      <c r="AG121" s="154">
        <f>AF121/(AF121+AF122)</f>
        <v>0.1111111111111111</v>
      </c>
      <c r="AJ121" s="144"/>
      <c r="AN121" s="135"/>
      <c r="AQ121" s="136"/>
      <c r="AS121" s="153"/>
      <c r="BF121" s="144"/>
      <c r="BL121" s="135"/>
      <c r="BM121" s="136"/>
      <c r="BO121" s="153"/>
      <c r="BX121" s="144"/>
      <c r="BZ121" s="160"/>
      <c r="CA121" s="142"/>
    </row>
    <row r="122" spans="1:79" ht="14.85" customHeight="1" x14ac:dyDescent="0.2">
      <c r="A122" s="139"/>
      <c r="B122" s="276"/>
      <c r="C122" s="139" t="s">
        <v>27</v>
      </c>
      <c r="D122" s="152"/>
      <c r="E122" s="152"/>
      <c r="F122" s="152"/>
      <c r="G122" s="135">
        <v>1</v>
      </c>
      <c r="H122" s="135">
        <v>0</v>
      </c>
      <c r="I122" s="150">
        <f t="shared" si="12"/>
        <v>1</v>
      </c>
      <c r="J122" s="151">
        <f>I122+J118</f>
        <v>33</v>
      </c>
      <c r="K122" s="150"/>
      <c r="M122" s="276"/>
      <c r="N122" s="139" t="s">
        <v>27</v>
      </c>
      <c r="O122" s="152"/>
      <c r="P122" s="152"/>
      <c r="Q122" s="152"/>
      <c r="R122" s="135">
        <v>1</v>
      </c>
      <c r="S122" s="152"/>
      <c r="T122" s="150">
        <f t="shared" si="13"/>
        <v>1</v>
      </c>
      <c r="U122" s="151">
        <f>T122+U118</f>
        <v>26</v>
      </c>
      <c r="V122" s="150"/>
      <c r="X122" s="276"/>
      <c r="Y122" s="139" t="s">
        <v>27</v>
      </c>
      <c r="Z122" s="135">
        <v>0</v>
      </c>
      <c r="AA122" s="135">
        <v>1</v>
      </c>
      <c r="AB122" s="135">
        <v>1</v>
      </c>
      <c r="AC122" s="152"/>
      <c r="AD122" s="152"/>
      <c r="AE122" s="150">
        <f t="shared" si="14"/>
        <v>2</v>
      </c>
      <c r="AF122" s="151">
        <f>AE122+AF118</f>
        <v>32</v>
      </c>
      <c r="AG122" s="150"/>
      <c r="AJ122" s="144"/>
      <c r="AN122" s="135"/>
      <c r="AQ122" s="136"/>
      <c r="AS122" s="136"/>
      <c r="BF122" s="144"/>
      <c r="BL122" s="135"/>
      <c r="BM122" s="136"/>
      <c r="BO122" s="136"/>
      <c r="BX122" s="144"/>
      <c r="BZ122" s="160"/>
      <c r="CA122" s="142"/>
    </row>
    <row r="123" spans="1:79" x14ac:dyDescent="0.2">
      <c r="A123" s="139"/>
      <c r="B123" s="276"/>
      <c r="C123" s="139" t="s">
        <v>72</v>
      </c>
      <c r="D123" s="152"/>
      <c r="E123" s="152"/>
      <c r="F123" s="152"/>
      <c r="G123" s="135">
        <v>0</v>
      </c>
      <c r="H123" s="135">
        <v>0</v>
      </c>
      <c r="I123" s="150">
        <f t="shared" si="12"/>
        <v>0</v>
      </c>
      <c r="J123" s="151">
        <f>I123+J119</f>
        <v>12</v>
      </c>
      <c r="K123" s="150"/>
      <c r="M123" s="276"/>
      <c r="N123" s="139" t="s">
        <v>72</v>
      </c>
      <c r="O123" s="152"/>
      <c r="P123" s="152"/>
      <c r="Q123" s="152"/>
      <c r="R123" s="135">
        <v>0</v>
      </c>
      <c r="S123" s="152"/>
      <c r="T123" s="150">
        <f t="shared" si="13"/>
        <v>0</v>
      </c>
      <c r="U123" s="151">
        <f>T123+U119</f>
        <v>20</v>
      </c>
      <c r="V123" s="150"/>
      <c r="X123" s="276"/>
      <c r="Y123" s="139" t="s">
        <v>72</v>
      </c>
      <c r="Z123" s="135">
        <v>0</v>
      </c>
      <c r="AA123" s="135">
        <v>0</v>
      </c>
      <c r="AB123" s="135">
        <v>0</v>
      </c>
      <c r="AC123" s="152"/>
      <c r="AD123" s="152"/>
      <c r="AE123" s="150">
        <f t="shared" si="14"/>
        <v>0</v>
      </c>
      <c r="AF123" s="151">
        <f>AE123+AF119</f>
        <v>11</v>
      </c>
      <c r="AG123" s="150"/>
      <c r="AJ123" s="144"/>
      <c r="AN123" s="135"/>
      <c r="AQ123" s="136"/>
      <c r="AS123" s="136"/>
      <c r="BF123" s="144"/>
      <c r="BL123" s="135"/>
      <c r="BM123" s="136"/>
      <c r="BO123" s="136"/>
      <c r="BX123" s="144"/>
    </row>
    <row r="124" spans="1:79" x14ac:dyDescent="0.2">
      <c r="A124" s="139"/>
      <c r="B124" s="277"/>
      <c r="C124" s="149" t="s">
        <v>71</v>
      </c>
      <c r="D124" s="148"/>
      <c r="E124" s="148"/>
      <c r="F124" s="148"/>
      <c r="G124" s="149">
        <v>0</v>
      </c>
      <c r="H124" s="149">
        <v>0</v>
      </c>
      <c r="I124" s="147">
        <f t="shared" si="12"/>
        <v>0</v>
      </c>
      <c r="J124" s="146">
        <f>I124+J120</f>
        <v>3</v>
      </c>
      <c r="K124" s="145"/>
      <c r="M124" s="277"/>
      <c r="N124" s="149" t="s">
        <v>71</v>
      </c>
      <c r="O124" s="148"/>
      <c r="P124" s="148"/>
      <c r="Q124" s="148"/>
      <c r="R124" s="149">
        <v>0</v>
      </c>
      <c r="S124" s="148"/>
      <c r="T124" s="147">
        <f t="shared" si="13"/>
        <v>0</v>
      </c>
      <c r="U124" s="146">
        <f>T124+U120</f>
        <v>2</v>
      </c>
      <c r="V124" s="145"/>
      <c r="X124" s="277"/>
      <c r="Y124" s="149" t="s">
        <v>71</v>
      </c>
      <c r="Z124" s="149">
        <v>0</v>
      </c>
      <c r="AA124" s="149">
        <v>0</v>
      </c>
      <c r="AB124" s="149">
        <v>0</v>
      </c>
      <c r="AC124" s="148"/>
      <c r="AD124" s="148"/>
      <c r="AE124" s="147">
        <f t="shared" si="14"/>
        <v>0</v>
      </c>
      <c r="AF124" s="146">
        <f>AE124+AF120</f>
        <v>3</v>
      </c>
      <c r="AG124" s="145"/>
      <c r="AJ124" s="144"/>
      <c r="AN124" s="135"/>
      <c r="AQ124" s="136"/>
      <c r="AS124" s="143"/>
      <c r="BF124" s="144"/>
      <c r="BL124" s="135"/>
      <c r="BM124" s="136"/>
      <c r="BO124" s="143"/>
      <c r="BX124" s="144"/>
    </row>
    <row r="125" spans="1:79" ht="14.85" customHeight="1" x14ac:dyDescent="0.2">
      <c r="B125" s="275" t="s">
        <v>151</v>
      </c>
      <c r="C125" s="159" t="s">
        <v>0</v>
      </c>
      <c r="D125" s="157"/>
      <c r="E125" s="157"/>
      <c r="F125" s="157"/>
      <c r="G125" s="157"/>
      <c r="H125" s="158">
        <v>1</v>
      </c>
      <c r="I125" s="156">
        <f t="shared" si="12"/>
        <v>1</v>
      </c>
      <c r="J125" s="155">
        <f>I125</f>
        <v>1</v>
      </c>
      <c r="K125" s="154">
        <f>J125/(J125+J126)</f>
        <v>2.8571428571428571E-2</v>
      </c>
      <c r="M125" s="275" t="s">
        <v>151</v>
      </c>
      <c r="N125" s="159" t="s">
        <v>0</v>
      </c>
      <c r="O125" s="157"/>
      <c r="P125" s="157"/>
      <c r="Q125" s="157"/>
      <c r="R125" s="158">
        <v>2</v>
      </c>
      <c r="S125" s="157"/>
      <c r="T125" s="156">
        <f t="shared" si="13"/>
        <v>2</v>
      </c>
      <c r="U125" s="155">
        <f>T125</f>
        <v>2</v>
      </c>
      <c r="V125" s="154">
        <f>U125/(U125+U126)</f>
        <v>7.1428571428571425E-2</v>
      </c>
      <c r="X125" s="275" t="s">
        <v>151</v>
      </c>
      <c r="Y125" s="159" t="s">
        <v>0</v>
      </c>
      <c r="Z125" s="158">
        <v>0</v>
      </c>
      <c r="AA125" s="158">
        <v>1</v>
      </c>
      <c r="AB125" s="158">
        <v>1</v>
      </c>
      <c r="AC125" s="157"/>
      <c r="AD125" s="157"/>
      <c r="AE125" s="156">
        <f t="shared" si="14"/>
        <v>2</v>
      </c>
      <c r="AF125" s="155">
        <f>AE125</f>
        <v>2</v>
      </c>
      <c r="AG125" s="154">
        <f>AF125/(AF125+AF126)</f>
        <v>5.5555555555555552E-2</v>
      </c>
      <c r="AH125" s="135"/>
      <c r="AJ125" s="144"/>
      <c r="AN125" s="135"/>
      <c r="AQ125" s="136"/>
      <c r="AS125" s="153"/>
    </row>
    <row r="126" spans="1:79" ht="14.85" customHeight="1" x14ac:dyDescent="0.2">
      <c r="B126" s="276"/>
      <c r="C126" s="139" t="s">
        <v>27</v>
      </c>
      <c r="D126" s="152"/>
      <c r="E126" s="152"/>
      <c r="F126" s="152"/>
      <c r="G126" s="152"/>
      <c r="H126" s="135">
        <v>1</v>
      </c>
      <c r="I126" s="150">
        <f t="shared" si="12"/>
        <v>1</v>
      </c>
      <c r="J126" s="151">
        <f>I126+J122</f>
        <v>34</v>
      </c>
      <c r="K126" s="150"/>
      <c r="M126" s="276"/>
      <c r="N126" s="139" t="s">
        <v>27</v>
      </c>
      <c r="O126" s="152"/>
      <c r="P126" s="152"/>
      <c r="Q126" s="152"/>
      <c r="R126" s="135">
        <v>0</v>
      </c>
      <c r="S126" s="152"/>
      <c r="T126" s="150">
        <f t="shared" si="13"/>
        <v>0</v>
      </c>
      <c r="U126" s="151">
        <f>T126+U122</f>
        <v>26</v>
      </c>
      <c r="V126" s="150"/>
      <c r="X126" s="276"/>
      <c r="Y126" s="139" t="s">
        <v>27</v>
      </c>
      <c r="Z126" s="135">
        <v>1</v>
      </c>
      <c r="AA126" s="135">
        <v>0</v>
      </c>
      <c r="AB126" s="135">
        <v>1</v>
      </c>
      <c r="AC126" s="152"/>
      <c r="AD126" s="152"/>
      <c r="AE126" s="150">
        <f t="shared" si="14"/>
        <v>2</v>
      </c>
      <c r="AF126" s="151">
        <f>AE126+AF122</f>
        <v>34</v>
      </c>
      <c r="AG126" s="150"/>
      <c r="AH126" s="135"/>
      <c r="AJ126" s="144"/>
      <c r="AN126" s="135"/>
      <c r="AQ126" s="136"/>
      <c r="AS126" s="136"/>
    </row>
    <row r="127" spans="1:79" x14ac:dyDescent="0.2">
      <c r="B127" s="276"/>
      <c r="C127" s="139" t="s">
        <v>72</v>
      </c>
      <c r="D127" s="152"/>
      <c r="E127" s="152"/>
      <c r="F127" s="152"/>
      <c r="G127" s="152"/>
      <c r="H127" s="135">
        <v>0</v>
      </c>
      <c r="I127" s="150">
        <f t="shared" si="12"/>
        <v>0</v>
      </c>
      <c r="J127" s="151">
        <f>I127+J123</f>
        <v>12</v>
      </c>
      <c r="K127" s="150"/>
      <c r="M127" s="276"/>
      <c r="N127" s="139" t="s">
        <v>72</v>
      </c>
      <c r="O127" s="152"/>
      <c r="P127" s="152"/>
      <c r="Q127" s="152"/>
      <c r="R127" s="135">
        <v>0</v>
      </c>
      <c r="S127" s="152"/>
      <c r="T127" s="150">
        <f t="shared" si="13"/>
        <v>0</v>
      </c>
      <c r="U127" s="151">
        <f>T127+U123</f>
        <v>20</v>
      </c>
      <c r="V127" s="150"/>
      <c r="X127" s="276"/>
      <c r="Y127" s="139" t="s">
        <v>72</v>
      </c>
      <c r="Z127" s="135">
        <v>0</v>
      </c>
      <c r="AA127" s="135">
        <v>0</v>
      </c>
      <c r="AB127" s="135">
        <v>0</v>
      </c>
      <c r="AC127" s="152"/>
      <c r="AD127" s="152"/>
      <c r="AE127" s="150">
        <f t="shared" si="14"/>
        <v>0</v>
      </c>
      <c r="AF127" s="151">
        <f>AE127+AF123</f>
        <v>11</v>
      </c>
      <c r="AG127" s="150"/>
      <c r="AH127" s="135"/>
      <c r="AJ127" s="144"/>
      <c r="AN127" s="135"/>
      <c r="AQ127" s="136"/>
      <c r="AS127" s="136"/>
    </row>
    <row r="128" spans="1:79" x14ac:dyDescent="0.2">
      <c r="B128" s="277"/>
      <c r="C128" s="149" t="s">
        <v>71</v>
      </c>
      <c r="D128" s="148"/>
      <c r="E128" s="148"/>
      <c r="F128" s="148"/>
      <c r="G128" s="148"/>
      <c r="H128" s="149">
        <v>0</v>
      </c>
      <c r="I128" s="147">
        <f t="shared" si="12"/>
        <v>0</v>
      </c>
      <c r="J128" s="146">
        <f>I128+J124</f>
        <v>3</v>
      </c>
      <c r="K128" s="145"/>
      <c r="M128" s="277"/>
      <c r="N128" s="149" t="s">
        <v>71</v>
      </c>
      <c r="O128" s="148"/>
      <c r="P128" s="148"/>
      <c r="Q128" s="148"/>
      <c r="R128" s="149">
        <v>0</v>
      </c>
      <c r="S128" s="148"/>
      <c r="T128" s="147">
        <f t="shared" si="13"/>
        <v>0</v>
      </c>
      <c r="U128" s="146">
        <f>T128+U124</f>
        <v>2</v>
      </c>
      <c r="V128" s="145"/>
      <c r="X128" s="277"/>
      <c r="Y128" s="149" t="s">
        <v>71</v>
      </c>
      <c r="Z128" s="149">
        <v>0</v>
      </c>
      <c r="AA128" s="149">
        <v>0</v>
      </c>
      <c r="AB128" s="149">
        <v>0</v>
      </c>
      <c r="AC128" s="148"/>
      <c r="AD128" s="148"/>
      <c r="AE128" s="147">
        <f t="shared" si="14"/>
        <v>0</v>
      </c>
      <c r="AF128" s="146">
        <f>AE128+AF124</f>
        <v>3</v>
      </c>
      <c r="AG128" s="145"/>
      <c r="AH128" s="135"/>
      <c r="AJ128" s="144"/>
      <c r="AN128" s="135"/>
      <c r="AQ128" s="136"/>
      <c r="AS128" s="143"/>
    </row>
    <row r="129" spans="2:45" ht="14.85" customHeight="1" x14ac:dyDescent="0.2">
      <c r="B129" s="275" t="s">
        <v>150</v>
      </c>
      <c r="C129" s="159" t="s">
        <v>0</v>
      </c>
      <c r="D129" s="157"/>
      <c r="E129" s="157"/>
      <c r="F129" s="157"/>
      <c r="G129" s="157"/>
      <c r="H129" s="158">
        <v>0</v>
      </c>
      <c r="I129" s="156">
        <f t="shared" ref="I129:I132" si="15">SUM(D129:H129)</f>
        <v>0</v>
      </c>
      <c r="J129" s="155">
        <f>I129</f>
        <v>0</v>
      </c>
      <c r="K129" s="154">
        <f>J129/(J129+J130)</f>
        <v>0</v>
      </c>
      <c r="M129" s="275" t="s">
        <v>150</v>
      </c>
      <c r="N129" s="159" t="s">
        <v>0</v>
      </c>
      <c r="O129" s="157"/>
      <c r="P129" s="157"/>
      <c r="Q129" s="157"/>
      <c r="R129" s="158">
        <v>1</v>
      </c>
      <c r="S129" s="157"/>
      <c r="T129" s="156">
        <f t="shared" ref="T129:T140" si="16">SUM(O129:S129)</f>
        <v>1</v>
      </c>
      <c r="U129" s="155">
        <f>T129</f>
        <v>1</v>
      </c>
      <c r="V129" s="154">
        <f>U129/(U129+U130)</f>
        <v>3.5714285714285712E-2</v>
      </c>
      <c r="X129" s="275" t="s">
        <v>150</v>
      </c>
      <c r="Y129" s="159" t="s">
        <v>0</v>
      </c>
      <c r="Z129" s="157"/>
      <c r="AA129" s="158">
        <v>1</v>
      </c>
      <c r="AB129" s="158">
        <v>0</v>
      </c>
      <c r="AC129" s="157"/>
      <c r="AD129" s="157"/>
      <c r="AE129" s="156">
        <f t="shared" ref="AE129:AE140" si="17">SUM(Z129:AD129)</f>
        <v>1</v>
      </c>
      <c r="AF129" s="155">
        <f>AE129</f>
        <v>1</v>
      </c>
      <c r="AG129" s="154">
        <f>AF129/(AF129+AF130)</f>
        <v>2.7777777777777776E-2</v>
      </c>
      <c r="AH129" s="135"/>
      <c r="AJ129" s="144"/>
      <c r="AN129" s="135"/>
      <c r="AQ129" s="136"/>
      <c r="AS129" s="153"/>
    </row>
    <row r="130" spans="2:45" ht="14.85" customHeight="1" x14ac:dyDescent="0.2">
      <c r="B130" s="276"/>
      <c r="C130" s="139" t="s">
        <v>27</v>
      </c>
      <c r="D130" s="152"/>
      <c r="E130" s="152"/>
      <c r="F130" s="152"/>
      <c r="G130" s="152"/>
      <c r="H130" s="135">
        <v>1</v>
      </c>
      <c r="I130" s="150">
        <f t="shared" si="15"/>
        <v>1</v>
      </c>
      <c r="J130" s="151">
        <f>I130+J126</f>
        <v>35</v>
      </c>
      <c r="K130" s="150"/>
      <c r="M130" s="276"/>
      <c r="N130" s="139" t="s">
        <v>27</v>
      </c>
      <c r="O130" s="152"/>
      <c r="P130" s="152"/>
      <c r="Q130" s="152"/>
      <c r="R130" s="135">
        <v>1</v>
      </c>
      <c r="S130" s="152"/>
      <c r="T130" s="150">
        <f t="shared" si="16"/>
        <v>1</v>
      </c>
      <c r="U130" s="151">
        <f>T130+U126</f>
        <v>27</v>
      </c>
      <c r="V130" s="150"/>
      <c r="X130" s="276"/>
      <c r="Y130" s="139" t="s">
        <v>27</v>
      </c>
      <c r="Z130" s="152"/>
      <c r="AA130" s="135">
        <v>0</v>
      </c>
      <c r="AB130" s="135">
        <v>1</v>
      </c>
      <c r="AC130" s="152"/>
      <c r="AD130" s="152"/>
      <c r="AE130" s="150">
        <f t="shared" si="17"/>
        <v>1</v>
      </c>
      <c r="AF130" s="151">
        <f>AE130+AF126</f>
        <v>35</v>
      </c>
      <c r="AG130" s="150"/>
      <c r="AH130" s="135"/>
      <c r="AJ130" s="144"/>
      <c r="AN130" s="135"/>
      <c r="AQ130" s="136"/>
      <c r="AS130" s="136"/>
    </row>
    <row r="131" spans="2:45" x14ac:dyDescent="0.2">
      <c r="B131" s="276"/>
      <c r="C131" s="139" t="s">
        <v>72</v>
      </c>
      <c r="D131" s="152"/>
      <c r="E131" s="152"/>
      <c r="F131" s="152"/>
      <c r="G131" s="152"/>
      <c r="H131" s="135">
        <v>0</v>
      </c>
      <c r="I131" s="150">
        <f t="shared" si="15"/>
        <v>0</v>
      </c>
      <c r="J131" s="151">
        <f>I131+J127</f>
        <v>12</v>
      </c>
      <c r="K131" s="150"/>
      <c r="M131" s="276"/>
      <c r="N131" s="139" t="s">
        <v>72</v>
      </c>
      <c r="O131" s="152"/>
      <c r="P131" s="152"/>
      <c r="Q131" s="152"/>
      <c r="R131" s="135">
        <v>0</v>
      </c>
      <c r="S131" s="152"/>
      <c r="T131" s="150">
        <f t="shared" si="16"/>
        <v>0</v>
      </c>
      <c r="U131" s="151">
        <f>T131+U127</f>
        <v>20</v>
      </c>
      <c r="V131" s="150"/>
      <c r="X131" s="276"/>
      <c r="Y131" s="139" t="s">
        <v>72</v>
      </c>
      <c r="Z131" s="152"/>
      <c r="AA131" s="135">
        <v>0</v>
      </c>
      <c r="AB131" s="135">
        <v>0</v>
      </c>
      <c r="AC131" s="152"/>
      <c r="AD131" s="152"/>
      <c r="AE131" s="150">
        <f t="shared" si="17"/>
        <v>0</v>
      </c>
      <c r="AF131" s="151">
        <f>AE131+AF127</f>
        <v>11</v>
      </c>
      <c r="AG131" s="150"/>
      <c r="AH131" s="135"/>
      <c r="AJ131" s="144"/>
      <c r="AN131" s="135"/>
      <c r="AQ131" s="136"/>
      <c r="AS131" s="136"/>
    </row>
    <row r="132" spans="2:45" x14ac:dyDescent="0.2">
      <c r="B132" s="277"/>
      <c r="C132" s="149" t="s">
        <v>71</v>
      </c>
      <c r="D132" s="148"/>
      <c r="E132" s="148"/>
      <c r="F132" s="148"/>
      <c r="G132" s="148"/>
      <c r="H132" s="149">
        <v>0</v>
      </c>
      <c r="I132" s="147">
        <f t="shared" si="15"/>
        <v>0</v>
      </c>
      <c r="J132" s="146">
        <f>I132+J128</f>
        <v>3</v>
      </c>
      <c r="K132" s="145"/>
      <c r="M132" s="277"/>
      <c r="N132" s="149" t="s">
        <v>71</v>
      </c>
      <c r="O132" s="148"/>
      <c r="P132" s="148"/>
      <c r="Q132" s="148"/>
      <c r="R132" s="149">
        <v>0</v>
      </c>
      <c r="S132" s="148"/>
      <c r="T132" s="147">
        <f t="shared" si="16"/>
        <v>0</v>
      </c>
      <c r="U132" s="146">
        <f>T132+U128</f>
        <v>2</v>
      </c>
      <c r="V132" s="145"/>
      <c r="X132" s="277"/>
      <c r="Y132" s="149" t="s">
        <v>71</v>
      </c>
      <c r="Z132" s="148"/>
      <c r="AA132" s="149">
        <v>0</v>
      </c>
      <c r="AB132" s="149">
        <v>0</v>
      </c>
      <c r="AC132" s="148"/>
      <c r="AD132" s="148"/>
      <c r="AE132" s="147">
        <f t="shared" si="17"/>
        <v>0</v>
      </c>
      <c r="AF132" s="146">
        <f>AE132+AF128</f>
        <v>3</v>
      </c>
      <c r="AG132" s="145"/>
      <c r="AH132" s="135"/>
      <c r="AJ132" s="144"/>
      <c r="AN132" s="135"/>
      <c r="AQ132" s="136"/>
      <c r="AS132" s="143"/>
    </row>
    <row r="133" spans="2:45" ht="14.85" customHeight="1" x14ac:dyDescent="0.2">
      <c r="B133" s="141"/>
      <c r="C133" s="139"/>
      <c r="D133" s="135"/>
      <c r="E133" s="135"/>
      <c r="F133" s="135"/>
      <c r="G133" s="135"/>
      <c r="H133" s="135"/>
      <c r="I133" s="136"/>
      <c r="J133" s="135"/>
      <c r="K133" s="153"/>
      <c r="M133" s="275" t="s">
        <v>149</v>
      </c>
      <c r="N133" s="159" t="s">
        <v>0</v>
      </c>
      <c r="O133" s="157"/>
      <c r="P133" s="157"/>
      <c r="Q133" s="157"/>
      <c r="R133" s="158">
        <v>1</v>
      </c>
      <c r="S133" s="157"/>
      <c r="T133" s="156">
        <f t="shared" si="16"/>
        <v>1</v>
      </c>
      <c r="U133" s="155">
        <f>T133</f>
        <v>1</v>
      </c>
      <c r="V133" s="154">
        <f>U133/(U133+U134)</f>
        <v>3.5714285714285712E-2</v>
      </c>
      <c r="X133" s="275" t="s">
        <v>149</v>
      </c>
      <c r="Y133" s="159" t="s">
        <v>0</v>
      </c>
      <c r="Z133" s="157"/>
      <c r="AA133" s="158">
        <v>1</v>
      </c>
      <c r="AB133" s="157"/>
      <c r="AC133" s="157"/>
      <c r="AD133" s="157"/>
      <c r="AE133" s="156">
        <f t="shared" si="17"/>
        <v>1</v>
      </c>
      <c r="AF133" s="155">
        <f>AE133</f>
        <v>1</v>
      </c>
      <c r="AG133" s="154">
        <f>AF133/(AF133+AF134)</f>
        <v>2.7777777777777776E-2</v>
      </c>
      <c r="AH133" s="135"/>
      <c r="AJ133" s="144"/>
      <c r="AN133" s="135"/>
      <c r="AQ133" s="136"/>
      <c r="AS133" s="153"/>
    </row>
    <row r="134" spans="2:45" ht="14.85" customHeight="1" x14ac:dyDescent="0.2">
      <c r="B134" s="141"/>
      <c r="C134" s="139"/>
      <c r="D134" s="135"/>
      <c r="E134" s="135"/>
      <c r="F134" s="135"/>
      <c r="G134" s="135"/>
      <c r="H134" s="135"/>
      <c r="I134" s="136"/>
      <c r="J134" s="135"/>
      <c r="K134" s="136"/>
      <c r="M134" s="276"/>
      <c r="N134" s="139" t="s">
        <v>27</v>
      </c>
      <c r="O134" s="152"/>
      <c r="P134" s="152"/>
      <c r="Q134" s="152"/>
      <c r="R134" s="135">
        <v>0</v>
      </c>
      <c r="S134" s="152"/>
      <c r="T134" s="150">
        <f t="shared" si="16"/>
        <v>0</v>
      </c>
      <c r="U134" s="151">
        <f>T134+U130</f>
        <v>27</v>
      </c>
      <c r="V134" s="150"/>
      <c r="X134" s="276"/>
      <c r="Y134" s="139" t="s">
        <v>27</v>
      </c>
      <c r="Z134" s="152"/>
      <c r="AA134" s="135">
        <v>0</v>
      </c>
      <c r="AB134" s="152"/>
      <c r="AC134" s="152"/>
      <c r="AD134" s="152"/>
      <c r="AE134" s="150">
        <f t="shared" si="17"/>
        <v>0</v>
      </c>
      <c r="AF134" s="151">
        <f>AE134+AF130</f>
        <v>35</v>
      </c>
      <c r="AG134" s="150"/>
      <c r="AJ134" s="144"/>
      <c r="AN134" s="135"/>
      <c r="AQ134" s="136"/>
      <c r="AS134" s="136"/>
    </row>
    <row r="135" spans="2:45" x14ac:dyDescent="0.2">
      <c r="B135" s="141"/>
      <c r="C135" s="139"/>
      <c r="D135" s="135"/>
      <c r="E135" s="135"/>
      <c r="F135" s="135"/>
      <c r="G135" s="135"/>
      <c r="H135" s="135"/>
      <c r="I135" s="136"/>
      <c r="J135" s="135"/>
      <c r="K135" s="136"/>
      <c r="M135" s="276"/>
      <c r="N135" s="139" t="s">
        <v>72</v>
      </c>
      <c r="O135" s="152"/>
      <c r="P135" s="152"/>
      <c r="Q135" s="152"/>
      <c r="R135" s="135">
        <v>0</v>
      </c>
      <c r="S135" s="152"/>
      <c r="T135" s="150">
        <f t="shared" si="16"/>
        <v>0</v>
      </c>
      <c r="U135" s="151">
        <f>T135+U131</f>
        <v>20</v>
      </c>
      <c r="V135" s="150"/>
      <c r="X135" s="276"/>
      <c r="Y135" s="139" t="s">
        <v>72</v>
      </c>
      <c r="Z135" s="152"/>
      <c r="AA135" s="135">
        <v>0</v>
      </c>
      <c r="AB135" s="152"/>
      <c r="AC135" s="152"/>
      <c r="AD135" s="152"/>
      <c r="AE135" s="150">
        <f t="shared" si="17"/>
        <v>0</v>
      </c>
      <c r="AF135" s="151">
        <f>AE135+AF131</f>
        <v>11</v>
      </c>
      <c r="AG135" s="150"/>
      <c r="AJ135" s="144"/>
      <c r="AN135" s="135"/>
      <c r="AQ135" s="136"/>
      <c r="AS135" s="136"/>
    </row>
    <row r="136" spans="2:45" x14ac:dyDescent="0.2">
      <c r="B136" s="141"/>
      <c r="C136" s="135"/>
      <c r="D136" s="135"/>
      <c r="E136" s="135"/>
      <c r="F136" s="135"/>
      <c r="G136" s="135"/>
      <c r="H136" s="135"/>
      <c r="I136" s="136"/>
      <c r="J136" s="135"/>
      <c r="K136" s="143"/>
      <c r="M136" s="277"/>
      <c r="N136" s="149" t="s">
        <v>71</v>
      </c>
      <c r="O136" s="148"/>
      <c r="P136" s="148"/>
      <c r="Q136" s="148"/>
      <c r="R136" s="149">
        <v>0</v>
      </c>
      <c r="S136" s="148"/>
      <c r="T136" s="147">
        <f t="shared" si="16"/>
        <v>0</v>
      </c>
      <c r="U136" s="146">
        <f>T136+U132</f>
        <v>2</v>
      </c>
      <c r="V136" s="145"/>
      <c r="X136" s="277"/>
      <c r="Y136" s="149" t="s">
        <v>71</v>
      </c>
      <c r="Z136" s="148"/>
      <c r="AA136" s="149">
        <v>0</v>
      </c>
      <c r="AB136" s="148"/>
      <c r="AC136" s="148"/>
      <c r="AD136" s="148"/>
      <c r="AE136" s="147">
        <f t="shared" si="17"/>
        <v>0</v>
      </c>
      <c r="AF136" s="146">
        <f>AE136+AF132</f>
        <v>3</v>
      </c>
      <c r="AG136" s="145"/>
      <c r="AJ136" s="144"/>
      <c r="AN136" s="135"/>
      <c r="AQ136" s="136"/>
      <c r="AS136" s="143"/>
    </row>
    <row r="137" spans="2:45" ht="13.5" customHeight="1" x14ac:dyDescent="0.2">
      <c r="B137" s="141"/>
      <c r="C137" s="139"/>
      <c r="D137" s="135"/>
      <c r="E137" s="135"/>
      <c r="F137" s="135"/>
      <c r="G137" s="135"/>
      <c r="H137" s="135"/>
      <c r="I137" s="136"/>
      <c r="J137" s="135"/>
      <c r="K137" s="153"/>
      <c r="M137" s="275" t="s">
        <v>148</v>
      </c>
      <c r="N137" s="159" t="s">
        <v>0</v>
      </c>
      <c r="O137" s="157"/>
      <c r="P137" s="157"/>
      <c r="Q137" s="157"/>
      <c r="R137" s="158">
        <v>0</v>
      </c>
      <c r="S137" s="157"/>
      <c r="T137" s="156">
        <f t="shared" si="16"/>
        <v>0</v>
      </c>
      <c r="U137" s="155">
        <f>T137</f>
        <v>0</v>
      </c>
      <c r="V137" s="154">
        <f>U137/(U137+U138)</f>
        <v>0</v>
      </c>
      <c r="X137" s="275" t="s">
        <v>148</v>
      </c>
      <c r="Y137" s="159" t="s">
        <v>0</v>
      </c>
      <c r="Z137" s="157"/>
      <c r="AA137" s="158">
        <v>0</v>
      </c>
      <c r="AB137" s="157"/>
      <c r="AC137" s="157"/>
      <c r="AD137" s="157"/>
      <c r="AE137" s="156">
        <f t="shared" si="17"/>
        <v>0</v>
      </c>
      <c r="AF137" s="155">
        <f>AE137</f>
        <v>0</v>
      </c>
      <c r="AG137" s="154">
        <f>AF137/(AF137+AF138)</f>
        <v>0</v>
      </c>
      <c r="AJ137" s="144"/>
      <c r="AN137" s="135"/>
      <c r="AQ137" s="136"/>
      <c r="AS137" s="153"/>
    </row>
    <row r="138" spans="2:45" x14ac:dyDescent="0.2">
      <c r="B138" s="141"/>
      <c r="C138" s="139"/>
      <c r="D138" s="135"/>
      <c r="E138" s="135"/>
      <c r="F138" s="135"/>
      <c r="G138" s="135"/>
      <c r="H138" s="135"/>
      <c r="I138" s="136"/>
      <c r="J138" s="135"/>
      <c r="K138" s="136"/>
      <c r="M138" s="276"/>
      <c r="N138" s="139" t="s">
        <v>27</v>
      </c>
      <c r="O138" s="152"/>
      <c r="P138" s="152"/>
      <c r="Q138" s="152"/>
      <c r="R138" s="135">
        <v>1</v>
      </c>
      <c r="S138" s="152"/>
      <c r="T138" s="150">
        <f t="shared" si="16"/>
        <v>1</v>
      </c>
      <c r="U138" s="151">
        <f>T138+U134</f>
        <v>28</v>
      </c>
      <c r="V138" s="150"/>
      <c r="X138" s="276"/>
      <c r="Y138" s="139" t="s">
        <v>27</v>
      </c>
      <c r="Z138" s="152"/>
      <c r="AA138" s="135">
        <v>1</v>
      </c>
      <c r="AB138" s="152"/>
      <c r="AC138" s="152"/>
      <c r="AD138" s="152"/>
      <c r="AE138" s="150">
        <f t="shared" si="17"/>
        <v>1</v>
      </c>
      <c r="AF138" s="151">
        <f>AE138+AF134</f>
        <v>36</v>
      </c>
      <c r="AG138" s="150"/>
      <c r="AJ138" s="144"/>
      <c r="AN138" s="135"/>
      <c r="AQ138" s="136"/>
      <c r="AS138" s="136"/>
    </row>
    <row r="139" spans="2:45" x14ac:dyDescent="0.2">
      <c r="B139" s="141"/>
      <c r="C139" s="139"/>
      <c r="D139" s="135"/>
      <c r="E139" s="135"/>
      <c r="F139" s="135"/>
      <c r="G139" s="135"/>
      <c r="H139" s="135"/>
      <c r="I139" s="136"/>
      <c r="J139" s="135"/>
      <c r="K139" s="136"/>
      <c r="M139" s="276"/>
      <c r="N139" s="139" t="s">
        <v>72</v>
      </c>
      <c r="O139" s="152"/>
      <c r="P139" s="152"/>
      <c r="Q139" s="152"/>
      <c r="R139" s="135">
        <v>0</v>
      </c>
      <c r="S139" s="152"/>
      <c r="T139" s="150">
        <f t="shared" si="16"/>
        <v>0</v>
      </c>
      <c r="U139" s="151">
        <f>T139+U135</f>
        <v>20</v>
      </c>
      <c r="V139" s="150"/>
      <c r="X139" s="276"/>
      <c r="Y139" s="139" t="s">
        <v>72</v>
      </c>
      <c r="Z139" s="152"/>
      <c r="AA139" s="135">
        <v>0</v>
      </c>
      <c r="AB139" s="152"/>
      <c r="AC139" s="152"/>
      <c r="AD139" s="152"/>
      <c r="AE139" s="150">
        <f t="shared" si="17"/>
        <v>0</v>
      </c>
      <c r="AF139" s="151">
        <f>AE139+AF135</f>
        <v>11</v>
      </c>
      <c r="AG139" s="150"/>
      <c r="AJ139" s="144"/>
      <c r="AN139" s="135"/>
      <c r="AQ139" s="136"/>
      <c r="AS139" s="136"/>
    </row>
    <row r="140" spans="2:45" x14ac:dyDescent="0.2">
      <c r="B140" s="141"/>
      <c r="C140" s="135"/>
      <c r="D140" s="135"/>
      <c r="E140" s="135"/>
      <c r="F140" s="135"/>
      <c r="G140" s="135"/>
      <c r="H140" s="135"/>
      <c r="I140" s="136"/>
      <c r="J140" s="135"/>
      <c r="K140" s="143"/>
      <c r="M140" s="277"/>
      <c r="N140" s="149" t="s">
        <v>71</v>
      </c>
      <c r="O140" s="148"/>
      <c r="P140" s="148"/>
      <c r="Q140" s="148"/>
      <c r="R140" s="149">
        <v>0</v>
      </c>
      <c r="S140" s="148"/>
      <c r="T140" s="147">
        <f t="shared" si="16"/>
        <v>0</v>
      </c>
      <c r="U140" s="146">
        <f>T140+U136</f>
        <v>2</v>
      </c>
      <c r="V140" s="145"/>
      <c r="X140" s="277"/>
      <c r="Y140" s="149" t="s">
        <v>71</v>
      </c>
      <c r="Z140" s="148"/>
      <c r="AA140" s="149">
        <v>0</v>
      </c>
      <c r="AB140" s="148"/>
      <c r="AC140" s="148"/>
      <c r="AD140" s="148"/>
      <c r="AE140" s="147">
        <f t="shared" si="17"/>
        <v>0</v>
      </c>
      <c r="AF140" s="146">
        <f>AE140+AF136</f>
        <v>3</v>
      </c>
      <c r="AG140" s="145"/>
      <c r="AJ140" s="144"/>
      <c r="AN140" s="135"/>
      <c r="AQ140" s="136"/>
      <c r="AS140" s="143"/>
    </row>
    <row r="141" spans="2:45" x14ac:dyDescent="0.2">
      <c r="B141" s="141"/>
      <c r="C141" s="139"/>
      <c r="D141" s="135"/>
      <c r="E141" s="135"/>
      <c r="F141" s="135"/>
      <c r="G141" s="135"/>
      <c r="H141" s="135"/>
      <c r="I141" s="136"/>
      <c r="J141" s="135"/>
      <c r="K141" s="153"/>
      <c r="M141" s="144"/>
      <c r="N141" s="135"/>
      <c r="O141" s="135"/>
      <c r="P141" s="135"/>
      <c r="Q141" s="135"/>
      <c r="R141" s="135"/>
      <c r="S141" s="135"/>
      <c r="T141" s="136"/>
      <c r="U141" s="135"/>
      <c r="V141" s="153"/>
    </row>
    <row r="142" spans="2:45" x14ac:dyDescent="0.2">
      <c r="B142" s="141"/>
      <c r="C142" s="139"/>
      <c r="D142" s="135"/>
      <c r="E142" s="135"/>
      <c r="F142" s="135"/>
      <c r="G142" s="135"/>
      <c r="H142" s="135"/>
      <c r="I142" s="136"/>
      <c r="J142" s="135"/>
      <c r="K142" s="136"/>
      <c r="M142" s="144"/>
      <c r="N142" s="135"/>
      <c r="O142" s="135"/>
      <c r="P142" s="135"/>
      <c r="Q142" s="135"/>
      <c r="R142" s="135"/>
      <c r="S142" s="135"/>
      <c r="T142" s="136"/>
      <c r="U142" s="135"/>
      <c r="V142" s="136"/>
    </row>
    <row r="143" spans="2:45" x14ac:dyDescent="0.2">
      <c r="B143" s="141"/>
      <c r="C143" s="139"/>
      <c r="D143" s="135"/>
      <c r="E143" s="135"/>
      <c r="F143" s="135"/>
      <c r="G143" s="135"/>
      <c r="H143" s="135"/>
      <c r="I143" s="136"/>
      <c r="J143" s="135"/>
      <c r="K143" s="136"/>
      <c r="M143" s="144"/>
      <c r="N143" s="135"/>
      <c r="O143" s="135"/>
      <c r="P143" s="135"/>
      <c r="Q143" s="135"/>
      <c r="R143" s="135"/>
      <c r="S143" s="135"/>
      <c r="T143" s="136"/>
      <c r="U143" s="135"/>
      <c r="V143" s="136"/>
    </row>
    <row r="144" spans="2:45" x14ac:dyDescent="0.2">
      <c r="B144" s="141"/>
      <c r="C144" s="135"/>
      <c r="D144" s="135"/>
      <c r="E144" s="135"/>
      <c r="F144" s="135"/>
      <c r="G144" s="135"/>
      <c r="H144" s="135"/>
      <c r="I144" s="136"/>
      <c r="J144" s="135"/>
      <c r="K144" s="143"/>
      <c r="M144" s="144"/>
      <c r="N144" s="135"/>
      <c r="O144" s="135"/>
      <c r="P144" s="135"/>
      <c r="Q144" s="135"/>
      <c r="R144" s="135"/>
      <c r="S144" s="135"/>
      <c r="T144" s="136"/>
      <c r="U144" s="135"/>
      <c r="V144" s="143"/>
    </row>
    <row r="145" spans="13:22" x14ac:dyDescent="0.2">
      <c r="M145" s="139"/>
      <c r="N145" s="139"/>
      <c r="O145" s="135"/>
      <c r="P145" s="135"/>
      <c r="Q145" s="135"/>
      <c r="R145" s="135"/>
      <c r="S145" s="135"/>
      <c r="T145" s="140"/>
      <c r="U145" s="139"/>
      <c r="V145" s="139"/>
    </row>
    <row r="146" spans="13:22" x14ac:dyDescent="0.2">
      <c r="M146" s="139"/>
      <c r="N146" s="139"/>
      <c r="O146" s="135"/>
      <c r="P146" s="135"/>
      <c r="Q146" s="135"/>
      <c r="R146" s="135"/>
      <c r="S146" s="135"/>
      <c r="T146" s="140"/>
      <c r="U146" s="139"/>
      <c r="V146" s="139"/>
    </row>
    <row r="147" spans="13:22" x14ac:dyDescent="0.2">
      <c r="M147" s="139"/>
      <c r="N147" s="139"/>
      <c r="O147" s="135"/>
      <c r="P147" s="135"/>
      <c r="Q147" s="135"/>
      <c r="R147" s="135"/>
      <c r="S147" s="135"/>
      <c r="T147" s="140"/>
      <c r="U147" s="139"/>
      <c r="V147" s="139"/>
    </row>
    <row r="148" spans="13:22" x14ac:dyDescent="0.2">
      <c r="M148" s="139"/>
      <c r="N148" s="139"/>
      <c r="O148" s="135"/>
      <c r="P148" s="135"/>
      <c r="Q148" s="135"/>
      <c r="R148" s="135"/>
      <c r="S148" s="135"/>
      <c r="T148" s="140"/>
      <c r="U148" s="139"/>
      <c r="V148" s="139"/>
    </row>
    <row r="149" spans="13:22" x14ac:dyDescent="0.2">
      <c r="M149" s="139"/>
      <c r="N149" s="139"/>
      <c r="O149" s="135"/>
      <c r="P149" s="135"/>
      <c r="Q149" s="135"/>
      <c r="R149" s="135"/>
      <c r="S149" s="135"/>
      <c r="T149" s="140"/>
      <c r="U149" s="139"/>
      <c r="V149" s="139"/>
    </row>
    <row r="150" spans="13:22" x14ac:dyDescent="0.2">
      <c r="M150" s="139"/>
      <c r="N150" s="139"/>
      <c r="O150" s="135"/>
      <c r="P150" s="135"/>
      <c r="Q150" s="135"/>
      <c r="R150" s="135"/>
      <c r="S150" s="135"/>
      <c r="T150" s="140"/>
      <c r="U150" s="139"/>
      <c r="V150" s="139"/>
    </row>
    <row r="151" spans="13:22" x14ac:dyDescent="0.2">
      <c r="M151" s="139"/>
      <c r="N151" s="139"/>
      <c r="O151" s="135"/>
      <c r="P151" s="135"/>
      <c r="Q151" s="135"/>
      <c r="R151" s="135"/>
      <c r="S151" s="135"/>
      <c r="T151" s="140"/>
      <c r="U151" s="139"/>
      <c r="V151" s="139"/>
    </row>
    <row r="152" spans="13:22" x14ac:dyDescent="0.2">
      <c r="M152" s="139"/>
      <c r="N152" s="139"/>
      <c r="O152" s="135"/>
      <c r="P152" s="135"/>
      <c r="Q152" s="135"/>
      <c r="R152" s="135"/>
      <c r="S152" s="135"/>
      <c r="T152" s="140"/>
      <c r="U152" s="139"/>
      <c r="V152" s="139"/>
    </row>
    <row r="153" spans="13:22" x14ac:dyDescent="0.2">
      <c r="M153" s="139"/>
      <c r="N153" s="139"/>
      <c r="O153" s="135"/>
      <c r="P153" s="135"/>
      <c r="Q153" s="135"/>
      <c r="R153" s="135"/>
      <c r="S153" s="135"/>
      <c r="T153" s="140"/>
      <c r="U153" s="139"/>
      <c r="V153" s="139"/>
    </row>
    <row r="154" spans="13:22" x14ac:dyDescent="0.2">
      <c r="M154" s="139"/>
      <c r="N154" s="139"/>
      <c r="O154" s="135"/>
      <c r="P154" s="135"/>
      <c r="Q154" s="135"/>
      <c r="R154" s="135"/>
      <c r="S154" s="135"/>
      <c r="T154" s="140"/>
      <c r="U154" s="139"/>
      <c r="V154" s="139"/>
    </row>
    <row r="155" spans="13:22" x14ac:dyDescent="0.2">
      <c r="M155" s="139"/>
      <c r="N155" s="139"/>
      <c r="O155" s="135"/>
      <c r="P155" s="135"/>
      <c r="Q155" s="135"/>
      <c r="R155" s="135"/>
      <c r="S155" s="135"/>
      <c r="T155" s="140"/>
      <c r="U155" s="139"/>
      <c r="V155" s="139"/>
    </row>
    <row r="156" spans="13:22" x14ac:dyDescent="0.2">
      <c r="M156" s="139"/>
      <c r="N156" s="139"/>
      <c r="O156" s="135"/>
      <c r="P156" s="135"/>
      <c r="Q156" s="135"/>
      <c r="R156" s="135"/>
      <c r="S156" s="135"/>
      <c r="T156" s="140"/>
      <c r="U156" s="139"/>
      <c r="V156" s="139"/>
    </row>
    <row r="157" spans="13:22" x14ac:dyDescent="0.2">
      <c r="M157" s="139"/>
      <c r="N157" s="139"/>
      <c r="O157" s="135"/>
      <c r="P157" s="135"/>
      <c r="Q157" s="135"/>
      <c r="R157" s="135"/>
      <c r="S157" s="135"/>
      <c r="T157" s="140"/>
      <c r="U157" s="139"/>
      <c r="V157" s="139"/>
    </row>
    <row r="158" spans="13:22" x14ac:dyDescent="0.2">
      <c r="M158" s="139"/>
      <c r="N158" s="139"/>
      <c r="O158" s="135"/>
      <c r="P158" s="135"/>
      <c r="Q158" s="135"/>
      <c r="R158" s="135"/>
      <c r="S158" s="135"/>
      <c r="T158" s="140"/>
      <c r="U158" s="139"/>
      <c r="V158" s="139"/>
    </row>
    <row r="159" spans="13:22" x14ac:dyDescent="0.2">
      <c r="M159" s="139"/>
      <c r="N159" s="139"/>
      <c r="O159" s="135"/>
      <c r="P159" s="135"/>
      <c r="Q159" s="135"/>
      <c r="R159" s="135"/>
      <c r="S159" s="135"/>
      <c r="T159" s="140"/>
      <c r="U159" s="139"/>
      <c r="V159" s="139"/>
    </row>
    <row r="160" spans="13:22" x14ac:dyDescent="0.2">
      <c r="M160" s="139"/>
      <c r="N160" s="139"/>
      <c r="O160" s="135"/>
      <c r="P160" s="135"/>
      <c r="Q160" s="135"/>
      <c r="R160" s="135"/>
      <c r="S160" s="135"/>
      <c r="T160" s="140"/>
      <c r="U160" s="139"/>
      <c r="V160" s="139"/>
    </row>
    <row r="161" spans="13:22" x14ac:dyDescent="0.2">
      <c r="M161" s="139"/>
      <c r="N161" s="139"/>
      <c r="O161" s="135"/>
      <c r="P161" s="135"/>
      <c r="Q161" s="135"/>
      <c r="R161" s="135"/>
      <c r="S161" s="135"/>
      <c r="T161" s="140"/>
      <c r="U161" s="139"/>
      <c r="V161" s="139"/>
    </row>
    <row r="162" spans="13:22" x14ac:dyDescent="0.2">
      <c r="M162" s="139"/>
      <c r="N162" s="139"/>
      <c r="O162" s="135"/>
      <c r="P162" s="135"/>
      <c r="Q162" s="135"/>
      <c r="R162" s="135"/>
      <c r="S162" s="135"/>
      <c r="T162" s="140"/>
      <c r="U162" s="139"/>
      <c r="V162" s="139"/>
    </row>
    <row r="163" spans="13:22" x14ac:dyDescent="0.2">
      <c r="M163" s="139"/>
      <c r="N163" s="139"/>
      <c r="O163" s="135"/>
      <c r="P163" s="135"/>
      <c r="Q163" s="135"/>
      <c r="R163" s="135"/>
      <c r="S163" s="135"/>
      <c r="T163" s="140"/>
      <c r="U163" s="139"/>
      <c r="V163" s="139"/>
    </row>
    <row r="164" spans="13:22" x14ac:dyDescent="0.2">
      <c r="M164" s="139"/>
      <c r="N164" s="139"/>
      <c r="O164" s="135"/>
      <c r="P164" s="135"/>
      <c r="Q164" s="135"/>
      <c r="R164" s="135"/>
      <c r="S164" s="135"/>
      <c r="T164" s="140"/>
      <c r="U164" s="139"/>
      <c r="V164" s="139"/>
    </row>
  </sheetData>
  <mergeCells count="102">
    <mergeCell ref="B25:B28"/>
    <mergeCell ref="M25:M28"/>
    <mergeCell ref="X25:X28"/>
    <mergeCell ref="B3:B5"/>
    <mergeCell ref="C3:X5"/>
    <mergeCell ref="B7:K7"/>
    <mergeCell ref="M7:V7"/>
    <mergeCell ref="X7:AG7"/>
    <mergeCell ref="B9:B12"/>
    <mergeCell ref="M9:M12"/>
    <mergeCell ref="X9:X12"/>
    <mergeCell ref="B13:B16"/>
    <mergeCell ref="M13:M16"/>
    <mergeCell ref="X13:X16"/>
    <mergeCell ref="B17:B20"/>
    <mergeCell ref="M17:M20"/>
    <mergeCell ref="X17:X20"/>
    <mergeCell ref="B21:B24"/>
    <mergeCell ref="M21:M24"/>
    <mergeCell ref="X21:X24"/>
    <mergeCell ref="B57:B60"/>
    <mergeCell ref="M57:M60"/>
    <mergeCell ref="X57:X60"/>
    <mergeCell ref="B29:B32"/>
    <mergeCell ref="M29:M32"/>
    <mergeCell ref="X29:X32"/>
    <mergeCell ref="B33:B36"/>
    <mergeCell ref="M33:M36"/>
    <mergeCell ref="X33:X36"/>
    <mergeCell ref="B37:B40"/>
    <mergeCell ref="M37:M40"/>
    <mergeCell ref="X37:X40"/>
    <mergeCell ref="B41:B44"/>
    <mergeCell ref="M41:M44"/>
    <mergeCell ref="X41:X44"/>
    <mergeCell ref="B45:B48"/>
    <mergeCell ref="M45:M48"/>
    <mergeCell ref="X45:X48"/>
    <mergeCell ref="B49:B52"/>
    <mergeCell ref="M49:M52"/>
    <mergeCell ref="X49:X52"/>
    <mergeCell ref="B53:B56"/>
    <mergeCell ref="M53:M56"/>
    <mergeCell ref="X53:X56"/>
    <mergeCell ref="B89:B92"/>
    <mergeCell ref="M89:M92"/>
    <mergeCell ref="X89:X92"/>
    <mergeCell ref="B61:B64"/>
    <mergeCell ref="M61:M64"/>
    <mergeCell ref="X61:X64"/>
    <mergeCell ref="B65:B68"/>
    <mergeCell ref="M65:M68"/>
    <mergeCell ref="X65:X68"/>
    <mergeCell ref="B69:B72"/>
    <mergeCell ref="M69:M72"/>
    <mergeCell ref="X69:X72"/>
    <mergeCell ref="B73:B76"/>
    <mergeCell ref="M73:M76"/>
    <mergeCell ref="X73:X76"/>
    <mergeCell ref="B77:B80"/>
    <mergeCell ref="M77:M80"/>
    <mergeCell ref="X77:X80"/>
    <mergeCell ref="B81:B84"/>
    <mergeCell ref="M81:M84"/>
    <mergeCell ref="X81:X84"/>
    <mergeCell ref="B85:B88"/>
    <mergeCell ref="M85:M88"/>
    <mergeCell ref="X85:X88"/>
    <mergeCell ref="B121:B124"/>
    <mergeCell ref="M121:M124"/>
    <mergeCell ref="X121:X124"/>
    <mergeCell ref="B93:B96"/>
    <mergeCell ref="M93:M96"/>
    <mergeCell ref="X93:X96"/>
    <mergeCell ref="B97:B100"/>
    <mergeCell ref="M97:M100"/>
    <mergeCell ref="X97:X100"/>
    <mergeCell ref="B101:B104"/>
    <mergeCell ref="M101:M104"/>
    <mergeCell ref="X101:X104"/>
    <mergeCell ref="B105:B108"/>
    <mergeCell ref="M105:M108"/>
    <mergeCell ref="X105:X108"/>
    <mergeCell ref="B109:B112"/>
    <mergeCell ref="M109:M112"/>
    <mergeCell ref="X109:X112"/>
    <mergeCell ref="B113:B116"/>
    <mergeCell ref="M113:M116"/>
    <mergeCell ref="X113:X116"/>
    <mergeCell ref="B117:B120"/>
    <mergeCell ref="M117:M120"/>
    <mergeCell ref="X117:X120"/>
    <mergeCell ref="M133:M136"/>
    <mergeCell ref="X133:X136"/>
    <mergeCell ref="M137:M140"/>
    <mergeCell ref="X137:X140"/>
    <mergeCell ref="B125:B128"/>
    <mergeCell ref="M125:M128"/>
    <mergeCell ref="X125:X128"/>
    <mergeCell ref="B129:B132"/>
    <mergeCell ref="M129:M132"/>
    <mergeCell ref="X129:X132"/>
  </mergeCells>
  <pageMargins left="0.7" right="0.7" top="0.75" bottom="0.75" header="0.3" footer="0.3"/>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CO164"/>
  <sheetViews>
    <sheetView zoomScale="60" zoomScaleNormal="60" workbookViewId="0">
      <pane ySplit="8" topLeftCell="A9" activePane="bottomLeft" state="frozen"/>
      <selection pane="bottomLeft" activeCell="BA70" sqref="BA70"/>
    </sheetView>
  </sheetViews>
  <sheetFormatPr baseColWidth="10" defaultColWidth="9.140625" defaultRowHeight="15" x14ac:dyDescent="0.25"/>
  <cols>
    <col min="1" max="1" width="5.28515625" customWidth="1"/>
    <col min="2" max="2" width="22.42578125" customWidth="1"/>
    <col min="3" max="3" width="11.5703125" customWidth="1"/>
    <col min="9" max="9" width="9.5703125" style="179" customWidth="1"/>
    <col min="10" max="10" width="13.140625" customWidth="1"/>
    <col min="11" max="11" width="10.7109375" style="179" customWidth="1"/>
    <col min="12" max="12" width="6.42578125" customWidth="1"/>
    <col min="13" max="13" width="20.5703125" customWidth="1"/>
    <col min="14" max="14" width="11.85546875" customWidth="1"/>
    <col min="15" max="19" width="9.140625" style="180"/>
    <col min="20" max="20" width="15.140625" style="179" customWidth="1"/>
    <col min="21" max="21" width="11.140625" customWidth="1"/>
    <col min="22" max="22" width="10.85546875" customWidth="1"/>
    <col min="23" max="23" width="5.28515625" customWidth="1"/>
    <col min="24" max="24" width="22.140625" customWidth="1"/>
    <col min="25" max="25" width="14" customWidth="1"/>
    <col min="31" max="31" width="15" style="179" customWidth="1"/>
    <col min="32" max="32" width="13.140625" customWidth="1"/>
    <col min="33" max="33" width="10.28515625" customWidth="1"/>
    <col min="34" max="34" width="11" customWidth="1"/>
    <col min="35" max="35" width="22.140625" customWidth="1"/>
    <col min="36" max="36" width="13.42578125" customWidth="1"/>
    <col min="42" max="42" width="16" style="179" customWidth="1"/>
    <col min="43" max="43" width="13.140625" customWidth="1"/>
    <col min="44" max="44" width="10.28515625" customWidth="1"/>
    <col min="45" max="45" width="12.140625" customWidth="1"/>
    <col min="46" max="46" width="22.140625" style="176" customWidth="1"/>
    <col min="47" max="47" width="13.140625" style="176" customWidth="1"/>
    <col min="48" max="49" width="8.5703125" style="176" customWidth="1"/>
    <col min="50" max="50" width="8.5703125" style="177" customWidth="1"/>
    <col min="51" max="52" width="8.5703125" style="176" customWidth="1"/>
    <col min="53" max="53" width="9.85546875" style="176" customWidth="1"/>
    <col min="54" max="54" width="13.28515625" style="176" customWidth="1"/>
    <col min="55" max="55" width="11.28515625" style="176" customWidth="1"/>
    <col min="56" max="56" width="12.7109375" style="176" customWidth="1"/>
    <col min="57" max="57" width="15.42578125" style="176" customWidth="1"/>
    <col min="58" max="58" width="12.5703125" style="177" customWidth="1"/>
    <col min="59" max="59" width="9.85546875" style="178" customWidth="1"/>
    <col min="60" max="63" width="9.85546875" style="176" customWidth="1"/>
    <col min="64" max="64" width="9.140625" style="176"/>
    <col min="65" max="65" width="10.85546875" style="176" customWidth="1"/>
    <col min="66" max="66" width="13.28515625" style="177" customWidth="1"/>
    <col min="67" max="67" width="13.85546875" style="176" customWidth="1"/>
    <col min="68" max="68" width="18" style="176" customWidth="1"/>
    <col min="69" max="69" width="15.28515625" style="176" customWidth="1"/>
    <col min="70" max="73" width="10.85546875" style="176" customWidth="1"/>
    <col min="74" max="74" width="10.85546875" style="177" customWidth="1"/>
    <col min="75" max="75" width="12.140625" style="178" customWidth="1"/>
    <col min="76" max="76" width="11.42578125" style="176" customWidth="1"/>
    <col min="77" max="77" width="11" style="176" customWidth="1"/>
    <col min="78" max="78" width="13.7109375" style="176" customWidth="1"/>
    <col min="79" max="79" width="17.42578125" style="176" customWidth="1"/>
    <col min="80" max="80" width="14.42578125" style="176" customWidth="1"/>
    <col min="81" max="81" width="9" style="176" customWidth="1"/>
    <col min="82" max="82" width="9" style="177" customWidth="1"/>
    <col min="83" max="85" width="9" style="176" customWidth="1"/>
    <col min="86" max="88" width="11.85546875" style="176" customWidth="1"/>
    <col min="89" max="89" width="9.140625" style="176"/>
    <col min="90" max="90" width="12.85546875" style="177" customWidth="1"/>
    <col min="91" max="91" width="10.5703125" style="176" customWidth="1"/>
    <col min="92" max="92" width="12" style="176" customWidth="1"/>
    <col min="93" max="93" width="9.140625" style="176"/>
  </cols>
  <sheetData>
    <row r="2" spans="2:92" ht="15.75" thickBot="1" x14ac:dyDescent="0.3"/>
    <row r="3" spans="2:92" ht="14.85" customHeight="1" x14ac:dyDescent="0.25">
      <c r="B3" s="295" t="s">
        <v>117</v>
      </c>
      <c r="C3" s="299" t="s">
        <v>218</v>
      </c>
      <c r="D3" s="300"/>
      <c r="E3" s="300"/>
      <c r="F3" s="300"/>
      <c r="G3" s="300"/>
      <c r="H3" s="300"/>
      <c r="I3" s="300"/>
      <c r="J3" s="300"/>
      <c r="K3" s="300"/>
      <c r="L3" s="300"/>
      <c r="M3" s="300"/>
      <c r="N3" s="300"/>
      <c r="O3" s="300"/>
      <c r="P3" s="300"/>
      <c r="Q3" s="300"/>
      <c r="R3" s="300"/>
      <c r="S3" s="300"/>
      <c r="T3" s="300"/>
      <c r="U3" s="300"/>
      <c r="V3" s="300"/>
      <c r="W3" s="300"/>
      <c r="X3" s="301"/>
      <c r="Y3" s="229"/>
      <c r="Z3" s="229"/>
      <c r="AA3" s="229"/>
      <c r="AB3" s="229"/>
      <c r="AC3" s="229"/>
      <c r="AD3" s="229"/>
      <c r="AE3" s="229"/>
      <c r="AF3" s="229"/>
    </row>
    <row r="4" spans="2:92" ht="14.85" customHeight="1" x14ac:dyDescent="0.25">
      <c r="B4" s="296"/>
      <c r="C4" s="302"/>
      <c r="D4" s="303"/>
      <c r="E4" s="303"/>
      <c r="F4" s="303"/>
      <c r="G4" s="303"/>
      <c r="H4" s="303"/>
      <c r="I4" s="303"/>
      <c r="J4" s="303"/>
      <c r="K4" s="303"/>
      <c r="L4" s="303"/>
      <c r="M4" s="303"/>
      <c r="N4" s="303"/>
      <c r="O4" s="303"/>
      <c r="P4" s="303"/>
      <c r="Q4" s="303"/>
      <c r="R4" s="303"/>
      <c r="S4" s="303"/>
      <c r="T4" s="303"/>
      <c r="U4" s="303"/>
      <c r="V4" s="303"/>
      <c r="W4" s="303"/>
      <c r="X4" s="304"/>
      <c r="Y4" s="229"/>
      <c r="Z4" s="229"/>
      <c r="AA4" s="229"/>
      <c r="AB4" s="229"/>
      <c r="AC4" s="229"/>
      <c r="AD4" s="229"/>
      <c r="AE4" s="229"/>
      <c r="AF4" s="229"/>
    </row>
    <row r="5" spans="2:92" ht="15.6" customHeight="1" thickBot="1" x14ac:dyDescent="0.3">
      <c r="B5" s="297"/>
      <c r="C5" s="305"/>
      <c r="D5" s="306"/>
      <c r="E5" s="306"/>
      <c r="F5" s="306"/>
      <c r="G5" s="306"/>
      <c r="H5" s="306"/>
      <c r="I5" s="306"/>
      <c r="J5" s="306"/>
      <c r="K5" s="306"/>
      <c r="L5" s="306"/>
      <c r="M5" s="306"/>
      <c r="N5" s="306"/>
      <c r="O5" s="306"/>
      <c r="P5" s="306"/>
      <c r="Q5" s="306"/>
      <c r="R5" s="306"/>
      <c r="S5" s="306"/>
      <c r="T5" s="306"/>
      <c r="U5" s="306"/>
      <c r="V5" s="306"/>
      <c r="W5" s="306"/>
      <c r="X5" s="307"/>
      <c r="Y5" s="229"/>
      <c r="Z5" s="229"/>
      <c r="AA5" s="229"/>
      <c r="AB5" s="229"/>
      <c r="AC5" s="229"/>
      <c r="AD5" s="229"/>
      <c r="AE5" s="229"/>
      <c r="AF5" s="229"/>
    </row>
    <row r="6" spans="2:92" ht="15.75" x14ac:dyDescent="0.25">
      <c r="B6" s="228"/>
      <c r="C6" s="172"/>
      <c r="D6" s="172"/>
      <c r="E6" s="172"/>
      <c r="F6" s="172"/>
      <c r="G6" s="172"/>
      <c r="H6" s="172"/>
      <c r="I6" s="172"/>
      <c r="J6" s="172"/>
      <c r="K6" s="172"/>
      <c r="L6" s="172"/>
      <c r="M6" s="172"/>
      <c r="N6" s="172"/>
      <c r="O6" s="173"/>
      <c r="P6" s="173"/>
      <c r="Q6" s="173"/>
      <c r="R6" s="173"/>
      <c r="S6" s="173"/>
      <c r="T6" s="172"/>
      <c r="U6" s="172"/>
      <c r="V6" s="172"/>
      <c r="W6" s="172"/>
    </row>
    <row r="7" spans="2:92" ht="18.75" x14ac:dyDescent="0.3">
      <c r="B7" s="298" t="s">
        <v>115</v>
      </c>
      <c r="C7" s="298"/>
      <c r="D7" s="298"/>
      <c r="E7" s="298"/>
      <c r="F7" s="298"/>
      <c r="G7" s="298"/>
      <c r="H7" s="298"/>
      <c r="I7" s="298"/>
      <c r="J7" s="298"/>
      <c r="K7" s="298"/>
      <c r="M7" s="298" t="s">
        <v>217</v>
      </c>
      <c r="N7" s="298"/>
      <c r="O7" s="298"/>
      <c r="P7" s="298"/>
      <c r="Q7" s="298"/>
      <c r="R7" s="298"/>
      <c r="S7" s="298"/>
      <c r="T7" s="298"/>
      <c r="U7" s="298"/>
      <c r="V7" s="298"/>
      <c r="X7" s="298" t="s">
        <v>216</v>
      </c>
      <c r="Y7" s="298"/>
      <c r="Z7" s="298"/>
      <c r="AA7" s="298"/>
      <c r="AB7" s="298"/>
      <c r="AC7" s="298"/>
      <c r="AD7" s="298"/>
      <c r="AE7" s="298"/>
      <c r="AF7" s="298"/>
      <c r="AG7" s="298"/>
      <c r="AI7" s="298" t="s">
        <v>215</v>
      </c>
      <c r="AJ7" s="298"/>
      <c r="AK7" s="298"/>
      <c r="AL7" s="298"/>
      <c r="AM7" s="298"/>
      <c r="AN7" s="298"/>
      <c r="AO7" s="298"/>
      <c r="AP7" s="298"/>
      <c r="AQ7" s="298"/>
      <c r="AR7" s="298"/>
      <c r="AT7" s="298" t="s">
        <v>214</v>
      </c>
      <c r="AU7" s="298"/>
      <c r="AV7" s="298"/>
      <c r="AW7" s="298"/>
      <c r="AX7" s="298"/>
      <c r="AY7" s="298"/>
      <c r="AZ7" s="298"/>
      <c r="BA7" s="298"/>
      <c r="BB7" s="298"/>
      <c r="BC7" s="298"/>
      <c r="BD7" s="227"/>
      <c r="BE7" s="298" t="s">
        <v>213</v>
      </c>
      <c r="BF7" s="298"/>
      <c r="BG7" s="298"/>
      <c r="BH7" s="298"/>
      <c r="BI7" s="298"/>
      <c r="BJ7" s="298"/>
      <c r="BK7" s="298"/>
      <c r="BL7" s="298"/>
      <c r="BM7" s="298"/>
      <c r="BN7" s="298"/>
      <c r="BO7" s="227"/>
      <c r="BP7" s="298" t="s">
        <v>212</v>
      </c>
      <c r="BQ7" s="298"/>
      <c r="BR7" s="298"/>
      <c r="BS7" s="298"/>
      <c r="BT7" s="298"/>
      <c r="BU7" s="298"/>
      <c r="BV7" s="298"/>
      <c r="BW7" s="298"/>
      <c r="BX7" s="298"/>
      <c r="BY7" s="298"/>
      <c r="BZ7" s="227"/>
      <c r="CA7" s="298" t="s">
        <v>211</v>
      </c>
      <c r="CB7" s="298"/>
      <c r="CC7" s="298"/>
      <c r="CD7" s="298"/>
      <c r="CE7" s="298"/>
      <c r="CF7" s="298"/>
      <c r="CG7" s="298"/>
      <c r="CH7" s="298"/>
      <c r="CI7" s="298"/>
      <c r="CJ7" s="298"/>
      <c r="CK7" s="227"/>
      <c r="CL7" s="227"/>
      <c r="CM7" s="227"/>
      <c r="CN7" s="227"/>
    </row>
    <row r="8" spans="2:92" x14ac:dyDescent="0.25">
      <c r="D8" s="224" t="s">
        <v>113</v>
      </c>
      <c r="E8" s="223" t="s">
        <v>112</v>
      </c>
      <c r="F8" s="223" t="s">
        <v>111</v>
      </c>
      <c r="G8" s="223" t="s">
        <v>110</v>
      </c>
      <c r="H8" s="223" t="s">
        <v>109</v>
      </c>
      <c r="I8" s="222" t="s">
        <v>210</v>
      </c>
      <c r="J8" s="222" t="s">
        <v>209</v>
      </c>
      <c r="K8" s="222" t="s">
        <v>106</v>
      </c>
      <c r="O8" s="226" t="s">
        <v>113</v>
      </c>
      <c r="P8" s="225" t="s">
        <v>112</v>
      </c>
      <c r="Q8" s="225" t="s">
        <v>111</v>
      </c>
      <c r="R8" s="225" t="s">
        <v>110</v>
      </c>
      <c r="S8" s="225" t="s">
        <v>109</v>
      </c>
      <c r="T8" s="222" t="s">
        <v>210</v>
      </c>
      <c r="U8" s="222" t="s">
        <v>209</v>
      </c>
      <c r="V8" s="222" t="s">
        <v>106</v>
      </c>
      <c r="Z8" s="224" t="s">
        <v>113</v>
      </c>
      <c r="AA8" s="223" t="s">
        <v>112</v>
      </c>
      <c r="AB8" s="223" t="s">
        <v>111</v>
      </c>
      <c r="AC8" s="223" t="s">
        <v>110</v>
      </c>
      <c r="AD8" s="223" t="s">
        <v>109</v>
      </c>
      <c r="AE8" s="222" t="s">
        <v>208</v>
      </c>
      <c r="AF8" s="222" t="s">
        <v>207</v>
      </c>
      <c r="AG8" s="222" t="s">
        <v>106</v>
      </c>
      <c r="AK8" s="224" t="s">
        <v>113</v>
      </c>
      <c r="AL8" s="223" t="s">
        <v>112</v>
      </c>
      <c r="AM8" s="223" t="s">
        <v>111</v>
      </c>
      <c r="AN8" s="223" t="s">
        <v>110</v>
      </c>
      <c r="AO8" s="223" t="s">
        <v>109</v>
      </c>
      <c r="AP8" s="222" t="s">
        <v>208</v>
      </c>
      <c r="AQ8" s="222" t="s">
        <v>207</v>
      </c>
      <c r="AR8" s="222" t="s">
        <v>106</v>
      </c>
      <c r="AT8"/>
      <c r="AU8"/>
      <c r="AV8" s="224" t="s">
        <v>113</v>
      </c>
      <c r="AW8" s="223" t="s">
        <v>112</v>
      </c>
      <c r="AX8" s="223" t="s">
        <v>111</v>
      </c>
      <c r="AY8" s="223" t="s">
        <v>110</v>
      </c>
      <c r="AZ8" s="223" t="s">
        <v>109</v>
      </c>
      <c r="BA8" s="222" t="s">
        <v>208</v>
      </c>
      <c r="BB8" s="222" t="s">
        <v>207</v>
      </c>
      <c r="BC8" s="222" t="s">
        <v>106</v>
      </c>
      <c r="BD8" s="177"/>
      <c r="BE8"/>
      <c r="BF8"/>
      <c r="BG8" s="224" t="s">
        <v>113</v>
      </c>
      <c r="BH8" s="223" t="s">
        <v>112</v>
      </c>
      <c r="BI8" s="223" t="s">
        <v>111</v>
      </c>
      <c r="BJ8" s="223" t="s">
        <v>110</v>
      </c>
      <c r="BK8" s="223" t="s">
        <v>109</v>
      </c>
      <c r="BL8" s="222" t="s">
        <v>208</v>
      </c>
      <c r="BM8" s="222" t="s">
        <v>207</v>
      </c>
      <c r="BN8" s="222" t="s">
        <v>106</v>
      </c>
      <c r="BO8" s="177"/>
      <c r="BP8"/>
      <c r="BQ8"/>
      <c r="BR8" s="224" t="s">
        <v>113</v>
      </c>
      <c r="BS8" s="223" t="s">
        <v>112</v>
      </c>
      <c r="BT8" s="223" t="s">
        <v>111</v>
      </c>
      <c r="BU8" s="223" t="s">
        <v>110</v>
      </c>
      <c r="BV8" s="223" t="s">
        <v>109</v>
      </c>
      <c r="BW8" s="222" t="s">
        <v>208</v>
      </c>
      <c r="BX8" s="222" t="s">
        <v>207</v>
      </c>
      <c r="BY8" s="222" t="s">
        <v>106</v>
      </c>
      <c r="CA8"/>
      <c r="CB8"/>
      <c r="CC8" s="224" t="s">
        <v>113</v>
      </c>
      <c r="CD8" s="223" t="s">
        <v>112</v>
      </c>
      <c r="CE8" s="223" t="s">
        <v>111</v>
      </c>
      <c r="CF8" s="223" t="s">
        <v>110</v>
      </c>
      <c r="CG8" s="223" t="s">
        <v>109</v>
      </c>
      <c r="CH8" s="222" t="s">
        <v>208</v>
      </c>
      <c r="CI8" s="222" t="s">
        <v>207</v>
      </c>
      <c r="CJ8" s="222" t="s">
        <v>106</v>
      </c>
      <c r="CK8" s="177"/>
      <c r="CM8" s="177"/>
      <c r="CN8" s="177"/>
    </row>
    <row r="9" spans="2:92" ht="14.85" customHeight="1" x14ac:dyDescent="0.25">
      <c r="B9" s="292" t="s">
        <v>206</v>
      </c>
      <c r="C9" s="208" t="s">
        <v>189</v>
      </c>
      <c r="D9" s="208">
        <v>11</v>
      </c>
      <c r="E9" s="208">
        <v>10</v>
      </c>
      <c r="F9" s="208">
        <v>10</v>
      </c>
      <c r="G9" s="208">
        <v>10</v>
      </c>
      <c r="H9" s="221">
        <v>10</v>
      </c>
      <c r="I9" s="209">
        <f t="shared" ref="I9:I40" si="0">SUM(D9:H9)</f>
        <v>51</v>
      </c>
      <c r="J9" s="204">
        <f>I9</f>
        <v>51</v>
      </c>
      <c r="K9" s="209">
        <f>(J9)/(J9+J10)</f>
        <v>1</v>
      </c>
      <c r="M9" s="292" t="s">
        <v>206</v>
      </c>
      <c r="N9" s="208" t="s">
        <v>189</v>
      </c>
      <c r="O9" s="208">
        <v>10</v>
      </c>
      <c r="P9" s="208">
        <v>10</v>
      </c>
      <c r="Q9" s="208">
        <v>10</v>
      </c>
      <c r="R9" s="208">
        <v>10</v>
      </c>
      <c r="S9" s="221">
        <v>10</v>
      </c>
      <c r="T9" s="209">
        <f t="shared" ref="T9:T48" si="1">SUM(O9:S9)</f>
        <v>50</v>
      </c>
      <c r="U9" s="204">
        <f>T9</f>
        <v>50</v>
      </c>
      <c r="V9" s="209">
        <f>(U9)/(U9+U10)</f>
        <v>1</v>
      </c>
      <c r="X9" s="292" t="s">
        <v>206</v>
      </c>
      <c r="Y9" s="208" t="s">
        <v>189</v>
      </c>
      <c r="Z9" s="208">
        <v>10</v>
      </c>
      <c r="AA9" s="208">
        <v>10</v>
      </c>
      <c r="AB9" s="208">
        <v>11</v>
      </c>
      <c r="AC9" s="208">
        <v>11</v>
      </c>
      <c r="AD9" s="221">
        <v>11</v>
      </c>
      <c r="AE9" s="209">
        <f>SUM(Z9:AD9)</f>
        <v>53</v>
      </c>
      <c r="AF9" s="204">
        <f>AE9</f>
        <v>53</v>
      </c>
      <c r="AG9" s="209">
        <f>(AF9)/(AF9+AF10)</f>
        <v>1</v>
      </c>
      <c r="AI9" s="292" t="s">
        <v>206</v>
      </c>
      <c r="AJ9" s="208" t="s">
        <v>189</v>
      </c>
      <c r="AK9" s="208">
        <v>10</v>
      </c>
      <c r="AL9" s="208">
        <v>10</v>
      </c>
      <c r="AM9" s="208">
        <v>10</v>
      </c>
      <c r="AN9" s="208">
        <v>10</v>
      </c>
      <c r="AO9" s="221">
        <v>10</v>
      </c>
      <c r="AP9" s="209">
        <f t="shared" ref="AP9:AP48" si="2">SUM(AK9:AO9)</f>
        <v>50</v>
      </c>
      <c r="AQ9" s="204">
        <f>AP9</f>
        <v>50</v>
      </c>
      <c r="AR9" s="203">
        <f>(AQ9)/(AQ9+AQ10)</f>
        <v>1</v>
      </c>
      <c r="AT9" s="292" t="s">
        <v>206</v>
      </c>
      <c r="AU9" s="208" t="s">
        <v>189</v>
      </c>
      <c r="AV9" s="208">
        <v>10</v>
      </c>
      <c r="AW9" s="208">
        <v>10</v>
      </c>
      <c r="AX9" s="208">
        <v>10</v>
      </c>
      <c r="AY9" s="208">
        <v>10</v>
      </c>
      <c r="AZ9" s="221">
        <v>10</v>
      </c>
      <c r="BA9" s="209">
        <f t="shared" ref="BA9:BA40" si="3">SUM(AV9:AZ9)</f>
        <v>50</v>
      </c>
      <c r="BB9" s="204">
        <f>BA9</f>
        <v>50</v>
      </c>
      <c r="BC9" s="203">
        <f>(BB9)/(BB9+BB10)</f>
        <v>1</v>
      </c>
      <c r="BE9" s="292" t="s">
        <v>206</v>
      </c>
      <c r="BF9" s="208" t="s">
        <v>189</v>
      </c>
      <c r="BG9" s="208">
        <v>10</v>
      </c>
      <c r="BH9" s="208">
        <v>10</v>
      </c>
      <c r="BI9" s="208">
        <v>10</v>
      </c>
      <c r="BJ9" s="208">
        <v>10</v>
      </c>
      <c r="BK9" s="221">
        <v>10</v>
      </c>
      <c r="BL9" s="209">
        <f t="shared" ref="BL9:BL56" si="4">SUM(BG9:BK9)</f>
        <v>50</v>
      </c>
      <c r="BM9" s="204">
        <v>50</v>
      </c>
      <c r="BN9" s="203">
        <f>(BM9)/(BM9+BM10)</f>
        <v>1</v>
      </c>
      <c r="BP9" s="292" t="s">
        <v>206</v>
      </c>
      <c r="BQ9" s="208" t="s">
        <v>189</v>
      </c>
      <c r="BR9" s="208">
        <v>10</v>
      </c>
      <c r="BS9" s="208">
        <v>10</v>
      </c>
      <c r="BT9" s="208">
        <v>10</v>
      </c>
      <c r="BU9" s="208">
        <v>10</v>
      </c>
      <c r="BV9" s="221">
        <v>10</v>
      </c>
      <c r="BW9" s="209">
        <f t="shared" ref="BW9:BW40" si="5">SUM(BR9:BV9)</f>
        <v>50</v>
      </c>
      <c r="BX9" s="204">
        <f>BW9</f>
        <v>50</v>
      </c>
      <c r="BY9" s="203">
        <f>(BX9)/(BX9+BX10)</f>
        <v>1</v>
      </c>
      <c r="BZ9" s="184"/>
      <c r="CA9" s="292" t="s">
        <v>206</v>
      </c>
      <c r="CB9" s="208" t="s">
        <v>189</v>
      </c>
      <c r="CC9" s="208">
        <v>10</v>
      </c>
      <c r="CD9" s="208">
        <v>10</v>
      </c>
      <c r="CE9" s="208">
        <v>10</v>
      </c>
      <c r="CF9" s="208">
        <v>10</v>
      </c>
      <c r="CG9" s="221">
        <v>10</v>
      </c>
      <c r="CH9" s="209">
        <f t="shared" ref="CH9:CH56" si="6">SUM(CC9:CG9)</f>
        <v>50</v>
      </c>
      <c r="CI9" s="204">
        <f>CH9</f>
        <v>50</v>
      </c>
      <c r="CJ9" s="203">
        <f>(CI9)/(CI9+CI10)</f>
        <v>1</v>
      </c>
    </row>
    <row r="10" spans="2:92" ht="14.85" customHeight="1" x14ac:dyDescent="0.25">
      <c r="B10" s="293"/>
      <c r="C10" s="15" t="s">
        <v>188</v>
      </c>
      <c r="D10" s="15">
        <v>0</v>
      </c>
      <c r="E10" s="15">
        <v>0</v>
      </c>
      <c r="F10" s="15">
        <v>0</v>
      </c>
      <c r="G10" s="15">
        <v>0</v>
      </c>
      <c r="H10" s="217">
        <v>0</v>
      </c>
      <c r="I10" s="202">
        <f t="shared" si="0"/>
        <v>0</v>
      </c>
      <c r="J10" s="198">
        <v>0</v>
      </c>
      <c r="K10" s="202"/>
      <c r="M10" s="293"/>
      <c r="N10" s="15" t="s">
        <v>188</v>
      </c>
      <c r="O10" s="15">
        <v>0</v>
      </c>
      <c r="P10" s="15">
        <v>0</v>
      </c>
      <c r="Q10" s="15">
        <v>0</v>
      </c>
      <c r="R10" s="15">
        <v>0</v>
      </c>
      <c r="S10" s="217">
        <v>0</v>
      </c>
      <c r="T10" s="202">
        <f t="shared" si="1"/>
        <v>0</v>
      </c>
      <c r="U10" s="198">
        <v>0</v>
      </c>
      <c r="V10" s="202"/>
      <c r="X10" s="293"/>
      <c r="Y10" s="15" t="s">
        <v>188</v>
      </c>
      <c r="Z10" s="15">
        <v>0</v>
      </c>
      <c r="AA10" s="15">
        <v>0</v>
      </c>
      <c r="AB10" s="15">
        <v>0</v>
      </c>
      <c r="AC10" s="15">
        <v>0</v>
      </c>
      <c r="AD10" s="217">
        <v>0</v>
      </c>
      <c r="AE10" s="202">
        <f>SUM(Z10:AD10)</f>
        <v>0</v>
      </c>
      <c r="AF10" s="198">
        <v>0</v>
      </c>
      <c r="AG10" s="202"/>
      <c r="AI10" s="293"/>
      <c r="AJ10" s="15" t="s">
        <v>188</v>
      </c>
      <c r="AK10" s="15">
        <v>0</v>
      </c>
      <c r="AL10" s="15">
        <v>0</v>
      </c>
      <c r="AM10" s="15">
        <v>0</v>
      </c>
      <c r="AN10" s="15">
        <v>0</v>
      </c>
      <c r="AO10" s="217">
        <v>0</v>
      </c>
      <c r="AP10" s="202">
        <f t="shared" si="2"/>
        <v>0</v>
      </c>
      <c r="AQ10" s="198">
        <v>0</v>
      </c>
      <c r="AR10" s="198"/>
      <c r="AT10" s="293"/>
      <c r="AU10" s="15" t="s">
        <v>188</v>
      </c>
      <c r="AV10" s="15">
        <v>0</v>
      </c>
      <c r="AW10" s="15">
        <v>0</v>
      </c>
      <c r="AX10" s="15">
        <v>0</v>
      </c>
      <c r="AY10" s="15">
        <v>0</v>
      </c>
      <c r="AZ10" s="217">
        <v>0</v>
      </c>
      <c r="BA10" s="202">
        <f t="shared" si="3"/>
        <v>0</v>
      </c>
      <c r="BB10" s="198">
        <v>0</v>
      </c>
      <c r="BC10" s="198"/>
      <c r="BE10" s="293"/>
      <c r="BF10" s="15" t="s">
        <v>188</v>
      </c>
      <c r="BG10" s="15">
        <v>0</v>
      </c>
      <c r="BH10" s="15">
        <v>0</v>
      </c>
      <c r="BI10" s="15">
        <v>0</v>
      </c>
      <c r="BJ10" s="15">
        <v>0</v>
      </c>
      <c r="BK10" s="217">
        <v>0</v>
      </c>
      <c r="BL10" s="202">
        <f t="shared" si="4"/>
        <v>0</v>
      </c>
      <c r="BM10" s="198">
        <v>0</v>
      </c>
      <c r="BN10" s="198"/>
      <c r="BP10" s="293"/>
      <c r="BQ10" s="15" t="s">
        <v>188</v>
      </c>
      <c r="BR10" s="15">
        <v>0</v>
      </c>
      <c r="BS10" s="15">
        <v>0</v>
      </c>
      <c r="BT10" s="15">
        <v>0</v>
      </c>
      <c r="BU10" s="15">
        <v>0</v>
      </c>
      <c r="BV10" s="217">
        <v>0</v>
      </c>
      <c r="BW10" s="202">
        <f t="shared" si="5"/>
        <v>0</v>
      </c>
      <c r="BX10" s="198">
        <v>0</v>
      </c>
      <c r="BY10" s="198"/>
      <c r="BZ10" s="184"/>
      <c r="CA10" s="293"/>
      <c r="CB10" s="15" t="s">
        <v>188</v>
      </c>
      <c r="CC10" s="15">
        <v>0</v>
      </c>
      <c r="CD10" s="15">
        <v>0</v>
      </c>
      <c r="CE10" s="15">
        <v>0</v>
      </c>
      <c r="CF10" s="15">
        <v>0</v>
      </c>
      <c r="CG10" s="217">
        <v>0</v>
      </c>
      <c r="CH10" s="202">
        <f t="shared" si="6"/>
        <v>0</v>
      </c>
      <c r="CI10" s="198">
        <v>0</v>
      </c>
      <c r="CJ10" s="198"/>
    </row>
    <row r="11" spans="2:92" ht="14.85" customHeight="1" x14ac:dyDescent="0.25">
      <c r="B11" s="293"/>
      <c r="C11" s="15" t="s">
        <v>187</v>
      </c>
      <c r="D11" s="15">
        <v>0</v>
      </c>
      <c r="E11" s="15">
        <v>0</v>
      </c>
      <c r="F11" s="15">
        <v>0</v>
      </c>
      <c r="G11" s="176">
        <v>0</v>
      </c>
      <c r="H11" s="217">
        <v>0</v>
      </c>
      <c r="I11" s="202">
        <f t="shared" si="0"/>
        <v>0</v>
      </c>
      <c r="J11" s="198">
        <v>0</v>
      </c>
      <c r="K11" s="202"/>
      <c r="M11" s="293"/>
      <c r="N11" s="15" t="s">
        <v>187</v>
      </c>
      <c r="O11" s="15">
        <v>0</v>
      </c>
      <c r="P11" s="15">
        <v>0</v>
      </c>
      <c r="Q11" s="15">
        <v>0</v>
      </c>
      <c r="R11" s="176">
        <v>0</v>
      </c>
      <c r="S11" s="217">
        <v>0</v>
      </c>
      <c r="T11" s="202">
        <f t="shared" si="1"/>
        <v>0</v>
      </c>
      <c r="U11" s="198">
        <v>0</v>
      </c>
      <c r="V11" s="202"/>
      <c r="X11" s="293"/>
      <c r="Y11" s="15" t="s">
        <v>187</v>
      </c>
      <c r="Z11" s="15">
        <v>0</v>
      </c>
      <c r="AA11" s="15">
        <v>0</v>
      </c>
      <c r="AB11" s="15">
        <v>0</v>
      </c>
      <c r="AC11" s="176">
        <v>0</v>
      </c>
      <c r="AD11" s="217">
        <v>0</v>
      </c>
      <c r="AE11" s="202">
        <f>SUM(Z11:AD11)</f>
        <v>0</v>
      </c>
      <c r="AF11" s="198">
        <v>0</v>
      </c>
      <c r="AG11" s="202"/>
      <c r="AI11" s="293"/>
      <c r="AJ11" s="15" t="s">
        <v>187</v>
      </c>
      <c r="AK11" s="15">
        <v>0</v>
      </c>
      <c r="AL11" s="15">
        <v>0</v>
      </c>
      <c r="AM11" s="15">
        <v>0</v>
      </c>
      <c r="AN11" s="176">
        <v>0</v>
      </c>
      <c r="AO11" s="217">
        <v>0</v>
      </c>
      <c r="AP11" s="202">
        <f t="shared" si="2"/>
        <v>0</v>
      </c>
      <c r="AQ11" s="198">
        <v>0</v>
      </c>
      <c r="AR11" s="198"/>
      <c r="AT11" s="293"/>
      <c r="AU11" s="15" t="s">
        <v>187</v>
      </c>
      <c r="AV11" s="15">
        <v>0</v>
      </c>
      <c r="AW11" s="15">
        <v>0</v>
      </c>
      <c r="AX11" s="15">
        <v>0</v>
      </c>
      <c r="AY11" s="176">
        <v>0</v>
      </c>
      <c r="AZ11" s="217">
        <v>0</v>
      </c>
      <c r="BA11" s="202">
        <f t="shared" si="3"/>
        <v>0</v>
      </c>
      <c r="BB11" s="198">
        <v>0</v>
      </c>
      <c r="BC11" s="198"/>
      <c r="BE11" s="293"/>
      <c r="BF11" s="15" t="s">
        <v>187</v>
      </c>
      <c r="BG11" s="15">
        <v>0</v>
      </c>
      <c r="BH11" s="15">
        <v>0</v>
      </c>
      <c r="BI11" s="15">
        <v>0</v>
      </c>
      <c r="BJ11" s="176">
        <v>0</v>
      </c>
      <c r="BK11" s="217">
        <v>0</v>
      </c>
      <c r="BL11" s="202">
        <f t="shared" si="4"/>
        <v>0</v>
      </c>
      <c r="BM11" s="198">
        <v>0</v>
      </c>
      <c r="BN11" s="198"/>
      <c r="BP11" s="293"/>
      <c r="BQ11" s="15" t="s">
        <v>187</v>
      </c>
      <c r="BR11" s="15">
        <v>0</v>
      </c>
      <c r="BS11" s="15">
        <v>0</v>
      </c>
      <c r="BT11" s="15">
        <v>0</v>
      </c>
      <c r="BU11" s="176">
        <v>0</v>
      </c>
      <c r="BV11" s="217">
        <v>0</v>
      </c>
      <c r="BW11" s="202">
        <f t="shared" si="5"/>
        <v>0</v>
      </c>
      <c r="BX11" s="198">
        <v>0</v>
      </c>
      <c r="BY11" s="198"/>
      <c r="BZ11" s="184"/>
      <c r="CA11" s="293"/>
      <c r="CB11" s="15" t="s">
        <v>187</v>
      </c>
      <c r="CC11" s="15">
        <v>0</v>
      </c>
      <c r="CD11" s="15">
        <v>0</v>
      </c>
      <c r="CE11" s="15">
        <v>0</v>
      </c>
      <c r="CF11" s="176">
        <v>0</v>
      </c>
      <c r="CG11" s="217">
        <v>0</v>
      </c>
      <c r="CH11" s="202">
        <f t="shared" si="6"/>
        <v>0</v>
      </c>
      <c r="CI11" s="198">
        <v>0</v>
      </c>
      <c r="CJ11" s="198"/>
    </row>
    <row r="12" spans="2:92" ht="14.85" customHeight="1" x14ac:dyDescent="0.25">
      <c r="B12" s="294"/>
      <c r="C12" s="176" t="s">
        <v>71</v>
      </c>
      <c r="D12" s="176">
        <v>0</v>
      </c>
      <c r="E12" s="176">
        <v>0</v>
      </c>
      <c r="F12" s="176">
        <v>0</v>
      </c>
      <c r="G12" s="176">
        <v>0</v>
      </c>
      <c r="H12" s="219">
        <v>0</v>
      </c>
      <c r="I12" s="196">
        <f t="shared" si="0"/>
        <v>0</v>
      </c>
      <c r="J12" s="190">
        <v>0</v>
      </c>
      <c r="K12" s="195"/>
      <c r="M12" s="294"/>
      <c r="N12" s="194" t="s">
        <v>71</v>
      </c>
      <c r="O12" s="176">
        <v>0</v>
      </c>
      <c r="P12" s="176">
        <v>0</v>
      </c>
      <c r="Q12" s="176">
        <v>0</v>
      </c>
      <c r="R12" s="176">
        <v>0</v>
      </c>
      <c r="S12" s="219">
        <v>0</v>
      </c>
      <c r="T12" s="196">
        <f t="shared" si="1"/>
        <v>0</v>
      </c>
      <c r="U12" s="190">
        <v>0</v>
      </c>
      <c r="V12" s="195"/>
      <c r="X12" s="294"/>
      <c r="Y12" s="194" t="s">
        <v>71</v>
      </c>
      <c r="Z12" s="176">
        <v>0</v>
      </c>
      <c r="AA12" s="176">
        <v>0</v>
      </c>
      <c r="AB12" s="176">
        <v>0</v>
      </c>
      <c r="AC12" s="176">
        <v>0</v>
      </c>
      <c r="AD12" s="219">
        <v>0</v>
      </c>
      <c r="AE12" s="196">
        <f>SUM(Z11:AD11)</f>
        <v>0</v>
      </c>
      <c r="AF12" s="190">
        <v>0</v>
      </c>
      <c r="AG12" s="195"/>
      <c r="AI12" s="294"/>
      <c r="AJ12" s="194" t="s">
        <v>71</v>
      </c>
      <c r="AK12" s="176">
        <v>0</v>
      </c>
      <c r="AL12" s="176">
        <v>0</v>
      </c>
      <c r="AM12" s="176">
        <v>0</v>
      </c>
      <c r="AN12" s="176">
        <v>0</v>
      </c>
      <c r="AO12" s="219">
        <v>0</v>
      </c>
      <c r="AP12" s="196">
        <f t="shared" si="2"/>
        <v>0</v>
      </c>
      <c r="AQ12" s="190">
        <v>0</v>
      </c>
      <c r="AR12" s="195"/>
      <c r="AT12" s="294"/>
      <c r="AU12" s="194" t="s">
        <v>71</v>
      </c>
      <c r="AV12" s="176">
        <v>0</v>
      </c>
      <c r="AW12" s="176">
        <v>0</v>
      </c>
      <c r="AX12" s="176">
        <v>0</v>
      </c>
      <c r="AY12" s="176">
        <v>0</v>
      </c>
      <c r="AZ12" s="219">
        <v>0</v>
      </c>
      <c r="BA12" s="196">
        <f t="shared" si="3"/>
        <v>0</v>
      </c>
      <c r="BB12" s="190">
        <v>0</v>
      </c>
      <c r="BC12" s="195"/>
      <c r="BE12" s="294"/>
      <c r="BF12" s="194" t="s">
        <v>71</v>
      </c>
      <c r="BG12" s="176">
        <v>0</v>
      </c>
      <c r="BH12" s="176">
        <v>0</v>
      </c>
      <c r="BI12" s="176">
        <v>0</v>
      </c>
      <c r="BJ12" s="176">
        <v>0</v>
      </c>
      <c r="BK12" s="219">
        <v>0</v>
      </c>
      <c r="BL12" s="196">
        <f t="shared" si="4"/>
        <v>0</v>
      </c>
      <c r="BM12" s="190">
        <v>0</v>
      </c>
      <c r="BN12" s="195"/>
      <c r="BP12" s="294"/>
      <c r="BQ12" s="194" t="s">
        <v>71</v>
      </c>
      <c r="BR12" s="176">
        <v>0</v>
      </c>
      <c r="BS12" s="176">
        <v>0</v>
      </c>
      <c r="BT12" s="176">
        <v>0</v>
      </c>
      <c r="BU12" s="176">
        <v>0</v>
      </c>
      <c r="BV12" s="219">
        <v>0</v>
      </c>
      <c r="BW12" s="196">
        <f t="shared" si="5"/>
        <v>0</v>
      </c>
      <c r="BX12" s="190">
        <v>0</v>
      </c>
      <c r="BY12" s="195"/>
      <c r="BZ12" s="184"/>
      <c r="CA12" s="294"/>
      <c r="CB12" s="194" t="s">
        <v>71</v>
      </c>
      <c r="CC12" s="176">
        <v>0</v>
      </c>
      <c r="CD12" s="176">
        <v>0</v>
      </c>
      <c r="CE12" s="176">
        <v>0</v>
      </c>
      <c r="CF12" s="176">
        <v>0</v>
      </c>
      <c r="CG12" s="219">
        <v>0</v>
      </c>
      <c r="CH12" s="196">
        <f t="shared" si="6"/>
        <v>0</v>
      </c>
      <c r="CI12" s="190">
        <v>0</v>
      </c>
      <c r="CJ12" s="195"/>
      <c r="CN12" s="186"/>
    </row>
    <row r="13" spans="2:92" ht="14.85" customHeight="1" x14ac:dyDescent="0.25">
      <c r="B13" s="292" t="s">
        <v>205</v>
      </c>
      <c r="C13" s="208" t="s">
        <v>189</v>
      </c>
      <c r="D13" s="208">
        <v>11</v>
      </c>
      <c r="E13" s="208">
        <v>8</v>
      </c>
      <c r="F13" s="208">
        <v>10</v>
      </c>
      <c r="G13" s="208">
        <v>8</v>
      </c>
      <c r="H13" s="208">
        <v>10</v>
      </c>
      <c r="I13" s="209">
        <f t="shared" si="0"/>
        <v>47</v>
      </c>
      <c r="J13" s="204">
        <f>I13</f>
        <v>47</v>
      </c>
      <c r="K13" s="203">
        <f>(J13)/(J13+J14)</f>
        <v>1</v>
      </c>
      <c r="M13" s="292" t="s">
        <v>205</v>
      </c>
      <c r="N13" s="208" t="s">
        <v>189</v>
      </c>
      <c r="O13" s="211">
        <v>7</v>
      </c>
      <c r="P13" s="211">
        <v>10</v>
      </c>
      <c r="Q13" s="211">
        <v>10</v>
      </c>
      <c r="R13" s="211">
        <v>10</v>
      </c>
      <c r="S13" s="211">
        <v>10</v>
      </c>
      <c r="T13" s="209">
        <f t="shared" si="1"/>
        <v>47</v>
      </c>
      <c r="U13" s="204">
        <f>T13</f>
        <v>47</v>
      </c>
      <c r="V13" s="203">
        <f>(U13)/(U13+U14)</f>
        <v>1</v>
      </c>
      <c r="X13" s="292" t="s">
        <v>205</v>
      </c>
      <c r="Y13" s="208" t="s">
        <v>189</v>
      </c>
      <c r="Z13" s="211">
        <v>10</v>
      </c>
      <c r="AA13" s="211">
        <v>6</v>
      </c>
      <c r="AB13" s="211">
        <v>11</v>
      </c>
      <c r="AC13" s="211">
        <v>11</v>
      </c>
      <c r="AD13" s="220">
        <v>11</v>
      </c>
      <c r="AE13" s="209">
        <f t="shared" ref="AE13:AE44" si="7">SUM(Z13:AD13)</f>
        <v>49</v>
      </c>
      <c r="AF13" s="204">
        <f>AE13</f>
        <v>49</v>
      </c>
      <c r="AG13" s="203">
        <f>(AF13)/(AF13+AF14)</f>
        <v>1</v>
      </c>
      <c r="AI13" s="292" t="s">
        <v>205</v>
      </c>
      <c r="AJ13" s="208" t="s">
        <v>189</v>
      </c>
      <c r="AK13" s="211">
        <v>10</v>
      </c>
      <c r="AL13" s="211">
        <v>10</v>
      </c>
      <c r="AM13" s="211">
        <v>10</v>
      </c>
      <c r="AN13" s="211">
        <v>10</v>
      </c>
      <c r="AO13" s="211">
        <v>10</v>
      </c>
      <c r="AP13" s="209">
        <f t="shared" si="2"/>
        <v>50</v>
      </c>
      <c r="AQ13" s="204">
        <f>AP13</f>
        <v>50</v>
      </c>
      <c r="AR13" s="203">
        <f>(AQ13)/(AQ13+AQ14)</f>
        <v>1</v>
      </c>
      <c r="AT13" s="292" t="s">
        <v>205</v>
      </c>
      <c r="AU13" s="208" t="s">
        <v>189</v>
      </c>
      <c r="AV13" s="211">
        <v>9</v>
      </c>
      <c r="AW13" s="211">
        <v>10</v>
      </c>
      <c r="AX13" s="211">
        <v>10</v>
      </c>
      <c r="AY13" s="211">
        <v>10</v>
      </c>
      <c r="AZ13" s="211">
        <v>9</v>
      </c>
      <c r="BA13" s="209">
        <f t="shared" si="3"/>
        <v>48</v>
      </c>
      <c r="BB13" s="204">
        <f>BA13</f>
        <v>48</v>
      </c>
      <c r="BC13" s="203">
        <f>(BB13)/(BB13+BB14)</f>
        <v>1</v>
      </c>
      <c r="BE13" s="292" t="s">
        <v>205</v>
      </c>
      <c r="BF13" s="208" t="s">
        <v>189</v>
      </c>
      <c r="BG13" s="211">
        <v>10</v>
      </c>
      <c r="BH13" s="211">
        <v>9</v>
      </c>
      <c r="BI13" s="211">
        <v>8</v>
      </c>
      <c r="BJ13" s="211">
        <v>8</v>
      </c>
      <c r="BK13" s="211">
        <v>10</v>
      </c>
      <c r="BL13" s="209">
        <f t="shared" si="4"/>
        <v>45</v>
      </c>
      <c r="BM13" s="204">
        <f>BL13</f>
        <v>45</v>
      </c>
      <c r="BN13" s="203">
        <f>(BM13)/(BM13+BM14)</f>
        <v>1</v>
      </c>
      <c r="BP13" s="292" t="s">
        <v>205</v>
      </c>
      <c r="BQ13" s="208" t="s">
        <v>189</v>
      </c>
      <c r="BR13" s="211">
        <v>9</v>
      </c>
      <c r="BS13" s="211">
        <v>8</v>
      </c>
      <c r="BT13" s="211">
        <v>10</v>
      </c>
      <c r="BU13" s="211">
        <v>10</v>
      </c>
      <c r="BV13" s="211">
        <v>10</v>
      </c>
      <c r="BW13" s="209">
        <f t="shared" si="5"/>
        <v>47</v>
      </c>
      <c r="BX13" s="204">
        <f>BW13</f>
        <v>47</v>
      </c>
      <c r="BY13" s="203">
        <f>(BX13)/(BX13+BX14)</f>
        <v>1</v>
      </c>
      <c r="BZ13" s="184"/>
      <c r="CA13" s="292" t="s">
        <v>205</v>
      </c>
      <c r="CB13" s="208" t="s">
        <v>189</v>
      </c>
      <c r="CC13" s="211">
        <v>8</v>
      </c>
      <c r="CD13" s="211">
        <v>8</v>
      </c>
      <c r="CE13" s="211">
        <v>10</v>
      </c>
      <c r="CF13" s="211">
        <v>8</v>
      </c>
      <c r="CG13" s="211">
        <v>10</v>
      </c>
      <c r="CH13" s="209">
        <f t="shared" si="6"/>
        <v>44</v>
      </c>
      <c r="CI13" s="204">
        <f>CH13</f>
        <v>44</v>
      </c>
      <c r="CJ13" s="203">
        <f>(CI13)/(CI13+CI14)</f>
        <v>1</v>
      </c>
      <c r="CN13" s="187"/>
    </row>
    <row r="14" spans="2:92" x14ac:dyDescent="0.25">
      <c r="B14" s="293"/>
      <c r="C14" s="15" t="s">
        <v>188</v>
      </c>
      <c r="D14" s="176">
        <v>0</v>
      </c>
      <c r="E14" s="176">
        <v>0</v>
      </c>
      <c r="F14" s="176">
        <v>0</v>
      </c>
      <c r="G14" s="176">
        <v>0</v>
      </c>
      <c r="H14" s="176">
        <v>0</v>
      </c>
      <c r="I14" s="202">
        <f t="shared" si="0"/>
        <v>0</v>
      </c>
      <c r="J14" s="198">
        <f>I14+J10</f>
        <v>0</v>
      </c>
      <c r="K14" s="202"/>
      <c r="M14" s="293"/>
      <c r="N14" s="15" t="s">
        <v>188</v>
      </c>
      <c r="O14" s="176">
        <v>0</v>
      </c>
      <c r="P14" s="176">
        <v>0</v>
      </c>
      <c r="Q14" s="176">
        <v>0</v>
      </c>
      <c r="R14" s="176">
        <v>0</v>
      </c>
      <c r="S14" s="176">
        <v>0</v>
      </c>
      <c r="T14" s="202">
        <f t="shared" si="1"/>
        <v>0</v>
      </c>
      <c r="U14" s="198">
        <f>T14+U10</f>
        <v>0</v>
      </c>
      <c r="V14" s="202"/>
      <c r="X14" s="293"/>
      <c r="Y14" s="15" t="s">
        <v>188</v>
      </c>
      <c r="Z14" s="176">
        <v>0</v>
      </c>
      <c r="AA14" s="176">
        <v>0</v>
      </c>
      <c r="AB14" s="176">
        <v>0</v>
      </c>
      <c r="AC14" s="176">
        <v>0</v>
      </c>
      <c r="AD14" s="218">
        <v>0</v>
      </c>
      <c r="AE14" s="202">
        <f t="shared" si="7"/>
        <v>0</v>
      </c>
      <c r="AF14" s="198">
        <f>AE14+AF10</f>
        <v>0</v>
      </c>
      <c r="AG14" s="198"/>
      <c r="AI14" s="293"/>
      <c r="AJ14" s="15" t="s">
        <v>188</v>
      </c>
      <c r="AK14" s="176">
        <v>0</v>
      </c>
      <c r="AL14" s="176">
        <v>0</v>
      </c>
      <c r="AM14" s="176">
        <v>0</v>
      </c>
      <c r="AN14" s="176">
        <v>0</v>
      </c>
      <c r="AO14" s="176">
        <v>0</v>
      </c>
      <c r="AP14" s="202">
        <f t="shared" si="2"/>
        <v>0</v>
      </c>
      <c r="AQ14" s="198">
        <f>AP14+AQ10</f>
        <v>0</v>
      </c>
      <c r="AR14" s="198"/>
      <c r="AT14" s="293"/>
      <c r="AU14" s="15" t="s">
        <v>188</v>
      </c>
      <c r="AV14" s="176">
        <v>0</v>
      </c>
      <c r="AW14" s="176">
        <v>0</v>
      </c>
      <c r="AX14" s="176">
        <v>0</v>
      </c>
      <c r="AY14" s="176">
        <v>0</v>
      </c>
      <c r="AZ14" s="176">
        <v>0</v>
      </c>
      <c r="BA14" s="202">
        <f t="shared" si="3"/>
        <v>0</v>
      </c>
      <c r="BB14" s="198">
        <f>BA14+BB10</f>
        <v>0</v>
      </c>
      <c r="BC14" s="198"/>
      <c r="BE14" s="293"/>
      <c r="BF14" s="15" t="s">
        <v>188</v>
      </c>
      <c r="BG14" s="176">
        <v>0</v>
      </c>
      <c r="BH14" s="176">
        <v>0</v>
      </c>
      <c r="BI14" s="176">
        <v>0</v>
      </c>
      <c r="BJ14" s="176">
        <v>0</v>
      </c>
      <c r="BK14" s="176">
        <v>0</v>
      </c>
      <c r="BL14" s="202">
        <f t="shared" si="4"/>
        <v>0</v>
      </c>
      <c r="BM14" s="198">
        <f>BL14+BM10</f>
        <v>0</v>
      </c>
      <c r="BN14" s="198"/>
      <c r="BP14" s="293"/>
      <c r="BQ14" s="15" t="s">
        <v>188</v>
      </c>
      <c r="BR14" s="176">
        <v>0</v>
      </c>
      <c r="BS14" s="176">
        <v>0</v>
      </c>
      <c r="BT14" s="176">
        <v>0</v>
      </c>
      <c r="BU14" s="176">
        <v>0</v>
      </c>
      <c r="BV14" s="176">
        <v>0</v>
      </c>
      <c r="BW14" s="202">
        <f t="shared" si="5"/>
        <v>0</v>
      </c>
      <c r="BX14" s="198">
        <f>BW14+BX10</f>
        <v>0</v>
      </c>
      <c r="BY14" s="198"/>
      <c r="BZ14" s="184"/>
      <c r="CA14" s="293"/>
      <c r="CB14" s="15" t="s">
        <v>188</v>
      </c>
      <c r="CC14" s="176">
        <v>0</v>
      </c>
      <c r="CD14" s="176">
        <v>0</v>
      </c>
      <c r="CE14" s="176">
        <v>0</v>
      </c>
      <c r="CF14" s="176">
        <v>0</v>
      </c>
      <c r="CG14" s="176">
        <v>0</v>
      </c>
      <c r="CH14" s="202">
        <f t="shared" si="6"/>
        <v>0</v>
      </c>
      <c r="CI14" s="198">
        <f>CH14+CI10</f>
        <v>0</v>
      </c>
      <c r="CJ14" s="198"/>
    </row>
    <row r="15" spans="2:92" x14ac:dyDescent="0.25">
      <c r="B15" s="293"/>
      <c r="C15" s="15" t="s">
        <v>187</v>
      </c>
      <c r="D15" s="176">
        <v>0</v>
      </c>
      <c r="E15" s="176">
        <v>1</v>
      </c>
      <c r="F15" s="176">
        <v>0</v>
      </c>
      <c r="G15" s="176">
        <v>1</v>
      </c>
      <c r="H15" s="217">
        <v>0</v>
      </c>
      <c r="I15" s="202">
        <f t="shared" si="0"/>
        <v>2</v>
      </c>
      <c r="J15" s="198">
        <f>I15+J11</f>
        <v>2</v>
      </c>
      <c r="K15" s="202"/>
      <c r="M15" s="293"/>
      <c r="N15" s="15" t="s">
        <v>187</v>
      </c>
      <c r="O15" s="176">
        <v>3</v>
      </c>
      <c r="P15" s="176">
        <v>0</v>
      </c>
      <c r="Q15" s="176">
        <v>0</v>
      </c>
      <c r="R15" s="176">
        <v>0</v>
      </c>
      <c r="S15" s="176">
        <v>0</v>
      </c>
      <c r="T15" s="202">
        <f t="shared" si="1"/>
        <v>3</v>
      </c>
      <c r="U15" s="198">
        <f>T15+U11</f>
        <v>3</v>
      </c>
      <c r="V15" s="202"/>
      <c r="X15" s="293"/>
      <c r="Y15" s="15" t="s">
        <v>187</v>
      </c>
      <c r="Z15" s="176">
        <v>0</v>
      </c>
      <c r="AA15" s="176">
        <v>4</v>
      </c>
      <c r="AB15" s="176">
        <v>0</v>
      </c>
      <c r="AC15" s="176">
        <v>0</v>
      </c>
      <c r="AD15" s="218">
        <v>0</v>
      </c>
      <c r="AE15" s="202">
        <f t="shared" si="7"/>
        <v>4</v>
      </c>
      <c r="AF15" s="198">
        <f>AE15+AF11</f>
        <v>4</v>
      </c>
      <c r="AG15" s="198"/>
      <c r="AI15" s="293"/>
      <c r="AJ15" s="15" t="s">
        <v>187</v>
      </c>
      <c r="AK15" s="176">
        <v>0</v>
      </c>
      <c r="AL15" s="176">
        <v>0</v>
      </c>
      <c r="AM15" s="176">
        <v>0</v>
      </c>
      <c r="AN15" s="176">
        <v>0</v>
      </c>
      <c r="AO15" s="176">
        <v>0</v>
      </c>
      <c r="AP15" s="202">
        <f t="shared" si="2"/>
        <v>0</v>
      </c>
      <c r="AQ15" s="198">
        <f>AP15+AQ11</f>
        <v>0</v>
      </c>
      <c r="AR15" s="198"/>
      <c r="AT15" s="293"/>
      <c r="AU15" s="15" t="s">
        <v>187</v>
      </c>
      <c r="AV15" s="176">
        <v>1</v>
      </c>
      <c r="AW15" s="176">
        <v>0</v>
      </c>
      <c r="AX15" s="176">
        <v>0</v>
      </c>
      <c r="AY15" s="176">
        <v>0</v>
      </c>
      <c r="AZ15" s="176">
        <v>1</v>
      </c>
      <c r="BA15" s="202">
        <f t="shared" si="3"/>
        <v>2</v>
      </c>
      <c r="BB15" s="198">
        <f>BA15+BB11</f>
        <v>2</v>
      </c>
      <c r="BC15" s="198"/>
      <c r="BE15" s="293"/>
      <c r="BF15" s="15" t="s">
        <v>187</v>
      </c>
      <c r="BG15" s="176">
        <v>0</v>
      </c>
      <c r="BH15" s="176">
        <v>1</v>
      </c>
      <c r="BI15" s="176">
        <v>2</v>
      </c>
      <c r="BJ15" s="176">
        <v>2</v>
      </c>
      <c r="BK15" s="176">
        <v>0</v>
      </c>
      <c r="BL15" s="202">
        <f t="shared" si="4"/>
        <v>5</v>
      </c>
      <c r="BM15" s="198">
        <f>BL15+BM11</f>
        <v>5</v>
      </c>
      <c r="BN15" s="198"/>
      <c r="BP15" s="293"/>
      <c r="BQ15" s="15" t="s">
        <v>187</v>
      </c>
      <c r="BR15" s="176">
        <v>1</v>
      </c>
      <c r="BS15" s="176">
        <v>2</v>
      </c>
      <c r="BT15" s="176">
        <v>0</v>
      </c>
      <c r="BU15" s="176">
        <v>0</v>
      </c>
      <c r="BV15" s="176">
        <v>0</v>
      </c>
      <c r="BW15" s="202">
        <f t="shared" si="5"/>
        <v>3</v>
      </c>
      <c r="BX15" s="198">
        <f>BW15+BX11</f>
        <v>3</v>
      </c>
      <c r="BY15" s="198"/>
      <c r="BZ15" s="184"/>
      <c r="CA15" s="293"/>
      <c r="CB15" s="15" t="s">
        <v>187</v>
      </c>
      <c r="CC15" s="176">
        <v>2</v>
      </c>
      <c r="CD15" s="176">
        <v>2</v>
      </c>
      <c r="CE15" s="176">
        <v>0</v>
      </c>
      <c r="CF15" s="176">
        <v>2</v>
      </c>
      <c r="CG15" s="176">
        <v>0</v>
      </c>
      <c r="CH15" s="202">
        <f t="shared" si="6"/>
        <v>6</v>
      </c>
      <c r="CI15" s="198">
        <f>CH15+CI11</f>
        <v>6</v>
      </c>
      <c r="CJ15" s="198"/>
    </row>
    <row r="16" spans="2:92" x14ac:dyDescent="0.25">
      <c r="B16" s="294"/>
      <c r="C16" s="176" t="s">
        <v>71</v>
      </c>
      <c r="D16" s="194">
        <v>0</v>
      </c>
      <c r="E16" s="194">
        <v>1</v>
      </c>
      <c r="F16" s="194">
        <v>0</v>
      </c>
      <c r="G16" s="194">
        <v>1</v>
      </c>
      <c r="H16" s="194">
        <v>0</v>
      </c>
      <c r="I16" s="196">
        <f t="shared" si="0"/>
        <v>2</v>
      </c>
      <c r="J16" s="190">
        <f>I16+J12</f>
        <v>2</v>
      </c>
      <c r="K16" s="195"/>
      <c r="M16" s="294"/>
      <c r="N16" s="194" t="s">
        <v>71</v>
      </c>
      <c r="O16" s="107">
        <v>0</v>
      </c>
      <c r="P16" s="107">
        <v>0</v>
      </c>
      <c r="Q16" s="107">
        <v>0</v>
      </c>
      <c r="R16" s="107">
        <v>0</v>
      </c>
      <c r="S16" s="107">
        <v>0</v>
      </c>
      <c r="T16" s="196">
        <f t="shared" si="1"/>
        <v>0</v>
      </c>
      <c r="U16" s="190">
        <f>T16+U12</f>
        <v>0</v>
      </c>
      <c r="V16" s="195"/>
      <c r="X16" s="294"/>
      <c r="Y16" s="194" t="s">
        <v>71</v>
      </c>
      <c r="Z16" s="176">
        <v>0</v>
      </c>
      <c r="AA16" s="176">
        <v>0</v>
      </c>
      <c r="AB16" s="176">
        <v>0</v>
      </c>
      <c r="AC16" s="176">
        <v>0</v>
      </c>
      <c r="AD16" s="219">
        <v>0</v>
      </c>
      <c r="AE16" s="196">
        <f t="shared" si="7"/>
        <v>0</v>
      </c>
      <c r="AF16" s="190">
        <f>AE16+AF12</f>
        <v>0</v>
      </c>
      <c r="AG16" s="195"/>
      <c r="AI16" s="294"/>
      <c r="AJ16" s="194" t="s">
        <v>71</v>
      </c>
      <c r="AK16" s="107">
        <v>0</v>
      </c>
      <c r="AL16" s="107">
        <v>0</v>
      </c>
      <c r="AM16" s="107">
        <v>0</v>
      </c>
      <c r="AN16" s="107">
        <v>0</v>
      </c>
      <c r="AO16" s="107">
        <v>0</v>
      </c>
      <c r="AP16" s="196">
        <f t="shared" si="2"/>
        <v>0</v>
      </c>
      <c r="AQ16" s="190">
        <f>AP16+AQ12</f>
        <v>0</v>
      </c>
      <c r="AR16" s="195"/>
      <c r="AT16" s="294"/>
      <c r="AU16" s="194" t="s">
        <v>71</v>
      </c>
      <c r="AV16" s="107">
        <v>0</v>
      </c>
      <c r="AW16" s="107">
        <v>0</v>
      </c>
      <c r="AX16" s="107">
        <v>0</v>
      </c>
      <c r="AY16" s="107">
        <v>0</v>
      </c>
      <c r="AZ16" s="107">
        <v>0</v>
      </c>
      <c r="BA16" s="196">
        <f t="shared" si="3"/>
        <v>0</v>
      </c>
      <c r="BB16" s="190">
        <f>BA16+BB12</f>
        <v>0</v>
      </c>
      <c r="BC16" s="195"/>
      <c r="BE16" s="294"/>
      <c r="BF16" s="194" t="s">
        <v>71</v>
      </c>
      <c r="BG16" s="107">
        <v>0</v>
      </c>
      <c r="BH16" s="107">
        <v>0</v>
      </c>
      <c r="BI16" s="107">
        <v>0</v>
      </c>
      <c r="BJ16" s="107">
        <v>0</v>
      </c>
      <c r="BK16" s="107">
        <v>0</v>
      </c>
      <c r="BL16" s="196">
        <f t="shared" si="4"/>
        <v>0</v>
      </c>
      <c r="BM16" s="190">
        <f>BL16+BM12</f>
        <v>0</v>
      </c>
      <c r="BN16" s="195"/>
      <c r="BP16" s="294"/>
      <c r="BQ16" s="194" t="s">
        <v>71</v>
      </c>
      <c r="BR16" s="107">
        <v>0</v>
      </c>
      <c r="BS16" s="107">
        <v>0</v>
      </c>
      <c r="BT16" s="107">
        <v>0</v>
      </c>
      <c r="BU16" s="107">
        <v>0</v>
      </c>
      <c r="BV16" s="107">
        <v>0</v>
      </c>
      <c r="BW16" s="196">
        <f t="shared" si="5"/>
        <v>0</v>
      </c>
      <c r="BX16" s="190">
        <f>BW16+BX12</f>
        <v>0</v>
      </c>
      <c r="BY16" s="195"/>
      <c r="BZ16" s="184"/>
      <c r="CA16" s="294"/>
      <c r="CB16" s="194" t="s">
        <v>71</v>
      </c>
      <c r="CC16" s="107">
        <v>0</v>
      </c>
      <c r="CD16" s="107">
        <v>0</v>
      </c>
      <c r="CE16" s="107">
        <v>0</v>
      </c>
      <c r="CF16" s="107">
        <v>0</v>
      </c>
      <c r="CG16" s="107">
        <v>0</v>
      </c>
      <c r="CH16" s="196">
        <f t="shared" si="6"/>
        <v>0</v>
      </c>
      <c r="CI16" s="190">
        <f>CH16+CI12</f>
        <v>0</v>
      </c>
      <c r="CJ16" s="195"/>
      <c r="CN16" s="186"/>
    </row>
    <row r="17" spans="2:92" ht="14.85" customHeight="1" x14ac:dyDescent="0.25">
      <c r="B17" s="292" t="s">
        <v>204</v>
      </c>
      <c r="C17" s="208" t="s">
        <v>189</v>
      </c>
      <c r="D17" s="208">
        <v>10</v>
      </c>
      <c r="E17" s="208">
        <v>7</v>
      </c>
      <c r="F17" s="208">
        <v>9</v>
      </c>
      <c r="G17" s="208">
        <v>8</v>
      </c>
      <c r="H17" s="208">
        <v>10</v>
      </c>
      <c r="I17" s="209">
        <f t="shared" si="0"/>
        <v>44</v>
      </c>
      <c r="J17" s="204">
        <f>I17</f>
        <v>44</v>
      </c>
      <c r="K17" s="203">
        <f>(J17)/(J17+J18)</f>
        <v>0.97777777777777775</v>
      </c>
      <c r="M17" s="292" t="s">
        <v>204</v>
      </c>
      <c r="N17" s="208" t="s">
        <v>189</v>
      </c>
      <c r="O17" s="211">
        <v>6</v>
      </c>
      <c r="P17" s="211">
        <v>10</v>
      </c>
      <c r="Q17" s="211">
        <v>10</v>
      </c>
      <c r="R17" s="211">
        <v>10</v>
      </c>
      <c r="S17" s="211">
        <v>10</v>
      </c>
      <c r="T17" s="209">
        <f t="shared" si="1"/>
        <v>46</v>
      </c>
      <c r="U17" s="204">
        <f>T17</f>
        <v>46</v>
      </c>
      <c r="V17" s="209">
        <f>(U17)/(U17+U18)</f>
        <v>1</v>
      </c>
      <c r="X17" s="292" t="s">
        <v>204</v>
      </c>
      <c r="Y17" s="208" t="s">
        <v>189</v>
      </c>
      <c r="Z17" s="211">
        <v>4</v>
      </c>
      <c r="AA17" s="211">
        <v>6</v>
      </c>
      <c r="AB17" s="211">
        <v>9</v>
      </c>
      <c r="AC17" s="211">
        <v>11</v>
      </c>
      <c r="AD17" s="211">
        <v>11</v>
      </c>
      <c r="AE17" s="209">
        <f t="shared" si="7"/>
        <v>41</v>
      </c>
      <c r="AF17" s="204">
        <f>AE17</f>
        <v>41</v>
      </c>
      <c r="AG17" s="203">
        <f>(AF17)/(AF17+AF18)</f>
        <v>1</v>
      </c>
      <c r="AI17" s="292" t="s">
        <v>204</v>
      </c>
      <c r="AJ17" s="208" t="s">
        <v>189</v>
      </c>
      <c r="AK17" s="211">
        <v>6</v>
      </c>
      <c r="AL17" s="211">
        <v>9</v>
      </c>
      <c r="AM17" s="211">
        <v>10</v>
      </c>
      <c r="AN17" s="211">
        <v>10</v>
      </c>
      <c r="AO17" s="211">
        <v>9</v>
      </c>
      <c r="AP17" s="209">
        <f t="shared" si="2"/>
        <v>44</v>
      </c>
      <c r="AQ17" s="204">
        <f>AP17</f>
        <v>44</v>
      </c>
      <c r="AR17" s="203">
        <f>(AQ17)/(AQ17+AQ18)</f>
        <v>1</v>
      </c>
      <c r="AT17" s="292" t="s">
        <v>204</v>
      </c>
      <c r="AU17" s="208" t="s">
        <v>189</v>
      </c>
      <c r="AV17" s="211">
        <v>9</v>
      </c>
      <c r="AW17" s="211">
        <v>9</v>
      </c>
      <c r="AX17" s="211">
        <v>10</v>
      </c>
      <c r="AY17" s="211">
        <v>9</v>
      </c>
      <c r="AZ17" s="211">
        <v>9</v>
      </c>
      <c r="BA17" s="209">
        <f t="shared" si="3"/>
        <v>46</v>
      </c>
      <c r="BB17" s="204">
        <f>BA17</f>
        <v>46</v>
      </c>
      <c r="BC17" s="203">
        <f>(BB17)/(BB17+BB18)</f>
        <v>1</v>
      </c>
      <c r="BE17" s="292" t="s">
        <v>204</v>
      </c>
      <c r="BF17" s="208" t="s">
        <v>189</v>
      </c>
      <c r="BG17" s="211">
        <v>7</v>
      </c>
      <c r="BH17" s="211">
        <v>9</v>
      </c>
      <c r="BI17" s="211">
        <v>8</v>
      </c>
      <c r="BJ17" s="211">
        <v>8</v>
      </c>
      <c r="BK17" s="211">
        <v>6</v>
      </c>
      <c r="BL17" s="209">
        <f t="shared" si="4"/>
        <v>38</v>
      </c>
      <c r="BM17" s="204">
        <f>BL17</f>
        <v>38</v>
      </c>
      <c r="BN17" s="203">
        <f>(BM17)/(BM17+BM18)</f>
        <v>1</v>
      </c>
      <c r="BP17" s="292" t="s">
        <v>204</v>
      </c>
      <c r="BQ17" s="208" t="s">
        <v>189</v>
      </c>
      <c r="BR17" s="211">
        <v>9</v>
      </c>
      <c r="BS17" s="211">
        <v>8</v>
      </c>
      <c r="BT17" s="211">
        <v>8</v>
      </c>
      <c r="BU17" s="211">
        <v>10</v>
      </c>
      <c r="BV17" s="211">
        <v>8</v>
      </c>
      <c r="BW17" s="209">
        <f t="shared" si="5"/>
        <v>43</v>
      </c>
      <c r="BX17" s="204">
        <f>BW17</f>
        <v>43</v>
      </c>
      <c r="BY17" s="203">
        <f>(BX17)/(BX17+BX18)</f>
        <v>1</v>
      </c>
      <c r="BZ17" s="184"/>
      <c r="CA17" s="292" t="s">
        <v>204</v>
      </c>
      <c r="CB17" s="208" t="s">
        <v>189</v>
      </c>
      <c r="CC17" s="211">
        <v>5</v>
      </c>
      <c r="CD17" s="211">
        <v>5</v>
      </c>
      <c r="CE17" s="211">
        <v>9</v>
      </c>
      <c r="CF17" s="211">
        <v>8</v>
      </c>
      <c r="CG17" s="211">
        <v>9</v>
      </c>
      <c r="CH17" s="209">
        <f t="shared" si="6"/>
        <v>36</v>
      </c>
      <c r="CI17" s="204">
        <f>CH17</f>
        <v>36</v>
      </c>
      <c r="CJ17" s="203">
        <f>(CI17)/(CI17+CI18)</f>
        <v>0.97297297297297303</v>
      </c>
      <c r="CN17" s="187"/>
    </row>
    <row r="18" spans="2:92" ht="14.85" customHeight="1" x14ac:dyDescent="0.25">
      <c r="B18" s="293"/>
      <c r="C18" s="15" t="s">
        <v>188</v>
      </c>
      <c r="D18" s="176">
        <v>0</v>
      </c>
      <c r="E18" s="176">
        <v>1</v>
      </c>
      <c r="F18" s="176">
        <v>0</v>
      </c>
      <c r="G18" s="176">
        <v>0</v>
      </c>
      <c r="H18" s="218">
        <v>0</v>
      </c>
      <c r="I18" s="181">
        <f t="shared" si="0"/>
        <v>1</v>
      </c>
      <c r="J18" s="198">
        <f>I18+J14</f>
        <v>1</v>
      </c>
      <c r="K18" s="202"/>
      <c r="M18" s="293"/>
      <c r="N18" s="15" t="s">
        <v>188</v>
      </c>
      <c r="O18" s="176">
        <v>0</v>
      </c>
      <c r="P18" s="176">
        <v>0</v>
      </c>
      <c r="Q18" s="176">
        <v>0</v>
      </c>
      <c r="R18" s="176">
        <v>0</v>
      </c>
      <c r="S18" s="176">
        <v>0</v>
      </c>
      <c r="T18" s="202">
        <f t="shared" si="1"/>
        <v>0</v>
      </c>
      <c r="U18" s="198">
        <f>T18+U14</f>
        <v>0</v>
      </c>
      <c r="V18" s="202"/>
      <c r="X18" s="293"/>
      <c r="Y18" s="15" t="s">
        <v>188</v>
      </c>
      <c r="Z18" s="176">
        <v>0</v>
      </c>
      <c r="AA18" s="176">
        <v>0</v>
      </c>
      <c r="AB18" s="176">
        <v>0</v>
      </c>
      <c r="AC18" s="176">
        <v>0</v>
      </c>
      <c r="AD18" s="176">
        <v>0</v>
      </c>
      <c r="AE18" s="202">
        <f t="shared" si="7"/>
        <v>0</v>
      </c>
      <c r="AF18" s="198">
        <f>AE18+AF14</f>
        <v>0</v>
      </c>
      <c r="AG18" s="198"/>
      <c r="AI18" s="293"/>
      <c r="AJ18" s="15" t="s">
        <v>188</v>
      </c>
      <c r="AK18" s="176">
        <v>0</v>
      </c>
      <c r="AL18" s="176">
        <v>0</v>
      </c>
      <c r="AM18" s="176">
        <v>0</v>
      </c>
      <c r="AN18" s="176">
        <v>0</v>
      </c>
      <c r="AO18" s="176">
        <v>0</v>
      </c>
      <c r="AP18" s="202">
        <f t="shared" si="2"/>
        <v>0</v>
      </c>
      <c r="AQ18" s="198">
        <f>AP18+AQ14</f>
        <v>0</v>
      </c>
      <c r="AR18" s="198"/>
      <c r="AT18" s="293"/>
      <c r="AU18" s="15" t="s">
        <v>188</v>
      </c>
      <c r="AV18" s="176">
        <v>0</v>
      </c>
      <c r="AW18" s="176">
        <v>0</v>
      </c>
      <c r="AX18" s="176">
        <v>0</v>
      </c>
      <c r="AY18" s="176">
        <v>0</v>
      </c>
      <c r="AZ18" s="176">
        <v>0</v>
      </c>
      <c r="BA18" s="202">
        <f t="shared" si="3"/>
        <v>0</v>
      </c>
      <c r="BB18" s="198">
        <f>BA18+BB14</f>
        <v>0</v>
      </c>
      <c r="BC18" s="198"/>
      <c r="BE18" s="293"/>
      <c r="BF18" s="15" t="s">
        <v>188</v>
      </c>
      <c r="BG18" s="176">
        <v>0</v>
      </c>
      <c r="BH18" s="176">
        <v>0</v>
      </c>
      <c r="BI18" s="176">
        <v>0</v>
      </c>
      <c r="BJ18" s="176">
        <v>0</v>
      </c>
      <c r="BK18" s="176">
        <v>0</v>
      </c>
      <c r="BL18" s="202">
        <f t="shared" si="4"/>
        <v>0</v>
      </c>
      <c r="BM18" s="198">
        <f>BL18+BM14</f>
        <v>0</v>
      </c>
      <c r="BN18" s="198"/>
      <c r="BP18" s="293"/>
      <c r="BQ18" s="15" t="s">
        <v>188</v>
      </c>
      <c r="BR18" s="176">
        <v>0</v>
      </c>
      <c r="BS18" s="176">
        <v>0</v>
      </c>
      <c r="BT18" s="176">
        <v>0</v>
      </c>
      <c r="BU18" s="176">
        <v>0</v>
      </c>
      <c r="BV18" s="176">
        <v>0</v>
      </c>
      <c r="BW18" s="202">
        <f t="shared" si="5"/>
        <v>0</v>
      </c>
      <c r="BX18" s="198">
        <f>BW18+BX14</f>
        <v>0</v>
      </c>
      <c r="BY18" s="198"/>
      <c r="BZ18" s="184"/>
      <c r="CA18" s="293"/>
      <c r="CB18" s="15" t="s">
        <v>188</v>
      </c>
      <c r="CC18" s="176">
        <v>1</v>
      </c>
      <c r="CD18" s="176">
        <v>0</v>
      </c>
      <c r="CE18" s="176">
        <v>0</v>
      </c>
      <c r="CF18" s="176">
        <v>0</v>
      </c>
      <c r="CG18" s="176">
        <v>0</v>
      </c>
      <c r="CH18" s="202">
        <f t="shared" si="6"/>
        <v>1</v>
      </c>
      <c r="CI18" s="198">
        <f>CH18+CI14</f>
        <v>1</v>
      </c>
      <c r="CJ18" s="198"/>
      <c r="CN18" s="187"/>
    </row>
    <row r="19" spans="2:92" x14ac:dyDescent="0.25">
      <c r="B19" s="293"/>
      <c r="C19" s="15" t="s">
        <v>187</v>
      </c>
      <c r="D19" s="176">
        <v>1</v>
      </c>
      <c r="E19" s="176">
        <v>0</v>
      </c>
      <c r="F19" s="176">
        <v>1</v>
      </c>
      <c r="G19" s="176">
        <v>0</v>
      </c>
      <c r="H19" s="217">
        <v>0</v>
      </c>
      <c r="I19" s="181">
        <f t="shared" si="0"/>
        <v>2</v>
      </c>
      <c r="J19" s="198">
        <f>I19+J15</f>
        <v>4</v>
      </c>
      <c r="K19" s="202"/>
      <c r="M19" s="293"/>
      <c r="N19" s="15" t="s">
        <v>187</v>
      </c>
      <c r="O19" s="176">
        <v>1</v>
      </c>
      <c r="P19" s="176">
        <v>0</v>
      </c>
      <c r="Q19" s="176">
        <v>0</v>
      </c>
      <c r="R19" s="176">
        <v>0</v>
      </c>
      <c r="S19" s="176">
        <v>0</v>
      </c>
      <c r="T19" s="202">
        <f t="shared" si="1"/>
        <v>1</v>
      </c>
      <c r="U19" s="198">
        <f>T19+U15</f>
        <v>4</v>
      </c>
      <c r="V19" s="202"/>
      <c r="X19" s="293"/>
      <c r="Y19" s="15" t="s">
        <v>187</v>
      </c>
      <c r="Z19" s="176">
        <v>6</v>
      </c>
      <c r="AA19" s="176">
        <v>0</v>
      </c>
      <c r="AB19" s="176">
        <v>2</v>
      </c>
      <c r="AC19" s="176">
        <v>0</v>
      </c>
      <c r="AD19" s="176">
        <v>0</v>
      </c>
      <c r="AE19" s="202">
        <f t="shared" si="7"/>
        <v>8</v>
      </c>
      <c r="AF19" s="198">
        <f>AE19+AF15</f>
        <v>12</v>
      </c>
      <c r="AG19" s="198"/>
      <c r="AI19" s="293"/>
      <c r="AJ19" s="15" t="s">
        <v>187</v>
      </c>
      <c r="AK19" s="176">
        <v>4</v>
      </c>
      <c r="AL19" s="176">
        <v>0</v>
      </c>
      <c r="AM19" s="176">
        <v>0</v>
      </c>
      <c r="AN19" s="176">
        <v>0</v>
      </c>
      <c r="AO19" s="176">
        <v>1</v>
      </c>
      <c r="AP19" s="202">
        <f t="shared" si="2"/>
        <v>5</v>
      </c>
      <c r="AQ19" s="198">
        <f>AP19+AQ15</f>
        <v>5</v>
      </c>
      <c r="AR19" s="198"/>
      <c r="AT19" s="293"/>
      <c r="AU19" s="15" t="s">
        <v>187</v>
      </c>
      <c r="AV19" s="176">
        <v>0</v>
      </c>
      <c r="AW19" s="176">
        <v>1</v>
      </c>
      <c r="AX19" s="176">
        <v>0</v>
      </c>
      <c r="AY19" s="176">
        <v>1</v>
      </c>
      <c r="AZ19" s="176">
        <v>0</v>
      </c>
      <c r="BA19" s="202">
        <f t="shared" si="3"/>
        <v>2</v>
      </c>
      <c r="BB19" s="198">
        <f>BA19+BB15</f>
        <v>4</v>
      </c>
      <c r="BC19" s="198"/>
      <c r="BE19" s="293"/>
      <c r="BF19" s="15" t="s">
        <v>187</v>
      </c>
      <c r="BG19" s="176">
        <v>3</v>
      </c>
      <c r="BH19" s="176">
        <v>0</v>
      </c>
      <c r="BI19" s="176">
        <v>0</v>
      </c>
      <c r="BJ19" s="176">
        <v>0</v>
      </c>
      <c r="BK19" s="176">
        <v>4</v>
      </c>
      <c r="BL19" s="202">
        <f t="shared" si="4"/>
        <v>7</v>
      </c>
      <c r="BM19" s="198">
        <f>BL19+BM15</f>
        <v>12</v>
      </c>
      <c r="BN19" s="198"/>
      <c r="BP19" s="293"/>
      <c r="BQ19" s="15" t="s">
        <v>187</v>
      </c>
      <c r="BR19" s="176">
        <v>0</v>
      </c>
      <c r="BS19" s="176">
        <v>0</v>
      </c>
      <c r="BT19" s="176">
        <v>2</v>
      </c>
      <c r="BU19" s="176">
        <v>0</v>
      </c>
      <c r="BV19" s="176">
        <v>2</v>
      </c>
      <c r="BW19" s="202">
        <f t="shared" si="5"/>
        <v>4</v>
      </c>
      <c r="BX19" s="198">
        <f>BW19+BX15</f>
        <v>7</v>
      </c>
      <c r="BY19" s="198"/>
      <c r="BZ19" s="184"/>
      <c r="CA19" s="293"/>
      <c r="CB19" s="15" t="s">
        <v>187</v>
      </c>
      <c r="CC19" s="176">
        <v>1</v>
      </c>
      <c r="CD19" s="176">
        <v>3</v>
      </c>
      <c r="CE19" s="176">
        <v>0</v>
      </c>
      <c r="CF19" s="176">
        <v>0</v>
      </c>
      <c r="CG19" s="176">
        <v>1</v>
      </c>
      <c r="CH19" s="202">
        <f t="shared" si="6"/>
        <v>5</v>
      </c>
      <c r="CI19" s="198">
        <f>CH19+CI15</f>
        <v>11</v>
      </c>
      <c r="CJ19" s="198"/>
    </row>
    <row r="20" spans="2:92" x14ac:dyDescent="0.25">
      <c r="B20" s="294"/>
      <c r="C20" s="176" t="s">
        <v>71</v>
      </c>
      <c r="D20" s="176">
        <v>0</v>
      </c>
      <c r="E20" s="176">
        <v>0</v>
      </c>
      <c r="F20" s="176">
        <v>0</v>
      </c>
      <c r="G20" s="194">
        <v>0</v>
      </c>
      <c r="H20" s="194">
        <v>0</v>
      </c>
      <c r="I20" s="202">
        <f t="shared" si="0"/>
        <v>0</v>
      </c>
      <c r="J20" s="190">
        <f>I20+J16</f>
        <v>2</v>
      </c>
      <c r="K20" s="195"/>
      <c r="M20" s="294"/>
      <c r="N20" s="194" t="s">
        <v>71</v>
      </c>
      <c r="O20" s="107">
        <v>0</v>
      </c>
      <c r="P20" s="107">
        <v>0</v>
      </c>
      <c r="Q20" s="107">
        <v>0</v>
      </c>
      <c r="R20" s="107">
        <v>0</v>
      </c>
      <c r="S20" s="107">
        <v>0</v>
      </c>
      <c r="T20" s="196">
        <f t="shared" si="1"/>
        <v>0</v>
      </c>
      <c r="U20" s="190">
        <f>T20+U16</f>
        <v>0</v>
      </c>
      <c r="V20" s="195"/>
      <c r="X20" s="294"/>
      <c r="Y20" s="194" t="s">
        <v>71</v>
      </c>
      <c r="Z20" s="107">
        <v>0</v>
      </c>
      <c r="AA20" s="107">
        <v>0</v>
      </c>
      <c r="AB20" s="107">
        <v>0</v>
      </c>
      <c r="AC20" s="107">
        <v>0</v>
      </c>
      <c r="AD20" s="107">
        <v>0</v>
      </c>
      <c r="AE20" s="196">
        <f t="shared" si="7"/>
        <v>0</v>
      </c>
      <c r="AF20" s="190">
        <f>AE20+AF16</f>
        <v>0</v>
      </c>
      <c r="AG20" s="195"/>
      <c r="AI20" s="294"/>
      <c r="AJ20" s="194" t="s">
        <v>71</v>
      </c>
      <c r="AK20" s="107">
        <v>0</v>
      </c>
      <c r="AL20" s="107">
        <v>1</v>
      </c>
      <c r="AM20" s="107">
        <v>0</v>
      </c>
      <c r="AN20" s="107">
        <v>0</v>
      </c>
      <c r="AO20" s="107">
        <v>0</v>
      </c>
      <c r="AP20" s="196">
        <f t="shared" si="2"/>
        <v>1</v>
      </c>
      <c r="AQ20" s="190">
        <f>AP20+AQ16</f>
        <v>1</v>
      </c>
      <c r="AR20" s="195"/>
      <c r="AT20" s="294"/>
      <c r="AU20" s="194" t="s">
        <v>71</v>
      </c>
      <c r="AV20" s="107">
        <v>0</v>
      </c>
      <c r="AW20" s="107">
        <v>0</v>
      </c>
      <c r="AX20" s="107">
        <v>0</v>
      </c>
      <c r="AY20" s="107">
        <v>0</v>
      </c>
      <c r="AZ20" s="107">
        <v>0</v>
      </c>
      <c r="BA20" s="196">
        <f t="shared" si="3"/>
        <v>0</v>
      </c>
      <c r="BB20" s="190">
        <f>BA20+BB16</f>
        <v>0</v>
      </c>
      <c r="BC20" s="195"/>
      <c r="BE20" s="294"/>
      <c r="BF20" s="194" t="s">
        <v>71</v>
      </c>
      <c r="BG20" s="107">
        <v>0</v>
      </c>
      <c r="BH20" s="107">
        <v>0</v>
      </c>
      <c r="BI20" s="107">
        <v>0</v>
      </c>
      <c r="BJ20" s="107">
        <v>0</v>
      </c>
      <c r="BK20" s="107">
        <v>0</v>
      </c>
      <c r="BL20" s="196">
        <f t="shared" si="4"/>
        <v>0</v>
      </c>
      <c r="BM20" s="190">
        <f>BL20+BM16</f>
        <v>0</v>
      </c>
      <c r="BN20" s="195"/>
      <c r="BP20" s="294"/>
      <c r="BQ20" s="194" t="s">
        <v>71</v>
      </c>
      <c r="BR20" s="107">
        <v>0</v>
      </c>
      <c r="BS20" s="107">
        <v>0</v>
      </c>
      <c r="BT20" s="107">
        <v>0</v>
      </c>
      <c r="BU20" s="107">
        <v>0</v>
      </c>
      <c r="BV20" s="107">
        <v>0</v>
      </c>
      <c r="BW20" s="196">
        <f t="shared" si="5"/>
        <v>0</v>
      </c>
      <c r="BX20" s="190">
        <f>BW20+BX16</f>
        <v>0</v>
      </c>
      <c r="BY20" s="195"/>
      <c r="BZ20" s="184"/>
      <c r="CA20" s="294"/>
      <c r="CB20" s="194" t="s">
        <v>71</v>
      </c>
      <c r="CC20" s="107">
        <v>1</v>
      </c>
      <c r="CD20" s="107">
        <v>0</v>
      </c>
      <c r="CE20" s="107">
        <v>1</v>
      </c>
      <c r="CF20" s="107">
        <v>0</v>
      </c>
      <c r="CG20" s="107">
        <v>0</v>
      </c>
      <c r="CH20" s="196">
        <f t="shared" si="6"/>
        <v>2</v>
      </c>
      <c r="CI20" s="190">
        <f>CH20+CI16</f>
        <v>2</v>
      </c>
      <c r="CJ20" s="195"/>
      <c r="CN20" s="186"/>
    </row>
    <row r="21" spans="2:92" ht="14.85" customHeight="1" x14ac:dyDescent="0.25">
      <c r="B21" s="292" t="s">
        <v>203</v>
      </c>
      <c r="C21" s="208" t="s">
        <v>189</v>
      </c>
      <c r="D21" s="208">
        <v>10</v>
      </c>
      <c r="E21" s="208">
        <v>7</v>
      </c>
      <c r="F21" s="208">
        <v>8</v>
      </c>
      <c r="G21" s="176">
        <v>6</v>
      </c>
      <c r="H21" s="208">
        <v>10</v>
      </c>
      <c r="I21" s="209">
        <f t="shared" si="0"/>
        <v>41</v>
      </c>
      <c r="J21" s="204">
        <f>I21</f>
        <v>41</v>
      </c>
      <c r="K21" s="203">
        <f>(J21)/(J21+J22)</f>
        <v>0.97619047619047616</v>
      </c>
      <c r="M21" s="292" t="s">
        <v>203</v>
      </c>
      <c r="N21" s="208" t="s">
        <v>189</v>
      </c>
      <c r="O21" s="211">
        <v>3</v>
      </c>
      <c r="P21" s="211">
        <v>10</v>
      </c>
      <c r="Q21" s="211">
        <v>8</v>
      </c>
      <c r="R21" s="211">
        <v>10</v>
      </c>
      <c r="S21" s="211">
        <v>6</v>
      </c>
      <c r="T21" s="209">
        <f t="shared" si="1"/>
        <v>37</v>
      </c>
      <c r="U21" s="204">
        <f>T21</f>
        <v>37</v>
      </c>
      <c r="V21" s="203">
        <f>(U21)/(U21+U22)</f>
        <v>0.97368421052631582</v>
      </c>
      <c r="X21" s="292" t="s">
        <v>203</v>
      </c>
      <c r="Y21" s="208" t="s">
        <v>189</v>
      </c>
      <c r="Z21" s="211">
        <v>4</v>
      </c>
      <c r="AA21" s="211">
        <v>6</v>
      </c>
      <c r="AB21" s="211">
        <v>7</v>
      </c>
      <c r="AC21" s="211">
        <v>9</v>
      </c>
      <c r="AD21" s="211">
        <v>11</v>
      </c>
      <c r="AE21" s="209">
        <f t="shared" si="7"/>
        <v>37</v>
      </c>
      <c r="AF21" s="204">
        <f>AE21</f>
        <v>37</v>
      </c>
      <c r="AG21" s="203">
        <f>(AF21)/(AF21+AF22)</f>
        <v>0.97368421052631582</v>
      </c>
      <c r="AI21" s="292" t="s">
        <v>203</v>
      </c>
      <c r="AJ21" s="208" t="s">
        <v>189</v>
      </c>
      <c r="AK21" s="211">
        <v>2</v>
      </c>
      <c r="AL21" s="211">
        <v>6</v>
      </c>
      <c r="AM21" s="211">
        <v>9</v>
      </c>
      <c r="AN21" s="211">
        <v>10</v>
      </c>
      <c r="AO21" s="211">
        <v>8</v>
      </c>
      <c r="AP21" s="209">
        <f t="shared" si="2"/>
        <v>35</v>
      </c>
      <c r="AQ21" s="204">
        <f>AP21</f>
        <v>35</v>
      </c>
      <c r="AR21" s="203">
        <f>(AQ21)/(AQ21+AQ22)</f>
        <v>0.94594594594594594</v>
      </c>
      <c r="AT21" s="292" t="s">
        <v>203</v>
      </c>
      <c r="AU21" s="208" t="s">
        <v>189</v>
      </c>
      <c r="AV21" s="211">
        <v>9</v>
      </c>
      <c r="AW21" s="211">
        <v>9</v>
      </c>
      <c r="AX21" s="211">
        <v>9</v>
      </c>
      <c r="AY21" s="211">
        <v>9</v>
      </c>
      <c r="AZ21" s="211">
        <v>9</v>
      </c>
      <c r="BA21" s="209">
        <f t="shared" si="3"/>
        <v>45</v>
      </c>
      <c r="BB21" s="204">
        <f>BA21</f>
        <v>45</v>
      </c>
      <c r="BC21" s="203">
        <f>(BB21)/(BB21+BB22)</f>
        <v>1</v>
      </c>
      <c r="BE21" s="292" t="s">
        <v>203</v>
      </c>
      <c r="BF21" s="208" t="s">
        <v>189</v>
      </c>
      <c r="BG21" s="211">
        <v>6</v>
      </c>
      <c r="BH21" s="211">
        <v>8</v>
      </c>
      <c r="BI21" s="211">
        <v>8</v>
      </c>
      <c r="BJ21" s="211">
        <v>7</v>
      </c>
      <c r="BK21" s="211">
        <v>6</v>
      </c>
      <c r="BL21" s="209">
        <f t="shared" si="4"/>
        <v>35</v>
      </c>
      <c r="BM21" s="204">
        <f>BL21</f>
        <v>35</v>
      </c>
      <c r="BN21" s="203">
        <f>(BM21)/(BM21+BM22)</f>
        <v>1</v>
      </c>
      <c r="BP21" s="292" t="s">
        <v>203</v>
      </c>
      <c r="BQ21" s="208" t="s">
        <v>189</v>
      </c>
      <c r="BR21" s="211">
        <v>6</v>
      </c>
      <c r="BS21" s="211">
        <v>7</v>
      </c>
      <c r="BT21" s="211">
        <v>8</v>
      </c>
      <c r="BU21" s="211">
        <v>6</v>
      </c>
      <c r="BV21" s="211">
        <v>8</v>
      </c>
      <c r="BW21" s="209">
        <f t="shared" si="5"/>
        <v>35</v>
      </c>
      <c r="BX21" s="204">
        <f>BW21</f>
        <v>35</v>
      </c>
      <c r="BY21" s="203">
        <f>(BX21)/(BX21+BX22)</f>
        <v>0.97222222222222221</v>
      </c>
      <c r="BZ21" s="184"/>
      <c r="CA21" s="292" t="s">
        <v>203</v>
      </c>
      <c r="CB21" s="208" t="s">
        <v>189</v>
      </c>
      <c r="CC21" s="211">
        <v>4</v>
      </c>
      <c r="CD21" s="211">
        <v>3</v>
      </c>
      <c r="CE21" s="211">
        <v>6</v>
      </c>
      <c r="CF21" s="211">
        <v>7</v>
      </c>
      <c r="CG21" s="211">
        <v>8</v>
      </c>
      <c r="CH21" s="209">
        <f t="shared" si="6"/>
        <v>28</v>
      </c>
      <c r="CI21" s="204">
        <f>CH21</f>
        <v>28</v>
      </c>
      <c r="CJ21" s="203">
        <f>(CI21)/(CI21+CI22)</f>
        <v>0.93333333333333335</v>
      </c>
      <c r="CN21" s="187"/>
    </row>
    <row r="22" spans="2:92" x14ac:dyDescent="0.25">
      <c r="B22" s="293"/>
      <c r="C22" s="15" t="s">
        <v>188</v>
      </c>
      <c r="D22" s="176">
        <v>0</v>
      </c>
      <c r="E22" s="176">
        <v>0</v>
      </c>
      <c r="F22" s="176">
        <v>0</v>
      </c>
      <c r="G22" s="176">
        <v>0</v>
      </c>
      <c r="H22" s="176">
        <v>0</v>
      </c>
      <c r="I22" s="202">
        <f t="shared" si="0"/>
        <v>0</v>
      </c>
      <c r="J22" s="198">
        <f>I22+J18</f>
        <v>1</v>
      </c>
      <c r="K22" s="202"/>
      <c r="M22" s="293"/>
      <c r="N22" s="15" t="s">
        <v>188</v>
      </c>
      <c r="O22" s="176">
        <v>0</v>
      </c>
      <c r="P22" s="176">
        <v>0</v>
      </c>
      <c r="Q22" s="176">
        <v>0</v>
      </c>
      <c r="R22" s="176">
        <v>0</v>
      </c>
      <c r="S22" s="176">
        <v>1</v>
      </c>
      <c r="T22" s="202">
        <f t="shared" si="1"/>
        <v>1</v>
      </c>
      <c r="U22" s="198">
        <f>T22+U18</f>
        <v>1</v>
      </c>
      <c r="V22" s="202"/>
      <c r="X22" s="293"/>
      <c r="Y22" s="15" t="s">
        <v>188</v>
      </c>
      <c r="Z22" s="176">
        <v>0</v>
      </c>
      <c r="AA22" s="176">
        <v>0</v>
      </c>
      <c r="AB22" s="176">
        <v>1</v>
      </c>
      <c r="AC22" s="176">
        <v>0</v>
      </c>
      <c r="AD22" s="176">
        <v>0</v>
      </c>
      <c r="AE22" s="202">
        <f t="shared" si="7"/>
        <v>1</v>
      </c>
      <c r="AF22" s="198">
        <f>AE22+AF18</f>
        <v>1</v>
      </c>
      <c r="AG22" s="198"/>
      <c r="AI22" s="293"/>
      <c r="AJ22" s="15" t="s">
        <v>188</v>
      </c>
      <c r="AK22" s="176">
        <v>0</v>
      </c>
      <c r="AL22" s="176">
        <v>0</v>
      </c>
      <c r="AM22" s="176">
        <v>1</v>
      </c>
      <c r="AN22" s="176">
        <v>0</v>
      </c>
      <c r="AO22" s="176">
        <v>1</v>
      </c>
      <c r="AP22" s="202">
        <f t="shared" si="2"/>
        <v>2</v>
      </c>
      <c r="AQ22" s="198">
        <f>AP22+AQ18</f>
        <v>2</v>
      </c>
      <c r="AR22" s="198"/>
      <c r="AT22" s="293"/>
      <c r="AU22" s="15" t="s">
        <v>188</v>
      </c>
      <c r="AV22" s="176">
        <v>0</v>
      </c>
      <c r="AW22" s="176">
        <v>0</v>
      </c>
      <c r="AX22" s="176">
        <v>0</v>
      </c>
      <c r="AY22" s="176">
        <v>0</v>
      </c>
      <c r="AZ22" s="176">
        <v>0</v>
      </c>
      <c r="BA22" s="202">
        <f t="shared" si="3"/>
        <v>0</v>
      </c>
      <c r="BB22" s="198">
        <f>BA22+BB18</f>
        <v>0</v>
      </c>
      <c r="BC22" s="198"/>
      <c r="BE22" s="293"/>
      <c r="BF22" s="15" t="s">
        <v>188</v>
      </c>
      <c r="BG22" s="176">
        <v>0</v>
      </c>
      <c r="BH22" s="176">
        <v>0</v>
      </c>
      <c r="BI22" s="176">
        <v>0</v>
      </c>
      <c r="BJ22" s="176">
        <v>0</v>
      </c>
      <c r="BK22" s="176">
        <v>0</v>
      </c>
      <c r="BL22" s="202">
        <f t="shared" si="4"/>
        <v>0</v>
      </c>
      <c r="BM22" s="198">
        <f>BL22+BM18</f>
        <v>0</v>
      </c>
      <c r="BN22" s="198"/>
      <c r="BP22" s="293"/>
      <c r="BQ22" s="15" t="s">
        <v>188</v>
      </c>
      <c r="BR22" s="176">
        <v>0</v>
      </c>
      <c r="BS22" s="176">
        <v>1</v>
      </c>
      <c r="BT22" s="176">
        <v>0</v>
      </c>
      <c r="BU22" s="176">
        <v>0</v>
      </c>
      <c r="BV22" s="176">
        <v>0</v>
      </c>
      <c r="BW22" s="202">
        <f t="shared" si="5"/>
        <v>1</v>
      </c>
      <c r="BX22" s="198">
        <f>BW22+BX18</f>
        <v>1</v>
      </c>
      <c r="BY22" s="198"/>
      <c r="BZ22" s="184"/>
      <c r="CA22" s="293"/>
      <c r="CB22" s="15" t="s">
        <v>188</v>
      </c>
      <c r="CC22" s="176">
        <v>0</v>
      </c>
      <c r="CD22" s="176">
        <v>1</v>
      </c>
      <c r="CE22" s="176">
        <v>0</v>
      </c>
      <c r="CF22" s="176">
        <v>0</v>
      </c>
      <c r="CG22" s="176">
        <v>0</v>
      </c>
      <c r="CH22" s="202">
        <f t="shared" si="6"/>
        <v>1</v>
      </c>
      <c r="CI22" s="198">
        <f>CH22+CI18</f>
        <v>2</v>
      </c>
      <c r="CJ22" s="198"/>
    </row>
    <row r="23" spans="2:92" x14ac:dyDescent="0.25">
      <c r="B23" s="293"/>
      <c r="C23" s="176" t="s">
        <v>187</v>
      </c>
      <c r="D23" s="176">
        <v>0</v>
      </c>
      <c r="E23" s="176">
        <v>0</v>
      </c>
      <c r="F23" s="176">
        <v>1</v>
      </c>
      <c r="G23" s="176">
        <v>1</v>
      </c>
      <c r="H23" s="176">
        <v>0</v>
      </c>
      <c r="I23" s="202">
        <f t="shared" si="0"/>
        <v>2</v>
      </c>
      <c r="J23" s="198">
        <f>I23+J19</f>
        <v>6</v>
      </c>
      <c r="K23" s="202"/>
      <c r="M23" s="293"/>
      <c r="N23" s="15" t="s">
        <v>187</v>
      </c>
      <c r="O23" s="176">
        <v>3</v>
      </c>
      <c r="P23" s="176">
        <v>0</v>
      </c>
      <c r="Q23" s="176">
        <v>2</v>
      </c>
      <c r="R23" s="176">
        <v>0</v>
      </c>
      <c r="S23" s="176">
        <v>2</v>
      </c>
      <c r="T23" s="202">
        <f t="shared" si="1"/>
        <v>7</v>
      </c>
      <c r="U23" s="198">
        <f>T23+U19</f>
        <v>11</v>
      </c>
      <c r="V23" s="202"/>
      <c r="X23" s="293"/>
      <c r="Y23" s="15" t="s">
        <v>187</v>
      </c>
      <c r="Z23" s="176">
        <v>0</v>
      </c>
      <c r="AA23" s="176">
        <v>0</v>
      </c>
      <c r="AB23" s="176">
        <v>1</v>
      </c>
      <c r="AC23" s="176">
        <v>2</v>
      </c>
      <c r="AD23" s="176">
        <v>0</v>
      </c>
      <c r="AE23" s="202">
        <f t="shared" si="7"/>
        <v>3</v>
      </c>
      <c r="AF23" s="198">
        <f>AE23+AF19</f>
        <v>15</v>
      </c>
      <c r="AG23" s="198"/>
      <c r="AI23" s="293"/>
      <c r="AJ23" s="15" t="s">
        <v>187</v>
      </c>
      <c r="AK23" s="176">
        <v>4</v>
      </c>
      <c r="AL23" s="176">
        <v>2</v>
      </c>
      <c r="AM23" s="176">
        <v>0</v>
      </c>
      <c r="AN23" s="176">
        <v>0</v>
      </c>
      <c r="AO23" s="176">
        <v>0</v>
      </c>
      <c r="AP23" s="202">
        <f t="shared" si="2"/>
        <v>6</v>
      </c>
      <c r="AQ23" s="198">
        <f>AP23+AQ19</f>
        <v>11</v>
      </c>
      <c r="AR23" s="198"/>
      <c r="AT23" s="293"/>
      <c r="AU23" s="15" t="s">
        <v>187</v>
      </c>
      <c r="AV23" s="176">
        <v>0</v>
      </c>
      <c r="AW23" s="176">
        <v>0</v>
      </c>
      <c r="AX23" s="176">
        <v>1</v>
      </c>
      <c r="AY23" s="176">
        <v>0</v>
      </c>
      <c r="AZ23" s="176">
        <v>0</v>
      </c>
      <c r="BA23" s="202">
        <f t="shared" si="3"/>
        <v>1</v>
      </c>
      <c r="BB23" s="198">
        <f>BA23+BB19</f>
        <v>5</v>
      </c>
      <c r="BC23" s="198"/>
      <c r="BE23" s="293"/>
      <c r="BF23" s="15" t="s">
        <v>187</v>
      </c>
      <c r="BG23" s="176">
        <v>1</v>
      </c>
      <c r="BH23" s="176">
        <v>0</v>
      </c>
      <c r="BI23" s="176">
        <v>0</v>
      </c>
      <c r="BJ23" s="176">
        <v>0</v>
      </c>
      <c r="BK23" s="176">
        <v>0</v>
      </c>
      <c r="BL23" s="202">
        <f t="shared" si="4"/>
        <v>1</v>
      </c>
      <c r="BM23" s="198">
        <f>BL23+BM19</f>
        <v>13</v>
      </c>
      <c r="BN23" s="198"/>
      <c r="BP23" s="293"/>
      <c r="BQ23" s="15" t="s">
        <v>187</v>
      </c>
      <c r="BR23" s="176">
        <v>3</v>
      </c>
      <c r="BS23" s="176">
        <v>0</v>
      </c>
      <c r="BT23" s="176">
        <v>0</v>
      </c>
      <c r="BU23" s="176">
        <v>4</v>
      </c>
      <c r="BV23" s="176">
        <v>0</v>
      </c>
      <c r="BW23" s="202">
        <f t="shared" si="5"/>
        <v>7</v>
      </c>
      <c r="BX23" s="198">
        <f>BW23+BX19</f>
        <v>14</v>
      </c>
      <c r="BY23" s="198"/>
      <c r="BZ23" s="184"/>
      <c r="CA23" s="293"/>
      <c r="CB23" s="15" t="s">
        <v>187</v>
      </c>
      <c r="CC23" s="176">
        <v>0</v>
      </c>
      <c r="CD23" s="176">
        <v>0</v>
      </c>
      <c r="CE23" s="176">
        <v>2</v>
      </c>
      <c r="CF23" s="176">
        <v>1</v>
      </c>
      <c r="CG23" s="176">
        <v>0</v>
      </c>
      <c r="CH23" s="202">
        <f t="shared" si="6"/>
        <v>3</v>
      </c>
      <c r="CI23" s="198">
        <f>CH23+CI19</f>
        <v>14</v>
      </c>
      <c r="CJ23" s="198"/>
    </row>
    <row r="24" spans="2:92" x14ac:dyDescent="0.25">
      <c r="B24" s="294"/>
      <c r="C24" s="176" t="s">
        <v>71</v>
      </c>
      <c r="D24" s="194">
        <v>0</v>
      </c>
      <c r="E24" s="194">
        <v>0</v>
      </c>
      <c r="F24" s="194">
        <v>0</v>
      </c>
      <c r="G24" s="194">
        <v>1</v>
      </c>
      <c r="H24" s="194">
        <v>0</v>
      </c>
      <c r="I24" s="202">
        <f t="shared" si="0"/>
        <v>1</v>
      </c>
      <c r="J24" s="190">
        <f>I24+J20</f>
        <v>3</v>
      </c>
      <c r="K24" s="195"/>
      <c r="M24" s="294"/>
      <c r="N24" s="194" t="s">
        <v>71</v>
      </c>
      <c r="O24" s="107">
        <v>0</v>
      </c>
      <c r="P24" s="107">
        <v>0</v>
      </c>
      <c r="Q24" s="176">
        <v>0</v>
      </c>
      <c r="R24" s="176">
        <v>0</v>
      </c>
      <c r="S24" s="176">
        <v>1</v>
      </c>
      <c r="T24" s="196">
        <f t="shared" si="1"/>
        <v>1</v>
      </c>
      <c r="U24" s="190">
        <f>T24+U20</f>
        <v>1</v>
      </c>
      <c r="V24" s="195"/>
      <c r="X24" s="294"/>
      <c r="Y24" s="194" t="s">
        <v>71</v>
      </c>
      <c r="Z24" s="107">
        <v>0</v>
      </c>
      <c r="AA24" s="107">
        <v>0</v>
      </c>
      <c r="AB24" s="107">
        <v>0</v>
      </c>
      <c r="AC24" s="107">
        <v>0</v>
      </c>
      <c r="AD24" s="107">
        <v>0</v>
      </c>
      <c r="AE24" s="196">
        <f t="shared" si="7"/>
        <v>0</v>
      </c>
      <c r="AF24" s="190">
        <f>AE24+AF20</f>
        <v>0</v>
      </c>
      <c r="AG24" s="195"/>
      <c r="AI24" s="294"/>
      <c r="AJ24" s="194" t="s">
        <v>71</v>
      </c>
      <c r="AK24" s="107">
        <v>0</v>
      </c>
      <c r="AL24" s="107">
        <v>1</v>
      </c>
      <c r="AM24" s="107">
        <v>0</v>
      </c>
      <c r="AN24" s="107">
        <v>0</v>
      </c>
      <c r="AO24" s="107">
        <v>0</v>
      </c>
      <c r="AP24" s="196">
        <f t="shared" si="2"/>
        <v>1</v>
      </c>
      <c r="AQ24" s="190">
        <f>AP24+AQ20</f>
        <v>2</v>
      </c>
      <c r="AR24" s="195"/>
      <c r="AT24" s="294"/>
      <c r="AU24" s="194" t="s">
        <v>71</v>
      </c>
      <c r="AV24" s="107">
        <v>0</v>
      </c>
      <c r="AW24" s="107">
        <v>0</v>
      </c>
      <c r="AX24" s="107">
        <v>0</v>
      </c>
      <c r="AY24" s="107">
        <v>0</v>
      </c>
      <c r="AZ24" s="107">
        <v>0</v>
      </c>
      <c r="BA24" s="196">
        <f t="shared" si="3"/>
        <v>0</v>
      </c>
      <c r="BB24" s="190">
        <f>BA24+BB20</f>
        <v>0</v>
      </c>
      <c r="BC24" s="195"/>
      <c r="BE24" s="294"/>
      <c r="BF24" s="194" t="s">
        <v>71</v>
      </c>
      <c r="BG24" s="107">
        <v>0</v>
      </c>
      <c r="BH24" s="107">
        <v>1</v>
      </c>
      <c r="BI24" s="107">
        <v>0</v>
      </c>
      <c r="BJ24" s="107">
        <v>1</v>
      </c>
      <c r="BK24" s="107">
        <v>0</v>
      </c>
      <c r="BL24" s="196">
        <f t="shared" si="4"/>
        <v>2</v>
      </c>
      <c r="BM24" s="190">
        <f>BL24+BM20</f>
        <v>2</v>
      </c>
      <c r="BN24" s="195"/>
      <c r="BP24" s="294"/>
      <c r="BQ24" s="194" t="s">
        <v>71</v>
      </c>
      <c r="BR24" s="107">
        <v>0</v>
      </c>
      <c r="BS24" s="107">
        <v>0</v>
      </c>
      <c r="BT24" s="107">
        <v>0</v>
      </c>
      <c r="BU24" s="107">
        <v>0</v>
      </c>
      <c r="BV24" s="107">
        <v>0</v>
      </c>
      <c r="BW24" s="196">
        <f t="shared" si="5"/>
        <v>0</v>
      </c>
      <c r="BX24" s="190">
        <f>BW24+BX20</f>
        <v>0</v>
      </c>
      <c r="BY24" s="195"/>
      <c r="BZ24" s="184"/>
      <c r="CA24" s="294"/>
      <c r="CB24" s="194" t="s">
        <v>71</v>
      </c>
      <c r="CC24" s="107">
        <v>1</v>
      </c>
      <c r="CD24" s="107">
        <v>1</v>
      </c>
      <c r="CE24" s="107">
        <v>1</v>
      </c>
      <c r="CF24" s="107">
        <v>0</v>
      </c>
      <c r="CG24" s="107">
        <v>1</v>
      </c>
      <c r="CH24" s="196">
        <f t="shared" si="6"/>
        <v>4</v>
      </c>
      <c r="CI24" s="190">
        <f>CH24+CI20</f>
        <v>6</v>
      </c>
      <c r="CJ24" s="195"/>
      <c r="CN24" s="186"/>
    </row>
    <row r="25" spans="2:92" ht="14.85" customHeight="1" x14ac:dyDescent="0.25">
      <c r="B25" s="292" t="s">
        <v>202</v>
      </c>
      <c r="C25" s="208" t="s">
        <v>189</v>
      </c>
      <c r="D25" s="208">
        <v>10</v>
      </c>
      <c r="E25" s="208">
        <v>7</v>
      </c>
      <c r="F25" s="208">
        <v>8</v>
      </c>
      <c r="G25" s="208">
        <v>6</v>
      </c>
      <c r="H25" s="208">
        <v>9</v>
      </c>
      <c r="I25" s="209">
        <f t="shared" si="0"/>
        <v>40</v>
      </c>
      <c r="J25" s="204">
        <f>I25</f>
        <v>40</v>
      </c>
      <c r="K25" s="203">
        <f>(J25)/(J25+J26)</f>
        <v>0.95238095238095233</v>
      </c>
      <c r="M25" s="292" t="s">
        <v>202</v>
      </c>
      <c r="N25" s="208" t="s">
        <v>189</v>
      </c>
      <c r="O25" s="211">
        <v>3</v>
      </c>
      <c r="P25" s="211">
        <v>10</v>
      </c>
      <c r="Q25" s="211">
        <v>7</v>
      </c>
      <c r="R25" s="211">
        <v>9</v>
      </c>
      <c r="S25" s="211">
        <v>5</v>
      </c>
      <c r="T25" s="209">
        <f t="shared" si="1"/>
        <v>34</v>
      </c>
      <c r="U25" s="204">
        <f>T25</f>
        <v>34</v>
      </c>
      <c r="V25" s="203">
        <f>(U25)/(U25+U26)</f>
        <v>0.97142857142857142</v>
      </c>
      <c r="X25" s="292" t="s">
        <v>202</v>
      </c>
      <c r="Y25" s="208" t="s">
        <v>189</v>
      </c>
      <c r="Z25" s="211">
        <v>4</v>
      </c>
      <c r="AA25" s="211">
        <v>6</v>
      </c>
      <c r="AB25" s="211">
        <v>7</v>
      </c>
      <c r="AC25" s="211">
        <v>9</v>
      </c>
      <c r="AD25" s="211">
        <v>10</v>
      </c>
      <c r="AE25" s="209">
        <f t="shared" si="7"/>
        <v>36</v>
      </c>
      <c r="AF25" s="204">
        <f>AE25</f>
        <v>36</v>
      </c>
      <c r="AG25" s="203">
        <f>(AF25)/(AF25+AF26)</f>
        <v>0.97297297297297303</v>
      </c>
      <c r="AI25" s="292" t="s">
        <v>202</v>
      </c>
      <c r="AJ25" s="208" t="s">
        <v>189</v>
      </c>
      <c r="AK25" s="211">
        <v>2</v>
      </c>
      <c r="AL25" s="211">
        <v>6</v>
      </c>
      <c r="AM25" s="211">
        <v>7</v>
      </c>
      <c r="AN25" s="211">
        <v>8</v>
      </c>
      <c r="AO25" s="211">
        <v>8</v>
      </c>
      <c r="AP25" s="205">
        <f t="shared" si="2"/>
        <v>31</v>
      </c>
      <c r="AQ25" s="204">
        <f>AP25</f>
        <v>31</v>
      </c>
      <c r="AR25" s="203">
        <f>(AQ25)/(AQ25+AQ26)</f>
        <v>0.93939393939393945</v>
      </c>
      <c r="AT25" s="292" t="s">
        <v>202</v>
      </c>
      <c r="AU25" s="208" t="s">
        <v>189</v>
      </c>
      <c r="AV25" s="211">
        <v>9</v>
      </c>
      <c r="AW25" s="211">
        <v>8</v>
      </c>
      <c r="AX25" s="211">
        <v>9</v>
      </c>
      <c r="AY25" s="211">
        <v>9</v>
      </c>
      <c r="AZ25" s="211">
        <v>9</v>
      </c>
      <c r="BA25" s="205">
        <f t="shared" si="3"/>
        <v>44</v>
      </c>
      <c r="BB25" s="204">
        <f>BA25</f>
        <v>44</v>
      </c>
      <c r="BC25" s="203">
        <f>(BB25)/(BB25+BB26)</f>
        <v>1</v>
      </c>
      <c r="BE25" s="292" t="s">
        <v>202</v>
      </c>
      <c r="BF25" s="208" t="s">
        <v>189</v>
      </c>
      <c r="BG25" s="211">
        <v>6</v>
      </c>
      <c r="BH25" s="211">
        <v>8</v>
      </c>
      <c r="BI25" s="211">
        <v>8</v>
      </c>
      <c r="BJ25" s="211">
        <v>6</v>
      </c>
      <c r="BK25" s="211">
        <v>5</v>
      </c>
      <c r="BL25" s="205">
        <f t="shared" si="4"/>
        <v>33</v>
      </c>
      <c r="BM25" s="204">
        <f>BL25</f>
        <v>33</v>
      </c>
      <c r="BN25" s="203">
        <f>(BM25)/(BM25+BM26)</f>
        <v>1</v>
      </c>
      <c r="BP25" s="292" t="s">
        <v>202</v>
      </c>
      <c r="BQ25" s="208" t="s">
        <v>189</v>
      </c>
      <c r="BR25" s="211">
        <v>6</v>
      </c>
      <c r="BS25" s="211">
        <v>7</v>
      </c>
      <c r="BT25" s="211">
        <v>6</v>
      </c>
      <c r="BU25" s="211">
        <v>5</v>
      </c>
      <c r="BV25" s="211">
        <v>8</v>
      </c>
      <c r="BW25" s="205">
        <f t="shared" si="5"/>
        <v>32</v>
      </c>
      <c r="BX25" s="204">
        <f>BW25</f>
        <v>32</v>
      </c>
      <c r="BY25" s="203">
        <f>(BX25)/(BX25+BX26)</f>
        <v>0.96969696969696972</v>
      </c>
      <c r="BZ25" s="184"/>
      <c r="CA25" s="292" t="s">
        <v>202</v>
      </c>
      <c r="CB25" s="208" t="s">
        <v>189</v>
      </c>
      <c r="CC25" s="211">
        <v>4</v>
      </c>
      <c r="CD25" s="211">
        <v>3</v>
      </c>
      <c r="CE25" s="211">
        <v>6</v>
      </c>
      <c r="CF25" s="211">
        <v>7</v>
      </c>
      <c r="CG25" s="211">
        <v>7</v>
      </c>
      <c r="CH25" s="205">
        <f t="shared" si="6"/>
        <v>27</v>
      </c>
      <c r="CI25" s="204">
        <f>CH25</f>
        <v>27</v>
      </c>
      <c r="CJ25" s="203">
        <f>(CI25)/(CI25+CI26)</f>
        <v>0.93103448275862066</v>
      </c>
      <c r="CN25" s="187"/>
    </row>
    <row r="26" spans="2:92" x14ac:dyDescent="0.25">
      <c r="B26" s="293"/>
      <c r="C26" s="15" t="s">
        <v>188</v>
      </c>
      <c r="D26" s="176">
        <v>0</v>
      </c>
      <c r="E26" s="176">
        <v>0</v>
      </c>
      <c r="F26" s="176">
        <v>0</v>
      </c>
      <c r="G26" s="176">
        <v>0</v>
      </c>
      <c r="H26" s="176">
        <v>1</v>
      </c>
      <c r="I26" s="202">
        <f t="shared" si="0"/>
        <v>1</v>
      </c>
      <c r="J26" s="198">
        <f>I26+J22</f>
        <v>2</v>
      </c>
      <c r="K26" s="202"/>
      <c r="M26" s="293"/>
      <c r="N26" s="15" t="s">
        <v>188</v>
      </c>
      <c r="O26" s="176">
        <v>0</v>
      </c>
      <c r="P26" s="176">
        <v>0</v>
      </c>
      <c r="Q26" s="176">
        <v>0</v>
      </c>
      <c r="R26" s="176">
        <v>0</v>
      </c>
      <c r="S26" s="176">
        <v>0</v>
      </c>
      <c r="T26" s="202">
        <f t="shared" si="1"/>
        <v>0</v>
      </c>
      <c r="U26" s="198">
        <f>T26+U22</f>
        <v>1</v>
      </c>
      <c r="V26" s="202"/>
      <c r="X26" s="293"/>
      <c r="Y26" s="15" t="s">
        <v>188</v>
      </c>
      <c r="Z26" s="176">
        <v>0</v>
      </c>
      <c r="AA26" s="176">
        <v>0</v>
      </c>
      <c r="AB26" s="176">
        <v>0</v>
      </c>
      <c r="AC26" s="176">
        <v>0</v>
      </c>
      <c r="AD26" s="176">
        <v>0</v>
      </c>
      <c r="AE26" s="202">
        <f t="shared" si="7"/>
        <v>0</v>
      </c>
      <c r="AF26" s="198">
        <f>AE26+AF22</f>
        <v>1</v>
      </c>
      <c r="AG26" s="198"/>
      <c r="AI26" s="293"/>
      <c r="AJ26" s="15" t="s">
        <v>188</v>
      </c>
      <c r="AK26" s="176">
        <v>0</v>
      </c>
      <c r="AL26" s="176">
        <v>0</v>
      </c>
      <c r="AM26" s="176">
        <v>0</v>
      </c>
      <c r="AN26" s="176">
        <v>0</v>
      </c>
      <c r="AO26" s="176">
        <v>0</v>
      </c>
      <c r="AP26" s="199">
        <f t="shared" si="2"/>
        <v>0</v>
      </c>
      <c r="AQ26" s="198">
        <f>AP26+AQ22</f>
        <v>2</v>
      </c>
      <c r="AR26" s="197"/>
      <c r="AT26" s="293"/>
      <c r="AU26" s="15" t="s">
        <v>188</v>
      </c>
      <c r="AV26" s="176">
        <v>0</v>
      </c>
      <c r="AW26" s="176">
        <v>0</v>
      </c>
      <c r="AX26" s="176">
        <v>0</v>
      </c>
      <c r="AY26" s="176">
        <v>0</v>
      </c>
      <c r="AZ26" s="176">
        <v>0</v>
      </c>
      <c r="BA26" s="199">
        <f t="shared" si="3"/>
        <v>0</v>
      </c>
      <c r="BB26" s="198">
        <f>BA26+BB22</f>
        <v>0</v>
      </c>
      <c r="BC26" s="197"/>
      <c r="BE26" s="293"/>
      <c r="BF26" s="15" t="s">
        <v>188</v>
      </c>
      <c r="BG26" s="176">
        <v>0</v>
      </c>
      <c r="BH26" s="176">
        <v>0</v>
      </c>
      <c r="BI26" s="176">
        <v>0</v>
      </c>
      <c r="BJ26" s="176">
        <v>0</v>
      </c>
      <c r="BK26" s="176">
        <v>0</v>
      </c>
      <c r="BL26" s="199">
        <f t="shared" si="4"/>
        <v>0</v>
      </c>
      <c r="BM26" s="198">
        <f>BL26+BM22</f>
        <v>0</v>
      </c>
      <c r="BN26" s="197"/>
      <c r="BP26" s="293"/>
      <c r="BQ26" s="15" t="s">
        <v>188</v>
      </c>
      <c r="BR26" s="176">
        <v>0</v>
      </c>
      <c r="BS26" s="176">
        <v>0</v>
      </c>
      <c r="BT26" s="176">
        <v>0</v>
      </c>
      <c r="BU26" s="176">
        <v>0</v>
      </c>
      <c r="BV26" s="176">
        <v>0</v>
      </c>
      <c r="BW26" s="199">
        <f t="shared" si="5"/>
        <v>0</v>
      </c>
      <c r="BX26" s="198">
        <f>BW26+BX22</f>
        <v>1</v>
      </c>
      <c r="BY26" s="197"/>
      <c r="BZ26" s="184"/>
      <c r="CA26" s="293"/>
      <c r="CB26" s="15" t="s">
        <v>188</v>
      </c>
      <c r="CC26" s="176">
        <v>0</v>
      </c>
      <c r="CD26" s="176">
        <v>0</v>
      </c>
      <c r="CE26" s="176">
        <v>0</v>
      </c>
      <c r="CF26" s="176">
        <v>0</v>
      </c>
      <c r="CG26" s="176">
        <v>0</v>
      </c>
      <c r="CH26" s="199">
        <f t="shared" si="6"/>
        <v>0</v>
      </c>
      <c r="CI26" s="198">
        <f>CH26+CI22</f>
        <v>2</v>
      </c>
      <c r="CJ26" s="197"/>
    </row>
    <row r="27" spans="2:92" x14ac:dyDescent="0.25">
      <c r="B27" s="293"/>
      <c r="C27" s="176" t="s">
        <v>187</v>
      </c>
      <c r="D27" s="176">
        <v>0</v>
      </c>
      <c r="E27" s="176">
        <v>0</v>
      </c>
      <c r="F27" s="176">
        <v>0</v>
      </c>
      <c r="G27" s="176">
        <v>0</v>
      </c>
      <c r="H27" s="176">
        <v>0</v>
      </c>
      <c r="I27" s="202">
        <f t="shared" si="0"/>
        <v>0</v>
      </c>
      <c r="J27" s="198">
        <f>I27+J23</f>
        <v>6</v>
      </c>
      <c r="K27" s="202"/>
      <c r="M27" s="293"/>
      <c r="N27" s="15" t="s">
        <v>187</v>
      </c>
      <c r="O27" s="176">
        <v>0</v>
      </c>
      <c r="P27" s="176">
        <v>0</v>
      </c>
      <c r="Q27" s="176">
        <v>1</v>
      </c>
      <c r="R27" s="176">
        <v>0</v>
      </c>
      <c r="S27" s="176">
        <v>0</v>
      </c>
      <c r="T27" s="202">
        <f t="shared" si="1"/>
        <v>1</v>
      </c>
      <c r="U27" s="198">
        <f>T27+U23</f>
        <v>12</v>
      </c>
      <c r="V27" s="202"/>
      <c r="X27" s="293"/>
      <c r="Y27" s="15" t="s">
        <v>187</v>
      </c>
      <c r="Z27" s="176">
        <v>0</v>
      </c>
      <c r="AA27" s="176">
        <v>0</v>
      </c>
      <c r="AB27" s="176">
        <v>0</v>
      </c>
      <c r="AC27" s="176">
        <v>0</v>
      </c>
      <c r="AD27" s="176">
        <v>0</v>
      </c>
      <c r="AE27" s="202">
        <f t="shared" si="7"/>
        <v>0</v>
      </c>
      <c r="AF27" s="198">
        <f>AE27+AF23</f>
        <v>15</v>
      </c>
      <c r="AG27" s="198"/>
      <c r="AI27" s="293"/>
      <c r="AJ27" s="15" t="s">
        <v>187</v>
      </c>
      <c r="AK27" s="176">
        <v>0</v>
      </c>
      <c r="AL27" s="176">
        <v>0</v>
      </c>
      <c r="AM27" s="176">
        <v>2</v>
      </c>
      <c r="AN27" s="176">
        <v>2</v>
      </c>
      <c r="AO27" s="176">
        <v>0</v>
      </c>
      <c r="AP27" s="199">
        <f t="shared" si="2"/>
        <v>4</v>
      </c>
      <c r="AQ27" s="198">
        <f>AP27+AQ23</f>
        <v>15</v>
      </c>
      <c r="AR27" s="197"/>
      <c r="AT27" s="293"/>
      <c r="AU27" s="15" t="s">
        <v>187</v>
      </c>
      <c r="AV27" s="176">
        <v>0</v>
      </c>
      <c r="AW27" s="176">
        <v>1</v>
      </c>
      <c r="AX27" s="176">
        <v>0</v>
      </c>
      <c r="AY27" s="176">
        <v>0</v>
      </c>
      <c r="AZ27" s="176">
        <v>0</v>
      </c>
      <c r="BA27" s="199">
        <f t="shared" si="3"/>
        <v>1</v>
      </c>
      <c r="BB27" s="198">
        <f>BA27+BB23</f>
        <v>6</v>
      </c>
      <c r="BC27" s="197"/>
      <c r="BE27" s="293"/>
      <c r="BF27" s="15" t="s">
        <v>187</v>
      </c>
      <c r="BG27" s="176">
        <v>0</v>
      </c>
      <c r="BH27" s="176">
        <v>0</v>
      </c>
      <c r="BI27" s="176">
        <v>0</v>
      </c>
      <c r="BJ27" s="176">
        <v>0</v>
      </c>
      <c r="BK27" s="176">
        <v>1</v>
      </c>
      <c r="BL27" s="199">
        <f t="shared" si="4"/>
        <v>1</v>
      </c>
      <c r="BM27" s="198">
        <f>BL27+BM23</f>
        <v>14</v>
      </c>
      <c r="BN27" s="197"/>
      <c r="BP27" s="293"/>
      <c r="BQ27" s="15" t="s">
        <v>187</v>
      </c>
      <c r="BR27" s="176">
        <v>0</v>
      </c>
      <c r="BS27" s="176">
        <v>0</v>
      </c>
      <c r="BT27" s="176">
        <v>2</v>
      </c>
      <c r="BU27" s="176">
        <v>1</v>
      </c>
      <c r="BV27" s="176">
        <v>0</v>
      </c>
      <c r="BW27" s="199">
        <f t="shared" si="5"/>
        <v>3</v>
      </c>
      <c r="BX27" s="198">
        <f>BW27+BX23</f>
        <v>17</v>
      </c>
      <c r="BY27" s="197"/>
      <c r="BZ27" s="184"/>
      <c r="CA27" s="293"/>
      <c r="CB27" s="15" t="s">
        <v>187</v>
      </c>
      <c r="CC27" s="176">
        <v>0</v>
      </c>
      <c r="CD27" s="176">
        <v>0</v>
      </c>
      <c r="CE27" s="176">
        <v>0</v>
      </c>
      <c r="CF27" s="176">
        <v>0</v>
      </c>
      <c r="CG27" s="176">
        <v>1</v>
      </c>
      <c r="CH27" s="199">
        <f t="shared" si="6"/>
        <v>1</v>
      </c>
      <c r="CI27" s="198">
        <f>CH27+CI23</f>
        <v>15</v>
      </c>
      <c r="CJ27" s="197"/>
    </row>
    <row r="28" spans="2:92" x14ac:dyDescent="0.25">
      <c r="B28" s="294"/>
      <c r="C28" s="176" t="s">
        <v>71</v>
      </c>
      <c r="D28" s="194">
        <v>0</v>
      </c>
      <c r="E28" s="194">
        <v>0</v>
      </c>
      <c r="F28" s="194">
        <v>0</v>
      </c>
      <c r="G28" s="194">
        <v>0</v>
      </c>
      <c r="H28" s="194">
        <v>0</v>
      </c>
      <c r="I28" s="196">
        <f t="shared" si="0"/>
        <v>0</v>
      </c>
      <c r="J28" s="190">
        <f>I28+J24</f>
        <v>3</v>
      </c>
      <c r="K28" s="195"/>
      <c r="M28" s="294"/>
      <c r="N28" s="194" t="s">
        <v>71</v>
      </c>
      <c r="O28" s="107">
        <v>0</v>
      </c>
      <c r="P28" s="107">
        <v>0</v>
      </c>
      <c r="Q28" s="176">
        <v>0</v>
      </c>
      <c r="R28" s="176">
        <v>1</v>
      </c>
      <c r="S28" s="176">
        <v>1</v>
      </c>
      <c r="T28" s="196">
        <f t="shared" si="1"/>
        <v>2</v>
      </c>
      <c r="U28" s="190">
        <f>T28+U24</f>
        <v>3</v>
      </c>
      <c r="V28" s="195"/>
      <c r="X28" s="294"/>
      <c r="Y28" s="194" t="s">
        <v>71</v>
      </c>
      <c r="Z28" s="107">
        <v>0</v>
      </c>
      <c r="AA28" s="107">
        <v>0</v>
      </c>
      <c r="AB28" s="107">
        <v>0</v>
      </c>
      <c r="AC28" s="107">
        <v>0</v>
      </c>
      <c r="AD28" s="107">
        <v>1</v>
      </c>
      <c r="AE28" s="196">
        <f t="shared" si="7"/>
        <v>1</v>
      </c>
      <c r="AF28" s="190">
        <f>AE28+AF24</f>
        <v>1</v>
      </c>
      <c r="AG28" s="195"/>
      <c r="AI28" s="294"/>
      <c r="AJ28" s="194" t="s">
        <v>71</v>
      </c>
      <c r="AK28" s="107">
        <v>0</v>
      </c>
      <c r="AL28" s="107">
        <v>0</v>
      </c>
      <c r="AM28" s="107">
        <v>0</v>
      </c>
      <c r="AN28" s="107">
        <v>0</v>
      </c>
      <c r="AO28" s="107">
        <v>0</v>
      </c>
      <c r="AP28" s="199">
        <f t="shared" si="2"/>
        <v>0</v>
      </c>
      <c r="AQ28" s="190">
        <f>AP28+AQ24</f>
        <v>2</v>
      </c>
      <c r="AR28" s="189"/>
      <c r="AT28" s="294"/>
      <c r="AU28" s="194" t="s">
        <v>71</v>
      </c>
      <c r="AV28" s="107">
        <v>0</v>
      </c>
      <c r="AW28" s="107">
        <v>0</v>
      </c>
      <c r="AX28" s="107">
        <v>0</v>
      </c>
      <c r="AY28" s="107">
        <v>0</v>
      </c>
      <c r="AZ28" s="107">
        <v>0</v>
      </c>
      <c r="BA28" s="199">
        <f t="shared" si="3"/>
        <v>0</v>
      </c>
      <c r="BB28" s="190">
        <f>BA28+BB24</f>
        <v>0</v>
      </c>
      <c r="BC28" s="189"/>
      <c r="BE28" s="294"/>
      <c r="BF28" s="194" t="s">
        <v>71</v>
      </c>
      <c r="BG28" s="107">
        <v>0</v>
      </c>
      <c r="BH28" s="107">
        <v>0</v>
      </c>
      <c r="BI28" s="107">
        <v>0</v>
      </c>
      <c r="BJ28" s="107">
        <v>1</v>
      </c>
      <c r="BK28" s="107">
        <v>0</v>
      </c>
      <c r="BL28" s="199">
        <f t="shared" si="4"/>
        <v>1</v>
      </c>
      <c r="BM28" s="190">
        <f>BL28+BM24</f>
        <v>3</v>
      </c>
      <c r="BN28" s="189"/>
      <c r="BP28" s="294"/>
      <c r="BQ28" s="194" t="s">
        <v>71</v>
      </c>
      <c r="BR28" s="107">
        <v>0</v>
      </c>
      <c r="BS28" s="107">
        <v>0</v>
      </c>
      <c r="BT28" s="107">
        <v>0</v>
      </c>
      <c r="BU28" s="107">
        <v>0</v>
      </c>
      <c r="BV28" s="107">
        <v>0</v>
      </c>
      <c r="BW28" s="199">
        <f t="shared" si="5"/>
        <v>0</v>
      </c>
      <c r="BX28" s="190">
        <f>BW28+BX24</f>
        <v>0</v>
      </c>
      <c r="BY28" s="189"/>
      <c r="BZ28" s="184"/>
      <c r="CA28" s="294"/>
      <c r="CB28" s="194" t="s">
        <v>71</v>
      </c>
      <c r="CC28" s="107">
        <v>0</v>
      </c>
      <c r="CD28" s="107">
        <v>0</v>
      </c>
      <c r="CE28" s="107">
        <v>0</v>
      </c>
      <c r="CF28" s="107">
        <v>0</v>
      </c>
      <c r="CG28" s="107">
        <v>0</v>
      </c>
      <c r="CH28" s="199">
        <f t="shared" si="6"/>
        <v>0</v>
      </c>
      <c r="CI28" s="190">
        <f>CH28+CI24</f>
        <v>6</v>
      </c>
      <c r="CJ28" s="189"/>
      <c r="CN28" s="186"/>
    </row>
    <row r="29" spans="2:92" ht="14.85" customHeight="1" x14ac:dyDescent="0.25">
      <c r="B29" s="292" t="s">
        <v>201</v>
      </c>
      <c r="C29" s="208" t="s">
        <v>189</v>
      </c>
      <c r="D29" s="208">
        <v>10</v>
      </c>
      <c r="E29" s="208">
        <v>7</v>
      </c>
      <c r="F29" s="208">
        <v>7</v>
      </c>
      <c r="G29" s="208">
        <v>6</v>
      </c>
      <c r="H29" s="208">
        <v>8</v>
      </c>
      <c r="I29" s="209">
        <f t="shared" si="0"/>
        <v>38</v>
      </c>
      <c r="J29" s="204">
        <f>I29</f>
        <v>38</v>
      </c>
      <c r="K29" s="203">
        <f>(J29)/(J29+J30)</f>
        <v>0.90476190476190477</v>
      </c>
      <c r="M29" s="292" t="s">
        <v>201</v>
      </c>
      <c r="N29" s="208" t="s">
        <v>189</v>
      </c>
      <c r="O29" s="211">
        <v>3</v>
      </c>
      <c r="P29" s="211">
        <v>7</v>
      </c>
      <c r="Q29" s="211">
        <v>5</v>
      </c>
      <c r="R29" s="211">
        <v>9</v>
      </c>
      <c r="S29" s="211">
        <v>4</v>
      </c>
      <c r="T29" s="209">
        <f t="shared" si="1"/>
        <v>28</v>
      </c>
      <c r="U29" s="204">
        <f>T29</f>
        <v>28</v>
      </c>
      <c r="V29" s="203">
        <f>(U29)/(U29+U30)</f>
        <v>0.875</v>
      </c>
      <c r="X29" s="292" t="s">
        <v>201</v>
      </c>
      <c r="Y29" s="208" t="s">
        <v>189</v>
      </c>
      <c r="Z29" s="211">
        <v>4</v>
      </c>
      <c r="AA29" s="211">
        <v>6</v>
      </c>
      <c r="AB29" s="211">
        <v>6</v>
      </c>
      <c r="AC29" s="211">
        <v>9</v>
      </c>
      <c r="AD29" s="211">
        <v>9</v>
      </c>
      <c r="AE29" s="209">
        <f t="shared" si="7"/>
        <v>34</v>
      </c>
      <c r="AF29" s="204">
        <f>AE29</f>
        <v>34</v>
      </c>
      <c r="AG29" s="203">
        <f>(AF29)/(AF29+AF30)</f>
        <v>0.97142857142857142</v>
      </c>
      <c r="AI29" s="292" t="s">
        <v>201</v>
      </c>
      <c r="AJ29" s="208" t="s">
        <v>189</v>
      </c>
      <c r="AK29" s="211">
        <v>2</v>
      </c>
      <c r="AL29" s="211">
        <v>6</v>
      </c>
      <c r="AM29" s="211">
        <v>7</v>
      </c>
      <c r="AN29" s="211">
        <v>7</v>
      </c>
      <c r="AO29" s="211">
        <v>8</v>
      </c>
      <c r="AP29" s="205">
        <f t="shared" si="2"/>
        <v>30</v>
      </c>
      <c r="AQ29" s="204">
        <f>AP29</f>
        <v>30</v>
      </c>
      <c r="AR29" s="203">
        <f>(AQ29)/(AQ29+AQ30)</f>
        <v>0.90909090909090906</v>
      </c>
      <c r="AT29" s="292" t="s">
        <v>201</v>
      </c>
      <c r="AU29" s="208" t="s">
        <v>189</v>
      </c>
      <c r="AV29" s="211">
        <v>9</v>
      </c>
      <c r="AW29" s="211">
        <v>8</v>
      </c>
      <c r="AX29" s="211">
        <v>8</v>
      </c>
      <c r="AY29" s="211">
        <v>8</v>
      </c>
      <c r="AZ29" s="211">
        <v>9</v>
      </c>
      <c r="BA29" s="205">
        <f t="shared" si="3"/>
        <v>42</v>
      </c>
      <c r="BB29" s="204">
        <f>BA29</f>
        <v>42</v>
      </c>
      <c r="BC29" s="203">
        <f>(BB29)/(BB29+BB30)</f>
        <v>0.97674418604651159</v>
      </c>
      <c r="BE29" s="292" t="s">
        <v>201</v>
      </c>
      <c r="BF29" s="208" t="s">
        <v>189</v>
      </c>
      <c r="BG29" s="211">
        <v>6</v>
      </c>
      <c r="BH29" s="211">
        <v>8</v>
      </c>
      <c r="BI29" s="211">
        <v>8</v>
      </c>
      <c r="BJ29" s="211">
        <v>5</v>
      </c>
      <c r="BK29" s="211">
        <v>4</v>
      </c>
      <c r="BL29" s="205">
        <f t="shared" si="4"/>
        <v>31</v>
      </c>
      <c r="BM29" s="204">
        <f>BL29</f>
        <v>31</v>
      </c>
      <c r="BN29" s="203">
        <f>(BM29)/(BM29+BM30)</f>
        <v>0.96875</v>
      </c>
      <c r="BP29" s="292" t="s">
        <v>201</v>
      </c>
      <c r="BQ29" s="208" t="s">
        <v>189</v>
      </c>
      <c r="BR29" s="211">
        <v>6</v>
      </c>
      <c r="BS29" s="211">
        <v>7</v>
      </c>
      <c r="BT29" s="211">
        <v>6</v>
      </c>
      <c r="BU29" s="211">
        <v>5</v>
      </c>
      <c r="BV29" s="211">
        <v>5</v>
      </c>
      <c r="BW29" s="205">
        <f t="shared" si="5"/>
        <v>29</v>
      </c>
      <c r="BX29" s="204">
        <f>BW29</f>
        <v>29</v>
      </c>
      <c r="BY29" s="203">
        <f>(BX29)/(BX29+BX30)</f>
        <v>0.93548387096774188</v>
      </c>
      <c r="BZ29" s="184"/>
      <c r="CA29" s="292" t="s">
        <v>201</v>
      </c>
      <c r="CB29" s="208" t="s">
        <v>189</v>
      </c>
      <c r="CC29" s="211">
        <v>4</v>
      </c>
      <c r="CD29" s="211">
        <v>3</v>
      </c>
      <c r="CE29" s="211">
        <v>5</v>
      </c>
      <c r="CF29" s="211">
        <v>7</v>
      </c>
      <c r="CG29" s="211">
        <v>7</v>
      </c>
      <c r="CH29" s="205">
        <f t="shared" si="6"/>
        <v>26</v>
      </c>
      <c r="CI29" s="204">
        <f>CH29</f>
        <v>26</v>
      </c>
      <c r="CJ29" s="203">
        <f>(CI29)/(CI29+CI30)</f>
        <v>0.9285714285714286</v>
      </c>
      <c r="CN29" s="187"/>
    </row>
    <row r="30" spans="2:92" x14ac:dyDescent="0.25">
      <c r="B30" s="293"/>
      <c r="C30" s="15" t="s">
        <v>188</v>
      </c>
      <c r="D30" s="176">
        <v>0</v>
      </c>
      <c r="E30" s="176">
        <v>0</v>
      </c>
      <c r="F30" s="176">
        <v>1</v>
      </c>
      <c r="G30" s="176">
        <v>0</v>
      </c>
      <c r="H30" s="176">
        <v>1</v>
      </c>
      <c r="I30" s="202">
        <f t="shared" si="0"/>
        <v>2</v>
      </c>
      <c r="J30" s="198">
        <f>I30+J26</f>
        <v>4</v>
      </c>
      <c r="K30" s="202"/>
      <c r="M30" s="293"/>
      <c r="N30" s="15" t="s">
        <v>188</v>
      </c>
      <c r="O30" s="176">
        <v>0</v>
      </c>
      <c r="P30" s="176">
        <v>2</v>
      </c>
      <c r="Q30" s="176">
        <v>1</v>
      </c>
      <c r="R30" s="176">
        <v>0</v>
      </c>
      <c r="S30" s="176">
        <v>0</v>
      </c>
      <c r="T30" s="202">
        <f t="shared" si="1"/>
        <v>3</v>
      </c>
      <c r="U30" s="198">
        <f>T30+U26</f>
        <v>4</v>
      </c>
      <c r="V30" s="202"/>
      <c r="X30" s="293"/>
      <c r="Y30" s="15" t="s">
        <v>188</v>
      </c>
      <c r="Z30" s="176">
        <v>0</v>
      </c>
      <c r="AA30" s="176">
        <v>0</v>
      </c>
      <c r="AB30" s="176">
        <v>0</v>
      </c>
      <c r="AC30" s="176">
        <v>0</v>
      </c>
      <c r="AD30" s="176">
        <v>0</v>
      </c>
      <c r="AE30" s="202">
        <f t="shared" si="7"/>
        <v>0</v>
      </c>
      <c r="AF30" s="198">
        <f>AE30+AF26</f>
        <v>1</v>
      </c>
      <c r="AG30" s="198"/>
      <c r="AI30" s="293"/>
      <c r="AJ30" s="15" t="s">
        <v>188</v>
      </c>
      <c r="AK30" s="176">
        <v>0</v>
      </c>
      <c r="AL30" s="176">
        <v>0</v>
      </c>
      <c r="AM30" s="176">
        <v>0</v>
      </c>
      <c r="AN30" s="176">
        <v>1</v>
      </c>
      <c r="AO30" s="176">
        <v>0</v>
      </c>
      <c r="AP30" s="199">
        <f t="shared" si="2"/>
        <v>1</v>
      </c>
      <c r="AQ30" s="198">
        <f>AP30+AQ26</f>
        <v>3</v>
      </c>
      <c r="AR30" s="197"/>
      <c r="AT30" s="293"/>
      <c r="AU30" s="15" t="s">
        <v>188</v>
      </c>
      <c r="AV30" s="176">
        <v>0</v>
      </c>
      <c r="AW30" s="176">
        <v>0</v>
      </c>
      <c r="AX30" s="176">
        <v>1</v>
      </c>
      <c r="AY30" s="176">
        <v>0</v>
      </c>
      <c r="AZ30" s="176">
        <v>0</v>
      </c>
      <c r="BA30" s="199">
        <f t="shared" si="3"/>
        <v>1</v>
      </c>
      <c r="BB30" s="198">
        <f>BA30+BB26</f>
        <v>1</v>
      </c>
      <c r="BC30" s="197"/>
      <c r="BE30" s="293"/>
      <c r="BF30" s="15" t="s">
        <v>188</v>
      </c>
      <c r="BG30" s="176">
        <v>0</v>
      </c>
      <c r="BH30" s="176">
        <v>0</v>
      </c>
      <c r="BI30" s="176">
        <v>0</v>
      </c>
      <c r="BJ30" s="176">
        <v>0</v>
      </c>
      <c r="BK30" s="176">
        <v>1</v>
      </c>
      <c r="BL30" s="199">
        <f t="shared" si="4"/>
        <v>1</v>
      </c>
      <c r="BM30" s="198">
        <f>BL30+BM26</f>
        <v>1</v>
      </c>
      <c r="BN30" s="197"/>
      <c r="BP30" s="293"/>
      <c r="BQ30" s="15" t="s">
        <v>188</v>
      </c>
      <c r="BR30" s="176">
        <v>0</v>
      </c>
      <c r="BS30" s="176">
        <v>0</v>
      </c>
      <c r="BT30" s="176">
        <v>0</v>
      </c>
      <c r="BU30" s="176">
        <v>0</v>
      </c>
      <c r="BV30" s="176">
        <v>1</v>
      </c>
      <c r="BW30" s="199">
        <f t="shared" si="5"/>
        <v>1</v>
      </c>
      <c r="BX30" s="198">
        <f>BW30+BX26</f>
        <v>2</v>
      </c>
      <c r="BY30" s="197"/>
      <c r="BZ30" s="184"/>
      <c r="CA30" s="293"/>
      <c r="CB30" s="15" t="s">
        <v>188</v>
      </c>
      <c r="CC30" s="176">
        <v>0</v>
      </c>
      <c r="CD30" s="176">
        <v>0</v>
      </c>
      <c r="CE30" s="176">
        <v>0</v>
      </c>
      <c r="CF30" s="176">
        <v>0</v>
      </c>
      <c r="CG30" s="176">
        <v>0</v>
      </c>
      <c r="CH30" s="199">
        <f t="shared" si="6"/>
        <v>0</v>
      </c>
      <c r="CI30" s="198">
        <f>CH30+CI26</f>
        <v>2</v>
      </c>
      <c r="CJ30" s="197"/>
    </row>
    <row r="31" spans="2:92" x14ac:dyDescent="0.25">
      <c r="B31" s="293"/>
      <c r="C31" s="176" t="s">
        <v>187</v>
      </c>
      <c r="D31" s="176">
        <v>0</v>
      </c>
      <c r="E31" s="176">
        <v>0</v>
      </c>
      <c r="F31" s="176">
        <v>0</v>
      </c>
      <c r="G31" s="176">
        <v>0</v>
      </c>
      <c r="H31" s="176">
        <v>0</v>
      </c>
      <c r="I31" s="202">
        <f t="shared" si="0"/>
        <v>0</v>
      </c>
      <c r="J31" s="198">
        <f>I31+J27</f>
        <v>6</v>
      </c>
      <c r="K31" s="202"/>
      <c r="M31" s="293"/>
      <c r="N31" s="15" t="s">
        <v>187</v>
      </c>
      <c r="O31" s="176">
        <v>0</v>
      </c>
      <c r="P31" s="176">
        <v>1</v>
      </c>
      <c r="Q31" s="176">
        <v>0</v>
      </c>
      <c r="R31" s="176">
        <v>0</v>
      </c>
      <c r="S31" s="176">
        <v>0</v>
      </c>
      <c r="T31" s="202">
        <f t="shared" si="1"/>
        <v>1</v>
      </c>
      <c r="U31" s="198">
        <f>T31+U27</f>
        <v>13</v>
      </c>
      <c r="V31" s="202"/>
      <c r="X31" s="293"/>
      <c r="Y31" s="15" t="s">
        <v>187</v>
      </c>
      <c r="Z31" s="176">
        <v>0</v>
      </c>
      <c r="AA31" s="176">
        <v>0</v>
      </c>
      <c r="AB31" s="176">
        <v>1</v>
      </c>
      <c r="AC31" s="176">
        <v>0</v>
      </c>
      <c r="AD31" s="176">
        <v>0</v>
      </c>
      <c r="AE31" s="202">
        <f t="shared" si="7"/>
        <v>1</v>
      </c>
      <c r="AF31" s="198">
        <f>AE31+AF27</f>
        <v>16</v>
      </c>
      <c r="AG31" s="198"/>
      <c r="AI31" s="293"/>
      <c r="AJ31" s="15" t="s">
        <v>187</v>
      </c>
      <c r="AK31" s="176">
        <v>0</v>
      </c>
      <c r="AL31" s="176">
        <v>0</v>
      </c>
      <c r="AM31" s="176">
        <v>0</v>
      </c>
      <c r="AN31" s="176">
        <v>0</v>
      </c>
      <c r="AO31" s="176">
        <v>0</v>
      </c>
      <c r="AP31" s="199">
        <f t="shared" si="2"/>
        <v>0</v>
      </c>
      <c r="AQ31" s="198">
        <f>AP31+AQ27</f>
        <v>15</v>
      </c>
      <c r="AR31" s="197"/>
      <c r="AT31" s="293"/>
      <c r="AU31" s="15" t="s">
        <v>187</v>
      </c>
      <c r="AV31" s="176">
        <v>0</v>
      </c>
      <c r="AW31" s="176">
        <v>0</v>
      </c>
      <c r="AX31" s="176">
        <v>0</v>
      </c>
      <c r="AY31" s="176">
        <v>1</v>
      </c>
      <c r="AZ31" s="176">
        <v>0</v>
      </c>
      <c r="BA31" s="199">
        <f t="shared" si="3"/>
        <v>1</v>
      </c>
      <c r="BB31" s="198">
        <f>BA31+BB27</f>
        <v>7</v>
      </c>
      <c r="BC31" s="197"/>
      <c r="BE31" s="293"/>
      <c r="BF31" s="15" t="s">
        <v>187</v>
      </c>
      <c r="BG31" s="176">
        <v>0</v>
      </c>
      <c r="BH31" s="176">
        <v>0</v>
      </c>
      <c r="BI31" s="176">
        <v>0</v>
      </c>
      <c r="BJ31" s="176">
        <v>1</v>
      </c>
      <c r="BK31" s="176">
        <v>0</v>
      </c>
      <c r="BL31" s="199">
        <f t="shared" si="4"/>
        <v>1</v>
      </c>
      <c r="BM31" s="198">
        <f>BL31+BM27</f>
        <v>15</v>
      </c>
      <c r="BN31" s="197"/>
      <c r="BP31" s="293"/>
      <c r="BQ31" s="15" t="s">
        <v>187</v>
      </c>
      <c r="BR31" s="176">
        <v>0</v>
      </c>
      <c r="BS31" s="176">
        <v>0</v>
      </c>
      <c r="BT31" s="176">
        <v>0</v>
      </c>
      <c r="BU31" s="176">
        <v>0</v>
      </c>
      <c r="BV31" s="176">
        <v>2</v>
      </c>
      <c r="BW31" s="199">
        <f t="shared" si="5"/>
        <v>2</v>
      </c>
      <c r="BX31" s="198">
        <f>BW31+BX27</f>
        <v>19</v>
      </c>
      <c r="BY31" s="197"/>
      <c r="BZ31" s="184"/>
      <c r="CA31" s="293"/>
      <c r="CB31" s="15" t="s">
        <v>187</v>
      </c>
      <c r="CC31" s="176">
        <v>0</v>
      </c>
      <c r="CD31" s="176">
        <v>0</v>
      </c>
      <c r="CE31" s="176">
        <v>0</v>
      </c>
      <c r="CF31" s="176">
        <v>0</v>
      </c>
      <c r="CG31" s="176">
        <v>0</v>
      </c>
      <c r="CH31" s="199">
        <f t="shared" si="6"/>
        <v>0</v>
      </c>
      <c r="CI31" s="198">
        <f>CH31+CI27</f>
        <v>15</v>
      </c>
      <c r="CJ31" s="197"/>
    </row>
    <row r="32" spans="2:92" x14ac:dyDescent="0.25">
      <c r="B32" s="294"/>
      <c r="C32" s="176" t="s">
        <v>71</v>
      </c>
      <c r="D32" s="194">
        <v>0</v>
      </c>
      <c r="E32" s="194">
        <v>0</v>
      </c>
      <c r="F32" s="194">
        <v>0</v>
      </c>
      <c r="G32" s="194">
        <v>0</v>
      </c>
      <c r="H32" s="194">
        <v>0</v>
      </c>
      <c r="I32" s="196">
        <f t="shared" si="0"/>
        <v>0</v>
      </c>
      <c r="J32" s="190">
        <f>I32+J28</f>
        <v>3</v>
      </c>
      <c r="K32" s="195"/>
      <c r="M32" s="294"/>
      <c r="N32" s="194" t="s">
        <v>71</v>
      </c>
      <c r="O32" s="107">
        <v>0</v>
      </c>
      <c r="P32" s="107">
        <v>0</v>
      </c>
      <c r="Q32" s="176">
        <v>1</v>
      </c>
      <c r="R32" s="176">
        <v>0</v>
      </c>
      <c r="S32" s="176">
        <v>1</v>
      </c>
      <c r="T32" s="196">
        <f t="shared" si="1"/>
        <v>2</v>
      </c>
      <c r="U32" s="190">
        <f>T32+U28</f>
        <v>5</v>
      </c>
      <c r="V32" s="195"/>
      <c r="X32" s="294"/>
      <c r="Y32" s="194" t="s">
        <v>71</v>
      </c>
      <c r="Z32" s="107">
        <v>0</v>
      </c>
      <c r="AA32" s="107">
        <v>0</v>
      </c>
      <c r="AB32" s="107">
        <v>0</v>
      </c>
      <c r="AC32" s="107">
        <v>0</v>
      </c>
      <c r="AD32" s="107">
        <v>1</v>
      </c>
      <c r="AE32" s="196">
        <f t="shared" si="7"/>
        <v>1</v>
      </c>
      <c r="AF32" s="190">
        <f>AE32+AF28</f>
        <v>2</v>
      </c>
      <c r="AG32" s="195"/>
      <c r="AI32" s="294"/>
      <c r="AJ32" s="194" t="s">
        <v>71</v>
      </c>
      <c r="AK32" s="107">
        <v>0</v>
      </c>
      <c r="AL32" s="107">
        <v>0</v>
      </c>
      <c r="AM32" s="107">
        <v>0</v>
      </c>
      <c r="AN32" s="107">
        <v>0</v>
      </c>
      <c r="AO32" s="107">
        <v>0</v>
      </c>
      <c r="AP32" s="199">
        <f t="shared" si="2"/>
        <v>0</v>
      </c>
      <c r="AQ32" s="190">
        <f>AP32+AQ28</f>
        <v>2</v>
      </c>
      <c r="AR32" s="189"/>
      <c r="AT32" s="294"/>
      <c r="AU32" s="194" t="s">
        <v>71</v>
      </c>
      <c r="AV32" s="107">
        <v>0</v>
      </c>
      <c r="AW32" s="107">
        <v>0</v>
      </c>
      <c r="AX32" s="107">
        <v>0</v>
      </c>
      <c r="AY32" s="107">
        <v>0</v>
      </c>
      <c r="AZ32" s="107">
        <v>0</v>
      </c>
      <c r="BA32" s="199">
        <f t="shared" si="3"/>
        <v>0</v>
      </c>
      <c r="BB32" s="190">
        <f>BA32+BB28</f>
        <v>0</v>
      </c>
      <c r="BC32" s="189"/>
      <c r="BE32" s="294"/>
      <c r="BF32" s="194" t="s">
        <v>71</v>
      </c>
      <c r="BG32" s="107">
        <v>0</v>
      </c>
      <c r="BH32" s="107">
        <v>0</v>
      </c>
      <c r="BI32" s="107">
        <v>0</v>
      </c>
      <c r="BJ32" s="107">
        <v>0</v>
      </c>
      <c r="BK32" s="107">
        <v>0</v>
      </c>
      <c r="BL32" s="199">
        <f t="shared" si="4"/>
        <v>0</v>
      </c>
      <c r="BM32" s="190">
        <f>BL32+BM28</f>
        <v>3</v>
      </c>
      <c r="BN32" s="189"/>
      <c r="BP32" s="294"/>
      <c r="BQ32" s="194" t="s">
        <v>71</v>
      </c>
      <c r="BR32" s="107">
        <v>0</v>
      </c>
      <c r="BS32" s="107">
        <v>0</v>
      </c>
      <c r="BT32" s="107">
        <v>0</v>
      </c>
      <c r="BU32" s="107">
        <v>0</v>
      </c>
      <c r="BV32" s="107">
        <v>0</v>
      </c>
      <c r="BW32" s="199">
        <f t="shared" si="5"/>
        <v>0</v>
      </c>
      <c r="BX32" s="190">
        <f>BW32+BX28</f>
        <v>0</v>
      </c>
      <c r="BY32" s="189"/>
      <c r="BZ32" s="184"/>
      <c r="CA32" s="294"/>
      <c r="CB32" s="194" t="s">
        <v>71</v>
      </c>
      <c r="CC32" s="107">
        <v>0</v>
      </c>
      <c r="CD32" s="107">
        <v>0</v>
      </c>
      <c r="CE32" s="107">
        <v>1</v>
      </c>
      <c r="CF32" s="107">
        <v>0</v>
      </c>
      <c r="CG32" s="107">
        <v>0</v>
      </c>
      <c r="CH32" s="199">
        <f t="shared" si="6"/>
        <v>1</v>
      </c>
      <c r="CI32" s="190">
        <f>CH32+CI28</f>
        <v>7</v>
      </c>
      <c r="CJ32" s="189"/>
      <c r="CN32" s="186"/>
    </row>
    <row r="33" spans="2:92" ht="14.85" customHeight="1" x14ac:dyDescent="0.25">
      <c r="B33" s="292" t="s">
        <v>200</v>
      </c>
      <c r="C33" s="208" t="s">
        <v>189</v>
      </c>
      <c r="D33" s="208">
        <v>8</v>
      </c>
      <c r="E33" s="208">
        <v>5</v>
      </c>
      <c r="F33" s="208">
        <v>7</v>
      </c>
      <c r="G33" s="208">
        <v>6</v>
      </c>
      <c r="H33" s="208">
        <v>8</v>
      </c>
      <c r="I33" s="209">
        <f t="shared" si="0"/>
        <v>34</v>
      </c>
      <c r="J33" s="204">
        <f>I33</f>
        <v>34</v>
      </c>
      <c r="K33" s="203">
        <f>(J33)/(J33+J34)</f>
        <v>0.89473684210526316</v>
      </c>
      <c r="M33" s="292" t="s">
        <v>200</v>
      </c>
      <c r="N33" s="208" t="s">
        <v>189</v>
      </c>
      <c r="O33" s="211">
        <v>2</v>
      </c>
      <c r="P33" s="211">
        <v>5</v>
      </c>
      <c r="Q33" s="211">
        <v>3</v>
      </c>
      <c r="R33" s="211">
        <v>5</v>
      </c>
      <c r="S33" s="211">
        <v>2</v>
      </c>
      <c r="T33" s="209">
        <f t="shared" si="1"/>
        <v>17</v>
      </c>
      <c r="U33" s="204">
        <f>T33</f>
        <v>17</v>
      </c>
      <c r="V33" s="203">
        <f>(U33)/(U33+U34)</f>
        <v>0.54838709677419351</v>
      </c>
      <c r="X33" s="292" t="s">
        <v>200</v>
      </c>
      <c r="Y33" s="208" t="s">
        <v>189</v>
      </c>
      <c r="Z33" s="211">
        <v>4</v>
      </c>
      <c r="AA33" s="211">
        <v>5</v>
      </c>
      <c r="AB33" s="211">
        <v>5</v>
      </c>
      <c r="AC33" s="211">
        <v>9</v>
      </c>
      <c r="AD33" s="211">
        <v>8</v>
      </c>
      <c r="AE33" s="209">
        <f t="shared" si="7"/>
        <v>31</v>
      </c>
      <c r="AF33" s="204">
        <f>AE33</f>
        <v>31</v>
      </c>
      <c r="AG33" s="203">
        <f>(AF33)/(AF33+AF34)</f>
        <v>0.96875</v>
      </c>
      <c r="AI33" s="292" t="s">
        <v>200</v>
      </c>
      <c r="AJ33" s="208" t="s">
        <v>189</v>
      </c>
      <c r="AK33" s="211">
        <v>2</v>
      </c>
      <c r="AL33" s="211">
        <v>3</v>
      </c>
      <c r="AM33" s="211">
        <v>4</v>
      </c>
      <c r="AN33" s="211">
        <v>6</v>
      </c>
      <c r="AO33" s="211">
        <v>5</v>
      </c>
      <c r="AP33" s="205">
        <f t="shared" si="2"/>
        <v>20</v>
      </c>
      <c r="AQ33" s="204">
        <f>AP33</f>
        <v>20</v>
      </c>
      <c r="AR33" s="203">
        <f>(AQ33)/(AQ33+AQ34)</f>
        <v>0.60606060606060608</v>
      </c>
      <c r="AT33" s="292" t="s">
        <v>200</v>
      </c>
      <c r="AU33" s="208" t="s">
        <v>189</v>
      </c>
      <c r="AV33" s="211">
        <v>8</v>
      </c>
      <c r="AW33" s="211">
        <v>8</v>
      </c>
      <c r="AX33" s="211">
        <v>8</v>
      </c>
      <c r="AY33" s="211">
        <v>8</v>
      </c>
      <c r="AZ33" s="211">
        <v>5</v>
      </c>
      <c r="BA33" s="205">
        <f t="shared" si="3"/>
        <v>37</v>
      </c>
      <c r="BB33" s="204">
        <f>BA33</f>
        <v>37</v>
      </c>
      <c r="BC33" s="203">
        <f>(BB33)/(BB33+BB34)</f>
        <v>0.97368421052631582</v>
      </c>
      <c r="BE33" s="292" t="s">
        <v>200</v>
      </c>
      <c r="BF33" s="208" t="s">
        <v>189</v>
      </c>
      <c r="BG33" s="211">
        <v>5</v>
      </c>
      <c r="BH33" s="211">
        <v>7</v>
      </c>
      <c r="BI33" s="211">
        <v>6</v>
      </c>
      <c r="BJ33" s="211">
        <v>4</v>
      </c>
      <c r="BK33" s="211">
        <v>4</v>
      </c>
      <c r="BL33" s="205">
        <f t="shared" si="4"/>
        <v>26</v>
      </c>
      <c r="BM33" s="204">
        <f>BL33</f>
        <v>26</v>
      </c>
      <c r="BN33" s="203">
        <f>(BM33)/(BM33+BM34)</f>
        <v>0.83870967741935487</v>
      </c>
      <c r="BP33" s="292" t="s">
        <v>200</v>
      </c>
      <c r="BQ33" s="208" t="s">
        <v>189</v>
      </c>
      <c r="BR33" s="211">
        <v>6</v>
      </c>
      <c r="BS33" s="211">
        <v>7</v>
      </c>
      <c r="BT33" s="211">
        <v>6</v>
      </c>
      <c r="BU33" s="211">
        <v>4</v>
      </c>
      <c r="BV33" s="211">
        <v>5</v>
      </c>
      <c r="BW33" s="205">
        <f t="shared" si="5"/>
        <v>28</v>
      </c>
      <c r="BX33" s="204">
        <f>BW33</f>
        <v>28</v>
      </c>
      <c r="BY33" s="203">
        <f>(BX33)/(BX33+BX34)</f>
        <v>0.93333333333333335</v>
      </c>
      <c r="BZ33" s="184"/>
      <c r="CA33" s="292" t="s">
        <v>200</v>
      </c>
      <c r="CB33" s="208" t="s">
        <v>189</v>
      </c>
      <c r="CC33" s="211">
        <v>2</v>
      </c>
      <c r="CD33" s="211">
        <v>3</v>
      </c>
      <c r="CE33" s="211">
        <v>5</v>
      </c>
      <c r="CF33" s="211">
        <v>4</v>
      </c>
      <c r="CG33" s="211">
        <v>6</v>
      </c>
      <c r="CH33" s="205">
        <f t="shared" si="6"/>
        <v>20</v>
      </c>
      <c r="CI33" s="204">
        <f>CH33</f>
        <v>20</v>
      </c>
      <c r="CJ33" s="203">
        <f>(CI33)/(CI33+CI34)</f>
        <v>0.7407407407407407</v>
      </c>
      <c r="CN33" s="187"/>
    </row>
    <row r="34" spans="2:92" x14ac:dyDescent="0.25">
      <c r="B34" s="293"/>
      <c r="C34" s="15" t="s">
        <v>188</v>
      </c>
      <c r="D34" s="176">
        <v>0</v>
      </c>
      <c r="E34" s="176">
        <v>0</v>
      </c>
      <c r="F34" s="176">
        <v>0</v>
      </c>
      <c r="G34" s="176">
        <v>0</v>
      </c>
      <c r="H34" s="176">
        <v>0</v>
      </c>
      <c r="I34" s="202">
        <f t="shared" si="0"/>
        <v>0</v>
      </c>
      <c r="J34" s="198">
        <f>I34+J30</f>
        <v>4</v>
      </c>
      <c r="K34" s="202"/>
      <c r="M34" s="293"/>
      <c r="N34" s="15" t="s">
        <v>188</v>
      </c>
      <c r="O34" s="176">
        <v>1</v>
      </c>
      <c r="P34" s="176">
        <v>2</v>
      </c>
      <c r="Q34" s="176">
        <v>2</v>
      </c>
      <c r="R34" s="176">
        <v>4</v>
      </c>
      <c r="S34" s="176">
        <v>1</v>
      </c>
      <c r="T34" s="202">
        <f t="shared" si="1"/>
        <v>10</v>
      </c>
      <c r="U34" s="198">
        <f>T34+U30</f>
        <v>14</v>
      </c>
      <c r="V34" s="202"/>
      <c r="X34" s="293"/>
      <c r="Y34" s="15" t="s">
        <v>188</v>
      </c>
      <c r="Z34" s="176">
        <v>0</v>
      </c>
      <c r="AA34" s="176">
        <v>0</v>
      </c>
      <c r="AB34" s="176">
        <v>0</v>
      </c>
      <c r="AC34" s="176">
        <v>0</v>
      </c>
      <c r="AD34" s="176">
        <v>0</v>
      </c>
      <c r="AE34" s="202">
        <f t="shared" si="7"/>
        <v>0</v>
      </c>
      <c r="AF34" s="198">
        <f>AE34+AF30</f>
        <v>1</v>
      </c>
      <c r="AG34" s="198"/>
      <c r="AI34" s="293"/>
      <c r="AJ34" s="15" t="s">
        <v>188</v>
      </c>
      <c r="AK34" s="176">
        <v>0</v>
      </c>
      <c r="AL34" s="176">
        <v>3</v>
      </c>
      <c r="AM34" s="176">
        <v>3</v>
      </c>
      <c r="AN34" s="176">
        <v>1</v>
      </c>
      <c r="AO34" s="176">
        <v>3</v>
      </c>
      <c r="AP34" s="199">
        <f t="shared" si="2"/>
        <v>10</v>
      </c>
      <c r="AQ34" s="198">
        <f>AP34+AQ30</f>
        <v>13</v>
      </c>
      <c r="AR34" s="197"/>
      <c r="AT34" s="293"/>
      <c r="AU34" s="15" t="s">
        <v>188</v>
      </c>
      <c r="AV34" s="176">
        <v>0</v>
      </c>
      <c r="AW34" s="176">
        <v>0</v>
      </c>
      <c r="AX34" s="176">
        <v>0</v>
      </c>
      <c r="AY34" s="176">
        <v>0</v>
      </c>
      <c r="AZ34" s="176">
        <v>0</v>
      </c>
      <c r="BA34" s="199">
        <f t="shared" si="3"/>
        <v>0</v>
      </c>
      <c r="BB34" s="198">
        <f>BA34+BB30</f>
        <v>1</v>
      </c>
      <c r="BC34" s="197"/>
      <c r="BE34" s="293"/>
      <c r="BF34" s="15" t="s">
        <v>188</v>
      </c>
      <c r="BG34" s="176">
        <v>1</v>
      </c>
      <c r="BH34" s="176">
        <v>0</v>
      </c>
      <c r="BI34" s="176">
        <v>2</v>
      </c>
      <c r="BJ34" s="176">
        <v>1</v>
      </c>
      <c r="BK34" s="176">
        <v>0</v>
      </c>
      <c r="BL34" s="199">
        <f t="shared" si="4"/>
        <v>4</v>
      </c>
      <c r="BM34" s="198">
        <f>BL34+BM30</f>
        <v>5</v>
      </c>
      <c r="BN34" s="197"/>
      <c r="BP34" s="293"/>
      <c r="BQ34" s="15" t="s">
        <v>188</v>
      </c>
      <c r="BR34" s="176">
        <v>0</v>
      </c>
      <c r="BS34" s="176">
        <v>0</v>
      </c>
      <c r="BT34" s="176">
        <v>0</v>
      </c>
      <c r="BU34" s="176">
        <v>0</v>
      </c>
      <c r="BV34" s="176">
        <v>0</v>
      </c>
      <c r="BW34" s="199">
        <f t="shared" si="5"/>
        <v>0</v>
      </c>
      <c r="BX34" s="198">
        <f>BW34+BX30</f>
        <v>2</v>
      </c>
      <c r="BY34" s="197"/>
      <c r="BZ34" s="184"/>
      <c r="CA34" s="293"/>
      <c r="CB34" s="15" t="s">
        <v>188</v>
      </c>
      <c r="CC34" s="176">
        <v>2</v>
      </c>
      <c r="CD34" s="176">
        <v>0</v>
      </c>
      <c r="CE34" s="176">
        <v>0</v>
      </c>
      <c r="CF34" s="176">
        <v>2</v>
      </c>
      <c r="CG34" s="176">
        <v>1</v>
      </c>
      <c r="CH34" s="199">
        <f t="shared" si="6"/>
        <v>5</v>
      </c>
      <c r="CI34" s="198">
        <f>CH34+CI30</f>
        <v>7</v>
      </c>
      <c r="CJ34" s="197"/>
    </row>
    <row r="35" spans="2:92" x14ac:dyDescent="0.25">
      <c r="B35" s="293"/>
      <c r="C35" s="176" t="s">
        <v>187</v>
      </c>
      <c r="D35" s="176">
        <v>2</v>
      </c>
      <c r="E35" s="176">
        <v>2</v>
      </c>
      <c r="F35" s="176">
        <v>0</v>
      </c>
      <c r="G35" s="176">
        <v>0</v>
      </c>
      <c r="H35" s="176">
        <v>0</v>
      </c>
      <c r="I35" s="202">
        <f t="shared" si="0"/>
        <v>4</v>
      </c>
      <c r="J35" s="198">
        <f>I35+J31</f>
        <v>10</v>
      </c>
      <c r="K35" s="202"/>
      <c r="M35" s="293"/>
      <c r="N35" s="15" t="s">
        <v>187</v>
      </c>
      <c r="O35" s="176">
        <v>0</v>
      </c>
      <c r="P35" s="176">
        <v>0</v>
      </c>
      <c r="Q35" s="176">
        <v>0</v>
      </c>
      <c r="R35" s="176">
        <v>0</v>
      </c>
      <c r="S35" s="176">
        <v>1</v>
      </c>
      <c r="T35" s="202">
        <f t="shared" si="1"/>
        <v>1</v>
      </c>
      <c r="U35" s="198">
        <f>T35+U31</f>
        <v>14</v>
      </c>
      <c r="V35" s="202"/>
      <c r="X35" s="293"/>
      <c r="Y35" s="15" t="s">
        <v>187</v>
      </c>
      <c r="Z35" s="176">
        <v>0</v>
      </c>
      <c r="AA35" s="176">
        <v>1</v>
      </c>
      <c r="AB35" s="176">
        <v>1</v>
      </c>
      <c r="AC35" s="176">
        <v>0</v>
      </c>
      <c r="AD35" s="176">
        <v>1</v>
      </c>
      <c r="AE35" s="202">
        <f t="shared" si="7"/>
        <v>3</v>
      </c>
      <c r="AF35" s="198">
        <f>AE35+AF31</f>
        <v>19</v>
      </c>
      <c r="AG35" s="198"/>
      <c r="AI35" s="293"/>
      <c r="AJ35" s="15" t="s">
        <v>187</v>
      </c>
      <c r="AK35" s="176">
        <v>0</v>
      </c>
      <c r="AL35" s="176">
        <v>0</v>
      </c>
      <c r="AM35" s="176">
        <v>0</v>
      </c>
      <c r="AN35" s="176">
        <v>0</v>
      </c>
      <c r="AO35" s="176">
        <v>0</v>
      </c>
      <c r="AP35" s="199">
        <f t="shared" si="2"/>
        <v>0</v>
      </c>
      <c r="AQ35" s="198">
        <f>AP35+AQ31</f>
        <v>15</v>
      </c>
      <c r="AR35" s="197"/>
      <c r="AT35" s="293"/>
      <c r="AU35" s="15" t="s">
        <v>187</v>
      </c>
      <c r="AV35" s="176">
        <v>1</v>
      </c>
      <c r="AW35" s="176">
        <v>0</v>
      </c>
      <c r="AX35" s="176">
        <v>0</v>
      </c>
      <c r="AY35" s="176">
        <v>0</v>
      </c>
      <c r="AZ35" s="176">
        <v>4</v>
      </c>
      <c r="BA35" s="199">
        <f t="shared" si="3"/>
        <v>5</v>
      </c>
      <c r="BB35" s="198">
        <f>BA35+BB31</f>
        <v>12</v>
      </c>
      <c r="BC35" s="197"/>
      <c r="BE35" s="293"/>
      <c r="BF35" s="15" t="s">
        <v>187</v>
      </c>
      <c r="BG35" s="176">
        <v>0</v>
      </c>
      <c r="BH35" s="176">
        <v>1</v>
      </c>
      <c r="BI35" s="176">
        <v>0</v>
      </c>
      <c r="BJ35" s="176">
        <v>0</v>
      </c>
      <c r="BK35" s="176">
        <v>0</v>
      </c>
      <c r="BL35" s="199">
        <f t="shared" si="4"/>
        <v>1</v>
      </c>
      <c r="BM35" s="198">
        <f>BL35+BM31</f>
        <v>16</v>
      </c>
      <c r="BN35" s="197"/>
      <c r="BP35" s="293"/>
      <c r="BQ35" s="15" t="s">
        <v>187</v>
      </c>
      <c r="BR35" s="176">
        <v>0</v>
      </c>
      <c r="BS35" s="176">
        <v>0</v>
      </c>
      <c r="BT35" s="176">
        <v>0</v>
      </c>
      <c r="BU35" s="176">
        <v>1</v>
      </c>
      <c r="BV35" s="176">
        <v>0</v>
      </c>
      <c r="BW35" s="199">
        <f t="shared" si="5"/>
        <v>1</v>
      </c>
      <c r="BX35" s="198">
        <f>BW35+BX31</f>
        <v>20</v>
      </c>
      <c r="BY35" s="197"/>
      <c r="BZ35" s="184"/>
      <c r="CA35" s="293"/>
      <c r="CB35" s="15" t="s">
        <v>187</v>
      </c>
      <c r="CC35" s="176">
        <v>0</v>
      </c>
      <c r="CD35" s="176">
        <v>0</v>
      </c>
      <c r="CE35" s="176">
        <v>0</v>
      </c>
      <c r="CF35" s="176">
        <v>1</v>
      </c>
      <c r="CG35" s="176">
        <v>0</v>
      </c>
      <c r="CH35" s="199">
        <f t="shared" si="6"/>
        <v>1</v>
      </c>
      <c r="CI35" s="198">
        <f>CH35+CI31</f>
        <v>16</v>
      </c>
      <c r="CJ35" s="197"/>
    </row>
    <row r="36" spans="2:92" x14ac:dyDescent="0.25">
      <c r="B36" s="294"/>
      <c r="C36" s="176" t="s">
        <v>71</v>
      </c>
      <c r="D36" s="194">
        <v>0</v>
      </c>
      <c r="E36" s="194">
        <v>0</v>
      </c>
      <c r="F36" s="194">
        <v>0</v>
      </c>
      <c r="G36" s="194">
        <v>0</v>
      </c>
      <c r="H36" s="194">
        <v>0</v>
      </c>
      <c r="I36" s="196">
        <f t="shared" si="0"/>
        <v>0</v>
      </c>
      <c r="J36" s="190">
        <f>I36+J32</f>
        <v>3</v>
      </c>
      <c r="K36" s="196"/>
      <c r="M36" s="294"/>
      <c r="N36" s="194" t="s">
        <v>71</v>
      </c>
      <c r="O36" s="107">
        <v>0</v>
      </c>
      <c r="P36" s="107">
        <v>0</v>
      </c>
      <c r="Q36" s="176">
        <v>0</v>
      </c>
      <c r="R36" s="176">
        <v>0</v>
      </c>
      <c r="S36" s="176">
        <v>0</v>
      </c>
      <c r="T36" s="196">
        <f t="shared" si="1"/>
        <v>0</v>
      </c>
      <c r="U36" s="190">
        <f>T36+U32</f>
        <v>5</v>
      </c>
      <c r="V36" s="195"/>
      <c r="X36" s="294"/>
      <c r="Y36" s="194" t="s">
        <v>71</v>
      </c>
      <c r="Z36" s="107">
        <v>0</v>
      </c>
      <c r="AA36" s="107">
        <v>0</v>
      </c>
      <c r="AB36" s="107">
        <v>0</v>
      </c>
      <c r="AC36" s="107">
        <v>0</v>
      </c>
      <c r="AD36" s="107">
        <v>0</v>
      </c>
      <c r="AE36" s="196">
        <f t="shared" si="7"/>
        <v>0</v>
      </c>
      <c r="AF36" s="190">
        <f>AE36+AF32</f>
        <v>2</v>
      </c>
      <c r="AG36" s="195"/>
      <c r="AI36" s="294"/>
      <c r="AJ36" s="194" t="s">
        <v>71</v>
      </c>
      <c r="AK36" s="107">
        <v>0</v>
      </c>
      <c r="AL36" s="107">
        <v>0</v>
      </c>
      <c r="AM36" s="107">
        <v>0</v>
      </c>
      <c r="AN36" s="107">
        <v>0</v>
      </c>
      <c r="AO36" s="107">
        <v>0</v>
      </c>
      <c r="AP36" s="199">
        <f t="shared" si="2"/>
        <v>0</v>
      </c>
      <c r="AQ36" s="190">
        <f>AP36+AQ32</f>
        <v>2</v>
      </c>
      <c r="AR36" s="189"/>
      <c r="AT36" s="294"/>
      <c r="AU36" s="194" t="s">
        <v>71</v>
      </c>
      <c r="AV36" s="107">
        <v>0</v>
      </c>
      <c r="AW36" s="107">
        <v>0</v>
      </c>
      <c r="AX36" s="107">
        <v>0</v>
      </c>
      <c r="AY36" s="107">
        <v>0</v>
      </c>
      <c r="AZ36" s="107">
        <v>0</v>
      </c>
      <c r="BA36" s="199">
        <f t="shared" si="3"/>
        <v>0</v>
      </c>
      <c r="BB36" s="190">
        <f>BA36+BB32</f>
        <v>0</v>
      </c>
      <c r="BC36" s="189"/>
      <c r="BE36" s="294"/>
      <c r="BF36" s="194" t="s">
        <v>71</v>
      </c>
      <c r="BG36" s="107">
        <v>0</v>
      </c>
      <c r="BH36" s="107">
        <v>0</v>
      </c>
      <c r="BI36" s="107">
        <v>0</v>
      </c>
      <c r="BJ36" s="107">
        <v>0</v>
      </c>
      <c r="BK36" s="107">
        <v>0</v>
      </c>
      <c r="BL36" s="199">
        <f t="shared" si="4"/>
        <v>0</v>
      </c>
      <c r="BM36" s="190">
        <f>BL36+BM32</f>
        <v>3</v>
      </c>
      <c r="BN36" s="189"/>
      <c r="BP36" s="294"/>
      <c r="BQ36" s="194" t="s">
        <v>71</v>
      </c>
      <c r="BR36" s="107">
        <v>0</v>
      </c>
      <c r="BS36" s="107">
        <v>0</v>
      </c>
      <c r="BT36" s="107">
        <v>0</v>
      </c>
      <c r="BU36" s="107">
        <v>0</v>
      </c>
      <c r="BV36" s="107">
        <v>0</v>
      </c>
      <c r="BW36" s="199">
        <f t="shared" si="5"/>
        <v>0</v>
      </c>
      <c r="BX36" s="190">
        <f>BW36+BX32</f>
        <v>0</v>
      </c>
      <c r="BY36" s="189"/>
      <c r="BZ36" s="184"/>
      <c r="CA36" s="294"/>
      <c r="CB36" s="194" t="s">
        <v>71</v>
      </c>
      <c r="CC36" s="107">
        <v>0</v>
      </c>
      <c r="CD36" s="107">
        <v>0</v>
      </c>
      <c r="CE36" s="107">
        <v>0</v>
      </c>
      <c r="CF36" s="107">
        <v>0</v>
      </c>
      <c r="CG36" s="107">
        <v>0</v>
      </c>
      <c r="CH36" s="199">
        <f t="shared" si="6"/>
        <v>0</v>
      </c>
      <c r="CI36" s="190">
        <f>CH36+CI32</f>
        <v>7</v>
      </c>
      <c r="CJ36" s="189"/>
      <c r="CN36" s="186"/>
    </row>
    <row r="37" spans="2:92" ht="14.85" customHeight="1" x14ac:dyDescent="0.25">
      <c r="B37" s="292" t="s">
        <v>199</v>
      </c>
      <c r="C37" s="208" t="s">
        <v>189</v>
      </c>
      <c r="D37" s="208">
        <v>8</v>
      </c>
      <c r="E37" s="208">
        <v>4</v>
      </c>
      <c r="F37" s="208">
        <v>4</v>
      </c>
      <c r="G37" s="208">
        <v>4</v>
      </c>
      <c r="H37" s="208">
        <v>4</v>
      </c>
      <c r="I37" s="209">
        <f t="shared" si="0"/>
        <v>24</v>
      </c>
      <c r="J37" s="204">
        <f>I37</f>
        <v>24</v>
      </c>
      <c r="K37" s="203">
        <f>(J37)/(J37+J38)</f>
        <v>0.63157894736842102</v>
      </c>
      <c r="M37" s="292" t="s">
        <v>199</v>
      </c>
      <c r="N37" s="208" t="s">
        <v>189</v>
      </c>
      <c r="O37" s="211">
        <v>2</v>
      </c>
      <c r="P37" s="211">
        <v>4</v>
      </c>
      <c r="Q37" s="211">
        <v>1</v>
      </c>
      <c r="R37" s="211">
        <v>4</v>
      </c>
      <c r="S37" s="211">
        <v>2</v>
      </c>
      <c r="T37" s="209">
        <f t="shared" si="1"/>
        <v>13</v>
      </c>
      <c r="U37" s="204">
        <f>T37</f>
        <v>13</v>
      </c>
      <c r="V37" s="203">
        <f>(U37)/(U37+U38)</f>
        <v>0.43333333333333335</v>
      </c>
      <c r="X37" s="292" t="s">
        <v>199</v>
      </c>
      <c r="Y37" s="208" t="s">
        <v>189</v>
      </c>
      <c r="Z37" s="211">
        <v>0</v>
      </c>
      <c r="AA37" s="211">
        <v>4</v>
      </c>
      <c r="AB37" s="211">
        <v>4</v>
      </c>
      <c r="AC37" s="211">
        <v>5</v>
      </c>
      <c r="AD37" s="211">
        <v>7</v>
      </c>
      <c r="AE37" s="209">
        <f t="shared" si="7"/>
        <v>20</v>
      </c>
      <c r="AF37" s="204">
        <f>AE37</f>
        <v>20</v>
      </c>
      <c r="AG37" s="203">
        <f>(AF37)/(AF37+AF38)</f>
        <v>0.7407407407407407</v>
      </c>
      <c r="AI37" s="292" t="s">
        <v>199</v>
      </c>
      <c r="AJ37" s="208" t="s">
        <v>189</v>
      </c>
      <c r="AK37" s="211">
        <v>1</v>
      </c>
      <c r="AL37" s="211">
        <v>2</v>
      </c>
      <c r="AM37" s="211">
        <v>0</v>
      </c>
      <c r="AN37" s="211">
        <v>3</v>
      </c>
      <c r="AO37" s="211">
        <v>3</v>
      </c>
      <c r="AP37" s="205">
        <f t="shared" si="2"/>
        <v>9</v>
      </c>
      <c r="AQ37" s="204">
        <f>AP37</f>
        <v>9</v>
      </c>
      <c r="AR37" s="203">
        <f>(AQ37)/(AQ37+AQ38)</f>
        <v>0.28125</v>
      </c>
      <c r="AT37" s="292" t="s">
        <v>199</v>
      </c>
      <c r="AU37" s="208" t="s">
        <v>189</v>
      </c>
      <c r="AV37" s="211">
        <v>3</v>
      </c>
      <c r="AW37" s="211">
        <v>4</v>
      </c>
      <c r="AX37" s="211">
        <v>2</v>
      </c>
      <c r="AY37" s="211">
        <v>4</v>
      </c>
      <c r="AZ37" s="211">
        <v>3</v>
      </c>
      <c r="BA37" s="205">
        <f t="shared" si="3"/>
        <v>16</v>
      </c>
      <c r="BB37" s="204">
        <f>BA37</f>
        <v>16</v>
      </c>
      <c r="BC37" s="203">
        <f>(BB37)/(BB37+BB38)</f>
        <v>0.66666666666666663</v>
      </c>
      <c r="BE37" s="292" t="s">
        <v>199</v>
      </c>
      <c r="BF37" s="208" t="s">
        <v>189</v>
      </c>
      <c r="BG37" s="211">
        <v>2</v>
      </c>
      <c r="BH37" s="211">
        <v>3</v>
      </c>
      <c r="BI37" s="211">
        <v>2</v>
      </c>
      <c r="BJ37" s="211">
        <v>3</v>
      </c>
      <c r="BK37" s="211">
        <v>4</v>
      </c>
      <c r="BL37" s="205">
        <f t="shared" si="4"/>
        <v>14</v>
      </c>
      <c r="BM37" s="204">
        <f>BL37</f>
        <v>14</v>
      </c>
      <c r="BN37" s="203">
        <f>(BM37)/(BM37+BM38)</f>
        <v>0.46666666666666667</v>
      </c>
      <c r="BP37" s="292" t="s">
        <v>199</v>
      </c>
      <c r="BQ37" s="208" t="s">
        <v>189</v>
      </c>
      <c r="BR37" s="211">
        <v>6</v>
      </c>
      <c r="BS37" s="211">
        <v>5</v>
      </c>
      <c r="BT37" s="211">
        <v>4</v>
      </c>
      <c r="BU37" s="211">
        <v>4</v>
      </c>
      <c r="BV37" s="211">
        <v>5</v>
      </c>
      <c r="BW37" s="205">
        <f t="shared" si="5"/>
        <v>24</v>
      </c>
      <c r="BX37" s="204">
        <f>BW37</f>
        <v>24</v>
      </c>
      <c r="BY37" s="203">
        <f>(BX37)/(BX37+BX38)</f>
        <v>0.88888888888888884</v>
      </c>
      <c r="BZ37" s="184"/>
      <c r="CA37" s="292" t="s">
        <v>199</v>
      </c>
      <c r="CB37" s="208" t="s">
        <v>189</v>
      </c>
      <c r="CC37" s="211">
        <v>2</v>
      </c>
      <c r="CD37" s="211">
        <v>1</v>
      </c>
      <c r="CE37" s="211">
        <v>3</v>
      </c>
      <c r="CF37" s="211">
        <v>2</v>
      </c>
      <c r="CG37" s="211">
        <v>1</v>
      </c>
      <c r="CH37" s="205">
        <f t="shared" si="6"/>
        <v>9</v>
      </c>
      <c r="CI37" s="204">
        <f>CH37</f>
        <v>9</v>
      </c>
      <c r="CJ37" s="203">
        <f>(CI37)/(CI37+CI38)</f>
        <v>0.34615384615384615</v>
      </c>
      <c r="CN37" s="187"/>
    </row>
    <row r="38" spans="2:92" x14ac:dyDescent="0.25">
      <c r="B38" s="293"/>
      <c r="C38" s="15" t="s">
        <v>188</v>
      </c>
      <c r="D38" s="176">
        <v>0</v>
      </c>
      <c r="E38" s="176">
        <v>1</v>
      </c>
      <c r="F38" s="176">
        <v>3</v>
      </c>
      <c r="G38" s="176">
        <v>2</v>
      </c>
      <c r="H38" s="176">
        <v>4</v>
      </c>
      <c r="I38" s="202">
        <f t="shared" si="0"/>
        <v>10</v>
      </c>
      <c r="J38" s="198">
        <f>I38+J34</f>
        <v>14</v>
      </c>
      <c r="K38" s="202"/>
      <c r="M38" s="293"/>
      <c r="N38" s="15" t="s">
        <v>188</v>
      </c>
      <c r="O38" s="176">
        <v>0</v>
      </c>
      <c r="P38" s="176">
        <v>0</v>
      </c>
      <c r="Q38" s="176">
        <v>2</v>
      </c>
      <c r="R38" s="176">
        <v>1</v>
      </c>
      <c r="S38" s="176">
        <v>0</v>
      </c>
      <c r="T38" s="202">
        <f t="shared" si="1"/>
        <v>3</v>
      </c>
      <c r="U38" s="198">
        <f>T38+U34</f>
        <v>17</v>
      </c>
      <c r="V38" s="202"/>
      <c r="X38" s="293"/>
      <c r="Y38" s="15" t="s">
        <v>188</v>
      </c>
      <c r="Z38" s="176">
        <v>1</v>
      </c>
      <c r="AA38" s="176">
        <v>0</v>
      </c>
      <c r="AB38" s="176">
        <v>1</v>
      </c>
      <c r="AC38" s="176">
        <v>4</v>
      </c>
      <c r="AD38" s="176">
        <v>0</v>
      </c>
      <c r="AE38" s="202">
        <f t="shared" si="7"/>
        <v>6</v>
      </c>
      <c r="AF38" s="198">
        <f>AE38+AF34</f>
        <v>7</v>
      </c>
      <c r="AG38" s="198"/>
      <c r="AI38" s="293"/>
      <c r="AJ38" s="15" t="s">
        <v>188</v>
      </c>
      <c r="AK38" s="176">
        <v>1</v>
      </c>
      <c r="AL38" s="176">
        <v>1</v>
      </c>
      <c r="AM38" s="176">
        <v>4</v>
      </c>
      <c r="AN38" s="176">
        <v>2</v>
      </c>
      <c r="AO38" s="176">
        <v>2</v>
      </c>
      <c r="AP38" s="199">
        <f t="shared" si="2"/>
        <v>10</v>
      </c>
      <c r="AQ38" s="198">
        <f>AP38+AQ34</f>
        <v>23</v>
      </c>
      <c r="AR38" s="197"/>
      <c r="AT38" s="293"/>
      <c r="AU38" s="15" t="s">
        <v>188</v>
      </c>
      <c r="AV38" s="176">
        <v>1</v>
      </c>
      <c r="AW38" s="176">
        <v>0</v>
      </c>
      <c r="AX38" s="176">
        <v>5</v>
      </c>
      <c r="AY38" s="176">
        <v>0</v>
      </c>
      <c r="AZ38" s="176">
        <v>1</v>
      </c>
      <c r="BA38" s="199">
        <f t="shared" si="3"/>
        <v>7</v>
      </c>
      <c r="BB38" s="198">
        <f>BA38+BB34</f>
        <v>8</v>
      </c>
      <c r="BC38" s="197"/>
      <c r="BE38" s="293"/>
      <c r="BF38" s="15" t="s">
        <v>188</v>
      </c>
      <c r="BG38" s="176">
        <v>3</v>
      </c>
      <c r="BH38" s="176">
        <v>4</v>
      </c>
      <c r="BI38" s="176">
        <v>3</v>
      </c>
      <c r="BJ38" s="176">
        <v>1</v>
      </c>
      <c r="BK38" s="176">
        <v>0</v>
      </c>
      <c r="BL38" s="199">
        <f t="shared" si="4"/>
        <v>11</v>
      </c>
      <c r="BM38" s="198">
        <f>BL38+BM34</f>
        <v>16</v>
      </c>
      <c r="BN38" s="197"/>
      <c r="BP38" s="293"/>
      <c r="BQ38" s="15" t="s">
        <v>188</v>
      </c>
      <c r="BR38" s="176">
        <v>0</v>
      </c>
      <c r="BS38" s="176">
        <v>1</v>
      </c>
      <c r="BT38" s="176">
        <v>0</v>
      </c>
      <c r="BU38" s="176">
        <v>0</v>
      </c>
      <c r="BV38" s="176">
        <v>0</v>
      </c>
      <c r="BW38" s="199">
        <f t="shared" si="5"/>
        <v>1</v>
      </c>
      <c r="BX38" s="198">
        <f>BW38+BX34</f>
        <v>3</v>
      </c>
      <c r="BY38" s="197"/>
      <c r="BZ38" s="184"/>
      <c r="CA38" s="293"/>
      <c r="CB38" s="15" t="s">
        <v>188</v>
      </c>
      <c r="CC38" s="176">
        <v>0</v>
      </c>
      <c r="CD38" s="176">
        <v>2</v>
      </c>
      <c r="CE38" s="176">
        <v>1</v>
      </c>
      <c r="CF38" s="176">
        <v>2</v>
      </c>
      <c r="CG38" s="176">
        <v>5</v>
      </c>
      <c r="CH38" s="199">
        <f t="shared" si="6"/>
        <v>10</v>
      </c>
      <c r="CI38" s="198">
        <f>CH38+CI34</f>
        <v>17</v>
      </c>
      <c r="CJ38" s="197"/>
    </row>
    <row r="39" spans="2:92" x14ac:dyDescent="0.25">
      <c r="B39" s="293"/>
      <c r="C39" s="176" t="s">
        <v>187</v>
      </c>
      <c r="D39" s="176">
        <v>0</v>
      </c>
      <c r="E39" s="176">
        <v>0</v>
      </c>
      <c r="F39" s="176">
        <v>0</v>
      </c>
      <c r="G39" s="176">
        <v>0</v>
      </c>
      <c r="H39" s="176">
        <v>0</v>
      </c>
      <c r="I39" s="202">
        <f t="shared" si="0"/>
        <v>0</v>
      </c>
      <c r="J39" s="198">
        <f>I39+J35</f>
        <v>10</v>
      </c>
      <c r="K39" s="202"/>
      <c r="M39" s="293"/>
      <c r="N39" s="15" t="s">
        <v>187</v>
      </c>
      <c r="O39" s="176">
        <v>0</v>
      </c>
      <c r="P39" s="176">
        <v>0</v>
      </c>
      <c r="Q39" s="176">
        <v>0</v>
      </c>
      <c r="R39" s="176">
        <v>0</v>
      </c>
      <c r="S39" s="176">
        <v>0</v>
      </c>
      <c r="T39" s="202">
        <f t="shared" si="1"/>
        <v>0</v>
      </c>
      <c r="U39" s="198">
        <f>T39+U35</f>
        <v>14</v>
      </c>
      <c r="V39" s="202"/>
      <c r="X39" s="293"/>
      <c r="Y39" s="15" t="s">
        <v>187</v>
      </c>
      <c r="Z39" s="176">
        <v>3</v>
      </c>
      <c r="AA39" s="176">
        <v>1</v>
      </c>
      <c r="AB39" s="176">
        <v>0</v>
      </c>
      <c r="AC39" s="176">
        <v>0</v>
      </c>
      <c r="AD39" s="176">
        <v>1</v>
      </c>
      <c r="AE39" s="202">
        <f t="shared" si="7"/>
        <v>5</v>
      </c>
      <c r="AF39" s="198">
        <f>AE39+AF35</f>
        <v>24</v>
      </c>
      <c r="AG39" s="198"/>
      <c r="AI39" s="293"/>
      <c r="AJ39" s="15" t="s">
        <v>187</v>
      </c>
      <c r="AK39" s="176">
        <v>0</v>
      </c>
      <c r="AL39" s="176">
        <v>0</v>
      </c>
      <c r="AM39" s="176">
        <v>0</v>
      </c>
      <c r="AN39" s="176">
        <v>1</v>
      </c>
      <c r="AO39" s="176">
        <v>0</v>
      </c>
      <c r="AP39" s="199">
        <f t="shared" si="2"/>
        <v>1</v>
      </c>
      <c r="AQ39" s="198">
        <f>AP39+AQ35</f>
        <v>16</v>
      </c>
      <c r="AR39" s="197"/>
      <c r="AT39" s="293"/>
      <c r="AU39" s="15" t="s">
        <v>187</v>
      </c>
      <c r="AV39" s="176">
        <v>4</v>
      </c>
      <c r="AW39" s="176">
        <v>4</v>
      </c>
      <c r="AX39" s="176">
        <v>1</v>
      </c>
      <c r="AY39" s="176">
        <v>4</v>
      </c>
      <c r="AZ39" s="176">
        <v>1</v>
      </c>
      <c r="BA39" s="199">
        <f t="shared" si="3"/>
        <v>14</v>
      </c>
      <c r="BB39" s="198">
        <f>BA39+BB35</f>
        <v>26</v>
      </c>
      <c r="BC39" s="197"/>
      <c r="BE39" s="293"/>
      <c r="BF39" s="15" t="s">
        <v>187</v>
      </c>
      <c r="BG39" s="176">
        <v>0</v>
      </c>
      <c r="BH39" s="176">
        <v>0</v>
      </c>
      <c r="BI39" s="176">
        <v>1</v>
      </c>
      <c r="BJ39" s="176">
        <v>0</v>
      </c>
      <c r="BK39" s="176">
        <v>0</v>
      </c>
      <c r="BL39" s="199">
        <f t="shared" si="4"/>
        <v>1</v>
      </c>
      <c r="BM39" s="198">
        <f>BL39+BM35</f>
        <v>17</v>
      </c>
      <c r="BN39" s="197"/>
      <c r="BP39" s="293"/>
      <c r="BQ39" s="15" t="s">
        <v>187</v>
      </c>
      <c r="BR39" s="176">
        <v>0</v>
      </c>
      <c r="BS39" s="176">
        <v>1</v>
      </c>
      <c r="BT39" s="176">
        <v>2</v>
      </c>
      <c r="BU39" s="176">
        <v>0</v>
      </c>
      <c r="BV39" s="176">
        <v>0</v>
      </c>
      <c r="BW39" s="199">
        <f t="shared" si="5"/>
        <v>3</v>
      </c>
      <c r="BX39" s="198">
        <f>BW39+BX35</f>
        <v>23</v>
      </c>
      <c r="BY39" s="197"/>
      <c r="BZ39" s="184"/>
      <c r="CA39" s="293"/>
      <c r="CB39" s="15" t="s">
        <v>187</v>
      </c>
      <c r="CC39" s="176">
        <v>0</v>
      </c>
      <c r="CD39" s="176">
        <v>0</v>
      </c>
      <c r="CE39" s="176">
        <v>1</v>
      </c>
      <c r="CF39" s="176">
        <v>0</v>
      </c>
      <c r="CG39" s="176">
        <v>0</v>
      </c>
      <c r="CH39" s="199">
        <f t="shared" si="6"/>
        <v>1</v>
      </c>
      <c r="CI39" s="198">
        <f>CH39+CI35</f>
        <v>17</v>
      </c>
      <c r="CJ39" s="197"/>
    </row>
    <row r="40" spans="2:92" x14ac:dyDescent="0.25">
      <c r="B40" s="294"/>
      <c r="C40" s="176" t="s">
        <v>71</v>
      </c>
      <c r="D40" s="194">
        <v>0</v>
      </c>
      <c r="E40" s="194">
        <v>0</v>
      </c>
      <c r="F40" s="194">
        <v>0</v>
      </c>
      <c r="G40" s="194">
        <v>0</v>
      </c>
      <c r="H40" s="194">
        <v>0</v>
      </c>
      <c r="I40" s="196">
        <f t="shared" si="0"/>
        <v>0</v>
      </c>
      <c r="J40" s="190">
        <f>I40+J36</f>
        <v>3</v>
      </c>
      <c r="K40" s="196"/>
      <c r="M40" s="294"/>
      <c r="N40" s="194" t="s">
        <v>71</v>
      </c>
      <c r="O40" s="107">
        <v>0</v>
      </c>
      <c r="P40" s="107">
        <v>1</v>
      </c>
      <c r="Q40" s="176">
        <v>0</v>
      </c>
      <c r="R40" s="176">
        <v>0</v>
      </c>
      <c r="S40" s="176">
        <v>0</v>
      </c>
      <c r="T40" s="196">
        <f t="shared" si="1"/>
        <v>1</v>
      </c>
      <c r="U40" s="190">
        <f>T40+U36</f>
        <v>6</v>
      </c>
      <c r="V40" s="195"/>
      <c r="X40" s="294"/>
      <c r="Y40" s="194" t="s">
        <v>71</v>
      </c>
      <c r="Z40" s="107">
        <v>0</v>
      </c>
      <c r="AA40" s="107">
        <v>0</v>
      </c>
      <c r="AB40" s="107">
        <v>0</v>
      </c>
      <c r="AC40" s="107">
        <v>0</v>
      </c>
      <c r="AD40" s="107">
        <v>0</v>
      </c>
      <c r="AE40" s="196">
        <f t="shared" si="7"/>
        <v>0</v>
      </c>
      <c r="AF40" s="190">
        <f>AE40+AF36</f>
        <v>2</v>
      </c>
      <c r="AG40" s="195"/>
      <c r="AI40" s="294"/>
      <c r="AJ40" s="194" t="s">
        <v>71</v>
      </c>
      <c r="AK40" s="107">
        <v>0</v>
      </c>
      <c r="AL40" s="107">
        <v>0</v>
      </c>
      <c r="AM40" s="107">
        <v>0</v>
      </c>
      <c r="AN40" s="107">
        <v>0</v>
      </c>
      <c r="AO40" s="107">
        <v>0</v>
      </c>
      <c r="AP40" s="199">
        <f t="shared" si="2"/>
        <v>0</v>
      </c>
      <c r="AQ40" s="190">
        <f>AP40+AQ36</f>
        <v>2</v>
      </c>
      <c r="AR40" s="189"/>
      <c r="AT40" s="294"/>
      <c r="AU40" s="194" t="s">
        <v>71</v>
      </c>
      <c r="AV40" s="107">
        <v>0</v>
      </c>
      <c r="AW40" s="107">
        <v>0</v>
      </c>
      <c r="AX40" s="107">
        <v>0</v>
      </c>
      <c r="AY40" s="107">
        <v>0</v>
      </c>
      <c r="AZ40" s="107">
        <v>0</v>
      </c>
      <c r="BA40" s="199">
        <f t="shared" si="3"/>
        <v>0</v>
      </c>
      <c r="BB40" s="190">
        <f>BA40+BB36</f>
        <v>0</v>
      </c>
      <c r="BC40" s="189"/>
      <c r="BE40" s="294"/>
      <c r="BF40" s="194" t="s">
        <v>71</v>
      </c>
      <c r="BG40" s="107">
        <v>0</v>
      </c>
      <c r="BH40" s="107">
        <v>0</v>
      </c>
      <c r="BI40" s="107">
        <v>0</v>
      </c>
      <c r="BJ40" s="107">
        <v>0</v>
      </c>
      <c r="BK40" s="107">
        <v>0</v>
      </c>
      <c r="BL40" s="199">
        <f t="shared" si="4"/>
        <v>0</v>
      </c>
      <c r="BM40" s="190">
        <f>BL40+BM36</f>
        <v>3</v>
      </c>
      <c r="BN40" s="189"/>
      <c r="BP40" s="294"/>
      <c r="BQ40" s="194" t="s">
        <v>71</v>
      </c>
      <c r="BR40" s="107">
        <v>0</v>
      </c>
      <c r="BS40" s="107">
        <v>0</v>
      </c>
      <c r="BT40" s="107">
        <v>0</v>
      </c>
      <c r="BU40" s="107">
        <v>0</v>
      </c>
      <c r="BV40" s="107">
        <v>0</v>
      </c>
      <c r="BW40" s="199">
        <f t="shared" si="5"/>
        <v>0</v>
      </c>
      <c r="BX40" s="190">
        <f>BW40+BX36</f>
        <v>0</v>
      </c>
      <c r="BY40" s="189"/>
      <c r="BZ40" s="184"/>
      <c r="CA40" s="294"/>
      <c r="CB40" s="194" t="s">
        <v>71</v>
      </c>
      <c r="CC40" s="107">
        <v>0</v>
      </c>
      <c r="CD40" s="107">
        <v>0</v>
      </c>
      <c r="CE40" s="107">
        <v>0</v>
      </c>
      <c r="CF40" s="107">
        <v>0</v>
      </c>
      <c r="CG40" s="107">
        <v>0</v>
      </c>
      <c r="CH40" s="199">
        <f t="shared" si="6"/>
        <v>0</v>
      </c>
      <c r="CI40" s="190">
        <f>CH40+CI36</f>
        <v>7</v>
      </c>
      <c r="CJ40" s="189"/>
      <c r="CN40" s="186"/>
    </row>
    <row r="41" spans="2:92" ht="14.85" customHeight="1" x14ac:dyDescent="0.25">
      <c r="B41" s="292" t="s">
        <v>198</v>
      </c>
      <c r="C41" s="208" t="s">
        <v>189</v>
      </c>
      <c r="D41" s="208">
        <v>5</v>
      </c>
      <c r="E41" s="208">
        <v>3</v>
      </c>
      <c r="F41" s="208">
        <v>4</v>
      </c>
      <c r="G41" s="208">
        <v>3</v>
      </c>
      <c r="H41" s="208">
        <v>2</v>
      </c>
      <c r="I41" s="209">
        <f t="shared" ref="I41:I72" si="8">SUM(D41:H41)</f>
        <v>17</v>
      </c>
      <c r="J41" s="204">
        <f>I41</f>
        <v>17</v>
      </c>
      <c r="K41" s="203">
        <f>(J41)/(J41+J42)</f>
        <v>0.44736842105263158</v>
      </c>
      <c r="M41" s="292" t="s">
        <v>198</v>
      </c>
      <c r="N41" s="208" t="s">
        <v>189</v>
      </c>
      <c r="O41" s="211">
        <v>1</v>
      </c>
      <c r="P41" s="211">
        <v>1</v>
      </c>
      <c r="Q41" s="211">
        <v>0</v>
      </c>
      <c r="R41" s="211">
        <v>3</v>
      </c>
      <c r="S41" s="211">
        <v>0</v>
      </c>
      <c r="T41" s="209">
        <f t="shared" si="1"/>
        <v>5</v>
      </c>
      <c r="U41" s="204">
        <f>T41</f>
        <v>5</v>
      </c>
      <c r="V41" s="203">
        <f>(U41)/(U41+U42)</f>
        <v>0.17857142857142858</v>
      </c>
      <c r="X41" s="292" t="s">
        <v>198</v>
      </c>
      <c r="Y41" s="208" t="s">
        <v>189</v>
      </c>
      <c r="Z41" s="210"/>
      <c r="AA41" s="211">
        <v>4</v>
      </c>
      <c r="AB41" s="211">
        <v>3</v>
      </c>
      <c r="AC41" s="211">
        <v>4</v>
      </c>
      <c r="AD41" s="211">
        <v>7</v>
      </c>
      <c r="AE41" s="209">
        <f t="shared" si="7"/>
        <v>18</v>
      </c>
      <c r="AF41" s="204">
        <f>AE41</f>
        <v>18</v>
      </c>
      <c r="AG41" s="203">
        <f>(AF41)/(AF41+AF42)</f>
        <v>0.66666666666666663</v>
      </c>
      <c r="AI41" s="292" t="s">
        <v>198</v>
      </c>
      <c r="AJ41" s="208" t="s">
        <v>189</v>
      </c>
      <c r="AK41" s="211">
        <v>1</v>
      </c>
      <c r="AL41" s="206">
        <v>1</v>
      </c>
      <c r="AM41" s="210"/>
      <c r="AN41" s="211">
        <v>1</v>
      </c>
      <c r="AO41" s="211">
        <v>3</v>
      </c>
      <c r="AP41" s="205">
        <f t="shared" si="2"/>
        <v>6</v>
      </c>
      <c r="AQ41" s="204">
        <f>AP41</f>
        <v>6</v>
      </c>
      <c r="AR41" s="203">
        <f>(AQ41)/(AQ41+AQ42)</f>
        <v>0.19354838709677419</v>
      </c>
      <c r="AT41" s="292" t="s">
        <v>198</v>
      </c>
      <c r="AU41" s="208" t="s">
        <v>189</v>
      </c>
      <c r="AV41" s="211">
        <v>1</v>
      </c>
      <c r="AW41" s="206">
        <v>4</v>
      </c>
      <c r="AX41" s="211">
        <v>2</v>
      </c>
      <c r="AY41" s="211">
        <v>4</v>
      </c>
      <c r="AZ41" s="211">
        <v>3</v>
      </c>
      <c r="BA41" s="205">
        <f t="shared" ref="BA41:BA72" si="9">SUM(AV41:AZ41)</f>
        <v>14</v>
      </c>
      <c r="BB41" s="204">
        <f>BA41</f>
        <v>14</v>
      </c>
      <c r="BC41" s="203">
        <f>(BB41)/(BB41+BB42)</f>
        <v>0.60869565217391308</v>
      </c>
      <c r="BD41" s="185"/>
      <c r="BE41" s="292" t="s">
        <v>198</v>
      </c>
      <c r="BF41" s="208" t="s">
        <v>189</v>
      </c>
      <c r="BG41" s="211">
        <v>2</v>
      </c>
      <c r="BH41" s="206">
        <v>3</v>
      </c>
      <c r="BI41" s="211">
        <v>2</v>
      </c>
      <c r="BJ41" s="211">
        <v>1</v>
      </c>
      <c r="BK41" s="211">
        <v>4</v>
      </c>
      <c r="BL41" s="205">
        <f t="shared" si="4"/>
        <v>12</v>
      </c>
      <c r="BM41" s="204">
        <f>BL41</f>
        <v>12</v>
      </c>
      <c r="BN41" s="203">
        <f>(BM41)/(BM41+BM42)</f>
        <v>0.4</v>
      </c>
      <c r="BP41" s="292" t="s">
        <v>198</v>
      </c>
      <c r="BQ41" s="208" t="s">
        <v>189</v>
      </c>
      <c r="BR41" s="211">
        <v>6</v>
      </c>
      <c r="BS41" s="206">
        <v>5</v>
      </c>
      <c r="BT41" s="211">
        <v>3</v>
      </c>
      <c r="BU41" s="211">
        <v>4</v>
      </c>
      <c r="BV41" s="211">
        <v>5</v>
      </c>
      <c r="BW41" s="205">
        <f t="shared" ref="BW41:BW60" si="10">SUM(BR41:BV41)</f>
        <v>23</v>
      </c>
      <c r="BX41" s="204">
        <f>BW41</f>
        <v>23</v>
      </c>
      <c r="BY41" s="203">
        <f>(BX41)/(BX41+BX42)</f>
        <v>0.85185185185185186</v>
      </c>
      <c r="BZ41" s="184"/>
      <c r="CA41" s="292" t="s">
        <v>198</v>
      </c>
      <c r="CB41" s="208" t="s">
        <v>189</v>
      </c>
      <c r="CC41" s="211">
        <v>1</v>
      </c>
      <c r="CD41" s="206">
        <v>1</v>
      </c>
      <c r="CE41" s="211">
        <v>2</v>
      </c>
      <c r="CF41" s="211">
        <v>0</v>
      </c>
      <c r="CG41" s="211">
        <v>1</v>
      </c>
      <c r="CH41" s="205">
        <f t="shared" si="6"/>
        <v>5</v>
      </c>
      <c r="CI41" s="204">
        <f>CH41</f>
        <v>5</v>
      </c>
      <c r="CJ41" s="203">
        <f>(CI41)/(CI41+CI42)</f>
        <v>0.2</v>
      </c>
      <c r="CN41" s="187"/>
    </row>
    <row r="42" spans="2:92" x14ac:dyDescent="0.25">
      <c r="B42" s="293"/>
      <c r="C42" s="15" t="s">
        <v>188</v>
      </c>
      <c r="D42" s="176">
        <v>3</v>
      </c>
      <c r="E42" s="176">
        <v>1</v>
      </c>
      <c r="F42" s="176">
        <v>0</v>
      </c>
      <c r="G42" s="176">
        <v>1</v>
      </c>
      <c r="H42" s="176">
        <v>2</v>
      </c>
      <c r="I42" s="202">
        <f t="shared" si="8"/>
        <v>7</v>
      </c>
      <c r="J42" s="198">
        <f>I42+J38</f>
        <v>21</v>
      </c>
      <c r="K42" s="202"/>
      <c r="M42" s="293"/>
      <c r="N42" s="15" t="s">
        <v>188</v>
      </c>
      <c r="O42" s="176">
        <v>1</v>
      </c>
      <c r="P42" s="176">
        <v>2</v>
      </c>
      <c r="Q42" s="176">
        <v>1</v>
      </c>
      <c r="R42" s="176">
        <v>1</v>
      </c>
      <c r="S42" s="176">
        <v>1</v>
      </c>
      <c r="T42" s="202">
        <f t="shared" si="1"/>
        <v>6</v>
      </c>
      <c r="U42" s="198">
        <f>T42+U38</f>
        <v>23</v>
      </c>
      <c r="V42" s="202"/>
      <c r="X42" s="293"/>
      <c r="Y42" s="15" t="s">
        <v>188</v>
      </c>
      <c r="Z42" s="200"/>
      <c r="AA42" s="176">
        <v>0</v>
      </c>
      <c r="AB42" s="176">
        <v>1</v>
      </c>
      <c r="AC42" s="176">
        <v>1</v>
      </c>
      <c r="AD42" s="176">
        <v>0</v>
      </c>
      <c r="AE42" s="202">
        <f t="shared" si="7"/>
        <v>2</v>
      </c>
      <c r="AF42" s="198">
        <f>AE42+AF38</f>
        <v>9</v>
      </c>
      <c r="AG42" s="198"/>
      <c r="AI42" s="293"/>
      <c r="AJ42" s="15" t="s">
        <v>188</v>
      </c>
      <c r="AK42" s="176">
        <v>0</v>
      </c>
      <c r="AL42" s="185">
        <v>1</v>
      </c>
      <c r="AM42" s="200"/>
      <c r="AN42" s="176">
        <v>1</v>
      </c>
      <c r="AO42" s="176">
        <v>0</v>
      </c>
      <c r="AP42" s="199">
        <f t="shared" si="2"/>
        <v>2</v>
      </c>
      <c r="AQ42" s="198">
        <f>AP42+AQ38</f>
        <v>25</v>
      </c>
      <c r="AR42" s="197"/>
      <c r="AT42" s="293"/>
      <c r="AU42" s="15" t="s">
        <v>188</v>
      </c>
      <c r="AV42" s="176">
        <v>1</v>
      </c>
      <c r="AW42" s="185">
        <v>0</v>
      </c>
      <c r="AX42" s="176">
        <v>0</v>
      </c>
      <c r="AY42" s="176">
        <v>0</v>
      </c>
      <c r="AZ42" s="176">
        <v>0</v>
      </c>
      <c r="BA42" s="199">
        <f t="shared" si="9"/>
        <v>1</v>
      </c>
      <c r="BB42" s="198">
        <f>BA42+BB38</f>
        <v>9</v>
      </c>
      <c r="BC42" s="197"/>
      <c r="BE42" s="293"/>
      <c r="BF42" s="15" t="s">
        <v>188</v>
      </c>
      <c r="BG42" s="176">
        <v>0</v>
      </c>
      <c r="BH42" s="185">
        <v>0</v>
      </c>
      <c r="BI42" s="176">
        <v>0</v>
      </c>
      <c r="BJ42" s="176">
        <v>2</v>
      </c>
      <c r="BK42" s="176">
        <v>0</v>
      </c>
      <c r="BL42" s="199">
        <f t="shared" si="4"/>
        <v>2</v>
      </c>
      <c r="BM42" s="198">
        <f>BL42+BM38</f>
        <v>18</v>
      </c>
      <c r="BN42" s="197"/>
      <c r="BP42" s="293"/>
      <c r="BQ42" s="15" t="s">
        <v>188</v>
      </c>
      <c r="BR42" s="176">
        <v>0</v>
      </c>
      <c r="BS42" s="185">
        <v>0</v>
      </c>
      <c r="BT42" s="176">
        <v>1</v>
      </c>
      <c r="BU42" s="176">
        <v>0</v>
      </c>
      <c r="BV42" s="176">
        <v>0</v>
      </c>
      <c r="BW42" s="199">
        <f t="shared" si="10"/>
        <v>1</v>
      </c>
      <c r="BX42" s="198">
        <f>BW42+BX38</f>
        <v>4</v>
      </c>
      <c r="BY42" s="197"/>
      <c r="BZ42" s="184"/>
      <c r="CA42" s="293"/>
      <c r="CB42" s="15" t="s">
        <v>188</v>
      </c>
      <c r="CC42" s="176">
        <v>1</v>
      </c>
      <c r="CD42" s="185">
        <v>0</v>
      </c>
      <c r="CE42" s="176">
        <v>1</v>
      </c>
      <c r="CF42" s="176">
        <v>1</v>
      </c>
      <c r="CG42" s="176">
        <v>0</v>
      </c>
      <c r="CH42" s="199">
        <f t="shared" si="6"/>
        <v>3</v>
      </c>
      <c r="CI42" s="198">
        <f>CH42+CI38</f>
        <v>20</v>
      </c>
      <c r="CJ42" s="197"/>
    </row>
    <row r="43" spans="2:92" x14ac:dyDescent="0.25">
      <c r="B43" s="293"/>
      <c r="C43" s="176" t="s">
        <v>187</v>
      </c>
      <c r="D43" s="176">
        <v>0</v>
      </c>
      <c r="E43" s="176">
        <v>0</v>
      </c>
      <c r="F43" s="176">
        <v>0</v>
      </c>
      <c r="G43" s="176">
        <v>0</v>
      </c>
      <c r="H43" s="176">
        <v>0</v>
      </c>
      <c r="I43" s="202">
        <f t="shared" si="8"/>
        <v>0</v>
      </c>
      <c r="J43" s="198">
        <f>I43+J39</f>
        <v>10</v>
      </c>
      <c r="K43" s="202"/>
      <c r="M43" s="293"/>
      <c r="N43" s="15" t="s">
        <v>187</v>
      </c>
      <c r="O43" s="176">
        <v>0</v>
      </c>
      <c r="P43" s="176">
        <v>1</v>
      </c>
      <c r="Q43" s="176">
        <v>0</v>
      </c>
      <c r="R43" s="176">
        <v>0</v>
      </c>
      <c r="S43" s="176">
        <v>1</v>
      </c>
      <c r="T43" s="202">
        <f t="shared" si="1"/>
        <v>2</v>
      </c>
      <c r="U43" s="198">
        <f>T43+U39</f>
        <v>16</v>
      </c>
      <c r="V43" s="202"/>
      <c r="X43" s="293"/>
      <c r="Y43" s="15" t="s">
        <v>187</v>
      </c>
      <c r="Z43" s="200"/>
      <c r="AA43" s="176">
        <v>0</v>
      </c>
      <c r="AB43" s="176">
        <v>0</v>
      </c>
      <c r="AC43" s="176">
        <v>0</v>
      </c>
      <c r="AD43" s="176">
        <v>0</v>
      </c>
      <c r="AE43" s="202">
        <f t="shared" si="7"/>
        <v>0</v>
      </c>
      <c r="AF43" s="198">
        <f>AE43+AF39</f>
        <v>24</v>
      </c>
      <c r="AG43" s="198"/>
      <c r="AI43" s="293"/>
      <c r="AJ43" s="15" t="s">
        <v>187</v>
      </c>
      <c r="AK43" s="176">
        <v>0</v>
      </c>
      <c r="AL43" s="185">
        <v>0</v>
      </c>
      <c r="AM43" s="200"/>
      <c r="AN43" s="176">
        <v>1</v>
      </c>
      <c r="AO43" s="176">
        <v>0</v>
      </c>
      <c r="AP43" s="199">
        <f t="shared" si="2"/>
        <v>1</v>
      </c>
      <c r="AQ43" s="198">
        <f>AP43+AQ39</f>
        <v>17</v>
      </c>
      <c r="AR43" s="197"/>
      <c r="AT43" s="293"/>
      <c r="AU43" s="15" t="s">
        <v>187</v>
      </c>
      <c r="AV43" s="176">
        <v>1</v>
      </c>
      <c r="AW43" s="185">
        <v>0</v>
      </c>
      <c r="AX43" s="176">
        <v>0</v>
      </c>
      <c r="AY43" s="176">
        <v>0</v>
      </c>
      <c r="AZ43" s="176">
        <v>0</v>
      </c>
      <c r="BA43" s="199">
        <f t="shared" si="9"/>
        <v>1</v>
      </c>
      <c r="BB43" s="198">
        <f>BA43+BB39</f>
        <v>27</v>
      </c>
      <c r="BC43" s="197"/>
      <c r="BE43" s="293"/>
      <c r="BF43" s="15" t="s">
        <v>187</v>
      </c>
      <c r="BG43" s="176">
        <v>0</v>
      </c>
      <c r="BH43" s="185">
        <v>0</v>
      </c>
      <c r="BI43" s="176">
        <v>0</v>
      </c>
      <c r="BJ43" s="176">
        <v>0</v>
      </c>
      <c r="BK43" s="176">
        <v>0</v>
      </c>
      <c r="BL43" s="199">
        <f t="shared" si="4"/>
        <v>0</v>
      </c>
      <c r="BM43" s="198">
        <f>BL43+BM39</f>
        <v>17</v>
      </c>
      <c r="BN43" s="197"/>
      <c r="BP43" s="293"/>
      <c r="BQ43" s="15" t="s">
        <v>187</v>
      </c>
      <c r="BR43" s="176">
        <v>0</v>
      </c>
      <c r="BS43" s="185">
        <v>0</v>
      </c>
      <c r="BT43" s="176">
        <v>0</v>
      </c>
      <c r="BU43" s="176">
        <v>0</v>
      </c>
      <c r="BV43" s="176">
        <v>0</v>
      </c>
      <c r="BW43" s="199">
        <f t="shared" si="10"/>
        <v>0</v>
      </c>
      <c r="BX43" s="198">
        <f>BW43+BX39</f>
        <v>23</v>
      </c>
      <c r="BY43" s="197"/>
      <c r="BZ43" s="184"/>
      <c r="CA43" s="293"/>
      <c r="CB43" s="15" t="s">
        <v>187</v>
      </c>
      <c r="CC43" s="176">
        <v>0</v>
      </c>
      <c r="CD43" s="185">
        <v>0</v>
      </c>
      <c r="CE43" s="176">
        <v>0</v>
      </c>
      <c r="CF43" s="176">
        <v>1</v>
      </c>
      <c r="CG43" s="176">
        <v>0</v>
      </c>
      <c r="CH43" s="199">
        <f t="shared" si="6"/>
        <v>1</v>
      </c>
      <c r="CI43" s="198">
        <f>CH43+CI39</f>
        <v>18</v>
      </c>
      <c r="CJ43" s="197"/>
    </row>
    <row r="44" spans="2:92" x14ac:dyDescent="0.25">
      <c r="B44" s="294"/>
      <c r="C44" s="176" t="s">
        <v>71</v>
      </c>
      <c r="D44" s="194">
        <v>0</v>
      </c>
      <c r="E44" s="194">
        <v>0</v>
      </c>
      <c r="F44" s="194">
        <v>0</v>
      </c>
      <c r="G44" s="194">
        <v>0</v>
      </c>
      <c r="H44" s="194">
        <v>0</v>
      </c>
      <c r="I44" s="196">
        <f t="shared" si="8"/>
        <v>0</v>
      </c>
      <c r="J44" s="190">
        <f>I44+J40</f>
        <v>3</v>
      </c>
      <c r="K44" s="196"/>
      <c r="M44" s="294"/>
      <c r="N44" s="194" t="s">
        <v>71</v>
      </c>
      <c r="O44" s="107">
        <v>0</v>
      </c>
      <c r="P44" s="107">
        <v>0</v>
      </c>
      <c r="Q44" s="176">
        <v>0</v>
      </c>
      <c r="R44" s="176">
        <v>0</v>
      </c>
      <c r="S44" s="176">
        <v>0</v>
      </c>
      <c r="T44" s="196">
        <f t="shared" si="1"/>
        <v>0</v>
      </c>
      <c r="U44" s="190">
        <f>T44+U40</f>
        <v>6</v>
      </c>
      <c r="V44" s="195"/>
      <c r="X44" s="294"/>
      <c r="Y44" s="194" t="s">
        <v>71</v>
      </c>
      <c r="Z44" s="192"/>
      <c r="AA44" s="107">
        <v>0</v>
      </c>
      <c r="AB44" s="107">
        <v>0</v>
      </c>
      <c r="AC44" s="107">
        <v>0</v>
      </c>
      <c r="AD44" s="107">
        <v>0</v>
      </c>
      <c r="AE44" s="196">
        <f t="shared" si="7"/>
        <v>0</v>
      </c>
      <c r="AF44" s="190">
        <f>AE44+AF40</f>
        <v>2</v>
      </c>
      <c r="AG44" s="195"/>
      <c r="AI44" s="294"/>
      <c r="AJ44" s="194" t="s">
        <v>71</v>
      </c>
      <c r="AK44" s="107">
        <v>0</v>
      </c>
      <c r="AL44" s="212">
        <v>0</v>
      </c>
      <c r="AM44" s="192"/>
      <c r="AN44" s="107">
        <v>0</v>
      </c>
      <c r="AO44" s="107">
        <v>0</v>
      </c>
      <c r="AP44" s="199">
        <f t="shared" si="2"/>
        <v>0</v>
      </c>
      <c r="AQ44" s="190">
        <f>AP44+AQ40</f>
        <v>2</v>
      </c>
      <c r="AR44" s="189"/>
      <c r="AT44" s="294"/>
      <c r="AU44" s="194" t="s">
        <v>71</v>
      </c>
      <c r="AV44" s="107">
        <v>0</v>
      </c>
      <c r="AW44" s="212">
        <v>0</v>
      </c>
      <c r="AX44" s="107">
        <v>0</v>
      </c>
      <c r="AY44" s="107">
        <v>0</v>
      </c>
      <c r="AZ44" s="107">
        <v>0</v>
      </c>
      <c r="BA44" s="199">
        <f t="shared" si="9"/>
        <v>0</v>
      </c>
      <c r="BB44" s="190">
        <f>BA44+BB40</f>
        <v>0</v>
      </c>
      <c r="BC44" s="189"/>
      <c r="BE44" s="294"/>
      <c r="BF44" s="194" t="s">
        <v>71</v>
      </c>
      <c r="BG44" s="107">
        <v>0</v>
      </c>
      <c r="BH44" s="212">
        <v>0</v>
      </c>
      <c r="BI44" s="107">
        <v>0</v>
      </c>
      <c r="BJ44" s="107">
        <v>0</v>
      </c>
      <c r="BK44" s="107">
        <v>0</v>
      </c>
      <c r="BL44" s="199">
        <f t="shared" si="4"/>
        <v>0</v>
      </c>
      <c r="BM44" s="190">
        <f>BL44+BM40</f>
        <v>3</v>
      </c>
      <c r="BN44" s="189"/>
      <c r="BP44" s="294"/>
      <c r="BQ44" s="194" t="s">
        <v>71</v>
      </c>
      <c r="BR44" s="107">
        <v>0</v>
      </c>
      <c r="BS44" s="212">
        <v>0</v>
      </c>
      <c r="BT44" s="107">
        <v>0</v>
      </c>
      <c r="BU44" s="107">
        <v>0</v>
      </c>
      <c r="BV44" s="107">
        <v>0</v>
      </c>
      <c r="BW44" s="199">
        <f t="shared" si="10"/>
        <v>0</v>
      </c>
      <c r="BX44" s="190">
        <f>BW44+BX40</f>
        <v>0</v>
      </c>
      <c r="BY44" s="189"/>
      <c r="BZ44" s="184"/>
      <c r="CA44" s="294"/>
      <c r="CB44" s="194" t="s">
        <v>71</v>
      </c>
      <c r="CC44" s="107">
        <v>0</v>
      </c>
      <c r="CD44" s="212">
        <v>0</v>
      </c>
      <c r="CE44" s="107">
        <v>0</v>
      </c>
      <c r="CF44" s="107">
        <v>0</v>
      </c>
      <c r="CG44" s="107">
        <v>0</v>
      </c>
      <c r="CH44" s="199">
        <f t="shared" si="6"/>
        <v>0</v>
      </c>
      <c r="CI44" s="190">
        <f>CH44+CI40</f>
        <v>7</v>
      </c>
      <c r="CJ44" s="189"/>
      <c r="CN44" s="186"/>
    </row>
    <row r="45" spans="2:92" ht="14.85" customHeight="1" x14ac:dyDescent="0.25">
      <c r="B45" s="292" t="s">
        <v>197</v>
      </c>
      <c r="C45" s="208" t="s">
        <v>189</v>
      </c>
      <c r="D45" s="208">
        <v>2</v>
      </c>
      <c r="E45" s="208">
        <v>3</v>
      </c>
      <c r="F45" s="208">
        <v>3</v>
      </c>
      <c r="G45" s="208">
        <v>0</v>
      </c>
      <c r="H45" s="208">
        <v>1</v>
      </c>
      <c r="I45" s="209">
        <f t="shared" si="8"/>
        <v>9</v>
      </c>
      <c r="J45" s="204">
        <f>I45</f>
        <v>9</v>
      </c>
      <c r="K45" s="203">
        <f>(J45)/(J45+J46)</f>
        <v>0.25</v>
      </c>
      <c r="M45" s="292" t="s">
        <v>197</v>
      </c>
      <c r="N45" s="208" t="s">
        <v>189</v>
      </c>
      <c r="O45" s="211">
        <v>0</v>
      </c>
      <c r="P45" s="211">
        <v>0</v>
      </c>
      <c r="Q45" s="210"/>
      <c r="R45" s="211">
        <v>0</v>
      </c>
      <c r="S45" s="210"/>
      <c r="T45" s="209">
        <f t="shared" si="1"/>
        <v>0</v>
      </c>
      <c r="U45" s="204">
        <f>T45</f>
        <v>0</v>
      </c>
      <c r="V45" s="203">
        <f>(U45)/(U45+U46)</f>
        <v>0</v>
      </c>
      <c r="X45" s="292" t="s">
        <v>197</v>
      </c>
      <c r="Y45" s="208" t="s">
        <v>189</v>
      </c>
      <c r="Z45" s="207"/>
      <c r="AA45" s="206">
        <v>4</v>
      </c>
      <c r="AB45" s="206">
        <v>3</v>
      </c>
      <c r="AC45" s="206">
        <v>4</v>
      </c>
      <c r="AD45" s="211">
        <v>7</v>
      </c>
      <c r="AE45" s="209">
        <f t="shared" ref="AE45:AE76" si="11">SUM(Z45:AD45)</f>
        <v>18</v>
      </c>
      <c r="AF45" s="204">
        <f>AE45</f>
        <v>18</v>
      </c>
      <c r="AG45" s="203">
        <f>(AF45)/(AF45+AF46)</f>
        <v>0.66666666666666663</v>
      </c>
      <c r="AI45" s="292" t="s">
        <v>197</v>
      </c>
      <c r="AJ45" s="208" t="s">
        <v>189</v>
      </c>
      <c r="AK45" s="206">
        <v>0</v>
      </c>
      <c r="AL45" s="206">
        <v>0</v>
      </c>
      <c r="AM45" s="207"/>
      <c r="AN45" s="206">
        <v>0</v>
      </c>
      <c r="AO45" s="211">
        <v>0</v>
      </c>
      <c r="AP45" s="205">
        <f t="shared" si="2"/>
        <v>0</v>
      </c>
      <c r="AQ45" s="204">
        <f>AP45</f>
        <v>0</v>
      </c>
      <c r="AR45" s="203">
        <f>(AQ45)/(AQ45+AQ46)</f>
        <v>0</v>
      </c>
      <c r="AT45" s="292" t="s">
        <v>197</v>
      </c>
      <c r="AU45" s="208" t="s">
        <v>189</v>
      </c>
      <c r="AV45" s="206">
        <v>1</v>
      </c>
      <c r="AW45" s="206">
        <v>3</v>
      </c>
      <c r="AX45" s="206">
        <v>2</v>
      </c>
      <c r="AY45" s="206">
        <v>3</v>
      </c>
      <c r="AZ45" s="211">
        <v>2</v>
      </c>
      <c r="BA45" s="205">
        <f t="shared" si="9"/>
        <v>11</v>
      </c>
      <c r="BB45" s="204">
        <f>BA45</f>
        <v>11</v>
      </c>
      <c r="BC45" s="203">
        <f>(BB45)/(BB45+BB46)</f>
        <v>0.52380952380952384</v>
      </c>
      <c r="BD45" s="185"/>
      <c r="BE45" s="292" t="s">
        <v>197</v>
      </c>
      <c r="BF45" s="208" t="s">
        <v>189</v>
      </c>
      <c r="BG45" s="206">
        <v>1</v>
      </c>
      <c r="BH45" s="206">
        <v>2</v>
      </c>
      <c r="BI45" s="206">
        <v>2</v>
      </c>
      <c r="BJ45" s="206">
        <v>0</v>
      </c>
      <c r="BK45" s="211">
        <v>2</v>
      </c>
      <c r="BL45" s="205">
        <f t="shared" si="4"/>
        <v>7</v>
      </c>
      <c r="BM45" s="204">
        <f>BL45</f>
        <v>7</v>
      </c>
      <c r="BN45" s="203">
        <f>(BM45)/(BM45+BM46)</f>
        <v>0.23333333333333334</v>
      </c>
      <c r="BP45" s="292" t="s">
        <v>197</v>
      </c>
      <c r="BQ45" s="208" t="s">
        <v>189</v>
      </c>
      <c r="BR45" s="206">
        <v>5</v>
      </c>
      <c r="BS45" s="206">
        <v>3</v>
      </c>
      <c r="BT45" s="206">
        <v>3</v>
      </c>
      <c r="BU45" s="206">
        <v>1</v>
      </c>
      <c r="BV45" s="211">
        <v>3</v>
      </c>
      <c r="BW45" s="205">
        <f t="shared" si="10"/>
        <v>15</v>
      </c>
      <c r="BX45" s="204">
        <f>BW45</f>
        <v>15</v>
      </c>
      <c r="BY45" s="203">
        <f>(BX45)/(BX45+BX46)</f>
        <v>0.78947368421052633</v>
      </c>
      <c r="BZ45" s="184"/>
      <c r="CA45" s="292" t="s">
        <v>197</v>
      </c>
      <c r="CB45" s="208" t="s">
        <v>189</v>
      </c>
      <c r="CC45" s="206">
        <v>1</v>
      </c>
      <c r="CD45" s="206">
        <v>0</v>
      </c>
      <c r="CE45" s="206">
        <v>0</v>
      </c>
      <c r="CF45" s="207"/>
      <c r="CG45" s="211">
        <v>0</v>
      </c>
      <c r="CH45" s="205">
        <f t="shared" si="6"/>
        <v>1</v>
      </c>
      <c r="CI45" s="204">
        <f>CH45</f>
        <v>1</v>
      </c>
      <c r="CJ45" s="203">
        <f>(CI45)/(CI45+CI46)</f>
        <v>0.04</v>
      </c>
      <c r="CN45" s="187"/>
    </row>
    <row r="46" spans="2:92" x14ac:dyDescent="0.25">
      <c r="B46" s="293"/>
      <c r="C46" s="15" t="s">
        <v>188</v>
      </c>
      <c r="D46" s="176">
        <v>1</v>
      </c>
      <c r="E46" s="176">
        <v>0</v>
      </c>
      <c r="F46" s="176">
        <v>1</v>
      </c>
      <c r="G46" s="176">
        <v>3</v>
      </c>
      <c r="H46" s="176">
        <v>1</v>
      </c>
      <c r="I46" s="202">
        <f t="shared" si="8"/>
        <v>6</v>
      </c>
      <c r="J46" s="198">
        <f>I46+J42</f>
        <v>27</v>
      </c>
      <c r="K46" s="202"/>
      <c r="M46" s="293"/>
      <c r="N46" s="15" t="s">
        <v>188</v>
      </c>
      <c r="O46" s="176">
        <v>1</v>
      </c>
      <c r="P46" s="176">
        <v>0</v>
      </c>
      <c r="Q46" s="200"/>
      <c r="R46" s="176">
        <v>3</v>
      </c>
      <c r="S46" s="200"/>
      <c r="T46" s="202">
        <f t="shared" si="1"/>
        <v>4</v>
      </c>
      <c r="U46" s="198">
        <f>T46+U42</f>
        <v>27</v>
      </c>
      <c r="V46" s="202"/>
      <c r="X46" s="293"/>
      <c r="Y46" s="15" t="s">
        <v>188</v>
      </c>
      <c r="Z46" s="200"/>
      <c r="AA46" s="176">
        <v>0</v>
      </c>
      <c r="AB46" s="176">
        <v>0</v>
      </c>
      <c r="AC46" s="176">
        <v>0</v>
      </c>
      <c r="AD46" s="176">
        <v>0</v>
      </c>
      <c r="AE46" s="202">
        <f t="shared" si="11"/>
        <v>0</v>
      </c>
      <c r="AF46" s="198">
        <f>AE46+AF42</f>
        <v>9</v>
      </c>
      <c r="AG46" s="198"/>
      <c r="AI46" s="293"/>
      <c r="AJ46" s="15" t="s">
        <v>188</v>
      </c>
      <c r="AK46" s="176">
        <v>1</v>
      </c>
      <c r="AL46" s="185">
        <v>1</v>
      </c>
      <c r="AM46" s="200"/>
      <c r="AN46" s="176">
        <v>1</v>
      </c>
      <c r="AO46" s="176">
        <v>3</v>
      </c>
      <c r="AP46" s="199">
        <f t="shared" si="2"/>
        <v>6</v>
      </c>
      <c r="AQ46" s="198">
        <f>AP46+AQ42</f>
        <v>31</v>
      </c>
      <c r="AR46" s="197"/>
      <c r="AT46" s="293"/>
      <c r="AU46" s="15" t="s">
        <v>188</v>
      </c>
      <c r="AV46" s="176">
        <v>0</v>
      </c>
      <c r="AW46" s="185">
        <v>1</v>
      </c>
      <c r="AX46" s="176">
        <v>0</v>
      </c>
      <c r="AY46" s="176">
        <v>0</v>
      </c>
      <c r="AZ46" s="176">
        <v>0</v>
      </c>
      <c r="BA46" s="199">
        <f t="shared" si="9"/>
        <v>1</v>
      </c>
      <c r="BB46" s="198">
        <f>BA46+BB42</f>
        <v>10</v>
      </c>
      <c r="BC46" s="197"/>
      <c r="BE46" s="293"/>
      <c r="BF46" s="15" t="s">
        <v>188</v>
      </c>
      <c r="BG46" s="176">
        <v>1</v>
      </c>
      <c r="BH46" s="185">
        <v>1</v>
      </c>
      <c r="BI46" s="176">
        <v>0</v>
      </c>
      <c r="BJ46" s="176">
        <v>1</v>
      </c>
      <c r="BK46" s="176">
        <v>2</v>
      </c>
      <c r="BL46" s="199">
        <f t="shared" si="4"/>
        <v>5</v>
      </c>
      <c r="BM46" s="198">
        <f>BL46+BM42</f>
        <v>23</v>
      </c>
      <c r="BN46" s="197"/>
      <c r="BP46" s="293"/>
      <c r="BQ46" s="15" t="s">
        <v>188</v>
      </c>
      <c r="BR46" s="176">
        <v>0</v>
      </c>
      <c r="BS46" s="185">
        <v>0</v>
      </c>
      <c r="BT46" s="176">
        <v>0</v>
      </c>
      <c r="BU46" s="176">
        <v>0</v>
      </c>
      <c r="BV46" s="176">
        <v>0</v>
      </c>
      <c r="BW46" s="199">
        <f t="shared" si="10"/>
        <v>0</v>
      </c>
      <c r="BX46" s="198">
        <f>BW46+BX42</f>
        <v>4</v>
      </c>
      <c r="BY46" s="197"/>
      <c r="BZ46" s="184"/>
      <c r="CA46" s="293"/>
      <c r="CB46" s="15" t="s">
        <v>188</v>
      </c>
      <c r="CC46" s="176">
        <v>0</v>
      </c>
      <c r="CD46" s="185">
        <v>1</v>
      </c>
      <c r="CE46" s="176">
        <v>2</v>
      </c>
      <c r="CF46" s="200"/>
      <c r="CG46" s="176">
        <v>1</v>
      </c>
      <c r="CH46" s="199">
        <f t="shared" si="6"/>
        <v>4</v>
      </c>
      <c r="CI46" s="198">
        <f>CH46+CI42</f>
        <v>24</v>
      </c>
      <c r="CJ46" s="197"/>
    </row>
    <row r="47" spans="2:92" x14ac:dyDescent="0.25">
      <c r="B47" s="293"/>
      <c r="C47" s="176" t="s">
        <v>187</v>
      </c>
      <c r="D47" s="176">
        <v>2</v>
      </c>
      <c r="E47" s="176">
        <v>0</v>
      </c>
      <c r="F47" s="176">
        <v>0</v>
      </c>
      <c r="G47" s="176">
        <v>0</v>
      </c>
      <c r="H47" s="176">
        <v>0</v>
      </c>
      <c r="I47" s="202">
        <f t="shared" si="8"/>
        <v>2</v>
      </c>
      <c r="J47" s="198">
        <f>I47+J43</f>
        <v>12</v>
      </c>
      <c r="K47" s="202"/>
      <c r="M47" s="293"/>
      <c r="N47" s="15" t="s">
        <v>187</v>
      </c>
      <c r="O47" s="176">
        <v>0</v>
      </c>
      <c r="P47" s="176">
        <v>1</v>
      </c>
      <c r="Q47" s="200"/>
      <c r="R47" s="176">
        <v>0</v>
      </c>
      <c r="S47" s="200"/>
      <c r="T47" s="202">
        <f t="shared" si="1"/>
        <v>1</v>
      </c>
      <c r="U47" s="198">
        <f>T47+U43</f>
        <v>17</v>
      </c>
      <c r="V47" s="202"/>
      <c r="X47" s="293"/>
      <c r="Y47" s="15" t="s">
        <v>187</v>
      </c>
      <c r="Z47" s="200"/>
      <c r="AA47" s="176">
        <v>0</v>
      </c>
      <c r="AB47" s="176">
        <v>0</v>
      </c>
      <c r="AC47" s="176">
        <v>0</v>
      </c>
      <c r="AD47" s="176">
        <v>0</v>
      </c>
      <c r="AE47" s="202">
        <f t="shared" si="11"/>
        <v>0</v>
      </c>
      <c r="AF47" s="198">
        <f>AE47+AF43</f>
        <v>24</v>
      </c>
      <c r="AG47" s="198"/>
      <c r="AI47" s="293"/>
      <c r="AJ47" s="15" t="s">
        <v>187</v>
      </c>
      <c r="AK47" s="176">
        <v>0</v>
      </c>
      <c r="AL47" s="185">
        <v>0</v>
      </c>
      <c r="AM47" s="200"/>
      <c r="AN47" s="176">
        <v>0</v>
      </c>
      <c r="AO47" s="176">
        <v>0</v>
      </c>
      <c r="AP47" s="199">
        <f t="shared" si="2"/>
        <v>0</v>
      </c>
      <c r="AQ47" s="198">
        <f>AP47+AQ43</f>
        <v>17</v>
      </c>
      <c r="AR47" s="197"/>
      <c r="AT47" s="293"/>
      <c r="AU47" s="15" t="s">
        <v>187</v>
      </c>
      <c r="AV47" s="176">
        <v>0</v>
      </c>
      <c r="AW47" s="185">
        <v>0</v>
      </c>
      <c r="AX47" s="176">
        <v>0</v>
      </c>
      <c r="AY47" s="176">
        <v>1</v>
      </c>
      <c r="AZ47" s="176">
        <v>1</v>
      </c>
      <c r="BA47" s="199">
        <f t="shared" si="9"/>
        <v>2</v>
      </c>
      <c r="BB47" s="198">
        <f>BA47+BB43</f>
        <v>29</v>
      </c>
      <c r="BC47" s="197"/>
      <c r="BE47" s="293"/>
      <c r="BF47" s="15" t="s">
        <v>187</v>
      </c>
      <c r="BG47" s="176">
        <v>0</v>
      </c>
      <c r="BH47" s="185">
        <v>0</v>
      </c>
      <c r="BI47" s="176">
        <v>0</v>
      </c>
      <c r="BJ47" s="176">
        <v>0</v>
      </c>
      <c r="BK47" s="176">
        <v>0</v>
      </c>
      <c r="BL47" s="199">
        <f t="shared" si="4"/>
        <v>0</v>
      </c>
      <c r="BM47" s="198">
        <f>BL47+BM43</f>
        <v>17</v>
      </c>
      <c r="BN47" s="197"/>
      <c r="BP47" s="293"/>
      <c r="BQ47" s="15" t="s">
        <v>187</v>
      </c>
      <c r="BR47" s="176">
        <v>1</v>
      </c>
      <c r="BS47" s="185">
        <v>2</v>
      </c>
      <c r="BT47" s="176">
        <v>0</v>
      </c>
      <c r="BU47" s="176">
        <v>3</v>
      </c>
      <c r="BV47" s="176">
        <v>2</v>
      </c>
      <c r="BW47" s="199">
        <f t="shared" si="10"/>
        <v>8</v>
      </c>
      <c r="BX47" s="198">
        <f>BW47+BX43</f>
        <v>31</v>
      </c>
      <c r="BY47" s="197"/>
      <c r="BZ47" s="184"/>
      <c r="CA47" s="293"/>
      <c r="CB47" s="15" t="s">
        <v>187</v>
      </c>
      <c r="CC47" s="176">
        <v>0</v>
      </c>
      <c r="CD47" s="185">
        <v>0</v>
      </c>
      <c r="CE47" s="176">
        <v>0</v>
      </c>
      <c r="CF47" s="200"/>
      <c r="CG47" s="176">
        <v>0</v>
      </c>
      <c r="CH47" s="199">
        <f t="shared" si="6"/>
        <v>0</v>
      </c>
      <c r="CI47" s="198">
        <f>CH47+CI43</f>
        <v>18</v>
      </c>
      <c r="CJ47" s="197"/>
    </row>
    <row r="48" spans="2:92" x14ac:dyDescent="0.25">
      <c r="B48" s="294"/>
      <c r="C48" s="176" t="s">
        <v>71</v>
      </c>
      <c r="D48" s="194">
        <v>0</v>
      </c>
      <c r="E48" s="194">
        <v>0</v>
      </c>
      <c r="F48" s="194">
        <v>0</v>
      </c>
      <c r="G48" s="194">
        <v>0</v>
      </c>
      <c r="H48" s="194">
        <v>0</v>
      </c>
      <c r="I48" s="196">
        <f t="shared" si="8"/>
        <v>0</v>
      </c>
      <c r="J48" s="190">
        <f>I48+J44</f>
        <v>3</v>
      </c>
      <c r="K48" s="196"/>
      <c r="M48" s="294"/>
      <c r="N48" s="194" t="s">
        <v>71</v>
      </c>
      <c r="O48" s="107">
        <v>0</v>
      </c>
      <c r="P48" s="107">
        <v>0</v>
      </c>
      <c r="Q48" s="192"/>
      <c r="R48" s="107">
        <v>0</v>
      </c>
      <c r="S48" s="192"/>
      <c r="T48" s="196">
        <f t="shared" si="1"/>
        <v>0</v>
      </c>
      <c r="U48" s="190">
        <f>T48+U44</f>
        <v>6</v>
      </c>
      <c r="V48" s="195"/>
      <c r="X48" s="294"/>
      <c r="Y48" s="194" t="s">
        <v>71</v>
      </c>
      <c r="Z48" s="192"/>
      <c r="AA48" s="107">
        <v>0</v>
      </c>
      <c r="AB48" s="107">
        <v>0</v>
      </c>
      <c r="AC48" s="107">
        <v>0</v>
      </c>
      <c r="AD48" s="107">
        <v>0</v>
      </c>
      <c r="AE48" s="196">
        <f t="shared" si="11"/>
        <v>0</v>
      </c>
      <c r="AF48" s="190">
        <f>AE48+AF44</f>
        <v>2</v>
      </c>
      <c r="AG48" s="195"/>
      <c r="AI48" s="294"/>
      <c r="AJ48" s="194" t="s">
        <v>71</v>
      </c>
      <c r="AK48" s="107">
        <v>0</v>
      </c>
      <c r="AL48" s="212">
        <v>0</v>
      </c>
      <c r="AM48" s="192"/>
      <c r="AN48" s="107">
        <v>0</v>
      </c>
      <c r="AO48" s="107">
        <v>0</v>
      </c>
      <c r="AP48" s="191">
        <f t="shared" si="2"/>
        <v>0</v>
      </c>
      <c r="AQ48" s="190">
        <f>AP48+AQ44</f>
        <v>2</v>
      </c>
      <c r="AR48" s="189"/>
      <c r="AT48" s="294"/>
      <c r="AU48" s="194" t="s">
        <v>71</v>
      </c>
      <c r="AV48" s="107">
        <v>0</v>
      </c>
      <c r="AW48" s="212">
        <v>0</v>
      </c>
      <c r="AX48" s="107">
        <v>0</v>
      </c>
      <c r="AY48" s="107">
        <v>0</v>
      </c>
      <c r="AZ48" s="107">
        <v>0</v>
      </c>
      <c r="BA48" s="199">
        <f t="shared" si="9"/>
        <v>0</v>
      </c>
      <c r="BB48" s="190">
        <f>BA48+BB44</f>
        <v>0</v>
      </c>
      <c r="BC48" s="189"/>
      <c r="BE48" s="294"/>
      <c r="BF48" s="194" t="s">
        <v>71</v>
      </c>
      <c r="BG48" s="107">
        <v>0</v>
      </c>
      <c r="BH48" s="212">
        <v>0</v>
      </c>
      <c r="BI48" s="107">
        <v>0</v>
      </c>
      <c r="BJ48" s="107">
        <v>0</v>
      </c>
      <c r="BK48" s="107">
        <v>0</v>
      </c>
      <c r="BL48" s="199">
        <f t="shared" si="4"/>
        <v>0</v>
      </c>
      <c r="BM48" s="190">
        <f>BL48+BM44</f>
        <v>3</v>
      </c>
      <c r="BN48" s="189"/>
      <c r="BP48" s="294"/>
      <c r="BQ48" s="194" t="s">
        <v>71</v>
      </c>
      <c r="BR48" s="107">
        <v>0</v>
      </c>
      <c r="BS48" s="212">
        <v>0</v>
      </c>
      <c r="BT48" s="107">
        <v>0</v>
      </c>
      <c r="BU48" s="107">
        <v>0</v>
      </c>
      <c r="BV48" s="107">
        <v>0</v>
      </c>
      <c r="BW48" s="199">
        <f t="shared" si="10"/>
        <v>0</v>
      </c>
      <c r="BX48" s="190">
        <f>BW48+BX44</f>
        <v>0</v>
      </c>
      <c r="BY48" s="189"/>
      <c r="BZ48" s="184"/>
      <c r="CA48" s="294"/>
      <c r="CB48" s="194" t="s">
        <v>71</v>
      </c>
      <c r="CC48" s="107">
        <v>0</v>
      </c>
      <c r="CD48" s="212">
        <v>0</v>
      </c>
      <c r="CE48" s="107">
        <v>0</v>
      </c>
      <c r="CF48" s="192"/>
      <c r="CG48" s="107">
        <v>0</v>
      </c>
      <c r="CH48" s="199">
        <f t="shared" si="6"/>
        <v>0</v>
      </c>
      <c r="CI48" s="190">
        <f>CH48+CI44</f>
        <v>7</v>
      </c>
      <c r="CJ48" s="189"/>
      <c r="CN48" s="186"/>
    </row>
    <row r="49" spans="2:92" ht="14.85" customHeight="1" x14ac:dyDescent="0.25">
      <c r="B49" s="292" t="s">
        <v>196</v>
      </c>
      <c r="C49" s="208" t="s">
        <v>189</v>
      </c>
      <c r="D49" s="211">
        <v>0</v>
      </c>
      <c r="E49" s="211">
        <v>3</v>
      </c>
      <c r="F49" s="211">
        <v>3</v>
      </c>
      <c r="G49" s="210"/>
      <c r="H49" s="211">
        <v>0</v>
      </c>
      <c r="I49" s="209">
        <f t="shared" si="8"/>
        <v>6</v>
      </c>
      <c r="J49" s="204">
        <f>I49</f>
        <v>6</v>
      </c>
      <c r="K49" s="203">
        <f>(J49)/(J49+J50)</f>
        <v>0.17647058823529413</v>
      </c>
      <c r="M49" s="182"/>
      <c r="N49" s="15"/>
      <c r="O49" s="176"/>
      <c r="P49" s="176"/>
      <c r="Q49" s="176"/>
      <c r="R49" s="176"/>
      <c r="S49" s="176"/>
      <c r="T49" s="181"/>
      <c r="U49" s="15"/>
      <c r="V49" s="188"/>
      <c r="X49" s="292" t="s">
        <v>196</v>
      </c>
      <c r="Y49" s="208" t="s">
        <v>189</v>
      </c>
      <c r="Z49" s="207"/>
      <c r="AA49" s="206">
        <v>3</v>
      </c>
      <c r="AB49" s="206">
        <v>2</v>
      </c>
      <c r="AC49" s="206">
        <v>4</v>
      </c>
      <c r="AD49" s="211">
        <v>7</v>
      </c>
      <c r="AE49" s="209">
        <f t="shared" si="11"/>
        <v>16</v>
      </c>
      <c r="AF49" s="204">
        <f>AE49</f>
        <v>16</v>
      </c>
      <c r="AG49" s="203">
        <f>(AF49)/(AF49+AF50)</f>
        <v>0.61538461538461542</v>
      </c>
      <c r="AI49" s="182"/>
      <c r="AJ49" s="15"/>
      <c r="AK49" s="185"/>
      <c r="AL49" s="185"/>
      <c r="AM49" s="185"/>
      <c r="AN49" s="185"/>
      <c r="AO49" s="176"/>
      <c r="AP49" s="177"/>
      <c r="AQ49" s="15"/>
      <c r="AR49" s="188"/>
      <c r="AT49" s="292" t="s">
        <v>196</v>
      </c>
      <c r="AU49" s="208" t="s">
        <v>189</v>
      </c>
      <c r="AV49" s="206">
        <v>1</v>
      </c>
      <c r="AW49" s="206">
        <v>3</v>
      </c>
      <c r="AX49" s="206">
        <v>0</v>
      </c>
      <c r="AY49" s="206">
        <v>2</v>
      </c>
      <c r="AZ49" s="211">
        <v>1</v>
      </c>
      <c r="BA49" s="205">
        <f t="shared" si="9"/>
        <v>7</v>
      </c>
      <c r="BB49" s="204">
        <f>BA49</f>
        <v>7</v>
      </c>
      <c r="BC49" s="203">
        <f>(BB49)/(BB49+BB50)</f>
        <v>0.36842105263157893</v>
      </c>
      <c r="BD49" s="185"/>
      <c r="BE49" s="292" t="s">
        <v>196</v>
      </c>
      <c r="BF49" s="208" t="s">
        <v>189</v>
      </c>
      <c r="BG49" s="206">
        <v>0</v>
      </c>
      <c r="BH49" s="206">
        <v>1</v>
      </c>
      <c r="BI49" s="206">
        <v>0</v>
      </c>
      <c r="BJ49" s="207"/>
      <c r="BK49" s="211">
        <v>1</v>
      </c>
      <c r="BL49" s="205">
        <f t="shared" si="4"/>
        <v>2</v>
      </c>
      <c r="BM49" s="204">
        <f>BL49</f>
        <v>2</v>
      </c>
      <c r="BN49" s="203">
        <f>(BM49)/(BM49+BM50)</f>
        <v>6.8965517241379309E-2</v>
      </c>
      <c r="BP49" s="292" t="s">
        <v>196</v>
      </c>
      <c r="BQ49" s="208" t="s">
        <v>189</v>
      </c>
      <c r="BR49" s="206">
        <v>1</v>
      </c>
      <c r="BS49" s="206">
        <v>1</v>
      </c>
      <c r="BT49" s="206">
        <v>1</v>
      </c>
      <c r="BU49" s="206">
        <v>0</v>
      </c>
      <c r="BV49" s="211">
        <v>1</v>
      </c>
      <c r="BW49" s="205">
        <f t="shared" si="10"/>
        <v>4</v>
      </c>
      <c r="BX49" s="204">
        <f>BW49</f>
        <v>4</v>
      </c>
      <c r="BY49" s="203">
        <f>(BX49)/(BX49+BX50)</f>
        <v>0.36363636363636365</v>
      </c>
      <c r="BZ49" s="184"/>
      <c r="CA49" s="292" t="s">
        <v>196</v>
      </c>
      <c r="CB49" s="208" t="s">
        <v>189</v>
      </c>
      <c r="CC49" s="206">
        <v>1</v>
      </c>
      <c r="CD49" s="207"/>
      <c r="CE49" s="207"/>
      <c r="CF49" s="207"/>
      <c r="CG49" s="210"/>
      <c r="CH49" s="205">
        <f t="shared" si="6"/>
        <v>1</v>
      </c>
      <c r="CI49" s="204">
        <f>CH49</f>
        <v>1</v>
      </c>
      <c r="CJ49" s="203">
        <f>(CI49)/(CI49+CI50)</f>
        <v>0.04</v>
      </c>
      <c r="CN49" s="187"/>
    </row>
    <row r="50" spans="2:92" x14ac:dyDescent="0.25">
      <c r="B50" s="293"/>
      <c r="C50" s="15" t="s">
        <v>188</v>
      </c>
      <c r="D50" s="176">
        <v>0</v>
      </c>
      <c r="E50" s="176">
        <v>0</v>
      </c>
      <c r="F50" s="176">
        <v>0</v>
      </c>
      <c r="G50" s="200"/>
      <c r="H50" s="176">
        <v>1</v>
      </c>
      <c r="I50" s="202">
        <f t="shared" si="8"/>
        <v>1</v>
      </c>
      <c r="J50" s="198">
        <f>I50+J46</f>
        <v>28</v>
      </c>
      <c r="K50" s="202"/>
      <c r="M50" s="182"/>
      <c r="N50" s="15"/>
      <c r="O50" s="176"/>
      <c r="P50" s="176"/>
      <c r="Q50" s="176"/>
      <c r="R50" s="176"/>
      <c r="S50" s="176"/>
      <c r="T50" s="181"/>
      <c r="U50" s="15"/>
      <c r="V50" s="181"/>
      <c r="X50" s="293"/>
      <c r="Y50" s="15" t="s">
        <v>188</v>
      </c>
      <c r="Z50" s="200"/>
      <c r="AA50" s="176">
        <v>1</v>
      </c>
      <c r="AB50" s="176">
        <v>0</v>
      </c>
      <c r="AC50" s="176">
        <v>0</v>
      </c>
      <c r="AD50" s="176">
        <v>0</v>
      </c>
      <c r="AE50" s="202">
        <f t="shared" si="11"/>
        <v>1</v>
      </c>
      <c r="AF50" s="198">
        <f>AE50+AF46</f>
        <v>10</v>
      </c>
      <c r="AG50" s="198"/>
      <c r="AI50" s="182"/>
      <c r="AJ50" s="15"/>
      <c r="AK50" s="176"/>
      <c r="AL50" s="185"/>
      <c r="AM50" s="176"/>
      <c r="AN50" s="176"/>
      <c r="AO50" s="176"/>
      <c r="AP50" s="177"/>
      <c r="AQ50" s="15"/>
      <c r="AR50" s="176"/>
      <c r="AT50" s="293"/>
      <c r="AU50" s="15" t="s">
        <v>188</v>
      </c>
      <c r="AV50" s="176">
        <v>0</v>
      </c>
      <c r="AW50" s="185">
        <v>0</v>
      </c>
      <c r="AX50" s="176">
        <v>2</v>
      </c>
      <c r="AY50" s="176">
        <v>0</v>
      </c>
      <c r="AZ50" s="176">
        <v>0</v>
      </c>
      <c r="BA50" s="199">
        <f t="shared" si="9"/>
        <v>2</v>
      </c>
      <c r="BB50" s="198">
        <f>BA50+BB46</f>
        <v>12</v>
      </c>
      <c r="BC50" s="197"/>
      <c r="BE50" s="293"/>
      <c r="BF50" s="15" t="s">
        <v>188</v>
      </c>
      <c r="BG50" s="176">
        <v>1</v>
      </c>
      <c r="BH50" s="185">
        <v>0</v>
      </c>
      <c r="BI50" s="176">
        <v>2</v>
      </c>
      <c r="BJ50" s="200"/>
      <c r="BK50" s="176">
        <v>1</v>
      </c>
      <c r="BL50" s="199">
        <f t="shared" si="4"/>
        <v>4</v>
      </c>
      <c r="BM50" s="198">
        <f>BL50+BM46</f>
        <v>27</v>
      </c>
      <c r="BN50" s="197"/>
      <c r="BP50" s="293"/>
      <c r="BQ50" s="15" t="s">
        <v>188</v>
      </c>
      <c r="BR50" s="176">
        <v>1</v>
      </c>
      <c r="BS50" s="185">
        <v>0</v>
      </c>
      <c r="BT50" s="176">
        <v>0</v>
      </c>
      <c r="BU50" s="176">
        <v>1</v>
      </c>
      <c r="BV50" s="176">
        <v>1</v>
      </c>
      <c r="BW50" s="199">
        <f t="shared" si="10"/>
        <v>3</v>
      </c>
      <c r="BX50" s="198">
        <f>BW50+BX46</f>
        <v>7</v>
      </c>
      <c r="BY50" s="197"/>
      <c r="BZ50" s="184"/>
      <c r="CA50" s="293"/>
      <c r="CB50" s="15" t="s">
        <v>188</v>
      </c>
      <c r="CC50" s="176">
        <v>0</v>
      </c>
      <c r="CD50" s="201"/>
      <c r="CE50" s="200"/>
      <c r="CF50" s="200"/>
      <c r="CG50" s="200"/>
      <c r="CH50" s="199">
        <f t="shared" si="6"/>
        <v>0</v>
      </c>
      <c r="CI50" s="198">
        <f>CH50+CI46</f>
        <v>24</v>
      </c>
      <c r="CJ50" s="197"/>
    </row>
    <row r="51" spans="2:92" x14ac:dyDescent="0.25">
      <c r="B51" s="293"/>
      <c r="C51" s="176" t="s">
        <v>187</v>
      </c>
      <c r="D51" s="176">
        <v>2</v>
      </c>
      <c r="E51" s="176">
        <v>0</v>
      </c>
      <c r="F51" s="176">
        <v>0</v>
      </c>
      <c r="G51" s="200"/>
      <c r="H51" s="176">
        <v>0</v>
      </c>
      <c r="I51" s="202">
        <f t="shared" si="8"/>
        <v>2</v>
      </c>
      <c r="J51" s="198">
        <f>I51+J47</f>
        <v>14</v>
      </c>
      <c r="K51" s="202"/>
      <c r="M51" s="182"/>
      <c r="N51" s="15"/>
      <c r="O51" s="176"/>
      <c r="P51" s="176"/>
      <c r="Q51" s="176"/>
      <c r="R51" s="176"/>
      <c r="S51" s="176"/>
      <c r="T51" s="181"/>
      <c r="U51" s="15"/>
      <c r="V51" s="181"/>
      <c r="X51" s="293"/>
      <c r="Y51" s="15" t="s">
        <v>187</v>
      </c>
      <c r="Z51" s="200"/>
      <c r="AA51" s="176">
        <v>0</v>
      </c>
      <c r="AB51" s="176">
        <v>1</v>
      </c>
      <c r="AC51" s="176">
        <v>0</v>
      </c>
      <c r="AD51" s="176">
        <v>0</v>
      </c>
      <c r="AE51" s="202">
        <f t="shared" si="11"/>
        <v>1</v>
      </c>
      <c r="AF51" s="198">
        <f>AE51+AF47</f>
        <v>25</v>
      </c>
      <c r="AG51" s="198"/>
      <c r="AI51" s="182"/>
      <c r="AJ51" s="15"/>
      <c r="AK51" s="176"/>
      <c r="AL51" s="185"/>
      <c r="AM51" s="176"/>
      <c r="AN51" s="176"/>
      <c r="AO51" s="176"/>
      <c r="AP51" s="177"/>
      <c r="AQ51" s="15"/>
      <c r="AR51" s="176"/>
      <c r="AT51" s="293"/>
      <c r="AU51" s="15" t="s">
        <v>187</v>
      </c>
      <c r="AV51" s="176">
        <v>0</v>
      </c>
      <c r="AW51" s="185">
        <v>0</v>
      </c>
      <c r="AX51" s="176">
        <v>0</v>
      </c>
      <c r="AY51" s="176">
        <v>1</v>
      </c>
      <c r="AZ51" s="176">
        <v>1</v>
      </c>
      <c r="BA51" s="199">
        <f t="shared" si="9"/>
        <v>2</v>
      </c>
      <c r="BB51" s="198">
        <f>BA51+BB47</f>
        <v>31</v>
      </c>
      <c r="BC51" s="197"/>
      <c r="BE51" s="293"/>
      <c r="BF51" s="15" t="s">
        <v>187</v>
      </c>
      <c r="BG51" s="176">
        <v>0</v>
      </c>
      <c r="BH51" s="185">
        <v>1</v>
      </c>
      <c r="BI51" s="176">
        <v>0</v>
      </c>
      <c r="BJ51" s="200"/>
      <c r="BK51" s="176">
        <v>0</v>
      </c>
      <c r="BL51" s="199">
        <f t="shared" si="4"/>
        <v>1</v>
      </c>
      <c r="BM51" s="198">
        <f>BL51+BM47</f>
        <v>18</v>
      </c>
      <c r="BN51" s="197"/>
      <c r="BP51" s="293"/>
      <c r="BQ51" s="15" t="s">
        <v>187</v>
      </c>
      <c r="BR51" s="176">
        <v>3</v>
      </c>
      <c r="BS51" s="185">
        <v>2</v>
      </c>
      <c r="BT51" s="176">
        <v>2</v>
      </c>
      <c r="BU51" s="176">
        <v>0</v>
      </c>
      <c r="BV51" s="176">
        <v>1</v>
      </c>
      <c r="BW51" s="199">
        <f t="shared" si="10"/>
        <v>8</v>
      </c>
      <c r="BX51" s="198">
        <f>BW51+BX47</f>
        <v>39</v>
      </c>
      <c r="BY51" s="197"/>
      <c r="BZ51" s="184"/>
      <c r="CA51" s="293"/>
      <c r="CB51" s="15" t="s">
        <v>187</v>
      </c>
      <c r="CC51" s="176">
        <v>0</v>
      </c>
      <c r="CD51" s="201"/>
      <c r="CE51" s="200"/>
      <c r="CF51" s="200"/>
      <c r="CG51" s="200"/>
      <c r="CH51" s="199">
        <f t="shared" si="6"/>
        <v>0</v>
      </c>
      <c r="CI51" s="198">
        <f>CH51+CI47</f>
        <v>18</v>
      </c>
      <c r="CJ51" s="197"/>
    </row>
    <row r="52" spans="2:92" x14ac:dyDescent="0.25">
      <c r="B52" s="294"/>
      <c r="C52" s="176" t="s">
        <v>71</v>
      </c>
      <c r="D52" s="107">
        <v>0</v>
      </c>
      <c r="E52" s="107">
        <v>0</v>
      </c>
      <c r="F52" s="107">
        <v>0</v>
      </c>
      <c r="G52" s="192"/>
      <c r="H52" s="107">
        <v>0</v>
      </c>
      <c r="I52" s="196">
        <f t="shared" si="8"/>
        <v>0</v>
      </c>
      <c r="J52" s="190">
        <f>I52+J48</f>
        <v>3</v>
      </c>
      <c r="K52" s="196"/>
      <c r="M52" s="182"/>
      <c r="N52" s="15"/>
      <c r="O52" s="176"/>
      <c r="P52" s="176"/>
      <c r="Q52" s="176"/>
      <c r="R52" s="176"/>
      <c r="S52" s="176"/>
      <c r="T52" s="181"/>
      <c r="U52" s="15"/>
      <c r="V52" s="214"/>
      <c r="X52" s="294"/>
      <c r="Y52" s="194" t="s">
        <v>71</v>
      </c>
      <c r="Z52" s="192"/>
      <c r="AA52" s="107">
        <v>0</v>
      </c>
      <c r="AB52" s="107">
        <v>0</v>
      </c>
      <c r="AC52" s="107">
        <v>0</v>
      </c>
      <c r="AD52" s="107">
        <v>0</v>
      </c>
      <c r="AE52" s="196">
        <f t="shared" si="11"/>
        <v>0</v>
      </c>
      <c r="AF52" s="190">
        <f>AE52+AF48</f>
        <v>2</v>
      </c>
      <c r="AG52" s="195"/>
      <c r="AI52" s="182"/>
      <c r="AJ52" s="15"/>
      <c r="AK52" s="176"/>
      <c r="AL52" s="185"/>
      <c r="AM52" s="176"/>
      <c r="AN52" s="176"/>
      <c r="AO52" s="176"/>
      <c r="AP52" s="177"/>
      <c r="AQ52" s="15"/>
      <c r="AR52" s="186"/>
      <c r="AT52" s="294"/>
      <c r="AU52" s="194" t="s">
        <v>71</v>
      </c>
      <c r="AV52" s="107">
        <v>0</v>
      </c>
      <c r="AW52" s="212">
        <v>0</v>
      </c>
      <c r="AX52" s="107">
        <v>0</v>
      </c>
      <c r="AY52" s="107">
        <v>0</v>
      </c>
      <c r="AZ52" s="107">
        <v>0</v>
      </c>
      <c r="BA52" s="199">
        <f t="shared" si="9"/>
        <v>0</v>
      </c>
      <c r="BB52" s="190">
        <f>BA52+BB48</f>
        <v>0</v>
      </c>
      <c r="BC52" s="189"/>
      <c r="BE52" s="294"/>
      <c r="BF52" s="194" t="s">
        <v>71</v>
      </c>
      <c r="BG52" s="107">
        <v>0</v>
      </c>
      <c r="BH52" s="212">
        <v>0</v>
      </c>
      <c r="BI52" s="107">
        <v>0</v>
      </c>
      <c r="BJ52" s="192"/>
      <c r="BK52" s="107">
        <v>0</v>
      </c>
      <c r="BL52" s="199">
        <f t="shared" si="4"/>
        <v>0</v>
      </c>
      <c r="BM52" s="190">
        <f>BL52+BM48</f>
        <v>3</v>
      </c>
      <c r="BN52" s="189"/>
      <c r="BP52" s="294"/>
      <c r="BQ52" s="194" t="s">
        <v>71</v>
      </c>
      <c r="BR52" s="107">
        <v>0</v>
      </c>
      <c r="BS52" s="212">
        <v>0</v>
      </c>
      <c r="BT52" s="107">
        <v>0</v>
      </c>
      <c r="BU52" s="107">
        <v>0</v>
      </c>
      <c r="BV52" s="107">
        <v>0</v>
      </c>
      <c r="BW52" s="199">
        <f t="shared" si="10"/>
        <v>0</v>
      </c>
      <c r="BX52" s="190">
        <f>BW52+BX48</f>
        <v>0</v>
      </c>
      <c r="BY52" s="189"/>
      <c r="BZ52" s="184"/>
      <c r="CA52" s="294"/>
      <c r="CB52" s="194" t="s">
        <v>71</v>
      </c>
      <c r="CC52" s="107">
        <v>0</v>
      </c>
      <c r="CD52" s="193"/>
      <c r="CE52" s="192"/>
      <c r="CF52" s="192"/>
      <c r="CG52" s="192"/>
      <c r="CH52" s="199">
        <f t="shared" si="6"/>
        <v>0</v>
      </c>
      <c r="CI52" s="190">
        <f>CH52+CI48</f>
        <v>7</v>
      </c>
      <c r="CJ52" s="189"/>
      <c r="CN52" s="186"/>
    </row>
    <row r="53" spans="2:92" ht="14.85" customHeight="1" x14ac:dyDescent="0.25">
      <c r="B53" s="292" t="s">
        <v>195</v>
      </c>
      <c r="C53" s="208" t="s">
        <v>189</v>
      </c>
      <c r="D53" s="210"/>
      <c r="E53" s="211">
        <v>3</v>
      </c>
      <c r="F53" s="211">
        <v>0</v>
      </c>
      <c r="G53" s="210"/>
      <c r="H53" s="210"/>
      <c r="I53" s="209">
        <f t="shared" si="8"/>
        <v>3</v>
      </c>
      <c r="J53" s="204">
        <f>I53</f>
        <v>3</v>
      </c>
      <c r="K53" s="203">
        <f>(J53)/(J53+J54)</f>
        <v>8.8235294117647065E-2</v>
      </c>
      <c r="M53" s="182"/>
      <c r="N53" s="15"/>
      <c r="O53" s="176"/>
      <c r="P53" s="176"/>
      <c r="Q53" s="176"/>
      <c r="R53" s="176"/>
      <c r="S53" s="176"/>
      <c r="T53" s="181"/>
      <c r="U53" s="15"/>
      <c r="V53" s="188"/>
      <c r="X53" s="292" t="s">
        <v>195</v>
      </c>
      <c r="Y53" s="208" t="s">
        <v>189</v>
      </c>
      <c r="Z53" s="207"/>
      <c r="AA53" s="206">
        <v>2</v>
      </c>
      <c r="AB53" s="206">
        <v>2</v>
      </c>
      <c r="AC53" s="206">
        <v>3</v>
      </c>
      <c r="AD53" s="211">
        <v>6</v>
      </c>
      <c r="AE53" s="209">
        <f t="shared" si="11"/>
        <v>13</v>
      </c>
      <c r="AF53" s="204">
        <f>AE53</f>
        <v>13</v>
      </c>
      <c r="AG53" s="203">
        <f>(AF53)/(AF53+AF54)</f>
        <v>0.52</v>
      </c>
      <c r="AI53" s="182"/>
      <c r="AJ53" s="15"/>
      <c r="AK53" s="185"/>
      <c r="AL53" s="185"/>
      <c r="AM53" s="185"/>
      <c r="AN53" s="185"/>
      <c r="AO53" s="185"/>
      <c r="AP53" s="177"/>
      <c r="AQ53" s="15"/>
      <c r="AR53" s="188"/>
      <c r="AT53" s="292" t="s">
        <v>195</v>
      </c>
      <c r="AU53" s="208" t="s">
        <v>189</v>
      </c>
      <c r="AV53" s="206">
        <v>0</v>
      </c>
      <c r="AW53" s="206">
        <v>2</v>
      </c>
      <c r="AX53" s="207"/>
      <c r="AY53" s="206">
        <v>2</v>
      </c>
      <c r="AZ53" s="206">
        <v>1</v>
      </c>
      <c r="BA53" s="205">
        <f t="shared" si="9"/>
        <v>5</v>
      </c>
      <c r="BB53" s="204">
        <f>BA53</f>
        <v>5</v>
      </c>
      <c r="BC53" s="203">
        <f>(BB53)/(BB53+BB54)</f>
        <v>0.26315789473684209</v>
      </c>
      <c r="BD53" s="185"/>
      <c r="BE53" s="292" t="s">
        <v>195</v>
      </c>
      <c r="BF53" s="216" t="s">
        <v>189</v>
      </c>
      <c r="BG53" s="207"/>
      <c r="BH53" s="206">
        <v>0</v>
      </c>
      <c r="BI53" s="207"/>
      <c r="BJ53" s="207"/>
      <c r="BK53" s="206">
        <v>0</v>
      </c>
      <c r="BL53" s="205">
        <f t="shared" si="4"/>
        <v>0</v>
      </c>
      <c r="BM53" s="204">
        <f>BL53</f>
        <v>0</v>
      </c>
      <c r="BN53" s="203">
        <f>(BM53)/(BM53+BM54)</f>
        <v>0</v>
      </c>
      <c r="BP53" s="292" t="s">
        <v>195</v>
      </c>
      <c r="BQ53" s="208" t="s">
        <v>189</v>
      </c>
      <c r="BR53" s="206">
        <v>1</v>
      </c>
      <c r="BS53" s="206">
        <v>0</v>
      </c>
      <c r="BT53" s="206">
        <v>1</v>
      </c>
      <c r="BU53" s="207"/>
      <c r="BV53" s="206">
        <v>0</v>
      </c>
      <c r="BW53" s="205">
        <f t="shared" si="10"/>
        <v>2</v>
      </c>
      <c r="BX53" s="204">
        <f>BW53</f>
        <v>2</v>
      </c>
      <c r="BY53" s="203">
        <f>(BX53)/(BX53+BX54)</f>
        <v>0.18181818181818182</v>
      </c>
      <c r="BZ53" s="184"/>
      <c r="CA53" s="292" t="s">
        <v>195</v>
      </c>
      <c r="CB53" s="208" t="s">
        <v>189</v>
      </c>
      <c r="CC53" s="206">
        <v>0</v>
      </c>
      <c r="CD53" s="207"/>
      <c r="CE53" s="207"/>
      <c r="CF53" s="207"/>
      <c r="CG53" s="207"/>
      <c r="CH53" s="205">
        <f t="shared" si="6"/>
        <v>0</v>
      </c>
      <c r="CI53" s="204">
        <f>CH53</f>
        <v>0</v>
      </c>
      <c r="CJ53" s="203">
        <f>(CI53)/(CI53+CI54)</f>
        <v>0</v>
      </c>
      <c r="CK53" s="185"/>
      <c r="CN53" s="187"/>
    </row>
    <row r="54" spans="2:92" x14ac:dyDescent="0.25">
      <c r="B54" s="293"/>
      <c r="C54" s="15" t="s">
        <v>188</v>
      </c>
      <c r="D54" s="200"/>
      <c r="E54" s="176">
        <v>0</v>
      </c>
      <c r="F54" s="176">
        <v>3</v>
      </c>
      <c r="G54" s="200"/>
      <c r="H54" s="200"/>
      <c r="I54" s="202">
        <f t="shared" si="8"/>
        <v>3</v>
      </c>
      <c r="J54" s="198">
        <f>I54+J50</f>
        <v>31</v>
      </c>
      <c r="K54" s="202"/>
      <c r="M54" s="182"/>
      <c r="N54" s="15"/>
      <c r="O54" s="176"/>
      <c r="P54" s="176"/>
      <c r="Q54" s="176"/>
      <c r="R54" s="176"/>
      <c r="S54" s="176"/>
      <c r="T54" s="181"/>
      <c r="U54" s="15"/>
      <c r="V54" s="181"/>
      <c r="X54" s="293"/>
      <c r="Y54" s="15" t="s">
        <v>188</v>
      </c>
      <c r="Z54" s="200"/>
      <c r="AA54" s="176">
        <v>1</v>
      </c>
      <c r="AB54" s="176">
        <v>0</v>
      </c>
      <c r="AC54" s="176">
        <v>1</v>
      </c>
      <c r="AD54" s="176">
        <v>0</v>
      </c>
      <c r="AE54" s="202">
        <f t="shared" si="11"/>
        <v>2</v>
      </c>
      <c r="AF54" s="198">
        <f>AE54+AF50</f>
        <v>12</v>
      </c>
      <c r="AG54" s="198"/>
      <c r="AI54" s="182"/>
      <c r="AJ54" s="15"/>
      <c r="AK54" s="176"/>
      <c r="AL54" s="185"/>
      <c r="AM54" s="176"/>
      <c r="AN54" s="176"/>
      <c r="AO54" s="176"/>
      <c r="AP54" s="177"/>
      <c r="AQ54" s="15"/>
      <c r="AR54" s="176"/>
      <c r="AT54" s="293"/>
      <c r="AU54" s="15" t="s">
        <v>188</v>
      </c>
      <c r="AV54" s="176">
        <v>1</v>
      </c>
      <c r="AW54" s="185">
        <v>1</v>
      </c>
      <c r="AX54" s="200"/>
      <c r="AY54" s="176">
        <v>0</v>
      </c>
      <c r="AZ54" s="176">
        <v>0</v>
      </c>
      <c r="BA54" s="199">
        <f t="shared" si="9"/>
        <v>2</v>
      </c>
      <c r="BB54" s="198">
        <f>BA54+BB50</f>
        <v>14</v>
      </c>
      <c r="BC54" s="197"/>
      <c r="BE54" s="293"/>
      <c r="BF54" s="215" t="s">
        <v>188</v>
      </c>
      <c r="BG54" s="200"/>
      <c r="BH54" s="185">
        <v>1</v>
      </c>
      <c r="BI54" s="200"/>
      <c r="BJ54" s="200"/>
      <c r="BK54" s="176">
        <v>0</v>
      </c>
      <c r="BL54" s="199">
        <f t="shared" si="4"/>
        <v>1</v>
      </c>
      <c r="BM54" s="198">
        <f>BL54+BM50</f>
        <v>28</v>
      </c>
      <c r="BN54" s="197"/>
      <c r="BP54" s="293"/>
      <c r="BQ54" s="15" t="s">
        <v>188</v>
      </c>
      <c r="BR54" s="176">
        <v>0</v>
      </c>
      <c r="BS54" s="185">
        <v>1</v>
      </c>
      <c r="BT54" s="176">
        <v>0</v>
      </c>
      <c r="BU54" s="200"/>
      <c r="BV54" s="176">
        <v>1</v>
      </c>
      <c r="BW54" s="199">
        <f t="shared" si="10"/>
        <v>2</v>
      </c>
      <c r="BX54" s="198">
        <f>BW54+BX50</f>
        <v>9</v>
      </c>
      <c r="BY54" s="197"/>
      <c r="BZ54" s="184"/>
      <c r="CA54" s="293"/>
      <c r="CB54" s="15" t="s">
        <v>188</v>
      </c>
      <c r="CC54" s="176">
        <v>1</v>
      </c>
      <c r="CD54" s="201"/>
      <c r="CE54" s="200"/>
      <c r="CF54" s="200"/>
      <c r="CG54" s="200"/>
      <c r="CH54" s="199">
        <f t="shared" si="6"/>
        <v>1</v>
      </c>
      <c r="CI54" s="198">
        <f>CH54+CI50</f>
        <v>25</v>
      </c>
      <c r="CJ54" s="197"/>
    </row>
    <row r="55" spans="2:92" x14ac:dyDescent="0.25">
      <c r="B55" s="293"/>
      <c r="C55" s="176" t="s">
        <v>187</v>
      </c>
      <c r="D55" s="200"/>
      <c r="E55" s="176">
        <v>0</v>
      </c>
      <c r="F55" s="176">
        <v>0</v>
      </c>
      <c r="G55" s="200"/>
      <c r="H55" s="200"/>
      <c r="I55" s="202">
        <f t="shared" si="8"/>
        <v>0</v>
      </c>
      <c r="J55" s="198">
        <f>I55+J51</f>
        <v>14</v>
      </c>
      <c r="K55" s="202"/>
      <c r="M55" s="182"/>
      <c r="N55" s="15"/>
      <c r="O55" s="176"/>
      <c r="P55" s="176"/>
      <c r="Q55" s="176"/>
      <c r="R55" s="176"/>
      <c r="S55" s="176"/>
      <c r="T55" s="181"/>
      <c r="U55" s="15"/>
      <c r="V55" s="181"/>
      <c r="X55" s="293"/>
      <c r="Y55" s="15" t="s">
        <v>187</v>
      </c>
      <c r="Z55" s="200"/>
      <c r="AA55" s="176">
        <v>0</v>
      </c>
      <c r="AB55" s="176">
        <v>0</v>
      </c>
      <c r="AC55" s="176">
        <v>0</v>
      </c>
      <c r="AD55" s="176">
        <v>1</v>
      </c>
      <c r="AE55" s="202">
        <f t="shared" si="11"/>
        <v>1</v>
      </c>
      <c r="AF55" s="198">
        <f>AE55+AF51</f>
        <v>26</v>
      </c>
      <c r="AG55" s="198"/>
      <c r="AI55" s="182"/>
      <c r="AJ55" s="15"/>
      <c r="AK55" s="176"/>
      <c r="AL55" s="185"/>
      <c r="AM55" s="176"/>
      <c r="AN55" s="176"/>
      <c r="AO55" s="176"/>
      <c r="AP55" s="177"/>
      <c r="AQ55" s="15"/>
      <c r="AR55" s="176"/>
      <c r="AT55" s="293"/>
      <c r="AU55" s="15" t="s">
        <v>187</v>
      </c>
      <c r="AV55" s="176">
        <v>0</v>
      </c>
      <c r="AW55" s="185">
        <v>0</v>
      </c>
      <c r="AX55" s="200"/>
      <c r="AY55" s="176">
        <v>0</v>
      </c>
      <c r="AZ55" s="176">
        <v>0</v>
      </c>
      <c r="BA55" s="199">
        <f t="shared" si="9"/>
        <v>0</v>
      </c>
      <c r="BB55" s="198">
        <f>BA55+BB51</f>
        <v>31</v>
      </c>
      <c r="BC55" s="197"/>
      <c r="BE55" s="293"/>
      <c r="BF55" s="215" t="s">
        <v>187</v>
      </c>
      <c r="BG55" s="200"/>
      <c r="BH55" s="185">
        <v>0</v>
      </c>
      <c r="BI55" s="200"/>
      <c r="BJ55" s="200"/>
      <c r="BK55" s="176">
        <v>1</v>
      </c>
      <c r="BL55" s="199">
        <f t="shared" si="4"/>
        <v>1</v>
      </c>
      <c r="BM55" s="198">
        <f>BL55+BM51</f>
        <v>19</v>
      </c>
      <c r="BN55" s="197"/>
      <c r="BP55" s="293"/>
      <c r="BQ55" s="15" t="s">
        <v>187</v>
      </c>
      <c r="BR55" s="176">
        <v>0</v>
      </c>
      <c r="BS55" s="185">
        <v>0</v>
      </c>
      <c r="BT55" s="176">
        <v>0</v>
      </c>
      <c r="BU55" s="200"/>
      <c r="BV55" s="176">
        <v>0</v>
      </c>
      <c r="BW55" s="199">
        <f t="shared" si="10"/>
        <v>0</v>
      </c>
      <c r="BX55" s="198">
        <f>BW55+BX51</f>
        <v>39</v>
      </c>
      <c r="BY55" s="197"/>
      <c r="BZ55" s="184"/>
      <c r="CA55" s="293"/>
      <c r="CB55" s="15" t="s">
        <v>187</v>
      </c>
      <c r="CC55" s="176">
        <v>0</v>
      </c>
      <c r="CD55" s="201"/>
      <c r="CE55" s="200"/>
      <c r="CF55" s="200"/>
      <c r="CG55" s="200"/>
      <c r="CH55" s="199">
        <f t="shared" si="6"/>
        <v>0</v>
      </c>
      <c r="CI55" s="198">
        <f>CH55+CI51</f>
        <v>18</v>
      </c>
      <c r="CJ55" s="197"/>
    </row>
    <row r="56" spans="2:92" x14ac:dyDescent="0.25">
      <c r="B56" s="294"/>
      <c r="C56" s="194" t="s">
        <v>71</v>
      </c>
      <c r="D56" s="192"/>
      <c r="E56" s="107">
        <v>0</v>
      </c>
      <c r="F56" s="107">
        <v>0</v>
      </c>
      <c r="G56" s="192"/>
      <c r="H56" s="192"/>
      <c r="I56" s="196">
        <f t="shared" si="8"/>
        <v>0</v>
      </c>
      <c r="J56" s="190">
        <f>I56+J52</f>
        <v>3</v>
      </c>
      <c r="K56" s="196"/>
      <c r="M56" s="182"/>
      <c r="N56" s="15"/>
      <c r="O56" s="176"/>
      <c r="P56" s="176"/>
      <c r="Q56" s="176"/>
      <c r="R56" s="176"/>
      <c r="S56" s="176"/>
      <c r="T56" s="181"/>
      <c r="U56" s="15"/>
      <c r="V56" s="214"/>
      <c r="X56" s="294"/>
      <c r="Y56" s="194" t="s">
        <v>71</v>
      </c>
      <c r="Z56" s="192"/>
      <c r="AA56" s="107">
        <v>0</v>
      </c>
      <c r="AB56" s="107">
        <v>0</v>
      </c>
      <c r="AC56" s="107">
        <v>0</v>
      </c>
      <c r="AD56" s="107">
        <v>0</v>
      </c>
      <c r="AE56" s="196">
        <f t="shared" si="11"/>
        <v>0</v>
      </c>
      <c r="AF56" s="190">
        <f>AE56+AF52</f>
        <v>2</v>
      </c>
      <c r="AG56" s="195"/>
      <c r="AI56" s="182"/>
      <c r="AJ56" s="15"/>
      <c r="AK56" s="176"/>
      <c r="AL56" s="185"/>
      <c r="AM56" s="176"/>
      <c r="AN56" s="176"/>
      <c r="AO56" s="176"/>
      <c r="AP56" s="177"/>
      <c r="AQ56" s="15"/>
      <c r="AR56" s="186"/>
      <c r="AT56" s="294"/>
      <c r="AU56" s="194" t="s">
        <v>71</v>
      </c>
      <c r="AV56" s="107">
        <v>0</v>
      </c>
      <c r="AW56" s="212">
        <v>0</v>
      </c>
      <c r="AX56" s="192"/>
      <c r="AY56" s="107">
        <v>0</v>
      </c>
      <c r="AZ56" s="107">
        <v>0</v>
      </c>
      <c r="BA56" s="191">
        <f t="shared" si="9"/>
        <v>0</v>
      </c>
      <c r="BB56" s="190">
        <f>BA56+BB52</f>
        <v>0</v>
      </c>
      <c r="BC56" s="189"/>
      <c r="BE56" s="294"/>
      <c r="BF56" s="213" t="s">
        <v>71</v>
      </c>
      <c r="BG56" s="192"/>
      <c r="BH56" s="212">
        <v>0</v>
      </c>
      <c r="BI56" s="192"/>
      <c r="BJ56" s="192"/>
      <c r="BK56" s="107">
        <v>0</v>
      </c>
      <c r="BL56" s="191">
        <f t="shared" si="4"/>
        <v>0</v>
      </c>
      <c r="BM56" s="190">
        <f>BL56+BM52</f>
        <v>3</v>
      </c>
      <c r="BN56" s="189"/>
      <c r="BP56" s="294"/>
      <c r="BQ56" s="194" t="s">
        <v>71</v>
      </c>
      <c r="BR56" s="107">
        <v>0</v>
      </c>
      <c r="BS56" s="212">
        <v>0</v>
      </c>
      <c r="BT56" s="107">
        <v>0</v>
      </c>
      <c r="BU56" s="192"/>
      <c r="BV56" s="107">
        <v>0</v>
      </c>
      <c r="BW56" s="191">
        <f t="shared" si="10"/>
        <v>0</v>
      </c>
      <c r="BX56" s="190">
        <f>BW56+BX52</f>
        <v>0</v>
      </c>
      <c r="BY56" s="189"/>
      <c r="BZ56" s="184"/>
      <c r="CA56" s="294"/>
      <c r="CB56" s="194" t="s">
        <v>71</v>
      </c>
      <c r="CC56" s="107">
        <v>0</v>
      </c>
      <c r="CD56" s="193"/>
      <c r="CE56" s="192"/>
      <c r="CF56" s="192"/>
      <c r="CG56" s="192"/>
      <c r="CH56" s="191">
        <f t="shared" si="6"/>
        <v>0</v>
      </c>
      <c r="CI56" s="190">
        <f>CH56+CI52</f>
        <v>7</v>
      </c>
      <c r="CJ56" s="189"/>
      <c r="CN56" s="186"/>
    </row>
    <row r="57" spans="2:92" ht="14.85" customHeight="1" x14ac:dyDescent="0.25">
      <c r="B57" s="292" t="s">
        <v>194</v>
      </c>
      <c r="C57" s="208" t="s">
        <v>189</v>
      </c>
      <c r="D57" s="210"/>
      <c r="E57" s="211">
        <v>2</v>
      </c>
      <c r="F57" s="210"/>
      <c r="G57" s="210"/>
      <c r="H57" s="210"/>
      <c r="I57" s="209">
        <f t="shared" si="8"/>
        <v>2</v>
      </c>
      <c r="J57" s="204">
        <f>I57</f>
        <v>2</v>
      </c>
      <c r="K57" s="203">
        <f>(J57)/(J57+J58)</f>
        <v>5.8823529411764705E-2</v>
      </c>
      <c r="M57" s="182"/>
      <c r="N57" s="15"/>
      <c r="O57" s="185"/>
      <c r="P57" s="176"/>
      <c r="Q57" s="176"/>
      <c r="R57" s="176"/>
      <c r="S57" s="176"/>
      <c r="T57" s="181"/>
      <c r="U57" s="15"/>
      <c r="V57" s="188"/>
      <c r="X57" s="292" t="s">
        <v>194</v>
      </c>
      <c r="Y57" s="208" t="s">
        <v>189</v>
      </c>
      <c r="Z57" s="207"/>
      <c r="AA57" s="206">
        <v>2</v>
      </c>
      <c r="AB57" s="206">
        <v>2</v>
      </c>
      <c r="AC57" s="206">
        <v>2</v>
      </c>
      <c r="AD57" s="211">
        <v>6</v>
      </c>
      <c r="AE57" s="209">
        <f t="shared" si="11"/>
        <v>12</v>
      </c>
      <c r="AF57" s="204">
        <f>AE57</f>
        <v>12</v>
      </c>
      <c r="AG57" s="203">
        <f>(AF57)/(AF57+AF58)</f>
        <v>0.48</v>
      </c>
      <c r="AH57" s="180"/>
      <c r="AI57" s="182"/>
      <c r="AJ57" s="15"/>
      <c r="AK57" s="185"/>
      <c r="AL57" s="185"/>
      <c r="AM57" s="185"/>
      <c r="AN57" s="185"/>
      <c r="AO57" s="185"/>
      <c r="AP57" s="177"/>
      <c r="AQ57" s="15"/>
      <c r="AR57" s="188"/>
      <c r="AT57" s="292" t="s">
        <v>194</v>
      </c>
      <c r="AU57" s="208" t="s">
        <v>189</v>
      </c>
      <c r="AV57" s="207"/>
      <c r="AW57" s="206">
        <v>2</v>
      </c>
      <c r="AX57" s="207"/>
      <c r="AY57" s="206">
        <v>2</v>
      </c>
      <c r="AZ57" s="206">
        <v>1</v>
      </c>
      <c r="BA57" s="205">
        <f t="shared" si="9"/>
        <v>5</v>
      </c>
      <c r="BB57" s="204">
        <f>BA57</f>
        <v>5</v>
      </c>
      <c r="BC57" s="203">
        <f>(BB57)/(BB57+BB58)</f>
        <v>0.26315789473684209</v>
      </c>
      <c r="BD57" s="185"/>
      <c r="BE57" s="185"/>
      <c r="BH57" s="187"/>
      <c r="BJ57" s="184"/>
      <c r="BL57" s="185"/>
      <c r="BM57" s="185"/>
      <c r="BP57" s="292" t="s">
        <v>194</v>
      </c>
      <c r="BQ57" s="208" t="s">
        <v>189</v>
      </c>
      <c r="BR57" s="206">
        <v>0</v>
      </c>
      <c r="BS57" s="207"/>
      <c r="BT57" s="206">
        <v>0</v>
      </c>
      <c r="BU57" s="207"/>
      <c r="BV57" s="207"/>
      <c r="BW57" s="205">
        <f t="shared" si="10"/>
        <v>0</v>
      </c>
      <c r="BX57" s="204">
        <f>BW57</f>
        <v>0</v>
      </c>
      <c r="BY57" s="203">
        <f>(BX57)/(BX57+BX58)</f>
        <v>0</v>
      </c>
      <c r="BZ57" s="184"/>
      <c r="CB57" s="185"/>
      <c r="CC57" s="185"/>
      <c r="CF57" s="187"/>
      <c r="CH57" s="184"/>
      <c r="CJ57" s="185"/>
      <c r="CK57" s="185"/>
      <c r="CN57" s="187"/>
    </row>
    <row r="58" spans="2:92" x14ac:dyDescent="0.25">
      <c r="B58" s="293"/>
      <c r="C58" s="15" t="s">
        <v>188</v>
      </c>
      <c r="D58" s="200"/>
      <c r="E58" s="176">
        <v>1</v>
      </c>
      <c r="F58" s="200"/>
      <c r="G58" s="200"/>
      <c r="H58" s="200"/>
      <c r="I58" s="202">
        <f t="shared" si="8"/>
        <v>1</v>
      </c>
      <c r="J58" s="198">
        <f>I58+J54</f>
        <v>32</v>
      </c>
      <c r="K58" s="202"/>
      <c r="M58" s="182"/>
      <c r="N58" s="15"/>
      <c r="O58" s="176"/>
      <c r="P58" s="176"/>
      <c r="Q58" s="176"/>
      <c r="R58" s="176"/>
      <c r="S58" s="176"/>
      <c r="T58" s="181"/>
      <c r="U58" s="15"/>
      <c r="V58" s="15"/>
      <c r="X58" s="293"/>
      <c r="Y58" s="15" t="s">
        <v>188</v>
      </c>
      <c r="Z58" s="200"/>
      <c r="AA58" s="176">
        <v>0</v>
      </c>
      <c r="AB58" s="176">
        <v>0</v>
      </c>
      <c r="AC58" s="176">
        <v>1</v>
      </c>
      <c r="AD58" s="176">
        <v>0</v>
      </c>
      <c r="AE58" s="202">
        <f t="shared" si="11"/>
        <v>1</v>
      </c>
      <c r="AF58" s="198">
        <f>AE58+AF54</f>
        <v>13</v>
      </c>
      <c r="AG58" s="198"/>
      <c r="AH58" s="180"/>
      <c r="AI58" s="182"/>
      <c r="AJ58" s="15"/>
      <c r="AK58" s="176"/>
      <c r="AL58" s="185"/>
      <c r="AM58" s="176"/>
      <c r="AN58" s="176"/>
      <c r="AO58" s="176"/>
      <c r="AP58" s="177"/>
      <c r="AQ58" s="15"/>
      <c r="AR58" s="176"/>
      <c r="AT58" s="293"/>
      <c r="AU58" s="15" t="s">
        <v>188</v>
      </c>
      <c r="AV58" s="200"/>
      <c r="AW58" s="185">
        <v>0</v>
      </c>
      <c r="AX58" s="200"/>
      <c r="AY58" s="176">
        <v>0</v>
      </c>
      <c r="AZ58" s="176">
        <v>0</v>
      </c>
      <c r="BA58" s="199">
        <f t="shared" si="9"/>
        <v>0</v>
      </c>
      <c r="BB58" s="198">
        <f>BA58+BB54</f>
        <v>14</v>
      </c>
      <c r="BC58" s="197"/>
      <c r="BG58" s="185"/>
      <c r="BJ58" s="184"/>
      <c r="BP58" s="293"/>
      <c r="BQ58" s="15" t="s">
        <v>188</v>
      </c>
      <c r="BR58" s="176">
        <v>0</v>
      </c>
      <c r="BS58" s="201"/>
      <c r="BT58" s="176">
        <v>1</v>
      </c>
      <c r="BU58" s="200"/>
      <c r="BV58" s="200"/>
      <c r="BW58" s="199">
        <f t="shared" si="10"/>
        <v>1</v>
      </c>
      <c r="BX58" s="198">
        <f>BW58+BX54</f>
        <v>10</v>
      </c>
      <c r="BY58" s="197"/>
      <c r="BZ58" s="184"/>
      <c r="CH58" s="184"/>
    </row>
    <row r="59" spans="2:92" x14ac:dyDescent="0.25">
      <c r="B59" s="293"/>
      <c r="C59" s="176" t="s">
        <v>187</v>
      </c>
      <c r="D59" s="200"/>
      <c r="E59" s="176">
        <v>0</v>
      </c>
      <c r="F59" s="200"/>
      <c r="G59" s="200"/>
      <c r="H59" s="200"/>
      <c r="I59" s="202">
        <f t="shared" si="8"/>
        <v>0</v>
      </c>
      <c r="J59" s="198">
        <f>I59+J55</f>
        <v>14</v>
      </c>
      <c r="K59" s="202"/>
      <c r="M59" s="182"/>
      <c r="N59" s="176"/>
      <c r="O59" s="176"/>
      <c r="P59" s="176"/>
      <c r="Q59" s="176"/>
      <c r="R59" s="176"/>
      <c r="S59" s="176"/>
      <c r="T59" s="181"/>
      <c r="U59" s="15"/>
      <c r="V59" s="15"/>
      <c r="X59" s="293"/>
      <c r="Y59" s="15" t="s">
        <v>187</v>
      </c>
      <c r="Z59" s="200"/>
      <c r="AA59" s="176">
        <v>0</v>
      </c>
      <c r="AB59" s="176">
        <v>0</v>
      </c>
      <c r="AC59" s="176">
        <v>0</v>
      </c>
      <c r="AD59" s="176">
        <v>0</v>
      </c>
      <c r="AE59" s="202">
        <f t="shared" si="11"/>
        <v>0</v>
      </c>
      <c r="AF59" s="198">
        <f>AE59+AF55</f>
        <v>26</v>
      </c>
      <c r="AG59" s="198"/>
      <c r="AH59" s="180"/>
      <c r="AI59" s="182"/>
      <c r="AJ59" s="176"/>
      <c r="AK59" s="176"/>
      <c r="AL59" s="185"/>
      <c r="AM59" s="176"/>
      <c r="AN59" s="176"/>
      <c r="AO59" s="176"/>
      <c r="AP59" s="177"/>
      <c r="AQ59" s="15"/>
      <c r="AR59" s="176"/>
      <c r="AT59" s="293"/>
      <c r="AU59" s="15" t="s">
        <v>187</v>
      </c>
      <c r="AV59" s="200"/>
      <c r="AW59" s="185">
        <v>0</v>
      </c>
      <c r="AX59" s="200"/>
      <c r="AY59" s="176">
        <v>0</v>
      </c>
      <c r="AZ59" s="176">
        <v>0</v>
      </c>
      <c r="BA59" s="199">
        <f t="shared" si="9"/>
        <v>0</v>
      </c>
      <c r="BB59" s="198">
        <f>BA59+BB55</f>
        <v>31</v>
      </c>
      <c r="BC59" s="197"/>
      <c r="BG59" s="185"/>
      <c r="BJ59" s="184"/>
      <c r="BP59" s="293"/>
      <c r="BQ59" s="15" t="s">
        <v>187</v>
      </c>
      <c r="BR59" s="176">
        <v>1</v>
      </c>
      <c r="BS59" s="201"/>
      <c r="BT59" s="176">
        <v>0</v>
      </c>
      <c r="BU59" s="200"/>
      <c r="BV59" s="200"/>
      <c r="BW59" s="199">
        <f t="shared" si="10"/>
        <v>1</v>
      </c>
      <c r="BX59" s="198">
        <f>BW59+BX55</f>
        <v>40</v>
      </c>
      <c r="BY59" s="197"/>
      <c r="BZ59" s="184"/>
      <c r="CH59" s="184"/>
    </row>
    <row r="60" spans="2:92" x14ac:dyDescent="0.25">
      <c r="B60" s="294"/>
      <c r="C60" s="194" t="s">
        <v>71</v>
      </c>
      <c r="D60" s="192"/>
      <c r="E60" s="107">
        <v>0</v>
      </c>
      <c r="F60" s="192"/>
      <c r="G60" s="192"/>
      <c r="H60" s="192"/>
      <c r="I60" s="196">
        <f t="shared" si="8"/>
        <v>0</v>
      </c>
      <c r="J60" s="190">
        <f>I60+J56</f>
        <v>3</v>
      </c>
      <c r="K60" s="196"/>
      <c r="M60" s="182"/>
      <c r="N60" s="15"/>
      <c r="O60" s="176"/>
      <c r="P60" s="176"/>
      <c r="Q60" s="176"/>
      <c r="R60" s="176"/>
      <c r="S60" s="176"/>
      <c r="T60" s="181"/>
      <c r="U60" s="15"/>
      <c r="V60" s="15"/>
      <c r="X60" s="294"/>
      <c r="Y60" s="194" t="s">
        <v>71</v>
      </c>
      <c r="Z60" s="192"/>
      <c r="AA60" s="107">
        <v>0</v>
      </c>
      <c r="AB60" s="107">
        <v>0</v>
      </c>
      <c r="AC60" s="107">
        <v>0</v>
      </c>
      <c r="AD60" s="107">
        <v>0</v>
      </c>
      <c r="AE60" s="196">
        <f t="shared" si="11"/>
        <v>0</v>
      </c>
      <c r="AF60" s="190">
        <f>AE60+AF56</f>
        <v>2</v>
      </c>
      <c r="AG60" s="195"/>
      <c r="AH60" s="180"/>
      <c r="AI60" s="182"/>
      <c r="AJ60" s="15"/>
      <c r="AK60" s="176"/>
      <c r="AL60" s="185"/>
      <c r="AM60" s="176"/>
      <c r="AN60" s="176"/>
      <c r="AO60" s="176"/>
      <c r="AP60" s="177"/>
      <c r="AQ60" s="15"/>
      <c r="AR60" s="176"/>
      <c r="AT60" s="294"/>
      <c r="AU60" s="194" t="s">
        <v>71</v>
      </c>
      <c r="AV60" s="192"/>
      <c r="AW60" s="212">
        <v>0</v>
      </c>
      <c r="AX60" s="192"/>
      <c r="AY60" s="107">
        <v>0</v>
      </c>
      <c r="AZ60" s="107">
        <v>0</v>
      </c>
      <c r="BA60" s="191">
        <f t="shared" si="9"/>
        <v>0</v>
      </c>
      <c r="BB60" s="190">
        <f>BA60+BB56</f>
        <v>0</v>
      </c>
      <c r="BC60" s="189"/>
      <c r="BH60" s="186"/>
      <c r="BJ60" s="184"/>
      <c r="BP60" s="294"/>
      <c r="BQ60" s="194" t="s">
        <v>71</v>
      </c>
      <c r="BR60" s="107">
        <v>0</v>
      </c>
      <c r="BS60" s="193"/>
      <c r="BT60" s="107">
        <v>0</v>
      </c>
      <c r="BU60" s="192"/>
      <c r="BV60" s="192"/>
      <c r="BW60" s="191">
        <f t="shared" si="10"/>
        <v>0</v>
      </c>
      <c r="BX60" s="190">
        <f>BW60+BX56</f>
        <v>0</v>
      </c>
      <c r="BY60" s="189"/>
      <c r="BZ60" s="184"/>
      <c r="CF60" s="186"/>
      <c r="CH60" s="184"/>
      <c r="CN60" s="186"/>
    </row>
    <row r="61" spans="2:92" ht="14.85" customHeight="1" x14ac:dyDescent="0.25">
      <c r="B61" s="292" t="s">
        <v>193</v>
      </c>
      <c r="C61" s="208" t="s">
        <v>189</v>
      </c>
      <c r="D61" s="210"/>
      <c r="E61" s="211">
        <v>2</v>
      </c>
      <c r="F61" s="210"/>
      <c r="G61" s="210"/>
      <c r="H61" s="210"/>
      <c r="I61" s="209">
        <f t="shared" si="8"/>
        <v>2</v>
      </c>
      <c r="J61" s="204">
        <f>I61</f>
        <v>2</v>
      </c>
      <c r="K61" s="203">
        <f>(J61)/(J61+J62)</f>
        <v>5.8823529411764705E-2</v>
      </c>
      <c r="M61" s="182"/>
      <c r="N61" s="15"/>
      <c r="O61" s="185"/>
      <c r="P61" s="176"/>
      <c r="Q61" s="176"/>
      <c r="R61" s="176"/>
      <c r="S61" s="176"/>
      <c r="T61" s="181"/>
      <c r="U61" s="15"/>
      <c r="V61" s="188"/>
      <c r="X61" s="292" t="s">
        <v>193</v>
      </c>
      <c r="Y61" s="208" t="s">
        <v>189</v>
      </c>
      <c r="Z61" s="207"/>
      <c r="AA61" s="206">
        <v>2</v>
      </c>
      <c r="AB61" s="206">
        <v>2</v>
      </c>
      <c r="AC61" s="206">
        <v>2</v>
      </c>
      <c r="AD61" s="211">
        <v>0</v>
      </c>
      <c r="AE61" s="209">
        <f t="shared" si="11"/>
        <v>6</v>
      </c>
      <c r="AF61" s="204">
        <f>AE61</f>
        <v>6</v>
      </c>
      <c r="AG61" s="203">
        <f>(AF61)/(AF61+AF62)</f>
        <v>0.27272727272727271</v>
      </c>
      <c r="AI61" s="182"/>
      <c r="AJ61" s="15"/>
      <c r="AK61" s="185"/>
      <c r="AL61" s="185"/>
      <c r="AM61" s="185"/>
      <c r="AN61" s="185"/>
      <c r="AO61" s="185"/>
      <c r="AP61" s="177"/>
      <c r="AQ61" s="15"/>
      <c r="AR61" s="188"/>
      <c r="AT61" s="292" t="s">
        <v>193</v>
      </c>
      <c r="AU61" s="208" t="s">
        <v>189</v>
      </c>
      <c r="AV61" s="207"/>
      <c r="AW61" s="206">
        <v>0</v>
      </c>
      <c r="AX61" s="207"/>
      <c r="AY61" s="206">
        <v>0</v>
      </c>
      <c r="AZ61" s="206">
        <v>1</v>
      </c>
      <c r="BA61" s="205">
        <f t="shared" si="9"/>
        <v>1</v>
      </c>
      <c r="BB61" s="204">
        <f>BA61</f>
        <v>1</v>
      </c>
      <c r="BC61" s="203">
        <f>(BB61)/(BB61+BB62)</f>
        <v>5.2631578947368418E-2</v>
      </c>
      <c r="BD61" s="185"/>
      <c r="BE61" s="185"/>
      <c r="BH61" s="187"/>
      <c r="BJ61" s="184"/>
      <c r="BL61" s="185"/>
      <c r="BM61" s="185"/>
      <c r="BP61" s="187"/>
      <c r="BR61" s="184"/>
      <c r="BT61" s="185"/>
      <c r="BU61" s="185"/>
      <c r="BX61" s="187"/>
      <c r="BZ61" s="184"/>
      <c r="CB61" s="185"/>
      <c r="CC61" s="185"/>
      <c r="CF61" s="187"/>
      <c r="CH61" s="184"/>
      <c r="CJ61" s="185"/>
      <c r="CK61" s="185"/>
      <c r="CN61" s="187"/>
    </row>
    <row r="62" spans="2:92" ht="14.85" customHeight="1" x14ac:dyDescent="0.25">
      <c r="B62" s="293"/>
      <c r="C62" s="15" t="s">
        <v>188</v>
      </c>
      <c r="D62" s="200"/>
      <c r="E62" s="176">
        <v>0</v>
      </c>
      <c r="F62" s="200"/>
      <c r="G62" s="200"/>
      <c r="H62" s="200"/>
      <c r="I62" s="202">
        <f t="shared" si="8"/>
        <v>0</v>
      </c>
      <c r="J62" s="198">
        <f>I62+J58</f>
        <v>32</v>
      </c>
      <c r="K62" s="202"/>
      <c r="M62" s="182"/>
      <c r="N62" s="15"/>
      <c r="O62" s="185"/>
      <c r="P62" s="176"/>
      <c r="Q62" s="176"/>
      <c r="R62" s="176"/>
      <c r="S62" s="176"/>
      <c r="T62" s="181"/>
      <c r="U62" s="15"/>
      <c r="V62" s="188"/>
      <c r="X62" s="293"/>
      <c r="Y62" s="15" t="s">
        <v>188</v>
      </c>
      <c r="Z62" s="200"/>
      <c r="AA62" s="176">
        <v>0</v>
      </c>
      <c r="AB62" s="176">
        <v>0</v>
      </c>
      <c r="AC62" s="176">
        <v>0</v>
      </c>
      <c r="AD62" s="176">
        <v>3</v>
      </c>
      <c r="AE62" s="202">
        <f t="shared" si="11"/>
        <v>3</v>
      </c>
      <c r="AF62" s="198">
        <f>AE62+AF58</f>
        <v>16</v>
      </c>
      <c r="AG62" s="198"/>
      <c r="AI62" s="182"/>
      <c r="AJ62" s="15"/>
      <c r="AK62" s="185"/>
      <c r="AL62" s="185"/>
      <c r="AM62" s="185"/>
      <c r="AN62" s="185"/>
      <c r="AO62" s="185"/>
      <c r="AP62" s="177"/>
      <c r="AQ62" s="15"/>
      <c r="AR62" s="188"/>
      <c r="AT62" s="293"/>
      <c r="AU62" s="15" t="s">
        <v>188</v>
      </c>
      <c r="AV62" s="200"/>
      <c r="AW62" s="185">
        <v>2</v>
      </c>
      <c r="AX62" s="200"/>
      <c r="AY62" s="176">
        <v>2</v>
      </c>
      <c r="AZ62" s="176">
        <v>0</v>
      </c>
      <c r="BA62" s="199">
        <f t="shared" si="9"/>
        <v>4</v>
      </c>
      <c r="BB62" s="198">
        <f>BA62+BB58</f>
        <v>18</v>
      </c>
      <c r="BC62" s="197"/>
      <c r="BD62" s="185"/>
      <c r="BE62" s="185"/>
      <c r="BH62" s="187"/>
      <c r="BJ62" s="184"/>
      <c r="BL62" s="185"/>
      <c r="BM62" s="185"/>
      <c r="BP62" s="187"/>
      <c r="BR62" s="184"/>
      <c r="BT62" s="185"/>
      <c r="BU62" s="185"/>
      <c r="BX62" s="187"/>
      <c r="BZ62" s="184"/>
      <c r="CB62" s="185"/>
      <c r="CC62" s="185"/>
      <c r="CF62" s="187"/>
      <c r="CH62" s="184"/>
      <c r="CJ62" s="185"/>
      <c r="CK62" s="185"/>
      <c r="CN62" s="187"/>
    </row>
    <row r="63" spans="2:92" x14ac:dyDescent="0.25">
      <c r="B63" s="293"/>
      <c r="C63" s="176" t="s">
        <v>187</v>
      </c>
      <c r="D63" s="200"/>
      <c r="E63" s="176">
        <v>0</v>
      </c>
      <c r="F63" s="200"/>
      <c r="G63" s="200"/>
      <c r="H63" s="200"/>
      <c r="I63" s="202">
        <f t="shared" si="8"/>
        <v>0</v>
      </c>
      <c r="J63" s="198">
        <f>I63+J59</f>
        <v>14</v>
      </c>
      <c r="K63" s="202"/>
      <c r="M63" s="182"/>
      <c r="N63" s="176"/>
      <c r="O63" s="176"/>
      <c r="P63" s="176"/>
      <c r="Q63" s="176"/>
      <c r="R63" s="176"/>
      <c r="S63" s="176"/>
      <c r="T63" s="181"/>
      <c r="U63" s="15"/>
      <c r="V63" s="15"/>
      <c r="X63" s="293"/>
      <c r="Y63" s="15" t="s">
        <v>187</v>
      </c>
      <c r="Z63" s="200"/>
      <c r="AA63" s="176">
        <v>0</v>
      </c>
      <c r="AB63" s="176">
        <v>0</v>
      </c>
      <c r="AC63" s="176">
        <v>0</v>
      </c>
      <c r="AD63" s="176">
        <v>3</v>
      </c>
      <c r="AE63" s="202">
        <f t="shared" si="11"/>
        <v>3</v>
      </c>
      <c r="AF63" s="198">
        <f>AE63+AF59</f>
        <v>29</v>
      </c>
      <c r="AG63" s="198"/>
      <c r="AI63" s="182"/>
      <c r="AJ63" s="176"/>
      <c r="AK63" s="185"/>
      <c r="AL63" s="185"/>
      <c r="AM63" s="185"/>
      <c r="AN63" s="185"/>
      <c r="AO63" s="185"/>
      <c r="AP63" s="177"/>
      <c r="AQ63" s="15"/>
      <c r="AR63" s="176"/>
      <c r="AT63" s="293"/>
      <c r="AU63" s="15" t="s">
        <v>187</v>
      </c>
      <c r="AV63" s="200"/>
      <c r="AW63" s="185">
        <v>0</v>
      </c>
      <c r="AX63" s="200"/>
      <c r="AY63" s="176">
        <v>0</v>
      </c>
      <c r="AZ63" s="176">
        <v>0</v>
      </c>
      <c r="BA63" s="199">
        <f t="shared" si="9"/>
        <v>0</v>
      </c>
      <c r="BB63" s="198">
        <f>BA63+BB59</f>
        <v>31</v>
      </c>
      <c r="BC63" s="197"/>
      <c r="BG63" s="185"/>
      <c r="BJ63" s="184"/>
      <c r="BR63" s="184"/>
      <c r="BZ63" s="184"/>
      <c r="CH63" s="184"/>
    </row>
    <row r="64" spans="2:92" x14ac:dyDescent="0.25">
      <c r="B64" s="294"/>
      <c r="C64" s="194" t="s">
        <v>71</v>
      </c>
      <c r="D64" s="192"/>
      <c r="E64" s="107">
        <v>0</v>
      </c>
      <c r="F64" s="192"/>
      <c r="G64" s="192"/>
      <c r="H64" s="192"/>
      <c r="I64" s="196">
        <f t="shared" si="8"/>
        <v>0</v>
      </c>
      <c r="J64" s="190">
        <f>I64+J60</f>
        <v>3</v>
      </c>
      <c r="K64" s="196"/>
      <c r="M64" s="182"/>
      <c r="N64" s="15"/>
      <c r="O64" s="176"/>
      <c r="P64" s="176"/>
      <c r="Q64" s="176"/>
      <c r="R64" s="176"/>
      <c r="S64" s="176"/>
      <c r="T64" s="181"/>
      <c r="U64" s="15"/>
      <c r="V64" s="15"/>
      <c r="X64" s="294"/>
      <c r="Y64" s="194" t="s">
        <v>71</v>
      </c>
      <c r="Z64" s="192"/>
      <c r="AA64" s="107">
        <v>0</v>
      </c>
      <c r="AB64" s="107">
        <v>0</v>
      </c>
      <c r="AC64" s="107">
        <v>0</v>
      </c>
      <c r="AD64" s="107">
        <v>0</v>
      </c>
      <c r="AE64" s="196">
        <f t="shared" si="11"/>
        <v>0</v>
      </c>
      <c r="AF64" s="190">
        <f>AE64+AF60</f>
        <v>2</v>
      </c>
      <c r="AG64" s="195"/>
      <c r="AI64" s="182"/>
      <c r="AJ64" s="15"/>
      <c r="AK64" s="176"/>
      <c r="AL64" s="176"/>
      <c r="AM64" s="176"/>
      <c r="AN64" s="176"/>
      <c r="AO64" s="176"/>
      <c r="AP64" s="177"/>
      <c r="AQ64" s="15"/>
      <c r="AR64" s="176"/>
      <c r="AT64" s="294"/>
      <c r="AU64" s="194" t="s">
        <v>71</v>
      </c>
      <c r="AV64" s="192"/>
      <c r="AW64" s="212">
        <v>0</v>
      </c>
      <c r="AX64" s="192"/>
      <c r="AY64" s="107">
        <v>0</v>
      </c>
      <c r="AZ64" s="107">
        <v>0</v>
      </c>
      <c r="BA64" s="191">
        <f t="shared" si="9"/>
        <v>0</v>
      </c>
      <c r="BB64" s="190">
        <f>BA64+BB60</f>
        <v>0</v>
      </c>
      <c r="BC64" s="189"/>
      <c r="BH64" s="186"/>
      <c r="BJ64" s="184"/>
      <c r="BP64" s="186"/>
      <c r="BR64" s="184"/>
      <c r="BX64" s="186"/>
      <c r="BZ64" s="184"/>
      <c r="CF64" s="186"/>
      <c r="CH64" s="184"/>
      <c r="CN64" s="186"/>
    </row>
    <row r="65" spans="1:92" ht="14.85" customHeight="1" x14ac:dyDescent="0.25">
      <c r="B65" s="292" t="s">
        <v>192</v>
      </c>
      <c r="C65" s="208" t="s">
        <v>189</v>
      </c>
      <c r="D65" s="210"/>
      <c r="E65" s="211">
        <v>2</v>
      </c>
      <c r="F65" s="210"/>
      <c r="G65" s="210"/>
      <c r="H65" s="210"/>
      <c r="I65" s="209">
        <f t="shared" si="8"/>
        <v>2</v>
      </c>
      <c r="J65" s="204">
        <f>I65</f>
        <v>2</v>
      </c>
      <c r="K65" s="203">
        <f>(J65)/(J65+J66)</f>
        <v>5.8823529411764705E-2</v>
      </c>
      <c r="M65" s="182"/>
      <c r="N65" s="15"/>
      <c r="O65" s="185"/>
      <c r="P65" s="176"/>
      <c r="Q65" s="176"/>
      <c r="R65" s="176"/>
      <c r="S65" s="176"/>
      <c r="T65" s="181"/>
      <c r="U65" s="15"/>
      <c r="V65" s="188"/>
      <c r="X65" s="292" t="s">
        <v>192</v>
      </c>
      <c r="Y65" s="208" t="s">
        <v>189</v>
      </c>
      <c r="Z65" s="207"/>
      <c r="AA65" s="206">
        <v>2</v>
      </c>
      <c r="AB65" s="206">
        <v>0</v>
      </c>
      <c r="AC65" s="206">
        <v>2</v>
      </c>
      <c r="AD65" s="210"/>
      <c r="AE65" s="209">
        <f t="shared" si="11"/>
        <v>4</v>
      </c>
      <c r="AF65" s="204">
        <f>AE65</f>
        <v>4</v>
      </c>
      <c r="AG65" s="203">
        <f>(AF65)/(AF65+AF66)</f>
        <v>0.19047619047619047</v>
      </c>
      <c r="AH65" s="176"/>
      <c r="AI65" s="182"/>
      <c r="AJ65" s="15"/>
      <c r="AK65" s="185"/>
      <c r="AL65" s="185"/>
      <c r="AM65" s="185"/>
      <c r="AN65" s="185"/>
      <c r="AO65" s="185"/>
      <c r="AP65" s="177"/>
      <c r="AQ65" s="15"/>
      <c r="AR65" s="188"/>
      <c r="AT65" s="292" t="s">
        <v>192</v>
      </c>
      <c r="AU65" s="208" t="s">
        <v>189</v>
      </c>
      <c r="AV65" s="207"/>
      <c r="AW65" s="207"/>
      <c r="AX65" s="207"/>
      <c r="AY65" s="207"/>
      <c r="AZ65" s="206">
        <v>1</v>
      </c>
      <c r="BA65" s="205">
        <f t="shared" si="9"/>
        <v>1</v>
      </c>
      <c r="BB65" s="204">
        <f>BA65</f>
        <v>1</v>
      </c>
      <c r="BC65" s="203">
        <f>(BB65)/(BB65+BB66)</f>
        <v>5.2631578947368418E-2</v>
      </c>
      <c r="BD65" s="185"/>
      <c r="BE65" s="185"/>
      <c r="BH65" s="187"/>
      <c r="BJ65" s="184"/>
      <c r="BL65" s="185"/>
      <c r="BM65" s="185"/>
      <c r="BP65" s="187"/>
      <c r="BR65" s="184"/>
      <c r="BT65" s="185"/>
      <c r="BU65" s="185"/>
      <c r="BX65" s="187"/>
      <c r="BZ65" s="184"/>
      <c r="CB65" s="185"/>
      <c r="CC65" s="185"/>
      <c r="CF65" s="187"/>
      <c r="CH65" s="184"/>
      <c r="CJ65" s="185"/>
      <c r="CK65" s="185"/>
      <c r="CN65" s="187"/>
    </row>
    <row r="66" spans="1:92" x14ac:dyDescent="0.25">
      <c r="B66" s="293"/>
      <c r="C66" s="15" t="s">
        <v>188</v>
      </c>
      <c r="D66" s="200"/>
      <c r="E66" s="176">
        <v>0</v>
      </c>
      <c r="F66" s="200"/>
      <c r="G66" s="200"/>
      <c r="H66" s="200"/>
      <c r="I66" s="202">
        <f t="shared" si="8"/>
        <v>0</v>
      </c>
      <c r="J66" s="198">
        <f>I66+J62</f>
        <v>32</v>
      </c>
      <c r="K66" s="202"/>
      <c r="M66" s="182"/>
      <c r="N66" s="15"/>
      <c r="O66" s="176"/>
      <c r="P66" s="176"/>
      <c r="Q66" s="176"/>
      <c r="R66" s="176"/>
      <c r="S66" s="176"/>
      <c r="T66" s="181"/>
      <c r="U66" s="15"/>
      <c r="V66" s="15"/>
      <c r="X66" s="293"/>
      <c r="Y66" s="15" t="s">
        <v>188</v>
      </c>
      <c r="Z66" s="200"/>
      <c r="AA66" s="176">
        <v>0</v>
      </c>
      <c r="AB66" s="176">
        <v>1</v>
      </c>
      <c r="AC66" s="176">
        <v>0</v>
      </c>
      <c r="AD66" s="200"/>
      <c r="AE66" s="202">
        <f t="shared" si="11"/>
        <v>1</v>
      </c>
      <c r="AF66" s="198">
        <f>AE66+AF62</f>
        <v>17</v>
      </c>
      <c r="AG66" s="198"/>
      <c r="AH66" s="176"/>
      <c r="AI66" s="182"/>
      <c r="AJ66" s="15"/>
      <c r="AK66" s="185"/>
      <c r="AL66" s="185"/>
      <c r="AM66" s="185"/>
      <c r="AN66" s="185"/>
      <c r="AO66" s="176"/>
      <c r="AP66" s="177"/>
      <c r="AQ66" s="15"/>
      <c r="AR66" s="176"/>
      <c r="AT66" s="293"/>
      <c r="AU66" s="15" t="s">
        <v>188</v>
      </c>
      <c r="AV66" s="200"/>
      <c r="AW66" s="201"/>
      <c r="AX66" s="200"/>
      <c r="AY66" s="200"/>
      <c r="AZ66" s="176">
        <v>0</v>
      </c>
      <c r="BA66" s="199">
        <f t="shared" si="9"/>
        <v>0</v>
      </c>
      <c r="BB66" s="198">
        <f>BA66+BB62</f>
        <v>18</v>
      </c>
      <c r="BC66" s="197"/>
      <c r="BG66" s="185"/>
      <c r="BJ66" s="184"/>
      <c r="BR66" s="184"/>
      <c r="BZ66" s="184"/>
      <c r="CH66" s="184"/>
    </row>
    <row r="67" spans="1:92" x14ac:dyDescent="0.25">
      <c r="B67" s="293"/>
      <c r="C67" s="176" t="s">
        <v>187</v>
      </c>
      <c r="D67" s="200"/>
      <c r="E67" s="176">
        <v>0</v>
      </c>
      <c r="F67" s="200"/>
      <c r="G67" s="200"/>
      <c r="H67" s="200"/>
      <c r="I67" s="202">
        <f t="shared" si="8"/>
        <v>0</v>
      </c>
      <c r="J67" s="198">
        <f>I67+J63</f>
        <v>14</v>
      </c>
      <c r="K67" s="202"/>
      <c r="M67" s="182"/>
      <c r="N67" s="176"/>
      <c r="O67" s="176"/>
      <c r="P67" s="176"/>
      <c r="Q67" s="176"/>
      <c r="R67" s="176"/>
      <c r="S67" s="176"/>
      <c r="T67" s="181"/>
      <c r="U67" s="15"/>
      <c r="V67" s="15"/>
      <c r="X67" s="293"/>
      <c r="Y67" s="15" t="s">
        <v>187</v>
      </c>
      <c r="Z67" s="200"/>
      <c r="AA67" s="176">
        <v>0</v>
      </c>
      <c r="AB67" s="176">
        <v>1</v>
      </c>
      <c r="AC67" s="176">
        <v>0</v>
      </c>
      <c r="AD67" s="200"/>
      <c r="AE67" s="202">
        <f t="shared" si="11"/>
        <v>1</v>
      </c>
      <c r="AF67" s="198">
        <f>AE67+AF63</f>
        <v>30</v>
      </c>
      <c r="AG67" s="198"/>
      <c r="AH67" s="176"/>
      <c r="AI67" s="182"/>
      <c r="AJ67" s="176"/>
      <c r="AK67" s="185"/>
      <c r="AL67" s="185"/>
      <c r="AM67" s="185"/>
      <c r="AN67" s="185"/>
      <c r="AO67" s="176"/>
      <c r="AP67" s="177"/>
      <c r="AQ67" s="15"/>
      <c r="AR67" s="176"/>
      <c r="AT67" s="293"/>
      <c r="AU67" s="15" t="s">
        <v>187</v>
      </c>
      <c r="AV67" s="200"/>
      <c r="AW67" s="201"/>
      <c r="AX67" s="200"/>
      <c r="AY67" s="200"/>
      <c r="AZ67" s="176">
        <v>0</v>
      </c>
      <c r="BA67" s="199">
        <f t="shared" si="9"/>
        <v>0</v>
      </c>
      <c r="BB67" s="198">
        <f>BA67+BB63</f>
        <v>31</v>
      </c>
      <c r="BC67" s="197"/>
      <c r="BG67" s="185"/>
      <c r="BJ67" s="184"/>
      <c r="BR67" s="184"/>
      <c r="BZ67" s="184"/>
      <c r="CH67" s="184"/>
    </row>
    <row r="68" spans="1:92" x14ac:dyDescent="0.25">
      <c r="B68" s="294"/>
      <c r="C68" s="194" t="s">
        <v>71</v>
      </c>
      <c r="D68" s="192"/>
      <c r="E68" s="107">
        <v>0</v>
      </c>
      <c r="F68" s="192"/>
      <c r="G68" s="192"/>
      <c r="H68" s="192"/>
      <c r="I68" s="196">
        <f t="shared" si="8"/>
        <v>0</v>
      </c>
      <c r="J68" s="190">
        <f>I68+J64</f>
        <v>3</v>
      </c>
      <c r="K68" s="196"/>
      <c r="M68" s="182"/>
      <c r="N68" s="15"/>
      <c r="O68" s="176"/>
      <c r="P68" s="176"/>
      <c r="Q68" s="176"/>
      <c r="R68" s="176"/>
      <c r="S68" s="176"/>
      <c r="T68" s="181"/>
      <c r="U68" s="15"/>
      <c r="V68" s="15"/>
      <c r="X68" s="294"/>
      <c r="Y68" s="194" t="s">
        <v>71</v>
      </c>
      <c r="Z68" s="192"/>
      <c r="AA68" s="107">
        <v>0</v>
      </c>
      <c r="AB68" s="107">
        <v>0</v>
      </c>
      <c r="AC68" s="107">
        <v>0</v>
      </c>
      <c r="AD68" s="192"/>
      <c r="AE68" s="196">
        <f t="shared" si="11"/>
        <v>0</v>
      </c>
      <c r="AF68" s="190">
        <f>AE68+AF64</f>
        <v>2</v>
      </c>
      <c r="AG68" s="195"/>
      <c r="AH68" s="176"/>
      <c r="AI68" s="182"/>
      <c r="AJ68" s="15"/>
      <c r="AK68" s="176"/>
      <c r="AL68" s="176"/>
      <c r="AM68" s="176"/>
      <c r="AN68" s="176"/>
      <c r="AO68" s="176"/>
      <c r="AP68" s="177"/>
      <c r="AQ68" s="15"/>
      <c r="AR68" s="176"/>
      <c r="AT68" s="294"/>
      <c r="AU68" s="194" t="s">
        <v>71</v>
      </c>
      <c r="AV68" s="192"/>
      <c r="AW68" s="193"/>
      <c r="AX68" s="192"/>
      <c r="AY68" s="192"/>
      <c r="AZ68" s="107">
        <v>0</v>
      </c>
      <c r="BA68" s="191">
        <f t="shared" si="9"/>
        <v>0</v>
      </c>
      <c r="BB68" s="190">
        <f>BA68+BB64</f>
        <v>0</v>
      </c>
      <c r="BC68" s="189"/>
      <c r="BH68" s="186"/>
      <c r="BJ68" s="184"/>
      <c r="BP68" s="186"/>
      <c r="BR68" s="184"/>
      <c r="BX68" s="186"/>
      <c r="BZ68" s="184"/>
      <c r="CF68" s="186"/>
      <c r="CH68" s="184"/>
      <c r="CN68" s="186"/>
    </row>
    <row r="69" spans="1:92" ht="14.85" customHeight="1" x14ac:dyDescent="0.25">
      <c r="A69" s="15"/>
      <c r="B69" s="292" t="s">
        <v>191</v>
      </c>
      <c r="C69" s="208" t="s">
        <v>189</v>
      </c>
      <c r="D69" s="210"/>
      <c r="E69" s="211">
        <v>1</v>
      </c>
      <c r="F69" s="210"/>
      <c r="G69" s="210"/>
      <c r="H69" s="210"/>
      <c r="I69" s="209">
        <f t="shared" si="8"/>
        <v>1</v>
      </c>
      <c r="J69" s="204">
        <f>I69</f>
        <v>1</v>
      </c>
      <c r="K69" s="203">
        <f>(J69)/(J69+J70)</f>
        <v>2.9411764705882353E-2</v>
      </c>
      <c r="L69" s="15"/>
      <c r="M69" s="182"/>
      <c r="N69" s="15"/>
      <c r="O69" s="185"/>
      <c r="P69" s="176"/>
      <c r="Q69" s="176"/>
      <c r="R69" s="176"/>
      <c r="S69" s="176"/>
      <c r="T69" s="181"/>
      <c r="U69" s="15"/>
      <c r="V69" s="188"/>
      <c r="X69" s="292" t="s">
        <v>191</v>
      </c>
      <c r="Y69" s="208" t="s">
        <v>189</v>
      </c>
      <c r="Z69" s="207"/>
      <c r="AA69" s="206">
        <v>1</v>
      </c>
      <c r="AB69" s="207"/>
      <c r="AC69" s="206">
        <v>0</v>
      </c>
      <c r="AD69" s="210"/>
      <c r="AE69" s="209">
        <f t="shared" si="11"/>
        <v>1</v>
      </c>
      <c r="AF69" s="204">
        <f>AE69</f>
        <v>1</v>
      </c>
      <c r="AG69" s="203">
        <f>(AF69)/(AF69+AF70)</f>
        <v>4.7619047619047616E-2</v>
      </c>
      <c r="AH69" s="176"/>
      <c r="AI69" s="182"/>
      <c r="AJ69" s="15"/>
      <c r="AK69" s="185"/>
      <c r="AL69" s="185"/>
      <c r="AM69" s="185"/>
      <c r="AN69" s="185"/>
      <c r="AO69" s="185"/>
      <c r="AP69" s="177"/>
      <c r="AQ69" s="15"/>
      <c r="AR69" s="188"/>
      <c r="AT69" s="292" t="s">
        <v>191</v>
      </c>
      <c r="AU69" s="208" t="s">
        <v>189</v>
      </c>
      <c r="AV69" s="207"/>
      <c r="AW69" s="207"/>
      <c r="AX69" s="207"/>
      <c r="AY69" s="207"/>
      <c r="AZ69" s="206">
        <v>1</v>
      </c>
      <c r="BA69" s="205">
        <f t="shared" si="9"/>
        <v>1</v>
      </c>
      <c r="BB69" s="204">
        <f>BA69</f>
        <v>1</v>
      </c>
      <c r="BC69" s="203">
        <f>(BB69)/(BB69+BB70)</f>
        <v>5.2631578947368418E-2</v>
      </c>
      <c r="BD69" s="185"/>
      <c r="BE69" s="185"/>
      <c r="BH69" s="187"/>
      <c r="BJ69" s="184"/>
      <c r="BL69" s="185"/>
      <c r="BM69" s="183"/>
      <c r="BP69" s="187"/>
      <c r="BR69" s="184"/>
      <c r="BT69" s="185"/>
      <c r="BU69" s="185"/>
      <c r="BX69" s="187"/>
      <c r="BZ69" s="184"/>
      <c r="CB69" s="185"/>
      <c r="CC69" s="185"/>
      <c r="CF69" s="187"/>
      <c r="CH69" s="184"/>
      <c r="CJ69" s="185"/>
      <c r="CK69" s="185"/>
      <c r="CN69" s="187"/>
    </row>
    <row r="70" spans="1:92" ht="14.85" customHeight="1" x14ac:dyDescent="0.25">
      <c r="A70" s="15"/>
      <c r="B70" s="293"/>
      <c r="C70" s="15" t="s">
        <v>188</v>
      </c>
      <c r="D70" s="200"/>
      <c r="E70" s="176">
        <v>1</v>
      </c>
      <c r="F70" s="200"/>
      <c r="G70" s="200"/>
      <c r="H70" s="200"/>
      <c r="I70" s="202">
        <f t="shared" si="8"/>
        <v>1</v>
      </c>
      <c r="J70" s="198">
        <f>I70+J66</f>
        <v>33</v>
      </c>
      <c r="K70" s="202"/>
      <c r="L70" s="15"/>
      <c r="M70" s="182"/>
      <c r="N70" s="15"/>
      <c r="O70" s="185"/>
      <c r="P70" s="176"/>
      <c r="Q70" s="176"/>
      <c r="R70" s="176"/>
      <c r="S70" s="176"/>
      <c r="T70" s="181"/>
      <c r="U70" s="15"/>
      <c r="V70" s="188"/>
      <c r="X70" s="293"/>
      <c r="Y70" s="15" t="s">
        <v>188</v>
      </c>
      <c r="Z70" s="200"/>
      <c r="AA70" s="176">
        <v>1</v>
      </c>
      <c r="AB70" s="200"/>
      <c r="AC70" s="176">
        <v>2</v>
      </c>
      <c r="AD70" s="200"/>
      <c r="AE70" s="202">
        <f t="shared" si="11"/>
        <v>3</v>
      </c>
      <c r="AF70" s="198">
        <f>AE70+AF66</f>
        <v>20</v>
      </c>
      <c r="AG70" s="198"/>
      <c r="AH70" s="176"/>
      <c r="AI70" s="182"/>
      <c r="AJ70" s="15"/>
      <c r="AK70" s="185"/>
      <c r="AL70" s="185"/>
      <c r="AM70" s="185"/>
      <c r="AN70" s="185"/>
      <c r="AO70" s="185"/>
      <c r="AP70" s="177"/>
      <c r="AQ70" s="15"/>
      <c r="AR70" s="188"/>
      <c r="AT70" s="293"/>
      <c r="AU70" s="15" t="s">
        <v>188</v>
      </c>
      <c r="AV70" s="200"/>
      <c r="AW70" s="201"/>
      <c r="AX70" s="200"/>
      <c r="AY70" s="200"/>
      <c r="AZ70" s="176">
        <v>0</v>
      </c>
      <c r="BA70" s="199">
        <f t="shared" si="9"/>
        <v>0</v>
      </c>
      <c r="BB70" s="198">
        <f>BA70+BB66</f>
        <v>18</v>
      </c>
      <c r="BC70" s="197"/>
      <c r="BD70" s="185"/>
      <c r="BE70" s="185"/>
      <c r="BH70" s="187"/>
      <c r="BJ70" s="184"/>
      <c r="BL70" s="185"/>
      <c r="BM70" s="183"/>
      <c r="BP70" s="187"/>
      <c r="BR70" s="184"/>
      <c r="BT70" s="185"/>
      <c r="BU70" s="185"/>
      <c r="BX70" s="187"/>
      <c r="BZ70" s="184"/>
      <c r="CB70" s="185"/>
      <c r="CC70" s="185"/>
      <c r="CF70" s="187"/>
      <c r="CH70" s="184"/>
      <c r="CJ70" s="185"/>
      <c r="CK70" s="185"/>
      <c r="CN70" s="187"/>
    </row>
    <row r="71" spans="1:92" x14ac:dyDescent="0.25">
      <c r="A71" s="15"/>
      <c r="B71" s="293"/>
      <c r="C71" s="176" t="s">
        <v>187</v>
      </c>
      <c r="D71" s="200"/>
      <c r="E71" s="176">
        <v>0</v>
      </c>
      <c r="F71" s="200"/>
      <c r="G71" s="200"/>
      <c r="H71" s="200"/>
      <c r="I71" s="202">
        <f t="shared" si="8"/>
        <v>0</v>
      </c>
      <c r="J71" s="198">
        <f>I71+J67</f>
        <v>14</v>
      </c>
      <c r="K71" s="202"/>
      <c r="L71" s="15"/>
      <c r="M71" s="182"/>
      <c r="N71" s="176"/>
      <c r="O71" s="176"/>
      <c r="P71" s="176"/>
      <c r="Q71" s="176"/>
      <c r="R71" s="176"/>
      <c r="S71" s="176"/>
      <c r="T71" s="181"/>
      <c r="U71" s="15"/>
      <c r="V71" s="15"/>
      <c r="X71" s="293"/>
      <c r="Y71" s="15" t="s">
        <v>187</v>
      </c>
      <c r="Z71" s="200"/>
      <c r="AA71" s="176">
        <v>0</v>
      </c>
      <c r="AB71" s="200"/>
      <c r="AC71" s="176">
        <v>0</v>
      </c>
      <c r="AD71" s="200"/>
      <c r="AE71" s="202">
        <f t="shared" si="11"/>
        <v>0</v>
      </c>
      <c r="AF71" s="198">
        <f>AE71+AF67</f>
        <v>30</v>
      </c>
      <c r="AG71" s="198"/>
      <c r="AI71" s="182"/>
      <c r="AJ71" s="176"/>
      <c r="AK71" s="185"/>
      <c r="AL71" s="185"/>
      <c r="AM71" s="185"/>
      <c r="AN71" s="185"/>
      <c r="AO71" s="176"/>
      <c r="AP71" s="177"/>
      <c r="AQ71" s="15"/>
      <c r="AR71" s="176"/>
      <c r="AT71" s="293"/>
      <c r="AU71" s="15" t="s">
        <v>187</v>
      </c>
      <c r="AV71" s="200"/>
      <c r="AW71" s="201"/>
      <c r="AX71" s="200"/>
      <c r="AY71" s="200"/>
      <c r="AZ71" s="176">
        <v>0</v>
      </c>
      <c r="BA71" s="199">
        <f t="shared" si="9"/>
        <v>0</v>
      </c>
      <c r="BB71" s="198">
        <f>BA71+BB67</f>
        <v>31</v>
      </c>
      <c r="BC71" s="197"/>
      <c r="BG71" s="185"/>
      <c r="BJ71" s="184"/>
      <c r="BR71" s="184"/>
      <c r="BZ71" s="184"/>
      <c r="CH71" s="184"/>
    </row>
    <row r="72" spans="1:92" x14ac:dyDescent="0.25">
      <c r="A72" s="15"/>
      <c r="B72" s="294"/>
      <c r="C72" s="194" t="s">
        <v>71</v>
      </c>
      <c r="D72" s="192"/>
      <c r="E72" s="107">
        <v>0</v>
      </c>
      <c r="F72" s="192"/>
      <c r="G72" s="192"/>
      <c r="H72" s="192"/>
      <c r="I72" s="196">
        <f t="shared" si="8"/>
        <v>0</v>
      </c>
      <c r="J72" s="190">
        <f>I72+J68</f>
        <v>3</v>
      </c>
      <c r="K72" s="196"/>
      <c r="L72" s="15"/>
      <c r="M72" s="182"/>
      <c r="N72" s="15"/>
      <c r="O72" s="176"/>
      <c r="P72" s="176"/>
      <c r="Q72" s="176"/>
      <c r="R72" s="176"/>
      <c r="S72" s="176"/>
      <c r="T72" s="181"/>
      <c r="U72" s="15"/>
      <c r="V72" s="15"/>
      <c r="X72" s="294"/>
      <c r="Y72" s="194" t="s">
        <v>71</v>
      </c>
      <c r="Z72" s="192"/>
      <c r="AA72" s="107">
        <v>0</v>
      </c>
      <c r="AB72" s="192"/>
      <c r="AC72" s="107">
        <v>0</v>
      </c>
      <c r="AD72" s="192"/>
      <c r="AE72" s="196">
        <f t="shared" si="11"/>
        <v>0</v>
      </c>
      <c r="AF72" s="190">
        <f>AE72+AF68</f>
        <v>2</v>
      </c>
      <c r="AG72" s="195"/>
      <c r="AI72" s="182"/>
      <c r="AJ72" s="15"/>
      <c r="AK72" s="176"/>
      <c r="AL72" s="176"/>
      <c r="AM72" s="176"/>
      <c r="AN72" s="176"/>
      <c r="AO72" s="176"/>
      <c r="AP72" s="177"/>
      <c r="AQ72" s="15"/>
      <c r="AR72" s="176"/>
      <c r="AT72" s="294"/>
      <c r="AU72" s="194" t="s">
        <v>71</v>
      </c>
      <c r="AV72" s="192"/>
      <c r="AW72" s="193"/>
      <c r="AX72" s="192"/>
      <c r="AY72" s="192"/>
      <c r="AZ72" s="107">
        <v>0</v>
      </c>
      <c r="BA72" s="191">
        <f t="shared" si="9"/>
        <v>0</v>
      </c>
      <c r="BB72" s="190">
        <f>BA72+BB68</f>
        <v>0</v>
      </c>
      <c r="BC72" s="189"/>
      <c r="BH72" s="186"/>
      <c r="BJ72" s="184"/>
      <c r="BP72" s="186"/>
      <c r="BR72" s="184"/>
      <c r="BX72" s="186"/>
      <c r="BZ72" s="184"/>
      <c r="CF72" s="186"/>
      <c r="CH72" s="184"/>
      <c r="CN72" s="186"/>
    </row>
    <row r="73" spans="1:92" ht="14.85" customHeight="1" x14ac:dyDescent="0.25">
      <c r="A73" s="15"/>
      <c r="B73" s="292" t="s">
        <v>190</v>
      </c>
      <c r="C73" s="208" t="s">
        <v>189</v>
      </c>
      <c r="D73" s="210"/>
      <c r="E73" s="211">
        <v>0</v>
      </c>
      <c r="F73" s="210"/>
      <c r="G73" s="210"/>
      <c r="H73" s="210"/>
      <c r="I73" s="209">
        <f t="shared" ref="I73:I76" si="12">SUM(D73:H73)</f>
        <v>0</v>
      </c>
      <c r="J73" s="204">
        <f>I73</f>
        <v>0</v>
      </c>
      <c r="K73" s="203">
        <f>(J73)/(J73+J74)</f>
        <v>0</v>
      </c>
      <c r="L73" s="15"/>
      <c r="M73" s="182"/>
      <c r="N73" s="15"/>
      <c r="O73" s="185"/>
      <c r="P73" s="176"/>
      <c r="Q73" s="176"/>
      <c r="R73" s="176"/>
      <c r="S73" s="176"/>
      <c r="T73" s="181"/>
      <c r="U73" s="15"/>
      <c r="V73" s="188"/>
      <c r="X73" s="292" t="s">
        <v>190</v>
      </c>
      <c r="Y73" s="208" t="s">
        <v>189</v>
      </c>
      <c r="Z73" s="207"/>
      <c r="AA73" s="206">
        <v>1</v>
      </c>
      <c r="AB73" s="207"/>
      <c r="AC73" s="207"/>
      <c r="AD73" s="210"/>
      <c r="AE73" s="209">
        <f t="shared" si="11"/>
        <v>1</v>
      </c>
      <c r="AF73" s="204">
        <f>AE73</f>
        <v>1</v>
      </c>
      <c r="AG73" s="203">
        <f>(AF73)/(AF73+AF74)</f>
        <v>4.7619047619047616E-2</v>
      </c>
      <c r="AI73" s="182"/>
      <c r="AJ73" s="15"/>
      <c r="AK73" s="185"/>
      <c r="AL73" s="185"/>
      <c r="AM73" s="185"/>
      <c r="AN73" s="185"/>
      <c r="AO73" s="185"/>
      <c r="AP73" s="177"/>
      <c r="AQ73" s="15"/>
      <c r="AR73" s="188"/>
      <c r="AT73" s="292" t="s">
        <v>190</v>
      </c>
      <c r="AU73" s="208" t="s">
        <v>189</v>
      </c>
      <c r="AV73" s="207"/>
      <c r="AW73" s="207"/>
      <c r="AX73" s="207"/>
      <c r="AY73" s="207"/>
      <c r="AZ73" s="206">
        <v>0</v>
      </c>
      <c r="BA73" s="205">
        <f t="shared" ref="BA73:BA76" si="13">SUM(AV73:AZ73)</f>
        <v>0</v>
      </c>
      <c r="BB73" s="204">
        <f>BA73</f>
        <v>0</v>
      </c>
      <c r="BC73" s="203">
        <f>(BB73)/(BB73+BB74)</f>
        <v>0</v>
      </c>
      <c r="BD73" s="185"/>
      <c r="BE73" s="185"/>
      <c r="BH73" s="187"/>
      <c r="BJ73" s="184"/>
      <c r="BL73" s="185"/>
      <c r="BM73" s="185"/>
      <c r="BO73" s="178"/>
      <c r="BP73" s="187"/>
      <c r="BR73" s="184"/>
      <c r="BT73" s="185"/>
      <c r="BU73" s="185"/>
      <c r="BX73" s="187"/>
      <c r="BZ73" s="184"/>
      <c r="CB73" s="185"/>
      <c r="CC73" s="185"/>
      <c r="CE73" s="178"/>
      <c r="CF73" s="187"/>
      <c r="CH73" s="184"/>
      <c r="CJ73" s="185"/>
      <c r="CK73" s="185"/>
      <c r="CN73" s="187"/>
    </row>
    <row r="74" spans="1:92" ht="14.85" customHeight="1" x14ac:dyDescent="0.25">
      <c r="A74" s="15"/>
      <c r="B74" s="293"/>
      <c r="C74" s="15" t="s">
        <v>188</v>
      </c>
      <c r="D74" s="200"/>
      <c r="E74" s="176">
        <v>1</v>
      </c>
      <c r="F74" s="200"/>
      <c r="G74" s="200"/>
      <c r="H74" s="200"/>
      <c r="I74" s="202">
        <f t="shared" si="12"/>
        <v>1</v>
      </c>
      <c r="J74" s="198">
        <f>I74+J70</f>
        <v>34</v>
      </c>
      <c r="K74" s="202"/>
      <c r="L74" s="15"/>
      <c r="M74" s="182"/>
      <c r="N74" s="15"/>
      <c r="O74" s="185"/>
      <c r="P74" s="176"/>
      <c r="Q74" s="176"/>
      <c r="R74" s="176"/>
      <c r="S74" s="176"/>
      <c r="T74" s="181"/>
      <c r="U74" s="15"/>
      <c r="V74" s="188"/>
      <c r="X74" s="293"/>
      <c r="Y74" s="15" t="s">
        <v>188</v>
      </c>
      <c r="Z74" s="200"/>
      <c r="AA74" s="176">
        <v>0</v>
      </c>
      <c r="AB74" s="200"/>
      <c r="AC74" s="200"/>
      <c r="AD74" s="200"/>
      <c r="AE74" s="202">
        <f t="shared" si="11"/>
        <v>0</v>
      </c>
      <c r="AF74" s="198">
        <f>AE74+AF70</f>
        <v>20</v>
      </c>
      <c r="AG74" s="198"/>
      <c r="AI74" s="182"/>
      <c r="AJ74" s="15"/>
      <c r="AK74" s="185"/>
      <c r="AL74" s="185"/>
      <c r="AM74" s="185"/>
      <c r="AN74" s="185"/>
      <c r="AO74" s="185"/>
      <c r="AP74" s="177"/>
      <c r="AQ74" s="15"/>
      <c r="AR74" s="188"/>
      <c r="AT74" s="293"/>
      <c r="AU74" s="15" t="s">
        <v>188</v>
      </c>
      <c r="AV74" s="200"/>
      <c r="AW74" s="201"/>
      <c r="AX74" s="200"/>
      <c r="AY74" s="200"/>
      <c r="AZ74" s="176">
        <v>1</v>
      </c>
      <c r="BA74" s="199">
        <f t="shared" si="13"/>
        <v>1</v>
      </c>
      <c r="BB74" s="198">
        <f>BA74+BB70</f>
        <v>19</v>
      </c>
      <c r="BC74" s="197"/>
      <c r="BD74" s="185"/>
      <c r="BE74" s="185"/>
      <c r="BH74" s="187"/>
      <c r="BJ74" s="184"/>
      <c r="BL74" s="185"/>
      <c r="BM74" s="185"/>
      <c r="BO74" s="178"/>
      <c r="BP74" s="187"/>
      <c r="BR74" s="184"/>
      <c r="BT74" s="185"/>
      <c r="BU74" s="185"/>
      <c r="BX74" s="187"/>
      <c r="BZ74" s="184"/>
      <c r="CB74" s="185"/>
      <c r="CC74" s="185"/>
      <c r="CE74" s="178"/>
      <c r="CF74" s="187"/>
      <c r="CH74" s="184"/>
      <c r="CJ74" s="185"/>
      <c r="CK74" s="185"/>
      <c r="CN74" s="187"/>
    </row>
    <row r="75" spans="1:92" x14ac:dyDescent="0.25">
      <c r="A75" s="15"/>
      <c r="B75" s="293"/>
      <c r="C75" s="176" t="s">
        <v>187</v>
      </c>
      <c r="D75" s="200"/>
      <c r="E75" s="176">
        <v>0</v>
      </c>
      <c r="F75" s="200"/>
      <c r="G75" s="200"/>
      <c r="H75" s="200"/>
      <c r="I75" s="202">
        <f t="shared" si="12"/>
        <v>0</v>
      </c>
      <c r="J75" s="198">
        <f>I75+J71</f>
        <v>14</v>
      </c>
      <c r="K75" s="202"/>
      <c r="L75" s="15"/>
      <c r="M75" s="182"/>
      <c r="N75" s="176"/>
      <c r="O75" s="176"/>
      <c r="P75" s="176"/>
      <c r="Q75" s="176"/>
      <c r="R75" s="176"/>
      <c r="S75" s="176"/>
      <c r="T75" s="181"/>
      <c r="U75" s="15"/>
      <c r="V75" s="15"/>
      <c r="X75" s="293"/>
      <c r="Y75" s="15" t="s">
        <v>187</v>
      </c>
      <c r="Z75" s="200"/>
      <c r="AA75" s="176">
        <v>0</v>
      </c>
      <c r="AB75" s="200"/>
      <c r="AC75" s="200"/>
      <c r="AD75" s="200"/>
      <c r="AE75" s="202">
        <f t="shared" si="11"/>
        <v>0</v>
      </c>
      <c r="AF75" s="198">
        <f>AE75+AF71</f>
        <v>30</v>
      </c>
      <c r="AG75" s="198"/>
      <c r="AI75" s="182"/>
      <c r="AJ75" s="176"/>
      <c r="AK75" s="185"/>
      <c r="AL75" s="185"/>
      <c r="AM75" s="185"/>
      <c r="AN75" s="185"/>
      <c r="AO75" s="176"/>
      <c r="AP75" s="177"/>
      <c r="AQ75" s="15"/>
      <c r="AR75" s="176"/>
      <c r="AT75" s="293"/>
      <c r="AU75" s="15" t="s">
        <v>187</v>
      </c>
      <c r="AV75" s="200"/>
      <c r="AW75" s="201"/>
      <c r="AX75" s="200"/>
      <c r="AY75" s="200"/>
      <c r="AZ75" s="176">
        <v>0</v>
      </c>
      <c r="BA75" s="199">
        <f t="shared" si="13"/>
        <v>0</v>
      </c>
      <c r="BB75" s="198">
        <f>BA75+BB71</f>
        <v>31</v>
      </c>
      <c r="BC75" s="197"/>
      <c r="BG75" s="185"/>
      <c r="BJ75" s="184"/>
      <c r="BO75" s="185"/>
      <c r="BR75" s="184"/>
      <c r="BZ75" s="184"/>
      <c r="CE75" s="178"/>
      <c r="CH75" s="184"/>
    </row>
    <row r="76" spans="1:92" x14ac:dyDescent="0.25">
      <c r="A76" s="15"/>
      <c r="B76" s="294"/>
      <c r="C76" s="194" t="s">
        <v>71</v>
      </c>
      <c r="D76" s="192"/>
      <c r="E76" s="107">
        <v>0</v>
      </c>
      <c r="F76" s="192"/>
      <c r="G76" s="192"/>
      <c r="H76" s="192"/>
      <c r="I76" s="196">
        <f t="shared" si="12"/>
        <v>0</v>
      </c>
      <c r="J76" s="190">
        <f>I76+J72</f>
        <v>3</v>
      </c>
      <c r="K76" s="196"/>
      <c r="L76" s="15"/>
      <c r="M76" s="182"/>
      <c r="N76" s="15"/>
      <c r="O76" s="176"/>
      <c r="P76" s="176"/>
      <c r="Q76" s="176"/>
      <c r="R76" s="176"/>
      <c r="S76" s="176"/>
      <c r="T76" s="181"/>
      <c r="U76" s="15"/>
      <c r="V76" s="15"/>
      <c r="X76" s="294"/>
      <c r="Y76" s="194" t="s">
        <v>71</v>
      </c>
      <c r="Z76" s="192"/>
      <c r="AA76" s="107">
        <v>0</v>
      </c>
      <c r="AB76" s="192"/>
      <c r="AC76" s="192"/>
      <c r="AD76" s="192"/>
      <c r="AE76" s="196">
        <f t="shared" si="11"/>
        <v>0</v>
      </c>
      <c r="AF76" s="190">
        <f>AE76+AF72</f>
        <v>2</v>
      </c>
      <c r="AG76" s="195"/>
      <c r="AI76" s="182"/>
      <c r="AJ76" s="15"/>
      <c r="AK76" s="176"/>
      <c r="AL76" s="176"/>
      <c r="AM76" s="176"/>
      <c r="AN76" s="176"/>
      <c r="AO76" s="176"/>
      <c r="AP76" s="177"/>
      <c r="AQ76" s="15"/>
      <c r="AR76" s="176"/>
      <c r="AT76" s="294"/>
      <c r="AU76" s="194" t="s">
        <v>71</v>
      </c>
      <c r="AV76" s="192"/>
      <c r="AW76" s="193"/>
      <c r="AX76" s="192"/>
      <c r="AY76" s="192"/>
      <c r="AZ76" s="107">
        <v>0</v>
      </c>
      <c r="BA76" s="191">
        <f t="shared" si="13"/>
        <v>0</v>
      </c>
      <c r="BB76" s="190">
        <f>BA76+BB72</f>
        <v>0</v>
      </c>
      <c r="BC76" s="189"/>
      <c r="BH76" s="186"/>
      <c r="BJ76" s="184"/>
      <c r="BO76" s="178"/>
      <c r="BP76" s="186"/>
      <c r="BR76" s="184"/>
      <c r="BX76" s="186"/>
      <c r="BZ76" s="184"/>
      <c r="CE76" s="178"/>
      <c r="CF76" s="186"/>
      <c r="CH76" s="184"/>
      <c r="CN76" s="186"/>
    </row>
    <row r="77" spans="1:92" ht="14.85" customHeight="1" x14ac:dyDescent="0.25">
      <c r="A77" s="15"/>
      <c r="B77" s="184"/>
      <c r="C77" s="15"/>
      <c r="D77" s="183"/>
      <c r="E77" s="183"/>
      <c r="F77" s="183"/>
      <c r="G77" s="183"/>
      <c r="H77" s="15"/>
      <c r="I77" s="181"/>
      <c r="J77" s="15"/>
      <c r="K77" s="181"/>
      <c r="L77" s="15"/>
      <c r="M77" s="182"/>
      <c r="N77" s="15"/>
      <c r="O77" s="185"/>
      <c r="P77" s="176"/>
      <c r="Q77" s="176"/>
      <c r="R77" s="176"/>
      <c r="S77" s="176"/>
      <c r="T77" s="181"/>
      <c r="U77" s="15"/>
      <c r="V77" s="188"/>
      <c r="AI77" s="182"/>
      <c r="AJ77" s="15"/>
      <c r="AK77" s="185"/>
      <c r="AL77" s="185"/>
      <c r="AM77" s="185"/>
      <c r="AN77" s="185"/>
      <c r="AO77" s="185"/>
      <c r="AP77" s="177"/>
      <c r="AQ77" s="15"/>
      <c r="AR77" s="188"/>
      <c r="BB77" s="184"/>
      <c r="BD77" s="185"/>
      <c r="BE77" s="185"/>
      <c r="BH77" s="187"/>
      <c r="BR77" s="184"/>
      <c r="BT77" s="185"/>
      <c r="BU77" s="185"/>
      <c r="BX77" s="187"/>
      <c r="BZ77" s="184"/>
      <c r="CB77" s="185"/>
      <c r="CC77" s="185"/>
      <c r="CE77" s="178"/>
      <c r="CF77" s="187"/>
      <c r="CH77" s="184"/>
      <c r="CJ77" s="185"/>
      <c r="CK77" s="185"/>
      <c r="CN77" s="187"/>
    </row>
    <row r="78" spans="1:92" ht="14.85" customHeight="1" x14ac:dyDescent="0.25">
      <c r="A78" s="15"/>
      <c r="B78" s="184"/>
      <c r="C78" s="15"/>
      <c r="D78" s="183"/>
      <c r="E78" s="183"/>
      <c r="F78" s="183"/>
      <c r="G78" s="183"/>
      <c r="H78" s="15"/>
      <c r="I78" s="181"/>
      <c r="J78" s="15"/>
      <c r="K78" s="181"/>
      <c r="L78" s="15"/>
      <c r="M78" s="182"/>
      <c r="N78" s="15"/>
      <c r="O78" s="185"/>
      <c r="P78" s="176"/>
      <c r="Q78" s="176"/>
      <c r="R78" s="176"/>
      <c r="S78" s="176"/>
      <c r="T78" s="181"/>
      <c r="U78" s="15"/>
      <c r="V78" s="188"/>
      <c r="AI78" s="182"/>
      <c r="AJ78" s="15"/>
      <c r="AK78" s="185"/>
      <c r="AL78" s="185"/>
      <c r="AM78" s="185"/>
      <c r="AN78" s="185"/>
      <c r="AO78" s="185"/>
      <c r="AP78" s="177"/>
      <c r="AQ78" s="15"/>
      <c r="AR78" s="188"/>
      <c r="BB78" s="184"/>
      <c r="BD78" s="185"/>
      <c r="BE78" s="185"/>
      <c r="BH78" s="187"/>
      <c r="BR78" s="184"/>
      <c r="BT78" s="185"/>
      <c r="BU78" s="185"/>
      <c r="BX78" s="187"/>
      <c r="BZ78" s="184"/>
      <c r="CB78" s="185"/>
      <c r="CC78" s="185"/>
      <c r="CE78" s="178"/>
      <c r="CF78" s="187"/>
      <c r="CH78" s="184"/>
      <c r="CJ78" s="185"/>
      <c r="CK78" s="185"/>
      <c r="CN78" s="187"/>
    </row>
    <row r="79" spans="1:92" x14ac:dyDescent="0.25">
      <c r="A79" s="15"/>
      <c r="B79" s="184"/>
      <c r="C79" s="15"/>
      <c r="D79" s="176"/>
      <c r="E79" s="176"/>
      <c r="F79" s="176"/>
      <c r="G79" s="176"/>
      <c r="H79" s="176"/>
      <c r="I79" s="181"/>
      <c r="J79" s="15"/>
      <c r="K79" s="181"/>
      <c r="L79" s="15"/>
      <c r="M79" s="182"/>
      <c r="N79" s="176"/>
      <c r="O79" s="176"/>
      <c r="P79" s="176"/>
      <c r="Q79" s="176"/>
      <c r="R79" s="176"/>
      <c r="S79" s="176"/>
      <c r="T79" s="181"/>
      <c r="U79" s="15"/>
      <c r="V79" s="15"/>
      <c r="AI79" s="182"/>
      <c r="AJ79" s="176"/>
      <c r="AK79" s="185"/>
      <c r="AL79" s="185"/>
      <c r="AM79" s="185"/>
      <c r="AN79" s="185"/>
      <c r="AO79" s="176"/>
      <c r="AP79" s="177"/>
      <c r="AQ79" s="15"/>
      <c r="AR79" s="176"/>
      <c r="BB79" s="184"/>
      <c r="BG79" s="185"/>
      <c r="BR79" s="184"/>
      <c r="BZ79" s="184"/>
      <c r="CE79" s="178"/>
      <c r="CH79" s="184"/>
    </row>
    <row r="80" spans="1:92" x14ac:dyDescent="0.25">
      <c r="A80" s="15"/>
      <c r="B80" s="184"/>
      <c r="C80" s="15"/>
      <c r="D80" s="176"/>
      <c r="E80" s="176"/>
      <c r="F80" s="176"/>
      <c r="G80" s="176"/>
      <c r="H80" s="15"/>
      <c r="I80" s="181"/>
      <c r="J80" s="15"/>
      <c r="K80" s="181"/>
      <c r="L80" s="15"/>
      <c r="M80" s="182"/>
      <c r="N80" s="15"/>
      <c r="O80" s="176"/>
      <c r="P80" s="176"/>
      <c r="Q80" s="176"/>
      <c r="R80" s="176"/>
      <c r="S80" s="176"/>
      <c r="T80" s="181"/>
      <c r="U80" s="15"/>
      <c r="V80" s="15"/>
      <c r="AI80" s="182"/>
      <c r="AJ80" s="15"/>
      <c r="AK80" s="176"/>
      <c r="AL80" s="176"/>
      <c r="AM80" s="176"/>
      <c r="AN80" s="176"/>
      <c r="AO80" s="176"/>
      <c r="AP80" s="177"/>
      <c r="AQ80" s="15"/>
      <c r="AR80" s="176"/>
      <c r="BB80" s="184"/>
      <c r="BH80" s="186"/>
      <c r="BR80" s="184"/>
      <c r="BX80" s="186"/>
      <c r="BZ80" s="184"/>
      <c r="CE80" s="178"/>
      <c r="CF80" s="186"/>
      <c r="CH80" s="184"/>
      <c r="CN80" s="186"/>
    </row>
    <row r="81" spans="1:92" ht="14.85" customHeight="1" x14ac:dyDescent="0.25">
      <c r="A81" s="15"/>
      <c r="B81" s="184"/>
      <c r="C81" s="15"/>
      <c r="D81" s="183"/>
      <c r="E81" s="183"/>
      <c r="F81" s="183"/>
      <c r="G81" s="183"/>
      <c r="H81" s="15"/>
      <c r="I81" s="181"/>
      <c r="J81" s="15"/>
      <c r="K81" s="181"/>
      <c r="L81" s="15"/>
      <c r="M81" s="182"/>
      <c r="N81" s="15"/>
      <c r="O81" s="185"/>
      <c r="P81" s="176"/>
      <c r="Q81" s="176"/>
      <c r="R81" s="176"/>
      <c r="S81" s="176"/>
      <c r="T81" s="181"/>
      <c r="U81" s="15"/>
      <c r="V81" s="188"/>
      <c r="AI81" s="182"/>
      <c r="AJ81" s="15"/>
      <c r="AK81" s="185"/>
      <c r="AL81" s="185"/>
      <c r="AM81" s="185"/>
      <c r="AN81" s="185"/>
      <c r="AO81" s="185"/>
      <c r="AP81" s="177"/>
      <c r="AQ81" s="15"/>
      <c r="AR81" s="188"/>
      <c r="BB81" s="184"/>
      <c r="BD81" s="185"/>
      <c r="BE81" s="185"/>
      <c r="BH81" s="187"/>
      <c r="BR81" s="184"/>
      <c r="BT81" s="185"/>
      <c r="BU81" s="185"/>
      <c r="BX81" s="187"/>
      <c r="BZ81" s="184"/>
      <c r="CB81" s="185"/>
      <c r="CC81" s="185"/>
      <c r="CE81" s="178"/>
      <c r="CF81" s="187"/>
      <c r="CH81" s="184"/>
      <c r="CJ81" s="185"/>
      <c r="CK81" s="185"/>
      <c r="CN81" s="187"/>
    </row>
    <row r="82" spans="1:92" ht="14.85" customHeight="1" x14ac:dyDescent="0.25">
      <c r="A82" s="15"/>
      <c r="B82" s="184"/>
      <c r="C82" s="15"/>
      <c r="D82" s="183"/>
      <c r="E82" s="183"/>
      <c r="F82" s="183"/>
      <c r="G82" s="183"/>
      <c r="H82" s="15"/>
      <c r="I82" s="181"/>
      <c r="J82" s="15"/>
      <c r="K82" s="181"/>
      <c r="L82" s="15"/>
      <c r="M82" s="182"/>
      <c r="N82" s="15"/>
      <c r="O82" s="185"/>
      <c r="P82" s="176"/>
      <c r="Q82" s="176"/>
      <c r="R82" s="176"/>
      <c r="S82" s="176"/>
      <c r="T82" s="181"/>
      <c r="U82" s="15"/>
      <c r="V82" s="188"/>
      <c r="AI82" s="182"/>
      <c r="AJ82" s="15"/>
      <c r="AK82" s="185"/>
      <c r="AL82" s="185"/>
      <c r="AM82" s="185"/>
      <c r="AN82" s="185"/>
      <c r="AO82" s="185"/>
      <c r="AP82" s="177"/>
      <c r="AQ82" s="15"/>
      <c r="AR82" s="188"/>
      <c r="BB82" s="184"/>
      <c r="BD82" s="185"/>
      <c r="BE82" s="185"/>
      <c r="BH82" s="187"/>
      <c r="BR82" s="184"/>
      <c r="BT82" s="185"/>
      <c r="BU82" s="185"/>
      <c r="BX82" s="187"/>
      <c r="BZ82" s="184"/>
      <c r="CB82" s="185"/>
      <c r="CC82" s="185"/>
      <c r="CE82" s="178"/>
      <c r="CF82" s="187"/>
      <c r="CH82" s="184"/>
      <c r="CJ82" s="185"/>
      <c r="CK82" s="185"/>
      <c r="CN82" s="187"/>
    </row>
    <row r="83" spans="1:92" x14ac:dyDescent="0.25">
      <c r="B83" s="184"/>
      <c r="C83" s="15"/>
      <c r="D83" s="176"/>
      <c r="E83" s="176"/>
      <c r="F83" s="176"/>
      <c r="G83" s="176"/>
      <c r="H83" s="176"/>
      <c r="I83" s="181"/>
      <c r="J83" s="15"/>
      <c r="K83" s="181"/>
      <c r="M83" s="182"/>
      <c r="N83" s="176"/>
      <c r="O83" s="176"/>
      <c r="P83" s="176"/>
      <c r="Q83" s="176"/>
      <c r="R83" s="176"/>
      <c r="S83" s="176"/>
      <c r="T83" s="181"/>
      <c r="U83" s="15"/>
      <c r="V83" s="15"/>
      <c r="AI83" s="182"/>
      <c r="AJ83" s="176"/>
      <c r="AK83" s="185"/>
      <c r="AL83" s="185"/>
      <c r="AM83" s="185"/>
      <c r="AN83" s="185"/>
      <c r="AO83" s="176"/>
      <c r="AP83" s="177"/>
      <c r="AQ83" s="15"/>
      <c r="AR83" s="176"/>
      <c r="BB83" s="184"/>
      <c r="BG83" s="185"/>
      <c r="BR83" s="184"/>
      <c r="BZ83" s="184"/>
      <c r="CE83" s="178"/>
      <c r="CH83" s="184"/>
    </row>
    <row r="84" spans="1:92" x14ac:dyDescent="0.25">
      <c r="B84" s="184"/>
      <c r="C84" s="15"/>
      <c r="D84" s="176"/>
      <c r="E84" s="176"/>
      <c r="F84" s="176"/>
      <c r="G84" s="176"/>
      <c r="H84" s="15"/>
      <c r="I84" s="181"/>
      <c r="J84" s="15"/>
      <c r="K84" s="181"/>
      <c r="M84" s="182"/>
      <c r="N84" s="15"/>
      <c r="O84" s="176"/>
      <c r="P84" s="176"/>
      <c r="Q84" s="176"/>
      <c r="R84" s="176"/>
      <c r="S84" s="176"/>
      <c r="T84" s="181"/>
      <c r="U84" s="15"/>
      <c r="V84" s="15"/>
      <c r="AI84" s="182"/>
      <c r="AJ84" s="15"/>
      <c r="AK84" s="176"/>
      <c r="AL84" s="176"/>
      <c r="AM84" s="176"/>
      <c r="AN84" s="176"/>
      <c r="AO84" s="176"/>
      <c r="AP84" s="177"/>
      <c r="AQ84" s="15"/>
      <c r="AR84" s="176"/>
      <c r="BB84" s="184"/>
      <c r="BH84" s="186"/>
      <c r="BR84" s="184"/>
      <c r="BX84" s="186"/>
      <c r="BZ84" s="184"/>
      <c r="CE84" s="178"/>
      <c r="CF84" s="186"/>
      <c r="CH84" s="184"/>
      <c r="CN84" s="186"/>
    </row>
    <row r="85" spans="1:92" ht="14.85" customHeight="1" x14ac:dyDescent="0.25">
      <c r="B85" s="184"/>
      <c r="C85" s="15"/>
      <c r="D85" s="183"/>
      <c r="E85" s="183"/>
      <c r="F85" s="183"/>
      <c r="G85" s="183"/>
      <c r="H85" s="15"/>
      <c r="I85" s="181"/>
      <c r="J85" s="15"/>
      <c r="K85" s="181"/>
      <c r="M85" s="182"/>
      <c r="N85" s="15"/>
      <c r="O85" s="185"/>
      <c r="P85" s="176"/>
      <c r="Q85" s="176"/>
      <c r="R85" s="176"/>
      <c r="S85" s="176"/>
      <c r="T85" s="181"/>
      <c r="U85" s="15"/>
      <c r="V85" s="188"/>
      <c r="AI85" s="182"/>
      <c r="AJ85" s="15"/>
      <c r="AK85" s="185"/>
      <c r="AL85" s="185"/>
      <c r="AM85" s="185"/>
      <c r="AN85" s="185"/>
      <c r="AO85" s="185"/>
      <c r="AP85" s="177"/>
      <c r="AQ85" s="15"/>
      <c r="AR85" s="188"/>
      <c r="BB85" s="184"/>
      <c r="BD85" s="185"/>
      <c r="BE85" s="185"/>
      <c r="BG85" s="176"/>
      <c r="BH85" s="187"/>
      <c r="BR85" s="184"/>
      <c r="BT85" s="185"/>
      <c r="BU85" s="185"/>
      <c r="BX85" s="187"/>
      <c r="BZ85" s="184"/>
      <c r="CB85" s="185"/>
      <c r="CC85" s="185"/>
      <c r="CE85" s="178"/>
      <c r="CF85" s="187"/>
      <c r="CH85" s="184"/>
      <c r="CJ85" s="185"/>
      <c r="CK85" s="185"/>
      <c r="CN85" s="187"/>
    </row>
    <row r="86" spans="1:92" ht="14.85" customHeight="1" x14ac:dyDescent="0.25">
      <c r="B86" s="184"/>
      <c r="C86" s="15"/>
      <c r="D86" s="183"/>
      <c r="E86" s="183"/>
      <c r="F86" s="183"/>
      <c r="G86" s="183"/>
      <c r="H86" s="15"/>
      <c r="I86" s="181"/>
      <c r="J86" s="15"/>
      <c r="K86" s="181"/>
      <c r="M86" s="182"/>
      <c r="N86" s="15"/>
      <c r="O86" s="185"/>
      <c r="P86" s="176"/>
      <c r="Q86" s="176"/>
      <c r="R86" s="176"/>
      <c r="S86" s="176"/>
      <c r="T86" s="181"/>
      <c r="U86" s="15"/>
      <c r="V86" s="188"/>
      <c r="AI86" s="182"/>
      <c r="AJ86" s="15"/>
      <c r="AK86" s="185"/>
      <c r="AL86" s="185"/>
      <c r="AM86" s="185"/>
      <c r="AN86" s="185"/>
      <c r="AO86" s="185"/>
      <c r="AP86" s="177"/>
      <c r="AQ86" s="15"/>
      <c r="AR86" s="188"/>
      <c r="BB86" s="184"/>
      <c r="BD86" s="185"/>
      <c r="BE86" s="185"/>
      <c r="BG86" s="176"/>
      <c r="BH86" s="187"/>
      <c r="BR86" s="184"/>
      <c r="BT86" s="185"/>
      <c r="BU86" s="185"/>
      <c r="BX86" s="187"/>
      <c r="BZ86" s="184"/>
      <c r="CB86" s="185"/>
      <c r="CC86" s="185"/>
      <c r="CE86" s="178"/>
      <c r="CF86" s="187"/>
      <c r="CH86" s="184"/>
      <c r="CJ86" s="185"/>
      <c r="CK86" s="185"/>
      <c r="CN86" s="187"/>
    </row>
    <row r="87" spans="1:92" x14ac:dyDescent="0.25">
      <c r="B87" s="184"/>
      <c r="C87" s="15"/>
      <c r="D87" s="176"/>
      <c r="E87" s="176"/>
      <c r="F87" s="176"/>
      <c r="G87" s="176"/>
      <c r="H87" s="176"/>
      <c r="I87" s="181"/>
      <c r="J87" s="15"/>
      <c r="K87" s="181"/>
      <c r="M87" s="182"/>
      <c r="N87" s="176"/>
      <c r="O87" s="176"/>
      <c r="P87" s="176"/>
      <c r="Q87" s="176"/>
      <c r="R87" s="176"/>
      <c r="S87" s="176"/>
      <c r="T87" s="181"/>
      <c r="U87" s="15"/>
      <c r="V87" s="15"/>
      <c r="AI87" s="182"/>
      <c r="AJ87" s="176"/>
      <c r="AK87" s="185"/>
      <c r="AL87" s="185"/>
      <c r="AM87" s="185"/>
      <c r="AN87" s="185"/>
      <c r="AO87" s="176"/>
      <c r="AP87" s="177"/>
      <c r="AQ87" s="15"/>
      <c r="AR87" s="176"/>
      <c r="BB87" s="184"/>
      <c r="BD87" s="185"/>
      <c r="BG87" s="176"/>
      <c r="BR87" s="184"/>
      <c r="BZ87" s="184"/>
      <c r="CE87" s="178"/>
      <c r="CH87" s="184"/>
    </row>
    <row r="88" spans="1:92" x14ac:dyDescent="0.25">
      <c r="B88" s="184"/>
      <c r="C88" s="15"/>
      <c r="D88" s="176"/>
      <c r="E88" s="176"/>
      <c r="F88" s="176"/>
      <c r="G88" s="176"/>
      <c r="H88" s="15"/>
      <c r="I88" s="181"/>
      <c r="J88" s="15"/>
      <c r="K88" s="181"/>
      <c r="M88" s="182"/>
      <c r="N88" s="15"/>
      <c r="O88" s="176"/>
      <c r="P88" s="176"/>
      <c r="Q88" s="176"/>
      <c r="R88" s="176"/>
      <c r="S88" s="176"/>
      <c r="T88" s="181"/>
      <c r="U88" s="15"/>
      <c r="V88" s="15"/>
      <c r="AI88" s="182"/>
      <c r="AJ88" s="15"/>
      <c r="AK88" s="176"/>
      <c r="AL88" s="176"/>
      <c r="AM88" s="176"/>
      <c r="AN88" s="176"/>
      <c r="AO88" s="176"/>
      <c r="AP88" s="177"/>
      <c r="AQ88" s="15"/>
      <c r="AR88" s="176"/>
      <c r="BB88" s="184"/>
      <c r="BG88" s="176"/>
      <c r="BR88" s="184"/>
      <c r="BX88" s="186"/>
      <c r="BZ88" s="184"/>
      <c r="CE88" s="178"/>
      <c r="CF88" s="186"/>
      <c r="CH88" s="184"/>
      <c r="CN88" s="186"/>
    </row>
    <row r="89" spans="1:92" ht="14.85" customHeight="1" x14ac:dyDescent="0.25">
      <c r="B89" s="184"/>
      <c r="C89" s="15"/>
      <c r="D89" s="183"/>
      <c r="E89" s="183"/>
      <c r="F89" s="183"/>
      <c r="G89" s="183"/>
      <c r="H89" s="15"/>
      <c r="I89" s="181"/>
      <c r="J89" s="15"/>
      <c r="K89" s="181"/>
      <c r="M89" s="182"/>
      <c r="N89" s="15"/>
      <c r="O89" s="185"/>
      <c r="P89" s="176"/>
      <c r="Q89" s="176"/>
      <c r="R89" s="176"/>
      <c r="S89" s="176"/>
      <c r="T89" s="181"/>
      <c r="U89" s="15"/>
      <c r="V89" s="188"/>
      <c r="AI89" s="182"/>
      <c r="AJ89" s="15"/>
      <c r="AK89" s="185"/>
      <c r="AL89" s="185"/>
      <c r="AM89" s="185"/>
      <c r="AN89" s="185"/>
      <c r="AO89" s="185"/>
      <c r="AP89" s="177"/>
      <c r="AQ89" s="15"/>
      <c r="AR89" s="188"/>
      <c r="BB89" s="184"/>
      <c r="BD89" s="185"/>
      <c r="BE89" s="185"/>
      <c r="BG89" s="176"/>
      <c r="BH89" s="187"/>
      <c r="BR89" s="184"/>
      <c r="BT89" s="185"/>
      <c r="BU89" s="185"/>
      <c r="BX89" s="187"/>
      <c r="BZ89" s="184"/>
      <c r="CB89" s="185"/>
      <c r="CC89" s="185"/>
      <c r="CE89" s="178"/>
      <c r="CF89" s="187"/>
      <c r="CH89" s="184"/>
      <c r="CJ89" s="185"/>
      <c r="CK89" s="185"/>
      <c r="CN89" s="187"/>
    </row>
    <row r="90" spans="1:92" ht="14.85" customHeight="1" x14ac:dyDescent="0.25">
      <c r="B90" s="184"/>
      <c r="C90" s="15"/>
      <c r="D90" s="183"/>
      <c r="E90" s="183"/>
      <c r="F90" s="183"/>
      <c r="G90" s="183"/>
      <c r="H90" s="15"/>
      <c r="I90" s="181"/>
      <c r="J90" s="15"/>
      <c r="K90" s="181"/>
      <c r="M90" s="182"/>
      <c r="N90" s="15"/>
      <c r="O90" s="185"/>
      <c r="P90" s="176"/>
      <c r="Q90" s="176"/>
      <c r="R90" s="176"/>
      <c r="S90" s="176"/>
      <c r="T90" s="181"/>
      <c r="U90" s="15"/>
      <c r="V90" s="188"/>
      <c r="AI90" s="182"/>
      <c r="AJ90" s="15"/>
      <c r="AK90" s="185"/>
      <c r="AL90" s="185"/>
      <c r="AM90" s="185"/>
      <c r="AN90" s="185"/>
      <c r="AO90" s="185"/>
      <c r="AP90" s="177"/>
      <c r="AQ90" s="15"/>
      <c r="AR90" s="188"/>
      <c r="BB90" s="184"/>
      <c r="BD90" s="185"/>
      <c r="BE90" s="185"/>
      <c r="BG90" s="176"/>
      <c r="BH90" s="187"/>
      <c r="BR90" s="184"/>
      <c r="BT90" s="185"/>
      <c r="BU90" s="185"/>
      <c r="BX90" s="187"/>
      <c r="BZ90" s="184"/>
      <c r="CB90" s="185"/>
      <c r="CC90" s="185"/>
      <c r="CE90" s="178"/>
      <c r="CF90" s="187"/>
      <c r="CH90" s="184"/>
      <c r="CJ90" s="185"/>
      <c r="CK90" s="185"/>
      <c r="CN90" s="187"/>
    </row>
    <row r="91" spans="1:92" x14ac:dyDescent="0.25">
      <c r="B91" s="184"/>
      <c r="C91" s="15"/>
      <c r="D91" s="176"/>
      <c r="E91" s="176"/>
      <c r="F91" s="176"/>
      <c r="G91" s="176"/>
      <c r="H91" s="176"/>
      <c r="I91" s="181"/>
      <c r="J91" s="15"/>
      <c r="K91" s="181"/>
      <c r="M91" s="182"/>
      <c r="N91" s="176"/>
      <c r="O91" s="176"/>
      <c r="P91" s="176"/>
      <c r="Q91" s="176"/>
      <c r="R91" s="176"/>
      <c r="S91" s="176"/>
      <c r="T91" s="181"/>
      <c r="U91" s="15"/>
      <c r="V91" s="15"/>
      <c r="AI91" s="182"/>
      <c r="AJ91" s="176"/>
      <c r="AK91" s="185"/>
      <c r="AL91" s="185"/>
      <c r="AM91" s="185"/>
      <c r="AN91" s="185"/>
      <c r="AO91" s="176"/>
      <c r="AP91" s="177"/>
      <c r="AQ91" s="15"/>
      <c r="AR91" s="176"/>
      <c r="BB91" s="184"/>
      <c r="BD91" s="185"/>
      <c r="BG91" s="176"/>
      <c r="BR91" s="184"/>
      <c r="BT91" s="185"/>
      <c r="BZ91" s="184"/>
      <c r="CB91" s="185"/>
      <c r="CE91" s="178"/>
      <c r="CH91" s="184"/>
    </row>
    <row r="92" spans="1:92" x14ac:dyDescent="0.25">
      <c r="B92" s="184"/>
      <c r="C92" s="15"/>
      <c r="D92" s="176"/>
      <c r="E92" s="176"/>
      <c r="F92" s="176"/>
      <c r="G92" s="176"/>
      <c r="H92" s="15"/>
      <c r="I92" s="181"/>
      <c r="J92" s="15"/>
      <c r="K92" s="181"/>
      <c r="M92" s="182"/>
      <c r="N92" s="15"/>
      <c r="O92" s="176"/>
      <c r="P92" s="176"/>
      <c r="Q92" s="176"/>
      <c r="R92" s="176"/>
      <c r="S92" s="176"/>
      <c r="T92" s="181"/>
      <c r="U92" s="15"/>
      <c r="V92" s="15"/>
      <c r="AI92" s="182"/>
      <c r="AJ92" s="15"/>
      <c r="AK92" s="176"/>
      <c r="AL92" s="176"/>
      <c r="AM92" s="176"/>
      <c r="AN92" s="176"/>
      <c r="AO92" s="176"/>
      <c r="AP92" s="177"/>
      <c r="AQ92" s="15"/>
      <c r="AR92" s="176"/>
      <c r="BB92" s="184"/>
      <c r="BG92" s="176"/>
      <c r="BR92" s="184"/>
      <c r="BX92" s="186"/>
      <c r="BZ92" s="184"/>
      <c r="CE92" s="178"/>
      <c r="CF92" s="186"/>
      <c r="CH92" s="184"/>
      <c r="CN92" s="186"/>
    </row>
    <row r="93" spans="1:92" ht="14.85" customHeight="1" x14ac:dyDescent="0.25">
      <c r="M93" s="182"/>
      <c r="N93" s="15"/>
      <c r="O93" s="185"/>
      <c r="P93" s="176"/>
      <c r="Q93" s="176"/>
      <c r="R93" s="176"/>
      <c r="S93" s="176"/>
      <c r="T93" s="181"/>
      <c r="U93" s="15"/>
      <c r="V93" s="188"/>
      <c r="AI93" s="182"/>
      <c r="AJ93" s="15"/>
      <c r="AK93" s="185"/>
      <c r="AL93" s="185"/>
      <c r="AM93" s="185"/>
      <c r="AN93" s="185"/>
      <c r="AO93" s="185"/>
      <c r="AP93" s="177"/>
      <c r="AQ93" s="15"/>
      <c r="AR93" s="188"/>
      <c r="BB93" s="184"/>
      <c r="BD93" s="185"/>
      <c r="BE93" s="185"/>
      <c r="BG93" s="176"/>
      <c r="BH93" s="187"/>
      <c r="BR93" s="184"/>
      <c r="BT93" s="185"/>
      <c r="BU93" s="185"/>
      <c r="BX93" s="187"/>
      <c r="BZ93" s="184"/>
      <c r="CB93" s="185"/>
      <c r="CC93" s="185"/>
      <c r="CE93" s="178"/>
      <c r="CF93" s="187"/>
      <c r="CH93" s="184"/>
      <c r="CJ93" s="185"/>
      <c r="CK93" s="185"/>
    </row>
    <row r="94" spans="1:92" ht="14.85" customHeight="1" x14ac:dyDescent="0.25">
      <c r="M94" s="182"/>
      <c r="N94" s="15"/>
      <c r="O94" s="185"/>
      <c r="P94" s="176"/>
      <c r="Q94" s="176"/>
      <c r="R94" s="176"/>
      <c r="S94" s="176"/>
      <c r="T94" s="181"/>
      <c r="U94" s="15"/>
      <c r="V94" s="188"/>
      <c r="AI94" s="182"/>
      <c r="AJ94" s="15"/>
      <c r="AK94" s="185"/>
      <c r="AL94" s="185"/>
      <c r="AM94" s="185"/>
      <c r="AN94" s="185"/>
      <c r="AO94" s="185"/>
      <c r="AP94" s="177"/>
      <c r="AQ94" s="15"/>
      <c r="AR94" s="188"/>
      <c r="BB94" s="184"/>
      <c r="BD94" s="185"/>
      <c r="BE94" s="185"/>
      <c r="BG94" s="176"/>
      <c r="BH94" s="187"/>
      <c r="BR94" s="184"/>
      <c r="BT94" s="185"/>
      <c r="BU94" s="185"/>
      <c r="BX94" s="187"/>
      <c r="BZ94" s="184"/>
      <c r="CB94" s="185"/>
      <c r="CC94" s="185"/>
      <c r="CE94" s="178"/>
      <c r="CF94" s="187"/>
      <c r="CH94" s="184"/>
      <c r="CJ94" s="185"/>
      <c r="CK94" s="185"/>
    </row>
    <row r="95" spans="1:92" x14ac:dyDescent="0.25">
      <c r="M95" s="182"/>
      <c r="N95" s="176"/>
      <c r="O95" s="176"/>
      <c r="P95" s="176"/>
      <c r="Q95" s="176"/>
      <c r="R95" s="176"/>
      <c r="S95" s="176"/>
      <c r="T95" s="181"/>
      <c r="U95" s="15"/>
      <c r="V95" s="15"/>
      <c r="AI95" s="182"/>
      <c r="AJ95" s="176"/>
      <c r="AK95" s="185"/>
      <c r="AL95" s="185"/>
      <c r="AM95" s="185"/>
      <c r="AN95" s="185"/>
      <c r="AO95" s="176"/>
      <c r="AP95" s="177"/>
      <c r="AQ95" s="15"/>
      <c r="AR95" s="176"/>
      <c r="BB95" s="184"/>
      <c r="BG95" s="176"/>
      <c r="BR95" s="184"/>
      <c r="BZ95" s="184"/>
      <c r="CB95" s="185"/>
      <c r="CC95" s="185"/>
      <c r="CE95" s="178"/>
      <c r="CH95" s="184"/>
    </row>
    <row r="96" spans="1:92" x14ac:dyDescent="0.25">
      <c r="M96" s="182"/>
      <c r="N96" s="15"/>
      <c r="O96" s="176"/>
      <c r="P96" s="176"/>
      <c r="Q96" s="176"/>
      <c r="R96" s="176"/>
      <c r="S96" s="176"/>
      <c r="T96" s="181"/>
      <c r="U96" s="15"/>
      <c r="V96" s="15"/>
      <c r="AI96" s="182"/>
      <c r="AJ96" s="15"/>
      <c r="AK96" s="185"/>
      <c r="AL96" s="185"/>
      <c r="AM96" s="185"/>
      <c r="AN96" s="185"/>
      <c r="AO96" s="176"/>
      <c r="AP96" s="177"/>
      <c r="AQ96" s="15"/>
      <c r="AR96" s="176"/>
      <c r="BB96" s="184"/>
      <c r="BG96" s="176"/>
      <c r="BR96" s="184"/>
      <c r="BX96" s="186"/>
      <c r="BZ96" s="184"/>
      <c r="CE96" s="178"/>
      <c r="CF96" s="186"/>
      <c r="CH96" s="184"/>
    </row>
    <row r="97" spans="13:89" ht="14.85" customHeight="1" x14ac:dyDescent="0.25">
      <c r="M97" s="182"/>
      <c r="N97" s="15"/>
      <c r="O97" s="185"/>
      <c r="P97" s="176"/>
      <c r="Q97" s="176"/>
      <c r="R97" s="176"/>
      <c r="S97" s="176"/>
      <c r="T97" s="181"/>
      <c r="U97" s="15"/>
      <c r="V97" s="188"/>
      <c r="AI97" s="182"/>
      <c r="AJ97" s="15"/>
      <c r="AK97" s="183"/>
      <c r="AL97" s="183"/>
      <c r="AM97" s="183"/>
      <c r="AN97" s="183"/>
      <c r="AO97" s="183"/>
      <c r="AP97" s="177"/>
      <c r="AQ97" s="176"/>
      <c r="AR97" s="176"/>
      <c r="AS97" s="15"/>
      <c r="BB97" s="184"/>
      <c r="BD97" s="185"/>
      <c r="BE97" s="185"/>
      <c r="BG97" s="176"/>
      <c r="BH97" s="187"/>
      <c r="BR97" s="184"/>
      <c r="BT97" s="185"/>
      <c r="BU97" s="185"/>
      <c r="BX97" s="187"/>
      <c r="BZ97" s="184"/>
      <c r="CB97" s="183"/>
      <c r="CC97" s="183"/>
      <c r="CH97" s="184"/>
      <c r="CJ97" s="185"/>
      <c r="CK97" s="185"/>
    </row>
    <row r="98" spans="13:89" ht="14.85" customHeight="1" x14ac:dyDescent="0.25">
      <c r="M98" s="182"/>
      <c r="N98" s="15"/>
      <c r="O98" s="185"/>
      <c r="P98" s="176"/>
      <c r="Q98" s="176"/>
      <c r="R98" s="176"/>
      <c r="S98" s="176"/>
      <c r="T98" s="181"/>
      <c r="U98" s="15"/>
      <c r="V98" s="188"/>
      <c r="AI98" s="182"/>
      <c r="AJ98" s="15"/>
      <c r="AK98" s="183"/>
      <c r="AL98" s="183"/>
      <c r="AM98" s="183"/>
      <c r="AN98" s="183"/>
      <c r="AO98" s="183"/>
      <c r="AP98" s="177"/>
      <c r="AQ98" s="176"/>
      <c r="AR98" s="176"/>
      <c r="AS98" s="15"/>
      <c r="BB98" s="184"/>
      <c r="BD98" s="185"/>
      <c r="BE98" s="185"/>
      <c r="BG98" s="176"/>
      <c r="BH98" s="187"/>
      <c r="BR98" s="184"/>
      <c r="BT98" s="185"/>
      <c r="BU98" s="185"/>
      <c r="BX98" s="187"/>
      <c r="BZ98" s="184"/>
      <c r="CB98" s="183"/>
      <c r="CC98" s="183"/>
      <c r="CH98" s="184"/>
      <c r="CJ98" s="185"/>
      <c r="CK98" s="185"/>
    </row>
    <row r="99" spans="13:89" x14ac:dyDescent="0.25">
      <c r="M99" s="182"/>
      <c r="N99" s="176"/>
      <c r="O99" s="176"/>
      <c r="P99" s="176"/>
      <c r="Q99" s="176"/>
      <c r="R99" s="176"/>
      <c r="S99" s="176"/>
      <c r="T99" s="181"/>
      <c r="U99" s="15"/>
      <c r="V99" s="15"/>
      <c r="AI99" s="182"/>
      <c r="AJ99" s="176"/>
      <c r="AK99" s="176"/>
      <c r="AL99" s="176"/>
      <c r="AM99" s="176"/>
      <c r="AN99" s="176"/>
      <c r="AO99" s="176"/>
      <c r="AP99" s="177"/>
      <c r="AQ99" s="176"/>
      <c r="AR99" s="176"/>
      <c r="AS99" s="15"/>
      <c r="BB99" s="184"/>
      <c r="BG99" s="176"/>
      <c r="BR99" s="184"/>
      <c r="BT99" s="185"/>
      <c r="BU99" s="185"/>
      <c r="BZ99" s="184"/>
      <c r="CH99" s="184"/>
    </row>
    <row r="100" spans="13:89" x14ac:dyDescent="0.25">
      <c r="M100" s="182"/>
      <c r="N100" s="15"/>
      <c r="O100" s="176"/>
      <c r="P100" s="176"/>
      <c r="Q100" s="176"/>
      <c r="R100" s="176"/>
      <c r="S100" s="176"/>
      <c r="T100" s="181"/>
      <c r="U100" s="15"/>
      <c r="V100" s="15"/>
      <c r="AI100" s="182"/>
      <c r="AJ100" s="15"/>
      <c r="AK100" s="176"/>
      <c r="AL100" s="176"/>
      <c r="AM100" s="176"/>
      <c r="AN100" s="176"/>
      <c r="AO100" s="176"/>
      <c r="AP100" s="177"/>
      <c r="AQ100" s="176"/>
      <c r="AR100" s="176"/>
      <c r="AS100" s="15"/>
      <c r="BB100" s="184"/>
      <c r="BD100" s="185"/>
      <c r="BE100" s="185"/>
      <c r="BG100" s="176"/>
      <c r="BR100" s="184"/>
      <c r="BX100" s="186"/>
      <c r="BZ100" s="184"/>
      <c r="CH100" s="184"/>
    </row>
    <row r="101" spans="13:89" ht="14.85" customHeight="1" x14ac:dyDescent="0.25">
      <c r="M101" s="182"/>
      <c r="N101" s="15"/>
      <c r="O101" s="185"/>
      <c r="P101" s="176"/>
      <c r="Q101" s="176"/>
      <c r="R101" s="176"/>
      <c r="S101" s="176"/>
      <c r="T101" s="181"/>
      <c r="U101" s="15"/>
      <c r="V101" s="188"/>
      <c r="AI101" s="182"/>
      <c r="AJ101" s="15"/>
      <c r="AK101" s="183"/>
      <c r="AL101" s="183"/>
      <c r="AM101" s="183"/>
      <c r="AN101" s="183"/>
      <c r="AO101" s="183"/>
      <c r="AP101" s="177"/>
      <c r="AQ101" s="176"/>
      <c r="AR101" s="176"/>
      <c r="AS101" s="15"/>
      <c r="BB101" s="184"/>
      <c r="BD101" s="185"/>
      <c r="BE101" s="185"/>
      <c r="BG101" s="176"/>
      <c r="BH101" s="187"/>
      <c r="BR101" s="184"/>
      <c r="BT101" s="185"/>
      <c r="BU101" s="183"/>
      <c r="BX101" s="187"/>
      <c r="BZ101" s="184"/>
      <c r="CB101" s="183"/>
      <c r="CC101" s="183"/>
      <c r="CH101" s="184"/>
      <c r="CJ101" s="185"/>
      <c r="CK101" s="183"/>
    </row>
    <row r="102" spans="13:89" x14ac:dyDescent="0.25">
      <c r="M102" s="182"/>
      <c r="N102" s="15"/>
      <c r="O102" s="176"/>
      <c r="P102" s="176"/>
      <c r="Q102" s="176"/>
      <c r="R102" s="176"/>
      <c r="S102" s="176"/>
      <c r="T102" s="181"/>
      <c r="U102" s="15"/>
      <c r="V102" s="15"/>
      <c r="AI102" s="182"/>
      <c r="AJ102" s="15"/>
      <c r="AK102" s="176"/>
      <c r="AL102" s="176"/>
      <c r="AM102" s="176"/>
      <c r="AN102" s="176"/>
      <c r="AO102" s="176"/>
      <c r="AP102" s="177"/>
      <c r="AQ102" s="176"/>
      <c r="AR102" s="176"/>
      <c r="AS102" s="15"/>
      <c r="BB102" s="184"/>
      <c r="BD102" s="185"/>
      <c r="BE102" s="185"/>
      <c r="BG102" s="176"/>
      <c r="BR102" s="184"/>
      <c r="BZ102" s="184"/>
      <c r="CH102" s="184"/>
    </row>
    <row r="103" spans="13:89" x14ac:dyDescent="0.25">
      <c r="M103" s="182"/>
      <c r="N103" s="176"/>
      <c r="O103" s="176"/>
      <c r="P103" s="176"/>
      <c r="Q103" s="176"/>
      <c r="R103" s="176"/>
      <c r="S103" s="176"/>
      <c r="T103" s="181"/>
      <c r="U103" s="15"/>
      <c r="V103" s="15"/>
      <c r="AI103" s="182"/>
      <c r="AJ103" s="176"/>
      <c r="AK103" s="176"/>
      <c r="AL103" s="176"/>
      <c r="AM103" s="176"/>
      <c r="AN103" s="176"/>
      <c r="AO103" s="176"/>
      <c r="AP103" s="177"/>
      <c r="AQ103" s="176"/>
      <c r="AR103" s="176"/>
      <c r="AS103" s="15"/>
      <c r="BB103" s="184"/>
      <c r="BD103" s="185"/>
      <c r="BE103" s="185"/>
      <c r="BG103" s="176"/>
      <c r="BR103" s="184"/>
      <c r="BZ103" s="184"/>
      <c r="CH103" s="184"/>
    </row>
    <row r="104" spans="13:89" x14ac:dyDescent="0.25">
      <c r="M104" s="182"/>
      <c r="N104" s="15"/>
      <c r="O104" s="176"/>
      <c r="P104" s="176"/>
      <c r="Q104" s="176"/>
      <c r="R104" s="176"/>
      <c r="S104" s="176"/>
      <c r="T104" s="181"/>
      <c r="U104" s="15"/>
      <c r="V104" s="15"/>
      <c r="AI104" s="182"/>
      <c r="AJ104" s="15"/>
      <c r="AK104" s="176"/>
      <c r="AL104" s="176"/>
      <c r="AM104" s="176"/>
      <c r="AN104" s="176"/>
      <c r="AO104" s="176"/>
      <c r="AP104" s="177"/>
      <c r="AQ104" s="176"/>
      <c r="AR104" s="176"/>
      <c r="AS104" s="15"/>
      <c r="BB104" s="184"/>
      <c r="BG104" s="176"/>
      <c r="BR104" s="184"/>
      <c r="BX104" s="186"/>
      <c r="BZ104" s="184"/>
      <c r="CH104" s="184"/>
    </row>
    <row r="105" spans="13:89" ht="14.85" customHeight="1" x14ac:dyDescent="0.25">
      <c r="M105" s="182"/>
      <c r="N105" s="15"/>
      <c r="O105" s="183"/>
      <c r="P105" s="176"/>
      <c r="Q105" s="176"/>
      <c r="R105" s="176"/>
      <c r="S105" s="176"/>
      <c r="T105" s="181"/>
      <c r="U105" s="15"/>
      <c r="V105" s="15"/>
      <c r="AI105" s="182"/>
      <c r="AJ105" s="15"/>
      <c r="AK105" s="183"/>
      <c r="AL105" s="183"/>
      <c r="AM105" s="183"/>
      <c r="AN105" s="183"/>
      <c r="AO105" s="183"/>
      <c r="AP105" s="177"/>
      <c r="AQ105" s="176"/>
      <c r="AR105" s="176"/>
      <c r="AS105" s="15"/>
      <c r="BB105" s="184"/>
      <c r="BD105" s="183"/>
      <c r="BE105" s="183"/>
      <c r="BG105" s="176"/>
      <c r="BR105" s="184"/>
      <c r="BT105" s="183"/>
      <c r="BU105" s="183"/>
      <c r="BW105" s="176"/>
      <c r="BZ105" s="184"/>
      <c r="CB105" s="183"/>
      <c r="CC105" s="183"/>
      <c r="CH105" s="184"/>
      <c r="CJ105" s="185"/>
      <c r="CK105" s="183"/>
    </row>
    <row r="106" spans="13:89" x14ac:dyDescent="0.25">
      <c r="M106" s="182"/>
      <c r="N106" s="15"/>
      <c r="O106" s="176"/>
      <c r="P106" s="176"/>
      <c r="Q106" s="176"/>
      <c r="R106" s="176"/>
      <c r="S106" s="176"/>
      <c r="T106" s="181"/>
      <c r="U106" s="15"/>
      <c r="V106" s="15"/>
      <c r="AI106" s="182"/>
      <c r="AJ106" s="15"/>
      <c r="AK106" s="176"/>
      <c r="AL106" s="176"/>
      <c r="AM106" s="176"/>
      <c r="AN106" s="176"/>
      <c r="AO106" s="176"/>
      <c r="AP106" s="177"/>
      <c r="AQ106" s="176"/>
      <c r="AR106" s="176"/>
      <c r="AS106" s="15"/>
      <c r="BB106" s="184"/>
      <c r="BG106" s="176"/>
      <c r="BR106" s="184"/>
      <c r="BW106" s="176"/>
      <c r="BZ106" s="184"/>
      <c r="CH106" s="184"/>
    </row>
    <row r="107" spans="13:89" x14ac:dyDescent="0.25">
      <c r="M107" s="182"/>
      <c r="N107" s="176"/>
      <c r="O107" s="176"/>
      <c r="P107" s="176"/>
      <c r="Q107" s="176"/>
      <c r="R107" s="176"/>
      <c r="S107" s="176"/>
      <c r="T107" s="181"/>
      <c r="U107" s="15"/>
      <c r="V107" s="15"/>
      <c r="AI107" s="182"/>
      <c r="AJ107" s="176"/>
      <c r="AK107" s="176"/>
      <c r="AL107" s="176"/>
      <c r="AM107" s="176"/>
      <c r="AN107" s="176"/>
      <c r="AO107" s="176"/>
      <c r="AP107" s="177"/>
      <c r="AQ107" s="176"/>
      <c r="AR107" s="176"/>
      <c r="AS107" s="15"/>
      <c r="BB107" s="184"/>
      <c r="BG107" s="176"/>
      <c r="BR107" s="184"/>
      <c r="BW107" s="176"/>
      <c r="BZ107" s="184"/>
      <c r="CH107" s="184"/>
    </row>
    <row r="108" spans="13:89" x14ac:dyDescent="0.25">
      <c r="M108" s="182"/>
      <c r="N108" s="15"/>
      <c r="O108" s="176"/>
      <c r="P108" s="176"/>
      <c r="Q108" s="176"/>
      <c r="R108" s="176"/>
      <c r="S108" s="176"/>
      <c r="T108" s="181"/>
      <c r="U108" s="15"/>
      <c r="V108" s="15"/>
      <c r="AI108" s="182"/>
      <c r="AJ108" s="15"/>
      <c r="AK108" s="176"/>
      <c r="AL108" s="176"/>
      <c r="AM108" s="176"/>
      <c r="AN108" s="176"/>
      <c r="AO108" s="176"/>
      <c r="AP108" s="177"/>
      <c r="AQ108" s="176"/>
      <c r="AR108" s="176"/>
      <c r="AS108" s="15"/>
      <c r="BB108" s="184"/>
      <c r="BG108" s="176"/>
      <c r="BR108" s="184"/>
      <c r="BW108" s="176"/>
      <c r="BZ108" s="184"/>
      <c r="CH108" s="184"/>
    </row>
    <row r="109" spans="13:89" ht="14.85" customHeight="1" x14ac:dyDescent="0.25">
      <c r="M109" s="182"/>
      <c r="N109" s="15"/>
      <c r="O109" s="183"/>
      <c r="P109" s="183"/>
      <c r="Q109" s="183"/>
      <c r="R109" s="183"/>
      <c r="S109" s="183"/>
      <c r="T109" s="181"/>
      <c r="U109" s="15"/>
      <c r="V109" s="15"/>
      <c r="AI109" s="182"/>
      <c r="AJ109" s="15"/>
      <c r="AK109" s="183"/>
      <c r="AL109" s="183"/>
      <c r="AM109" s="183"/>
      <c r="AN109" s="183"/>
      <c r="AO109" s="183"/>
      <c r="AP109" s="177"/>
      <c r="AQ109" s="176"/>
      <c r="AR109" s="176"/>
      <c r="AS109" s="15"/>
      <c r="BB109" s="184"/>
      <c r="BD109" s="183"/>
      <c r="BE109" s="183"/>
      <c r="BG109" s="176"/>
      <c r="BR109" s="184"/>
      <c r="BT109" s="183"/>
      <c r="BU109" s="183"/>
      <c r="BW109" s="176"/>
      <c r="BZ109" s="184"/>
      <c r="CB109" s="183"/>
      <c r="CC109" s="183"/>
      <c r="CH109" s="184"/>
      <c r="CJ109" s="185"/>
      <c r="CK109" s="183"/>
    </row>
    <row r="110" spans="13:89" x14ac:dyDescent="0.25">
      <c r="M110" s="182"/>
      <c r="N110" s="15"/>
      <c r="O110" s="176"/>
      <c r="P110" s="176"/>
      <c r="Q110" s="176"/>
      <c r="R110" s="176"/>
      <c r="S110" s="176"/>
      <c r="T110" s="181"/>
      <c r="U110" s="15"/>
      <c r="V110" s="15"/>
      <c r="AI110" s="182"/>
      <c r="AJ110" s="15"/>
      <c r="AK110" s="176"/>
      <c r="AL110" s="176"/>
      <c r="AM110" s="176"/>
      <c r="AN110" s="176"/>
      <c r="AO110" s="176"/>
      <c r="AP110" s="177"/>
      <c r="AQ110" s="176"/>
      <c r="AR110" s="176"/>
      <c r="AS110" s="15"/>
      <c r="BB110" s="184"/>
      <c r="BG110" s="176"/>
      <c r="BR110" s="184"/>
      <c r="BW110" s="176"/>
      <c r="BZ110" s="184"/>
      <c r="CH110" s="184"/>
    </row>
    <row r="111" spans="13:89" x14ac:dyDescent="0.25">
      <c r="M111" s="182"/>
      <c r="N111" s="176"/>
      <c r="O111" s="176"/>
      <c r="P111" s="176"/>
      <c r="Q111" s="176"/>
      <c r="R111" s="176"/>
      <c r="S111" s="176"/>
      <c r="T111" s="181"/>
      <c r="U111" s="15"/>
      <c r="V111" s="15"/>
      <c r="AI111" s="182"/>
      <c r="AJ111" s="176"/>
      <c r="AK111" s="176"/>
      <c r="AL111" s="176"/>
      <c r="AM111" s="176"/>
      <c r="AN111" s="176"/>
      <c r="AO111" s="176"/>
      <c r="AP111" s="177"/>
      <c r="AQ111" s="176"/>
      <c r="AR111" s="176"/>
      <c r="AS111" s="15"/>
      <c r="BB111" s="184"/>
      <c r="BG111" s="176"/>
      <c r="BR111" s="184"/>
      <c r="BW111" s="176"/>
      <c r="BZ111" s="184"/>
      <c r="CH111" s="184"/>
    </row>
    <row r="112" spans="13:89" x14ac:dyDescent="0.25">
      <c r="M112" s="182"/>
      <c r="N112" s="15"/>
      <c r="O112" s="176"/>
      <c r="P112" s="176"/>
      <c r="Q112" s="176"/>
      <c r="R112" s="176"/>
      <c r="S112" s="176"/>
      <c r="T112" s="181"/>
      <c r="U112" s="15"/>
      <c r="V112" s="15"/>
      <c r="AI112" s="182"/>
      <c r="AJ112" s="15"/>
      <c r="AK112" s="176"/>
      <c r="AL112" s="176"/>
      <c r="AM112" s="176"/>
      <c r="AN112" s="176"/>
      <c r="AO112" s="176"/>
      <c r="AP112" s="177"/>
      <c r="AQ112" s="176"/>
      <c r="AR112" s="176"/>
      <c r="AS112" s="15"/>
      <c r="BB112" s="184"/>
      <c r="BG112" s="176"/>
      <c r="BR112" s="184"/>
      <c r="BW112" s="176"/>
      <c r="BZ112" s="184"/>
      <c r="CH112" s="184"/>
    </row>
    <row r="113" spans="13:89" ht="14.85" customHeight="1" x14ac:dyDescent="0.25">
      <c r="M113" s="182"/>
      <c r="N113" s="15"/>
      <c r="O113" s="183"/>
      <c r="P113" s="183"/>
      <c r="Q113" s="183"/>
      <c r="R113" s="183"/>
      <c r="S113" s="183"/>
      <c r="T113" s="181"/>
      <c r="U113" s="15"/>
      <c r="V113" s="15"/>
      <c r="AI113" s="182"/>
      <c r="AJ113" s="15"/>
      <c r="AK113" s="183"/>
      <c r="AL113" s="183"/>
      <c r="AM113" s="183"/>
      <c r="AN113" s="183"/>
      <c r="AO113" s="183"/>
      <c r="AP113" s="177"/>
      <c r="AQ113" s="176"/>
      <c r="AR113" s="176"/>
      <c r="AS113" s="15"/>
      <c r="BR113" s="184"/>
      <c r="BT113" s="185"/>
      <c r="BU113" s="183"/>
      <c r="CH113" s="184"/>
      <c r="CJ113" s="185"/>
      <c r="CK113" s="183"/>
    </row>
    <row r="114" spans="13:89" ht="14.85" customHeight="1" x14ac:dyDescent="0.25">
      <c r="M114" s="182"/>
      <c r="N114" s="15"/>
      <c r="O114" s="183"/>
      <c r="P114" s="183"/>
      <c r="Q114" s="183"/>
      <c r="R114" s="183"/>
      <c r="S114" s="183"/>
      <c r="T114" s="181"/>
      <c r="U114" s="15"/>
      <c r="V114" s="15"/>
      <c r="AI114" s="182"/>
      <c r="AJ114" s="15"/>
      <c r="AK114" s="183"/>
      <c r="AL114" s="183"/>
      <c r="AM114" s="183"/>
      <c r="AN114" s="183"/>
      <c r="AO114" s="183"/>
      <c r="AP114" s="177"/>
      <c r="AQ114" s="176"/>
      <c r="AR114" s="176"/>
      <c r="AS114" s="15"/>
      <c r="BR114" s="184"/>
      <c r="BT114" s="185"/>
      <c r="BU114" s="183"/>
      <c r="CH114" s="184"/>
      <c r="CJ114" s="185"/>
      <c r="CK114" s="183"/>
    </row>
    <row r="115" spans="13:89" x14ac:dyDescent="0.25">
      <c r="M115" s="182"/>
      <c r="N115" s="176"/>
      <c r="O115" s="176"/>
      <c r="P115" s="176"/>
      <c r="Q115" s="176"/>
      <c r="R115" s="176"/>
      <c r="S115" s="176"/>
      <c r="T115" s="181"/>
      <c r="U115" s="15"/>
      <c r="V115" s="15"/>
      <c r="AI115" s="182"/>
      <c r="AJ115" s="176"/>
      <c r="AK115" s="176"/>
      <c r="AL115" s="176"/>
      <c r="AM115" s="176"/>
      <c r="AN115" s="176"/>
      <c r="AO115" s="176"/>
      <c r="AP115" s="177"/>
      <c r="AQ115" s="176"/>
      <c r="AR115" s="176"/>
      <c r="AS115" s="15"/>
      <c r="BR115" s="184"/>
      <c r="CH115" s="184"/>
    </row>
    <row r="116" spans="13:89" x14ac:dyDescent="0.25">
      <c r="M116" s="182"/>
      <c r="N116" s="15"/>
      <c r="O116" s="176"/>
      <c r="P116" s="176"/>
      <c r="Q116" s="176"/>
      <c r="R116" s="176"/>
      <c r="S116" s="176"/>
      <c r="T116" s="181"/>
      <c r="U116" s="15"/>
      <c r="V116" s="15"/>
      <c r="AI116" s="182"/>
      <c r="AJ116" s="15"/>
      <c r="AK116" s="176"/>
      <c r="AL116" s="176"/>
      <c r="AM116" s="176"/>
      <c r="AN116" s="176"/>
      <c r="AO116" s="176"/>
      <c r="AP116" s="177"/>
      <c r="AQ116" s="176"/>
      <c r="AR116" s="176"/>
      <c r="AS116" s="15"/>
      <c r="BR116" s="184"/>
      <c r="CH116" s="184"/>
    </row>
    <row r="117" spans="13:89" ht="14.85" customHeight="1" x14ac:dyDescent="0.25">
      <c r="M117" s="182"/>
      <c r="N117" s="15"/>
      <c r="O117" s="183"/>
      <c r="P117" s="183"/>
      <c r="Q117" s="183"/>
      <c r="R117" s="183"/>
      <c r="S117" s="183"/>
      <c r="T117" s="181"/>
      <c r="U117" s="15"/>
      <c r="V117" s="15"/>
      <c r="AI117" s="182"/>
      <c r="AJ117" s="15"/>
      <c r="AK117" s="176"/>
      <c r="AL117" s="176"/>
      <c r="AM117" s="176"/>
      <c r="AN117" s="176"/>
      <c r="AO117" s="176"/>
      <c r="AP117" s="177"/>
      <c r="AQ117" s="176"/>
      <c r="AR117" s="176"/>
      <c r="AS117" s="15"/>
      <c r="BR117" s="184"/>
      <c r="BT117" s="185"/>
      <c r="BU117" s="183"/>
      <c r="CH117" s="184"/>
      <c r="CJ117" s="185"/>
      <c r="CK117" s="183"/>
    </row>
    <row r="118" spans="13:89" ht="14.85" customHeight="1" x14ac:dyDescent="0.25">
      <c r="M118" s="182"/>
      <c r="N118" s="15"/>
      <c r="O118" s="183"/>
      <c r="P118" s="183"/>
      <c r="Q118" s="183"/>
      <c r="R118" s="183"/>
      <c r="S118" s="183"/>
      <c r="T118" s="181"/>
      <c r="U118" s="15"/>
      <c r="V118" s="15"/>
      <c r="AI118" s="182"/>
      <c r="AJ118" s="15"/>
      <c r="AK118" s="176"/>
      <c r="AL118" s="176"/>
      <c r="AM118" s="176"/>
      <c r="AN118" s="176"/>
      <c r="AO118" s="176"/>
      <c r="AP118" s="177"/>
      <c r="AQ118" s="176"/>
      <c r="AR118" s="176"/>
      <c r="AS118" s="15"/>
      <c r="BR118" s="184"/>
      <c r="BT118" s="185"/>
      <c r="BU118" s="183"/>
      <c r="CH118" s="184"/>
      <c r="CJ118" s="185"/>
      <c r="CK118" s="183"/>
    </row>
    <row r="119" spans="13:89" x14ac:dyDescent="0.25">
      <c r="M119" s="182"/>
      <c r="N119" s="176"/>
      <c r="O119" s="176"/>
      <c r="P119" s="176"/>
      <c r="Q119" s="176"/>
      <c r="R119" s="176"/>
      <c r="S119" s="176"/>
      <c r="T119" s="181"/>
      <c r="U119" s="15"/>
      <c r="V119" s="15"/>
      <c r="AI119" s="182"/>
      <c r="AJ119" s="176"/>
      <c r="AK119" s="176"/>
      <c r="AL119" s="176"/>
      <c r="AM119" s="176"/>
      <c r="AN119" s="176"/>
      <c r="AO119" s="176"/>
      <c r="AP119" s="177"/>
      <c r="AQ119" s="176"/>
      <c r="AR119" s="176"/>
      <c r="AS119" s="15"/>
      <c r="BR119" s="184"/>
      <c r="CH119" s="184"/>
    </row>
    <row r="120" spans="13:89" x14ac:dyDescent="0.25">
      <c r="M120" s="182"/>
      <c r="N120" s="15"/>
      <c r="O120" s="176"/>
      <c r="P120" s="176"/>
      <c r="Q120" s="176"/>
      <c r="R120" s="176"/>
      <c r="S120" s="176"/>
      <c r="T120" s="181"/>
      <c r="U120" s="15"/>
      <c r="V120" s="15"/>
      <c r="AI120" s="182"/>
      <c r="AJ120" s="15"/>
      <c r="AK120" s="176"/>
      <c r="AL120" s="176"/>
      <c r="AM120" s="176"/>
      <c r="AN120" s="176"/>
      <c r="AO120" s="176"/>
      <c r="AP120" s="177"/>
      <c r="AQ120" s="176"/>
      <c r="AR120" s="176"/>
      <c r="AS120" s="15"/>
      <c r="BR120" s="184"/>
      <c r="CH120" s="184"/>
    </row>
    <row r="121" spans="13:89" ht="14.85" customHeight="1" x14ac:dyDescent="0.25">
      <c r="M121" s="182"/>
      <c r="N121" s="15"/>
      <c r="O121" s="183"/>
      <c r="P121" s="183"/>
      <c r="Q121" s="183"/>
      <c r="R121" s="183"/>
      <c r="S121" s="183"/>
      <c r="T121" s="181"/>
      <c r="U121" s="15"/>
      <c r="V121" s="15"/>
      <c r="AI121" s="182"/>
      <c r="AJ121" s="15"/>
      <c r="AK121" s="176"/>
      <c r="AL121" s="176"/>
      <c r="AM121" s="176"/>
      <c r="AN121" s="176"/>
      <c r="AO121" s="176"/>
      <c r="AP121" s="177"/>
      <c r="AQ121" s="176"/>
      <c r="AR121" s="176"/>
      <c r="BR121" s="184"/>
      <c r="BT121" s="185"/>
      <c r="BU121" s="183"/>
      <c r="CH121" s="184"/>
      <c r="CJ121" s="185"/>
      <c r="CK121" s="183"/>
    </row>
    <row r="122" spans="13:89" ht="14.85" customHeight="1" x14ac:dyDescent="0.25">
      <c r="M122" s="182"/>
      <c r="N122" s="15"/>
      <c r="O122" s="183"/>
      <c r="P122" s="183"/>
      <c r="Q122" s="183"/>
      <c r="R122" s="183"/>
      <c r="S122" s="183"/>
      <c r="T122" s="181"/>
      <c r="U122" s="15"/>
      <c r="V122" s="15"/>
      <c r="AI122" s="182"/>
      <c r="AJ122" s="15"/>
      <c r="AK122" s="176"/>
      <c r="AL122" s="176"/>
      <c r="AM122" s="176"/>
      <c r="AN122" s="176"/>
      <c r="AO122" s="176"/>
      <c r="AP122" s="177"/>
      <c r="AQ122" s="176"/>
      <c r="AR122" s="176"/>
      <c r="BR122" s="184"/>
      <c r="BT122" s="185"/>
      <c r="BU122" s="183"/>
      <c r="CH122" s="184"/>
      <c r="CJ122" s="185"/>
      <c r="CK122" s="183"/>
    </row>
    <row r="123" spans="13:89" x14ac:dyDescent="0.25">
      <c r="M123" s="182"/>
      <c r="N123" s="176"/>
      <c r="O123" s="176"/>
      <c r="P123" s="176"/>
      <c r="Q123" s="176"/>
      <c r="R123" s="176"/>
      <c r="S123" s="176"/>
      <c r="T123" s="181"/>
      <c r="U123" s="15"/>
      <c r="V123" s="15"/>
      <c r="AI123" s="182"/>
      <c r="AJ123" s="176"/>
      <c r="AK123" s="15"/>
      <c r="AL123" s="15"/>
      <c r="AM123" s="15"/>
      <c r="AN123" s="15"/>
      <c r="AO123" s="15"/>
      <c r="AP123" s="181"/>
      <c r="AQ123" s="15"/>
      <c r="AR123" s="15"/>
      <c r="BR123" s="184"/>
      <c r="CH123" s="184"/>
    </row>
    <row r="124" spans="13:89" x14ac:dyDescent="0.25">
      <c r="M124" s="182"/>
      <c r="N124" s="15"/>
      <c r="O124" s="176"/>
      <c r="P124" s="176"/>
      <c r="Q124" s="176"/>
      <c r="R124" s="176"/>
      <c r="S124" s="176"/>
      <c r="T124" s="181"/>
      <c r="U124" s="15"/>
      <c r="V124" s="15"/>
      <c r="AI124" s="182"/>
      <c r="AJ124" s="15"/>
      <c r="AK124" s="15"/>
      <c r="AL124" s="15"/>
      <c r="AM124" s="15"/>
      <c r="AN124" s="15"/>
      <c r="AO124" s="15"/>
      <c r="AP124" s="181"/>
      <c r="AQ124" s="15"/>
      <c r="AR124" s="15"/>
      <c r="BR124" s="184"/>
      <c r="CH124" s="184"/>
    </row>
    <row r="125" spans="13:89" ht="14.85" customHeight="1" x14ac:dyDescent="0.25">
      <c r="M125" s="182"/>
      <c r="N125" s="15"/>
      <c r="O125" s="183"/>
      <c r="P125" s="183"/>
      <c r="Q125" s="183"/>
      <c r="R125" s="183"/>
      <c r="S125" s="183"/>
      <c r="T125" s="181"/>
      <c r="U125" s="15"/>
      <c r="V125" s="15"/>
      <c r="AI125" s="182"/>
      <c r="AJ125" s="15"/>
      <c r="AK125" s="15"/>
      <c r="AL125" s="15"/>
      <c r="AM125" s="15"/>
      <c r="AN125" s="15"/>
      <c r="AO125" s="15"/>
      <c r="AP125" s="181"/>
      <c r="AQ125" s="15"/>
      <c r="AR125" s="15"/>
    </row>
    <row r="126" spans="13:89" ht="14.85" customHeight="1" x14ac:dyDescent="0.25">
      <c r="M126" s="182"/>
      <c r="N126" s="15"/>
      <c r="O126" s="183"/>
      <c r="P126" s="183"/>
      <c r="Q126" s="183"/>
      <c r="R126" s="183"/>
      <c r="S126" s="183"/>
      <c r="T126" s="181"/>
      <c r="U126" s="15"/>
      <c r="V126" s="15"/>
      <c r="AI126" s="182"/>
      <c r="AJ126" s="15"/>
      <c r="AK126" s="15"/>
      <c r="AL126" s="15"/>
      <c r="AM126" s="15"/>
      <c r="AN126" s="15"/>
      <c r="AO126" s="15"/>
      <c r="AP126" s="181"/>
      <c r="AQ126" s="15"/>
      <c r="AR126" s="15"/>
    </row>
    <row r="127" spans="13:89" x14ac:dyDescent="0.25">
      <c r="M127" s="182"/>
      <c r="N127" s="176"/>
      <c r="O127" s="176"/>
      <c r="P127" s="176"/>
      <c r="Q127" s="176"/>
      <c r="R127" s="176"/>
      <c r="S127" s="176"/>
      <c r="T127" s="181"/>
      <c r="U127" s="15"/>
      <c r="V127" s="15"/>
      <c r="AI127" s="182"/>
      <c r="AJ127" s="176"/>
      <c r="AK127" s="15"/>
      <c r="AL127" s="15"/>
      <c r="AM127" s="15"/>
      <c r="AN127" s="15"/>
      <c r="AO127" s="15"/>
      <c r="AP127" s="181"/>
      <c r="AQ127" s="15"/>
      <c r="AR127" s="15"/>
    </row>
    <row r="128" spans="13:89" x14ac:dyDescent="0.25">
      <c r="M128" s="182"/>
      <c r="N128" s="15"/>
      <c r="O128" s="176"/>
      <c r="P128" s="176"/>
      <c r="Q128" s="176"/>
      <c r="R128" s="176"/>
      <c r="S128" s="176"/>
      <c r="T128" s="181"/>
      <c r="U128" s="15"/>
      <c r="V128" s="15"/>
      <c r="AI128" s="182"/>
      <c r="AJ128" s="15"/>
      <c r="AK128" s="15"/>
      <c r="AL128" s="15"/>
      <c r="AM128" s="15"/>
      <c r="AN128" s="15"/>
      <c r="AO128" s="15"/>
      <c r="AP128" s="181"/>
      <c r="AQ128" s="15"/>
      <c r="AR128" s="15"/>
    </row>
    <row r="129" spans="13:44" ht="14.85" customHeight="1" x14ac:dyDescent="0.25">
      <c r="M129" s="182"/>
      <c r="N129" s="15"/>
      <c r="O129" s="183"/>
      <c r="P129" s="183"/>
      <c r="Q129" s="183"/>
      <c r="R129" s="183"/>
      <c r="S129" s="183"/>
      <c r="T129" s="181"/>
      <c r="U129" s="15"/>
      <c r="V129" s="15"/>
      <c r="AI129" s="182"/>
      <c r="AJ129" s="15"/>
      <c r="AK129" s="15"/>
      <c r="AL129" s="15"/>
      <c r="AM129" s="15"/>
      <c r="AN129" s="15"/>
      <c r="AO129" s="15"/>
      <c r="AP129" s="181"/>
      <c r="AQ129" s="15"/>
      <c r="AR129" s="15"/>
    </row>
    <row r="130" spans="13:44" ht="14.85" customHeight="1" x14ac:dyDescent="0.25">
      <c r="M130" s="182"/>
      <c r="N130" s="15"/>
      <c r="O130" s="183"/>
      <c r="P130" s="183"/>
      <c r="Q130" s="183"/>
      <c r="R130" s="183"/>
      <c r="S130" s="183"/>
      <c r="T130" s="181"/>
      <c r="U130" s="15"/>
      <c r="V130" s="15"/>
      <c r="AI130" s="182"/>
      <c r="AJ130" s="15"/>
      <c r="AK130" s="15"/>
      <c r="AL130" s="15"/>
      <c r="AM130" s="15"/>
      <c r="AN130" s="15"/>
      <c r="AO130" s="15"/>
      <c r="AP130" s="181"/>
      <c r="AQ130" s="15"/>
      <c r="AR130" s="15"/>
    </row>
    <row r="131" spans="13:44" x14ac:dyDescent="0.25">
      <c r="M131" s="182"/>
      <c r="N131" s="176"/>
      <c r="O131" s="176"/>
      <c r="P131" s="176"/>
      <c r="Q131" s="176"/>
      <c r="R131" s="176"/>
      <c r="S131" s="176"/>
      <c r="T131" s="181"/>
      <c r="U131" s="15"/>
      <c r="V131" s="15"/>
      <c r="AI131" s="182"/>
      <c r="AJ131" s="176"/>
      <c r="AK131" s="15"/>
      <c r="AL131" s="15"/>
      <c r="AM131" s="15"/>
      <c r="AN131" s="15"/>
      <c r="AO131" s="15"/>
      <c r="AP131" s="181"/>
      <c r="AQ131" s="15"/>
      <c r="AR131" s="15"/>
    </row>
    <row r="132" spans="13:44" x14ac:dyDescent="0.25">
      <c r="M132" s="182"/>
      <c r="N132" s="15"/>
      <c r="O132" s="176"/>
      <c r="P132" s="176"/>
      <c r="Q132" s="176"/>
      <c r="R132" s="176"/>
      <c r="S132" s="176"/>
      <c r="T132" s="181"/>
      <c r="U132" s="15"/>
      <c r="V132" s="15"/>
      <c r="AI132" s="182"/>
      <c r="AJ132" s="15"/>
      <c r="AK132" s="15"/>
      <c r="AL132" s="15"/>
      <c r="AM132" s="15"/>
      <c r="AN132" s="15"/>
      <c r="AO132" s="15"/>
      <c r="AP132" s="181"/>
      <c r="AQ132" s="15"/>
      <c r="AR132" s="15"/>
    </row>
    <row r="133" spans="13:44" ht="14.85" customHeight="1" x14ac:dyDescent="0.25">
      <c r="M133" s="182"/>
      <c r="N133" s="15"/>
      <c r="O133" s="183"/>
      <c r="P133" s="183"/>
      <c r="Q133" s="183"/>
      <c r="R133" s="183"/>
      <c r="S133" s="183"/>
      <c r="T133" s="181"/>
      <c r="U133" s="15"/>
      <c r="V133" s="15"/>
      <c r="AI133" s="15"/>
      <c r="AJ133" s="15"/>
      <c r="AK133" s="15"/>
      <c r="AL133" s="15"/>
      <c r="AM133" s="15"/>
      <c r="AN133" s="15"/>
      <c r="AO133" s="15"/>
      <c r="AP133" s="181"/>
      <c r="AQ133" s="15"/>
      <c r="AR133" s="15"/>
    </row>
    <row r="134" spans="13:44" ht="14.85" customHeight="1" x14ac:dyDescent="0.25">
      <c r="M134" s="182"/>
      <c r="N134" s="15"/>
      <c r="O134" s="183"/>
      <c r="P134" s="183"/>
      <c r="Q134" s="183"/>
      <c r="R134" s="183"/>
      <c r="S134" s="183"/>
      <c r="T134" s="181"/>
      <c r="U134" s="15"/>
      <c r="V134" s="15"/>
      <c r="AI134" s="15"/>
      <c r="AJ134" s="15"/>
      <c r="AK134" s="15"/>
      <c r="AL134" s="15"/>
      <c r="AM134" s="15"/>
      <c r="AN134" s="15"/>
      <c r="AO134" s="15"/>
      <c r="AP134" s="181"/>
      <c r="AQ134" s="15"/>
      <c r="AR134" s="15"/>
    </row>
    <row r="135" spans="13:44" x14ac:dyDescent="0.25">
      <c r="M135" s="182"/>
      <c r="N135" s="176"/>
      <c r="O135" s="176"/>
      <c r="P135" s="176"/>
      <c r="Q135" s="176"/>
      <c r="R135" s="176"/>
      <c r="S135" s="176"/>
      <c r="T135" s="181"/>
      <c r="U135" s="15"/>
      <c r="V135" s="15"/>
      <c r="AI135" s="15"/>
      <c r="AJ135" s="15"/>
      <c r="AK135" s="15"/>
      <c r="AL135" s="15"/>
      <c r="AM135" s="15"/>
      <c r="AN135" s="15"/>
      <c r="AO135" s="15"/>
    </row>
    <row r="136" spans="13:44" x14ac:dyDescent="0.25">
      <c r="M136" s="182"/>
      <c r="N136" s="15"/>
      <c r="O136" s="176"/>
      <c r="P136" s="176"/>
      <c r="Q136" s="176"/>
      <c r="R136" s="176"/>
      <c r="S136" s="176"/>
      <c r="T136" s="181"/>
      <c r="U136" s="15"/>
      <c r="V136" s="15"/>
      <c r="AI136" s="15"/>
      <c r="AJ136" s="15"/>
      <c r="AK136" s="15"/>
      <c r="AL136" s="15"/>
      <c r="AM136" s="15"/>
      <c r="AN136" s="15"/>
      <c r="AO136" s="15"/>
    </row>
    <row r="137" spans="13:44" x14ac:dyDescent="0.25">
      <c r="M137" s="182"/>
      <c r="N137" s="15"/>
      <c r="O137" s="183"/>
      <c r="P137" s="183"/>
      <c r="Q137" s="183"/>
      <c r="R137" s="183"/>
      <c r="S137" s="183"/>
      <c r="T137" s="181"/>
      <c r="U137" s="15"/>
      <c r="V137" s="15"/>
      <c r="AI137" s="15"/>
      <c r="AJ137" s="15"/>
      <c r="AK137" s="15"/>
      <c r="AL137" s="15"/>
      <c r="AM137" s="15"/>
      <c r="AN137" s="15"/>
      <c r="AO137" s="15"/>
    </row>
    <row r="138" spans="13:44" x14ac:dyDescent="0.25">
      <c r="M138" s="182"/>
      <c r="N138" s="15"/>
      <c r="O138" s="183"/>
      <c r="P138" s="183"/>
      <c r="Q138" s="183"/>
      <c r="R138" s="183"/>
      <c r="S138" s="183"/>
      <c r="T138" s="181"/>
      <c r="U138" s="15"/>
      <c r="V138" s="15"/>
      <c r="AI138" s="15"/>
      <c r="AJ138" s="15"/>
      <c r="AK138" s="15"/>
      <c r="AL138" s="15"/>
      <c r="AM138" s="15"/>
      <c r="AN138" s="15"/>
      <c r="AO138" s="15"/>
    </row>
    <row r="139" spans="13:44" x14ac:dyDescent="0.25">
      <c r="M139" s="182"/>
      <c r="N139" s="176"/>
      <c r="O139" s="176"/>
      <c r="P139" s="176"/>
      <c r="Q139" s="176"/>
      <c r="R139" s="176"/>
      <c r="S139" s="176"/>
      <c r="T139" s="181"/>
      <c r="U139" s="15"/>
      <c r="V139" s="15"/>
      <c r="AI139" s="15"/>
      <c r="AJ139" s="15"/>
      <c r="AK139" s="15"/>
      <c r="AL139" s="15"/>
      <c r="AM139" s="15"/>
      <c r="AN139" s="15"/>
      <c r="AO139" s="15"/>
    </row>
    <row r="140" spans="13:44" x14ac:dyDescent="0.25">
      <c r="M140" s="182"/>
      <c r="N140" s="15"/>
      <c r="O140" s="176"/>
      <c r="P140" s="176"/>
      <c r="Q140" s="176"/>
      <c r="R140" s="176"/>
      <c r="S140" s="176"/>
      <c r="T140" s="181"/>
      <c r="U140" s="15"/>
      <c r="V140" s="15"/>
      <c r="AI140" s="15"/>
      <c r="AJ140" s="15"/>
      <c r="AK140" s="15"/>
      <c r="AL140" s="15"/>
      <c r="AM140" s="15"/>
      <c r="AN140" s="15"/>
      <c r="AO140" s="15"/>
    </row>
    <row r="141" spans="13:44" x14ac:dyDescent="0.25">
      <c r="M141" s="182"/>
      <c r="N141" s="15"/>
      <c r="O141" s="183"/>
      <c r="P141" s="183"/>
      <c r="Q141" s="183"/>
      <c r="R141" s="183"/>
      <c r="S141" s="183"/>
      <c r="T141" s="181"/>
      <c r="U141" s="15"/>
      <c r="V141" s="15"/>
      <c r="AI141" s="15"/>
      <c r="AJ141" s="15"/>
      <c r="AK141" s="15"/>
      <c r="AL141" s="15"/>
      <c r="AM141" s="15"/>
      <c r="AN141" s="15"/>
      <c r="AO141" s="15"/>
    </row>
    <row r="142" spans="13:44" x14ac:dyDescent="0.25">
      <c r="M142" s="182"/>
      <c r="N142" s="15"/>
      <c r="O142" s="183"/>
      <c r="P142" s="183"/>
      <c r="Q142" s="183"/>
      <c r="R142" s="183"/>
      <c r="S142" s="183"/>
      <c r="T142" s="181"/>
      <c r="U142" s="15"/>
      <c r="V142" s="15"/>
      <c r="AI142" s="15"/>
      <c r="AJ142" s="15"/>
      <c r="AK142" s="15"/>
      <c r="AL142" s="15"/>
      <c r="AM142" s="15"/>
      <c r="AN142" s="15"/>
      <c r="AO142" s="15"/>
    </row>
    <row r="143" spans="13:44" x14ac:dyDescent="0.25">
      <c r="M143" s="182"/>
      <c r="N143" s="176"/>
      <c r="O143" s="176"/>
      <c r="P143" s="176"/>
      <c r="Q143" s="176"/>
      <c r="R143" s="176"/>
      <c r="S143" s="176"/>
      <c r="T143" s="181"/>
      <c r="U143" s="15"/>
      <c r="V143" s="15"/>
    </row>
    <row r="144" spans="13:44" x14ac:dyDescent="0.25">
      <c r="M144" s="182"/>
      <c r="N144" s="15"/>
      <c r="O144" s="176"/>
      <c r="P144" s="176"/>
      <c r="Q144" s="176"/>
      <c r="R144" s="176"/>
      <c r="S144" s="176"/>
      <c r="T144" s="181"/>
      <c r="U144" s="15"/>
      <c r="V144" s="15"/>
    </row>
    <row r="145" spans="13:22" x14ac:dyDescent="0.25">
      <c r="M145" s="15"/>
      <c r="N145" s="15"/>
      <c r="O145" s="176"/>
      <c r="P145" s="176"/>
      <c r="Q145" s="176"/>
      <c r="R145" s="176"/>
      <c r="S145" s="176"/>
      <c r="T145" s="181"/>
      <c r="U145" s="15"/>
      <c r="V145" s="15"/>
    </row>
    <row r="146" spans="13:22" x14ac:dyDescent="0.25">
      <c r="M146" s="15"/>
      <c r="N146" s="15"/>
      <c r="O146" s="176"/>
      <c r="P146" s="176"/>
      <c r="Q146" s="176"/>
      <c r="R146" s="176"/>
      <c r="S146" s="176"/>
      <c r="T146" s="181"/>
      <c r="U146" s="15"/>
      <c r="V146" s="15"/>
    </row>
    <row r="147" spans="13:22" x14ac:dyDescent="0.25">
      <c r="M147" s="15"/>
      <c r="N147" s="15"/>
      <c r="O147" s="176"/>
      <c r="P147" s="176"/>
      <c r="Q147" s="176"/>
      <c r="R147" s="176"/>
      <c r="S147" s="176"/>
      <c r="T147" s="181"/>
      <c r="U147" s="15"/>
      <c r="V147" s="15"/>
    </row>
    <row r="148" spans="13:22" x14ac:dyDescent="0.25">
      <c r="M148" s="15"/>
      <c r="N148" s="15"/>
      <c r="O148" s="176"/>
      <c r="P148" s="176"/>
      <c r="Q148" s="176"/>
      <c r="R148" s="176"/>
      <c r="S148" s="176"/>
      <c r="T148" s="181"/>
      <c r="U148" s="15"/>
      <c r="V148" s="15"/>
    </row>
    <row r="149" spans="13:22" x14ac:dyDescent="0.25">
      <c r="M149" s="15"/>
      <c r="N149" s="15"/>
      <c r="O149" s="176"/>
      <c r="P149" s="176"/>
      <c r="Q149" s="176"/>
      <c r="R149" s="176"/>
      <c r="S149" s="176"/>
      <c r="T149" s="181"/>
      <c r="U149" s="15"/>
      <c r="V149" s="15"/>
    </row>
    <row r="150" spans="13:22" x14ac:dyDescent="0.25">
      <c r="M150" s="15"/>
      <c r="N150" s="15"/>
      <c r="O150" s="176"/>
      <c r="P150" s="176"/>
      <c r="Q150" s="176"/>
      <c r="R150" s="176"/>
      <c r="S150" s="176"/>
      <c r="T150" s="181"/>
      <c r="U150" s="15"/>
      <c r="V150" s="15"/>
    </row>
    <row r="151" spans="13:22" x14ac:dyDescent="0.25">
      <c r="M151" s="15"/>
      <c r="N151" s="15"/>
      <c r="O151" s="176"/>
      <c r="P151" s="176"/>
      <c r="Q151" s="176"/>
      <c r="R151" s="176"/>
      <c r="S151" s="176"/>
      <c r="T151" s="181"/>
      <c r="U151" s="15"/>
      <c r="V151" s="15"/>
    </row>
    <row r="152" spans="13:22" x14ac:dyDescent="0.25">
      <c r="M152" s="15"/>
      <c r="N152" s="15"/>
      <c r="O152" s="176"/>
      <c r="P152" s="176"/>
      <c r="Q152" s="176"/>
      <c r="R152" s="176"/>
      <c r="S152" s="176"/>
      <c r="T152" s="181"/>
      <c r="U152" s="15"/>
      <c r="V152" s="15"/>
    </row>
    <row r="153" spans="13:22" x14ac:dyDescent="0.25">
      <c r="M153" s="15"/>
      <c r="N153" s="15"/>
      <c r="O153" s="176"/>
      <c r="P153" s="176"/>
      <c r="Q153" s="176"/>
      <c r="R153" s="176"/>
      <c r="S153" s="176"/>
      <c r="T153" s="181"/>
      <c r="U153" s="15"/>
      <c r="V153" s="15"/>
    </row>
    <row r="154" spans="13:22" x14ac:dyDescent="0.25">
      <c r="M154" s="15"/>
      <c r="N154" s="15"/>
      <c r="O154" s="176"/>
      <c r="P154" s="176"/>
      <c r="Q154" s="176"/>
      <c r="R154" s="176"/>
      <c r="S154" s="176"/>
      <c r="T154" s="181"/>
      <c r="U154" s="15"/>
      <c r="V154" s="15"/>
    </row>
    <row r="155" spans="13:22" x14ac:dyDescent="0.25">
      <c r="M155" s="15"/>
      <c r="N155" s="15"/>
      <c r="O155" s="176"/>
      <c r="P155" s="176"/>
      <c r="Q155" s="176"/>
      <c r="R155" s="176"/>
      <c r="S155" s="176"/>
      <c r="T155" s="181"/>
      <c r="U155" s="15"/>
      <c r="V155" s="15"/>
    </row>
    <row r="156" spans="13:22" x14ac:dyDescent="0.25">
      <c r="M156" s="15"/>
      <c r="N156" s="15"/>
      <c r="O156" s="176"/>
      <c r="P156" s="176"/>
      <c r="Q156" s="176"/>
      <c r="R156" s="176"/>
      <c r="S156" s="176"/>
      <c r="T156" s="181"/>
      <c r="U156" s="15"/>
      <c r="V156" s="15"/>
    </row>
    <row r="157" spans="13:22" x14ac:dyDescent="0.25">
      <c r="M157" s="15"/>
      <c r="N157" s="15"/>
      <c r="O157" s="176"/>
      <c r="P157" s="176"/>
      <c r="Q157" s="176"/>
      <c r="R157" s="176"/>
      <c r="S157" s="176"/>
      <c r="T157" s="181"/>
      <c r="U157" s="15"/>
      <c r="V157" s="15"/>
    </row>
    <row r="158" spans="13:22" x14ac:dyDescent="0.25">
      <c r="M158" s="15"/>
      <c r="N158" s="15"/>
      <c r="O158" s="176"/>
      <c r="P158" s="176"/>
      <c r="Q158" s="176"/>
      <c r="R158" s="176"/>
      <c r="S158" s="176"/>
      <c r="T158" s="181"/>
      <c r="U158" s="15"/>
      <c r="V158" s="15"/>
    </row>
    <row r="159" spans="13:22" x14ac:dyDescent="0.25">
      <c r="M159" s="15"/>
      <c r="N159" s="15"/>
      <c r="O159" s="176"/>
      <c r="P159" s="176"/>
      <c r="Q159" s="176"/>
      <c r="R159" s="176"/>
      <c r="S159" s="176"/>
      <c r="T159" s="181"/>
      <c r="U159" s="15"/>
      <c r="V159" s="15"/>
    </row>
    <row r="160" spans="13:22" x14ac:dyDescent="0.25">
      <c r="M160" s="15"/>
      <c r="N160" s="15"/>
      <c r="O160" s="176"/>
      <c r="P160" s="176"/>
      <c r="Q160" s="176"/>
      <c r="R160" s="176"/>
      <c r="S160" s="176"/>
      <c r="T160" s="181"/>
      <c r="U160" s="15"/>
      <c r="V160" s="15"/>
    </row>
    <row r="161" spans="13:22" x14ac:dyDescent="0.25">
      <c r="M161" s="15"/>
      <c r="N161" s="15"/>
      <c r="O161" s="176"/>
      <c r="P161" s="176"/>
      <c r="Q161" s="176"/>
      <c r="R161" s="176"/>
      <c r="S161" s="176"/>
      <c r="T161" s="181"/>
      <c r="U161" s="15"/>
      <c r="V161" s="15"/>
    </row>
    <row r="162" spans="13:22" x14ac:dyDescent="0.25">
      <c r="M162" s="15"/>
      <c r="N162" s="15"/>
      <c r="O162" s="176"/>
      <c r="P162" s="176"/>
      <c r="Q162" s="176"/>
      <c r="R162" s="176"/>
      <c r="S162" s="176"/>
      <c r="T162" s="181"/>
      <c r="U162" s="15"/>
      <c r="V162" s="15"/>
    </row>
    <row r="163" spans="13:22" x14ac:dyDescent="0.25">
      <c r="M163" s="15"/>
      <c r="N163" s="15"/>
      <c r="O163" s="176"/>
      <c r="P163" s="176"/>
      <c r="Q163" s="176"/>
      <c r="R163" s="176"/>
      <c r="S163" s="176"/>
      <c r="T163" s="181"/>
      <c r="U163" s="15"/>
      <c r="V163" s="15"/>
    </row>
    <row r="164" spans="13:22" x14ac:dyDescent="0.25">
      <c r="M164" s="15"/>
      <c r="N164" s="15"/>
      <c r="O164" s="176"/>
      <c r="P164" s="176"/>
      <c r="Q164" s="176"/>
      <c r="R164" s="176"/>
      <c r="S164" s="176"/>
      <c r="T164" s="181"/>
      <c r="U164" s="15"/>
      <c r="V164" s="15"/>
    </row>
  </sheetData>
  <mergeCells count="118">
    <mergeCell ref="B65:B68"/>
    <mergeCell ref="B69:B72"/>
    <mergeCell ref="B73:B76"/>
    <mergeCell ref="X65:X68"/>
    <mergeCell ref="X69:X72"/>
    <mergeCell ref="X73:X76"/>
    <mergeCell ref="AT65:AT68"/>
    <mergeCell ref="AT69:AT72"/>
    <mergeCell ref="AT73:AT76"/>
    <mergeCell ref="CA49:CA52"/>
    <mergeCell ref="CA53:CA56"/>
    <mergeCell ref="BP25:BP28"/>
    <mergeCell ref="BP29:BP32"/>
    <mergeCell ref="BP33:BP36"/>
    <mergeCell ref="BP37:BP40"/>
    <mergeCell ref="BP41:BP44"/>
    <mergeCell ref="CA29:CA32"/>
    <mergeCell ref="CA33:CA36"/>
    <mergeCell ref="CA37:CA40"/>
    <mergeCell ref="BE17:BE20"/>
    <mergeCell ref="BE21:BE24"/>
    <mergeCell ref="BE25:BE28"/>
    <mergeCell ref="BP7:BY7"/>
    <mergeCell ref="BP9:BP12"/>
    <mergeCell ref="BP13:BP16"/>
    <mergeCell ref="BP17:BP20"/>
    <mergeCell ref="BP21:BP24"/>
    <mergeCell ref="AT45:AT48"/>
    <mergeCell ref="BE29:BE32"/>
    <mergeCell ref="BE33:BE36"/>
    <mergeCell ref="BE37:BE40"/>
    <mergeCell ref="BE41:BE44"/>
    <mergeCell ref="BE45:BE48"/>
    <mergeCell ref="CA7:CJ7"/>
    <mergeCell ref="CA9:CA12"/>
    <mergeCell ref="CA13:CA16"/>
    <mergeCell ref="CA17:CA20"/>
    <mergeCell ref="CA21:CA24"/>
    <mergeCell ref="CA25:CA28"/>
    <mergeCell ref="CA41:CA44"/>
    <mergeCell ref="CA45:CA48"/>
    <mergeCell ref="X13:X16"/>
    <mergeCell ref="AI13:AI16"/>
    <mergeCell ref="AI9:AI12"/>
    <mergeCell ref="AT25:AT28"/>
    <mergeCell ref="AT29:AT32"/>
    <mergeCell ref="AT33:AT36"/>
    <mergeCell ref="AT37:AT40"/>
    <mergeCell ref="AT41:AT44"/>
    <mergeCell ref="AT7:BC7"/>
    <mergeCell ref="AT9:AT12"/>
    <mergeCell ref="AT13:AT16"/>
    <mergeCell ref="AT17:AT20"/>
    <mergeCell ref="AT21:AT24"/>
    <mergeCell ref="BE7:BN7"/>
    <mergeCell ref="BE9:BE12"/>
    <mergeCell ref="BE13:BE16"/>
    <mergeCell ref="B29:B32"/>
    <mergeCell ref="B25:B28"/>
    <mergeCell ref="M25:M28"/>
    <mergeCell ref="X25:X28"/>
    <mergeCell ref="AI25:AI28"/>
    <mergeCell ref="B3:B5"/>
    <mergeCell ref="B9:B12"/>
    <mergeCell ref="M9:M12"/>
    <mergeCell ref="B17:B20"/>
    <mergeCell ref="M17:M20"/>
    <mergeCell ref="B13:B16"/>
    <mergeCell ref="X7:AG7"/>
    <mergeCell ref="C3:X5"/>
    <mergeCell ref="AI7:AR7"/>
    <mergeCell ref="B21:B24"/>
    <mergeCell ref="M21:M24"/>
    <mergeCell ref="X21:X24"/>
    <mergeCell ref="AI21:AI24"/>
    <mergeCell ref="M13:M16"/>
    <mergeCell ref="B7:K7"/>
    <mergeCell ref="M7:V7"/>
    <mergeCell ref="X9:X12"/>
    <mergeCell ref="X17:X20"/>
    <mergeCell ref="AI17:AI20"/>
    <mergeCell ref="B45:B48"/>
    <mergeCell ref="M45:M48"/>
    <mergeCell ref="X45:X48"/>
    <mergeCell ref="AI45:AI48"/>
    <mergeCell ref="B49:B52"/>
    <mergeCell ref="M29:M32"/>
    <mergeCell ref="X29:X32"/>
    <mergeCell ref="B57:B60"/>
    <mergeCell ref="B61:B64"/>
    <mergeCell ref="X57:X60"/>
    <mergeCell ref="X61:X64"/>
    <mergeCell ref="X49:X52"/>
    <mergeCell ref="B53:B56"/>
    <mergeCell ref="B41:B44"/>
    <mergeCell ref="M41:M44"/>
    <mergeCell ref="AI29:AI32"/>
    <mergeCell ref="B33:B36"/>
    <mergeCell ref="M33:M36"/>
    <mergeCell ref="X33:X36"/>
    <mergeCell ref="AI33:AI36"/>
    <mergeCell ref="B37:B40"/>
    <mergeCell ref="M37:M40"/>
    <mergeCell ref="X37:X40"/>
    <mergeCell ref="AI37:AI40"/>
    <mergeCell ref="X53:X56"/>
    <mergeCell ref="BP45:BP48"/>
    <mergeCell ref="BP49:BP52"/>
    <mergeCell ref="BP53:BP56"/>
    <mergeCell ref="AT57:AT60"/>
    <mergeCell ref="AT61:AT64"/>
    <mergeCell ref="BP57:BP60"/>
    <mergeCell ref="X41:X44"/>
    <mergeCell ref="AI41:AI44"/>
    <mergeCell ref="AT49:AT52"/>
    <mergeCell ref="AT53:AT56"/>
    <mergeCell ref="BE49:BE52"/>
    <mergeCell ref="BE53:BE56"/>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CO164"/>
  <sheetViews>
    <sheetView zoomScale="55" zoomScaleNormal="55" zoomScaleSheetLayoutView="70" workbookViewId="0">
      <selection activeCell="CB103" sqref="CB103"/>
    </sheetView>
  </sheetViews>
  <sheetFormatPr baseColWidth="10" defaultColWidth="8.7109375" defaultRowHeight="12.75" x14ac:dyDescent="0.2"/>
  <cols>
    <col min="1" max="1" width="5.28515625" style="134" customWidth="1"/>
    <col min="2" max="2" width="17.7109375" style="134" customWidth="1"/>
    <col min="3" max="3" width="11.7109375" style="134" customWidth="1"/>
    <col min="4" max="8" width="6.85546875" style="134" customWidth="1"/>
    <col min="9" max="9" width="8.42578125" style="137" customWidth="1"/>
    <col min="10" max="10" width="14.42578125" style="134" customWidth="1"/>
    <col min="11" max="11" width="9.7109375" style="137" customWidth="1"/>
    <col min="12" max="12" width="6.42578125" style="134" customWidth="1"/>
    <col min="13" max="13" width="17.7109375" style="134" customWidth="1"/>
    <col min="14" max="14" width="11.42578125" style="134" customWidth="1"/>
    <col min="15" max="19" width="8" style="138" customWidth="1"/>
    <col min="20" max="20" width="8.42578125" style="137" customWidth="1"/>
    <col min="21" max="21" width="13.7109375" style="134" customWidth="1"/>
    <col min="22" max="22" width="10.28515625" style="134" customWidth="1"/>
    <col min="23" max="23" width="5.28515625" style="134" customWidth="1"/>
    <col min="24" max="24" width="20" style="134" customWidth="1"/>
    <col min="25" max="25" width="12.28515625" style="134" customWidth="1"/>
    <col min="26" max="30" width="7.42578125" style="134" customWidth="1"/>
    <col min="31" max="31" width="10.42578125" style="137" customWidth="1"/>
    <col min="32" max="32" width="13.85546875" style="134" customWidth="1"/>
    <col min="33" max="33" width="10.28515625" style="134" customWidth="1"/>
    <col min="34" max="34" width="11" style="134" customWidth="1"/>
    <col min="35" max="35" width="20" style="134" customWidth="1"/>
    <col min="36" max="36" width="12.7109375" style="134" customWidth="1"/>
    <col min="37" max="41" width="8.7109375" style="134"/>
    <col min="42" max="42" width="10" style="137" customWidth="1"/>
    <col min="43" max="43" width="14.5703125" style="134" customWidth="1"/>
    <col min="44" max="44" width="10.28515625" style="134" customWidth="1"/>
    <col min="45" max="45" width="12.140625" style="134" customWidth="1"/>
    <col min="46" max="46" width="17.85546875" style="135" customWidth="1"/>
    <col min="47" max="47" width="13.140625" style="135" customWidth="1"/>
    <col min="48" max="49" width="8.5703125" style="135" customWidth="1"/>
    <col min="50" max="50" width="8.5703125" style="136" customWidth="1"/>
    <col min="51" max="52" width="8.5703125" style="135" customWidth="1"/>
    <col min="53" max="53" width="9" style="135" customWidth="1"/>
    <col min="54" max="54" width="14.85546875" style="135" customWidth="1"/>
    <col min="55" max="55" width="11.28515625" style="135" customWidth="1"/>
    <col min="56" max="56" width="12.7109375" style="135" customWidth="1"/>
    <col min="57" max="57" width="15.42578125" style="135" customWidth="1"/>
    <col min="58" max="58" width="12" style="136" customWidth="1"/>
    <col min="59" max="63" width="9.42578125" style="135" customWidth="1"/>
    <col min="64" max="64" width="8.7109375" style="135"/>
    <col min="65" max="65" width="14.28515625" style="135" customWidth="1"/>
    <col min="66" max="66" width="10.28515625" style="136" customWidth="1"/>
    <col min="67" max="67" width="13.85546875" style="135" customWidth="1"/>
    <col min="68" max="68" width="18" style="135" customWidth="1"/>
    <col min="69" max="69" width="12.42578125" style="135" customWidth="1"/>
    <col min="70" max="73" width="10" style="135" customWidth="1"/>
    <col min="74" max="74" width="10" style="136" customWidth="1"/>
    <col min="75" max="75" width="9.7109375" style="135" customWidth="1"/>
    <col min="76" max="76" width="14.140625" style="135" customWidth="1"/>
    <col min="77" max="77" width="11" style="135" customWidth="1"/>
    <col min="78" max="78" width="13.7109375" style="135" customWidth="1"/>
    <col min="79" max="79" width="17.42578125" style="135" customWidth="1"/>
    <col min="80" max="80" width="12" style="135" customWidth="1"/>
    <col min="81" max="81" width="9" style="135" customWidth="1"/>
    <col min="82" max="82" width="9" style="136" customWidth="1"/>
    <col min="83" max="85" width="9" style="135" customWidth="1"/>
    <col min="86" max="86" width="8" style="135" customWidth="1"/>
    <col min="87" max="87" width="15.5703125" style="135" customWidth="1"/>
    <col min="88" max="88" width="11.85546875" style="135" customWidth="1"/>
    <col min="89" max="89" width="8.7109375" style="135"/>
    <col min="90" max="90" width="12.85546875" style="136" customWidth="1"/>
    <col min="91" max="91" width="10.5703125" style="135" customWidth="1"/>
    <col min="92" max="92" width="12" style="135" customWidth="1"/>
    <col min="93" max="93" width="8.7109375" style="135"/>
    <col min="94" max="16384" width="8.7109375" style="134"/>
  </cols>
  <sheetData>
    <row r="2" spans="2:93" ht="13.5" thickBot="1" x14ac:dyDescent="0.25"/>
    <row r="3" spans="2:93" ht="14.85" customHeight="1" x14ac:dyDescent="0.2">
      <c r="B3" s="278" t="s">
        <v>117</v>
      </c>
      <c r="C3" s="281" t="s">
        <v>254</v>
      </c>
      <c r="D3" s="282"/>
      <c r="E3" s="282"/>
      <c r="F3" s="282"/>
      <c r="G3" s="282"/>
      <c r="H3" s="282"/>
      <c r="I3" s="282"/>
      <c r="J3" s="282"/>
      <c r="K3" s="282"/>
      <c r="L3" s="282"/>
      <c r="M3" s="282"/>
      <c r="N3" s="282"/>
      <c r="O3" s="282"/>
      <c r="P3" s="282"/>
      <c r="Q3" s="282"/>
      <c r="R3" s="282"/>
      <c r="S3" s="282"/>
      <c r="T3" s="282"/>
      <c r="U3" s="282"/>
      <c r="V3" s="282"/>
      <c r="W3" s="282"/>
      <c r="X3" s="283"/>
      <c r="Y3" s="175"/>
      <c r="Z3" s="175"/>
      <c r="AA3" s="175"/>
      <c r="AB3" s="175"/>
      <c r="AC3" s="175"/>
      <c r="AD3" s="175"/>
      <c r="AE3" s="175"/>
      <c r="AF3" s="175"/>
    </row>
    <row r="4" spans="2:93" ht="14.85" customHeight="1" x14ac:dyDescent="0.2">
      <c r="B4" s="279"/>
      <c r="C4" s="284"/>
      <c r="D4" s="285"/>
      <c r="E4" s="285"/>
      <c r="F4" s="285"/>
      <c r="G4" s="285"/>
      <c r="H4" s="285"/>
      <c r="I4" s="285"/>
      <c r="J4" s="285"/>
      <c r="K4" s="285"/>
      <c r="L4" s="285"/>
      <c r="M4" s="285"/>
      <c r="N4" s="285"/>
      <c r="O4" s="285"/>
      <c r="P4" s="285"/>
      <c r="Q4" s="285"/>
      <c r="R4" s="285"/>
      <c r="S4" s="285"/>
      <c r="T4" s="285"/>
      <c r="U4" s="285"/>
      <c r="V4" s="285"/>
      <c r="W4" s="285"/>
      <c r="X4" s="286"/>
      <c r="Y4" s="175"/>
      <c r="Z4" s="175"/>
      <c r="AA4" s="175"/>
      <c r="AB4" s="175"/>
      <c r="AC4" s="175"/>
      <c r="AD4" s="175"/>
      <c r="AE4" s="175"/>
      <c r="AF4" s="175"/>
    </row>
    <row r="5" spans="2:93" ht="15.6" customHeight="1" thickBot="1" x14ac:dyDescent="0.25">
      <c r="B5" s="280"/>
      <c r="C5" s="287"/>
      <c r="D5" s="288"/>
      <c r="E5" s="288"/>
      <c r="F5" s="288"/>
      <c r="G5" s="288"/>
      <c r="H5" s="288"/>
      <c r="I5" s="288"/>
      <c r="J5" s="288"/>
      <c r="K5" s="288"/>
      <c r="L5" s="288"/>
      <c r="M5" s="288"/>
      <c r="N5" s="288"/>
      <c r="O5" s="288"/>
      <c r="P5" s="288"/>
      <c r="Q5" s="288"/>
      <c r="R5" s="288"/>
      <c r="S5" s="288"/>
      <c r="T5" s="288"/>
      <c r="U5" s="288"/>
      <c r="V5" s="288"/>
      <c r="W5" s="288"/>
      <c r="X5" s="289"/>
      <c r="Y5" s="175"/>
      <c r="Z5" s="175"/>
      <c r="AA5" s="175"/>
      <c r="AB5" s="175"/>
      <c r="AC5" s="175"/>
      <c r="AD5" s="175"/>
      <c r="AE5" s="175"/>
      <c r="AF5" s="175"/>
    </row>
    <row r="6" spans="2:93" x14ac:dyDescent="0.2">
      <c r="B6" s="174"/>
      <c r="C6" s="172"/>
      <c r="D6" s="172"/>
      <c r="E6" s="172"/>
      <c r="F6" s="172"/>
      <c r="G6" s="172"/>
      <c r="H6" s="172"/>
      <c r="I6" s="172"/>
      <c r="J6" s="172"/>
      <c r="K6" s="172"/>
      <c r="L6" s="172"/>
      <c r="M6" s="172"/>
      <c r="N6" s="172"/>
      <c r="O6" s="173"/>
      <c r="P6" s="173"/>
      <c r="Q6" s="173"/>
      <c r="R6" s="173"/>
      <c r="S6" s="173"/>
      <c r="T6" s="172"/>
      <c r="U6" s="172"/>
      <c r="V6" s="172"/>
      <c r="W6" s="172"/>
    </row>
    <row r="7" spans="2:93" s="169" customFormat="1" ht="15.75" x14ac:dyDescent="0.25">
      <c r="B7" s="290" t="s">
        <v>115</v>
      </c>
      <c r="C7" s="290"/>
      <c r="D7" s="290"/>
      <c r="E7" s="290"/>
      <c r="F7" s="290"/>
      <c r="G7" s="290"/>
      <c r="H7" s="290"/>
      <c r="I7" s="290"/>
      <c r="J7" s="290"/>
      <c r="K7" s="290"/>
      <c r="M7" s="290" t="s">
        <v>217</v>
      </c>
      <c r="N7" s="290"/>
      <c r="O7" s="290"/>
      <c r="P7" s="290"/>
      <c r="Q7" s="290"/>
      <c r="R7" s="290"/>
      <c r="S7" s="290"/>
      <c r="T7" s="290"/>
      <c r="U7" s="290"/>
      <c r="V7" s="290"/>
      <c r="X7" s="290" t="s">
        <v>216</v>
      </c>
      <c r="Y7" s="290"/>
      <c r="Z7" s="290"/>
      <c r="AA7" s="290"/>
      <c r="AB7" s="290"/>
      <c r="AC7" s="290"/>
      <c r="AD7" s="290"/>
      <c r="AE7" s="290"/>
      <c r="AF7" s="290"/>
      <c r="AG7" s="290"/>
      <c r="AI7" s="290" t="s">
        <v>215</v>
      </c>
      <c r="AJ7" s="290"/>
      <c r="AK7" s="290"/>
      <c r="AL7" s="290"/>
      <c r="AM7" s="290"/>
      <c r="AN7" s="290"/>
      <c r="AO7" s="290"/>
      <c r="AP7" s="290"/>
      <c r="AQ7" s="290"/>
      <c r="AR7" s="290"/>
      <c r="AT7" s="290" t="s">
        <v>214</v>
      </c>
      <c r="AU7" s="290"/>
      <c r="AV7" s="290"/>
      <c r="AW7" s="290"/>
      <c r="AX7" s="290"/>
      <c r="AY7" s="290"/>
      <c r="AZ7" s="290"/>
      <c r="BA7" s="290"/>
      <c r="BB7" s="290"/>
      <c r="BC7" s="290"/>
      <c r="BD7" s="171"/>
      <c r="BE7" s="290" t="s">
        <v>213</v>
      </c>
      <c r="BF7" s="290"/>
      <c r="BG7" s="290"/>
      <c r="BH7" s="290"/>
      <c r="BI7" s="290"/>
      <c r="BJ7" s="290"/>
      <c r="BK7" s="290"/>
      <c r="BL7" s="290"/>
      <c r="BM7" s="290"/>
      <c r="BN7" s="290"/>
      <c r="BO7" s="171"/>
      <c r="BP7" s="290" t="s">
        <v>253</v>
      </c>
      <c r="BQ7" s="290"/>
      <c r="BR7" s="290"/>
      <c r="BS7" s="290"/>
      <c r="BT7" s="290"/>
      <c r="BU7" s="290"/>
      <c r="BV7" s="290"/>
      <c r="BW7" s="290"/>
      <c r="BX7" s="290"/>
      <c r="BY7" s="290"/>
      <c r="BZ7" s="171"/>
      <c r="CA7" s="290" t="s">
        <v>211</v>
      </c>
      <c r="CB7" s="290"/>
      <c r="CC7" s="290"/>
      <c r="CD7" s="290"/>
      <c r="CE7" s="290"/>
      <c r="CF7" s="290"/>
      <c r="CG7" s="290"/>
      <c r="CH7" s="290"/>
      <c r="CI7" s="290"/>
      <c r="CJ7" s="290"/>
      <c r="CK7" s="171"/>
      <c r="CL7" s="171"/>
      <c r="CM7" s="171"/>
      <c r="CN7" s="171"/>
      <c r="CO7" s="170"/>
    </row>
    <row r="8" spans="2:93" x14ac:dyDescent="0.2">
      <c r="D8" s="166" t="s">
        <v>113</v>
      </c>
      <c r="E8" s="165" t="s">
        <v>112</v>
      </c>
      <c r="F8" s="165" t="s">
        <v>111</v>
      </c>
      <c r="G8" s="165" t="s">
        <v>110</v>
      </c>
      <c r="H8" s="165" t="s">
        <v>109</v>
      </c>
      <c r="I8" s="164" t="s">
        <v>108</v>
      </c>
      <c r="J8" s="164" t="s">
        <v>107</v>
      </c>
      <c r="K8" s="164" t="s">
        <v>106</v>
      </c>
      <c r="O8" s="168" t="s">
        <v>113</v>
      </c>
      <c r="P8" s="167" t="s">
        <v>112</v>
      </c>
      <c r="Q8" s="167" t="s">
        <v>111</v>
      </c>
      <c r="R8" s="167" t="s">
        <v>110</v>
      </c>
      <c r="S8" s="167" t="s">
        <v>109</v>
      </c>
      <c r="T8" s="164" t="s">
        <v>108</v>
      </c>
      <c r="U8" s="164" t="s">
        <v>107</v>
      </c>
      <c r="V8" s="164" t="s">
        <v>106</v>
      </c>
      <c r="Z8" s="166" t="s">
        <v>113</v>
      </c>
      <c r="AA8" s="165" t="s">
        <v>112</v>
      </c>
      <c r="AB8" s="165" t="s">
        <v>111</v>
      </c>
      <c r="AC8" s="165" t="s">
        <v>110</v>
      </c>
      <c r="AD8" s="165" t="s">
        <v>109</v>
      </c>
      <c r="AE8" s="164" t="s">
        <v>108</v>
      </c>
      <c r="AF8" s="164" t="s">
        <v>107</v>
      </c>
      <c r="AG8" s="164" t="s">
        <v>106</v>
      </c>
      <c r="AK8" s="166" t="s">
        <v>113</v>
      </c>
      <c r="AL8" s="165" t="s">
        <v>112</v>
      </c>
      <c r="AM8" s="165" t="s">
        <v>111</v>
      </c>
      <c r="AN8" s="165" t="s">
        <v>110</v>
      </c>
      <c r="AO8" s="165" t="s">
        <v>109</v>
      </c>
      <c r="AP8" s="164" t="s">
        <v>108</v>
      </c>
      <c r="AQ8" s="164" t="s">
        <v>107</v>
      </c>
      <c r="AR8" s="164" t="s">
        <v>106</v>
      </c>
      <c r="AT8" s="134"/>
      <c r="AU8" s="134"/>
      <c r="AV8" s="166" t="s">
        <v>113</v>
      </c>
      <c r="AW8" s="165" t="s">
        <v>112</v>
      </c>
      <c r="AX8" s="165" t="s">
        <v>111</v>
      </c>
      <c r="AY8" s="165" t="s">
        <v>110</v>
      </c>
      <c r="AZ8" s="165" t="s">
        <v>109</v>
      </c>
      <c r="BA8" s="164" t="s">
        <v>108</v>
      </c>
      <c r="BB8" s="164" t="s">
        <v>107</v>
      </c>
      <c r="BC8" s="164" t="s">
        <v>106</v>
      </c>
      <c r="BD8" s="136"/>
      <c r="BE8" s="134"/>
      <c r="BF8" s="134"/>
      <c r="BG8" s="166" t="s">
        <v>113</v>
      </c>
      <c r="BH8" s="165" t="s">
        <v>112</v>
      </c>
      <c r="BI8" s="165" t="s">
        <v>111</v>
      </c>
      <c r="BJ8" s="165" t="s">
        <v>110</v>
      </c>
      <c r="BK8" s="165" t="s">
        <v>109</v>
      </c>
      <c r="BL8" s="164" t="s">
        <v>108</v>
      </c>
      <c r="BM8" s="164" t="s">
        <v>107</v>
      </c>
      <c r="BN8" s="164" t="s">
        <v>106</v>
      </c>
      <c r="BO8" s="136"/>
      <c r="BP8" s="134"/>
      <c r="BQ8" s="134"/>
      <c r="BR8" s="166" t="s">
        <v>113</v>
      </c>
      <c r="BS8" s="165" t="s">
        <v>112</v>
      </c>
      <c r="BT8" s="165" t="s">
        <v>111</v>
      </c>
      <c r="BU8" s="165" t="s">
        <v>110</v>
      </c>
      <c r="BV8" s="165" t="s">
        <v>109</v>
      </c>
      <c r="BW8" s="164" t="s">
        <v>108</v>
      </c>
      <c r="BX8" s="164" t="s">
        <v>107</v>
      </c>
      <c r="BY8" s="164" t="s">
        <v>106</v>
      </c>
      <c r="CA8" s="134"/>
      <c r="CB8" s="134"/>
      <c r="CC8" s="166" t="s">
        <v>113</v>
      </c>
      <c r="CD8" s="165" t="s">
        <v>112</v>
      </c>
      <c r="CE8" s="165" t="s">
        <v>111</v>
      </c>
      <c r="CF8" s="165" t="s">
        <v>110</v>
      </c>
      <c r="CG8" s="165" t="s">
        <v>109</v>
      </c>
      <c r="CH8" s="164" t="s">
        <v>108</v>
      </c>
      <c r="CI8" s="164" t="s">
        <v>107</v>
      </c>
      <c r="CJ8" s="164" t="s">
        <v>106</v>
      </c>
      <c r="CK8" s="136"/>
      <c r="CM8" s="136"/>
      <c r="CN8" s="136"/>
    </row>
    <row r="9" spans="2:93" ht="14.85" customHeight="1" x14ac:dyDescent="0.2">
      <c r="B9" s="275" t="s">
        <v>252</v>
      </c>
      <c r="C9" s="159" t="s">
        <v>0</v>
      </c>
      <c r="D9" s="158">
        <v>10</v>
      </c>
      <c r="E9" s="158">
        <v>10</v>
      </c>
      <c r="F9" s="158">
        <v>10</v>
      </c>
      <c r="G9" s="158">
        <v>10</v>
      </c>
      <c r="H9" s="158">
        <v>10</v>
      </c>
      <c r="I9" s="156">
        <f t="shared" ref="I9:I16" si="0">SUM(D9:H9)</f>
        <v>50</v>
      </c>
      <c r="J9" s="162">
        <f>I9</f>
        <v>50</v>
      </c>
      <c r="K9" s="156"/>
      <c r="M9" s="275" t="s">
        <v>252</v>
      </c>
      <c r="N9" s="159" t="s">
        <v>0</v>
      </c>
      <c r="O9" s="158">
        <v>10</v>
      </c>
      <c r="P9" s="158">
        <v>10</v>
      </c>
      <c r="Q9" s="158">
        <v>10</v>
      </c>
      <c r="R9" s="158">
        <v>10</v>
      </c>
      <c r="S9" s="158">
        <v>10</v>
      </c>
      <c r="T9" s="156">
        <f t="shared" ref="T9:T16" si="1">SUM(O9:S9)</f>
        <v>50</v>
      </c>
      <c r="U9" s="162">
        <f>T9</f>
        <v>50</v>
      </c>
      <c r="V9" s="154">
        <f>U9/(U9+U10)</f>
        <v>1</v>
      </c>
      <c r="X9" s="275" t="s">
        <v>252</v>
      </c>
      <c r="Y9" s="159" t="s">
        <v>0</v>
      </c>
      <c r="Z9" s="158">
        <v>10</v>
      </c>
      <c r="AA9" s="158">
        <v>10</v>
      </c>
      <c r="AB9" s="158">
        <v>10</v>
      </c>
      <c r="AC9" s="158">
        <v>10</v>
      </c>
      <c r="AD9" s="158">
        <v>10</v>
      </c>
      <c r="AE9" s="156">
        <f t="shared" ref="AE9:AE16" si="2">SUM(Z9:AD9)</f>
        <v>50</v>
      </c>
      <c r="AF9" s="162">
        <f>AE9</f>
        <v>50</v>
      </c>
      <c r="AG9" s="236"/>
      <c r="AI9" s="275" t="s">
        <v>252</v>
      </c>
      <c r="AJ9" s="159" t="s">
        <v>0</v>
      </c>
      <c r="AK9" s="158">
        <v>10</v>
      </c>
      <c r="AL9" s="158">
        <v>10</v>
      </c>
      <c r="AM9" s="158">
        <v>10</v>
      </c>
      <c r="AN9" s="158">
        <v>10</v>
      </c>
      <c r="AO9" s="158">
        <v>10</v>
      </c>
      <c r="AP9" s="156">
        <f t="shared" ref="AP9:AP16" si="3">SUM(AK9:AO9)</f>
        <v>50</v>
      </c>
      <c r="AQ9" s="162">
        <f>AP9</f>
        <v>50</v>
      </c>
      <c r="AR9" s="154">
        <f>AQ9/(AQ9+AQ10)</f>
        <v>1</v>
      </c>
      <c r="AT9" s="275" t="s">
        <v>252</v>
      </c>
      <c r="AU9" s="159" t="s">
        <v>0</v>
      </c>
      <c r="AV9" s="158">
        <v>10</v>
      </c>
      <c r="AW9" s="158">
        <v>10</v>
      </c>
      <c r="AX9" s="158">
        <v>10</v>
      </c>
      <c r="AY9" s="158">
        <v>10</v>
      </c>
      <c r="AZ9" s="158">
        <v>10</v>
      </c>
      <c r="BA9" s="156">
        <f t="shared" ref="BA9:BA16" si="4">SUM(AV9:AZ9)</f>
        <v>50</v>
      </c>
      <c r="BB9" s="162">
        <f t="shared" ref="BB9:BB16" si="5">BA9</f>
        <v>50</v>
      </c>
      <c r="BC9" s="154">
        <f>BB9/(BB9+BB10)</f>
        <v>1</v>
      </c>
      <c r="BE9" s="275" t="s">
        <v>252</v>
      </c>
      <c r="BF9" s="159" t="s">
        <v>0</v>
      </c>
      <c r="BG9" s="158">
        <v>10</v>
      </c>
      <c r="BH9" s="158">
        <v>10</v>
      </c>
      <c r="BI9" s="158">
        <v>10</v>
      </c>
      <c r="BJ9" s="158">
        <v>10</v>
      </c>
      <c r="BK9" s="158">
        <v>10</v>
      </c>
      <c r="BL9" s="156">
        <f t="shared" ref="BL9:BL16" si="6">SUM(BG9:BK9)</f>
        <v>50</v>
      </c>
      <c r="BM9" s="162">
        <f t="shared" ref="BM9:BM16" si="7">BL9</f>
        <v>50</v>
      </c>
      <c r="BN9" s="154">
        <f>BM9/(BM9+BM10)</f>
        <v>1</v>
      </c>
      <c r="BP9" s="275" t="s">
        <v>252</v>
      </c>
      <c r="BQ9" s="159" t="s">
        <v>0</v>
      </c>
      <c r="BR9" s="158">
        <v>10</v>
      </c>
      <c r="BS9" s="158">
        <v>10</v>
      </c>
      <c r="BT9" s="158">
        <v>10</v>
      </c>
      <c r="BU9" s="158">
        <v>10</v>
      </c>
      <c r="BV9" s="158">
        <v>10</v>
      </c>
      <c r="BW9" s="156">
        <f t="shared" ref="BW9:BW16" si="8">SUM(BR9:BV9)</f>
        <v>50</v>
      </c>
      <c r="BX9" s="162">
        <f t="shared" ref="BX9:BX16" si="9">BW9</f>
        <v>50</v>
      </c>
      <c r="BY9" s="154">
        <f>BX9/(BX9+BX10)</f>
        <v>1</v>
      </c>
      <c r="BZ9" s="144"/>
      <c r="CA9" s="275" t="s">
        <v>252</v>
      </c>
      <c r="CB9" s="159" t="s">
        <v>0</v>
      </c>
      <c r="CC9" s="158">
        <v>10</v>
      </c>
      <c r="CD9" s="158">
        <v>10</v>
      </c>
      <c r="CE9" s="158">
        <v>10</v>
      </c>
      <c r="CF9" s="158">
        <v>10</v>
      </c>
      <c r="CG9" s="158">
        <v>10</v>
      </c>
      <c r="CH9" s="156">
        <f t="shared" ref="CH9:CH16" si="10">SUM(CC9:CG9)</f>
        <v>50</v>
      </c>
      <c r="CI9" s="162">
        <f t="shared" ref="CI9:CI16" si="11">CH9</f>
        <v>50</v>
      </c>
      <c r="CJ9" s="154">
        <f>CI9/(CI9+CI10)</f>
        <v>1</v>
      </c>
    </row>
    <row r="10" spans="2:93" ht="14.85" customHeight="1" x14ac:dyDescent="0.2">
      <c r="B10" s="276"/>
      <c r="C10" s="139" t="s">
        <v>27</v>
      </c>
      <c r="D10" s="135">
        <v>0</v>
      </c>
      <c r="E10" s="135">
        <v>0</v>
      </c>
      <c r="F10" s="135">
        <v>0</v>
      </c>
      <c r="G10" s="135">
        <v>0</v>
      </c>
      <c r="H10" s="135">
        <v>0</v>
      </c>
      <c r="I10" s="150">
        <f t="shared" si="0"/>
        <v>0</v>
      </c>
      <c r="J10" s="161">
        <f>I10</f>
        <v>0</v>
      </c>
      <c r="K10" s="150"/>
      <c r="M10" s="276"/>
      <c r="N10" s="139" t="s">
        <v>27</v>
      </c>
      <c r="O10" s="135">
        <v>0</v>
      </c>
      <c r="P10" s="135">
        <v>0</v>
      </c>
      <c r="Q10" s="135">
        <v>0</v>
      </c>
      <c r="R10" s="135">
        <v>0</v>
      </c>
      <c r="S10" s="135">
        <v>0</v>
      </c>
      <c r="T10" s="150">
        <f t="shared" si="1"/>
        <v>0</v>
      </c>
      <c r="U10" s="161">
        <f>T10</f>
        <v>0</v>
      </c>
      <c r="V10" s="150"/>
      <c r="X10" s="276"/>
      <c r="Y10" s="139" t="s">
        <v>27</v>
      </c>
      <c r="Z10" s="135">
        <v>0</v>
      </c>
      <c r="AA10" s="135">
        <v>0</v>
      </c>
      <c r="AB10" s="135">
        <v>0</v>
      </c>
      <c r="AC10" s="135">
        <v>0</v>
      </c>
      <c r="AD10" s="135">
        <v>0</v>
      </c>
      <c r="AE10" s="150">
        <f t="shared" si="2"/>
        <v>0</v>
      </c>
      <c r="AF10" s="161">
        <f>AE10</f>
        <v>0</v>
      </c>
      <c r="AG10" s="234"/>
      <c r="AI10" s="276"/>
      <c r="AJ10" s="139" t="s">
        <v>27</v>
      </c>
      <c r="AK10" s="135">
        <v>0</v>
      </c>
      <c r="AL10" s="135">
        <v>0</v>
      </c>
      <c r="AM10" s="135">
        <v>0</v>
      </c>
      <c r="AN10" s="135">
        <v>0</v>
      </c>
      <c r="AO10" s="135">
        <v>0</v>
      </c>
      <c r="AP10" s="150">
        <f t="shared" si="3"/>
        <v>0</v>
      </c>
      <c r="AQ10" s="161">
        <f>AP10</f>
        <v>0</v>
      </c>
      <c r="AR10" s="234"/>
      <c r="AT10" s="276"/>
      <c r="AU10" s="139" t="s">
        <v>27</v>
      </c>
      <c r="AV10" s="135">
        <v>0</v>
      </c>
      <c r="AW10" s="135">
        <v>0</v>
      </c>
      <c r="AX10" s="135">
        <v>0</v>
      </c>
      <c r="AY10" s="135">
        <v>0</v>
      </c>
      <c r="AZ10" s="135">
        <v>0</v>
      </c>
      <c r="BA10" s="150">
        <f t="shared" si="4"/>
        <v>0</v>
      </c>
      <c r="BB10" s="161">
        <f t="shared" si="5"/>
        <v>0</v>
      </c>
      <c r="BC10" s="233"/>
      <c r="BE10" s="276"/>
      <c r="BF10" s="139" t="s">
        <v>27</v>
      </c>
      <c r="BG10" s="135">
        <v>0</v>
      </c>
      <c r="BH10" s="135">
        <v>0</v>
      </c>
      <c r="BI10" s="135">
        <v>0</v>
      </c>
      <c r="BJ10" s="135">
        <v>0</v>
      </c>
      <c r="BK10" s="135">
        <v>0</v>
      </c>
      <c r="BL10" s="150">
        <f t="shared" si="6"/>
        <v>0</v>
      </c>
      <c r="BM10" s="161">
        <f t="shared" si="7"/>
        <v>0</v>
      </c>
      <c r="BN10" s="233"/>
      <c r="BP10" s="276"/>
      <c r="BQ10" s="139" t="s">
        <v>27</v>
      </c>
      <c r="BR10" s="135">
        <v>0</v>
      </c>
      <c r="BS10" s="135">
        <v>0</v>
      </c>
      <c r="BT10" s="135">
        <v>0</v>
      </c>
      <c r="BU10" s="135">
        <v>0</v>
      </c>
      <c r="BV10" s="135">
        <v>0</v>
      </c>
      <c r="BW10" s="150">
        <f t="shared" si="8"/>
        <v>0</v>
      </c>
      <c r="BX10" s="161">
        <f t="shared" si="9"/>
        <v>0</v>
      </c>
      <c r="BY10" s="233"/>
      <c r="BZ10" s="144"/>
      <c r="CA10" s="276"/>
      <c r="CB10" s="139" t="s">
        <v>27</v>
      </c>
      <c r="CC10" s="135">
        <v>0</v>
      </c>
      <c r="CD10" s="135">
        <v>0</v>
      </c>
      <c r="CE10" s="135">
        <v>0</v>
      </c>
      <c r="CF10" s="135">
        <v>0</v>
      </c>
      <c r="CG10" s="135">
        <v>0</v>
      </c>
      <c r="CH10" s="150">
        <f t="shared" si="10"/>
        <v>0</v>
      </c>
      <c r="CI10" s="161">
        <f t="shared" si="11"/>
        <v>0</v>
      </c>
      <c r="CJ10" s="233"/>
    </row>
    <row r="11" spans="2:93" ht="14.85" customHeight="1" x14ac:dyDescent="0.2">
      <c r="B11" s="276"/>
      <c r="C11" s="139" t="s">
        <v>72</v>
      </c>
      <c r="D11" s="135">
        <v>0</v>
      </c>
      <c r="E11" s="135">
        <v>0</v>
      </c>
      <c r="F11" s="135">
        <v>0</v>
      </c>
      <c r="G11" s="135">
        <v>0</v>
      </c>
      <c r="H11" s="135">
        <v>0</v>
      </c>
      <c r="I11" s="150">
        <f t="shared" si="0"/>
        <v>0</v>
      </c>
      <c r="J11" s="161">
        <f>I11</f>
        <v>0</v>
      </c>
      <c r="K11" s="150"/>
      <c r="M11" s="276"/>
      <c r="N11" s="139" t="s">
        <v>72</v>
      </c>
      <c r="O11" s="135">
        <v>0</v>
      </c>
      <c r="P11" s="135">
        <v>0</v>
      </c>
      <c r="Q11" s="135">
        <v>0</v>
      </c>
      <c r="R11" s="135">
        <v>0</v>
      </c>
      <c r="S11" s="135">
        <v>0</v>
      </c>
      <c r="T11" s="150">
        <f t="shared" si="1"/>
        <v>0</v>
      </c>
      <c r="U11" s="161">
        <f>T11</f>
        <v>0</v>
      </c>
      <c r="V11" s="150"/>
      <c r="X11" s="276"/>
      <c r="Y11" s="139" t="s">
        <v>72</v>
      </c>
      <c r="Z11" s="135">
        <v>0</v>
      </c>
      <c r="AA11" s="135">
        <v>0</v>
      </c>
      <c r="AB11" s="135">
        <v>0</v>
      </c>
      <c r="AC11" s="135">
        <v>0</v>
      </c>
      <c r="AD11" s="135">
        <v>0</v>
      </c>
      <c r="AE11" s="150">
        <f t="shared" si="2"/>
        <v>0</v>
      </c>
      <c r="AF11" s="161">
        <f>AE11</f>
        <v>0</v>
      </c>
      <c r="AG11" s="234"/>
      <c r="AI11" s="276"/>
      <c r="AJ11" s="139" t="s">
        <v>72</v>
      </c>
      <c r="AK11" s="135">
        <v>0</v>
      </c>
      <c r="AL11" s="135">
        <v>0</v>
      </c>
      <c r="AM11" s="135">
        <v>0</v>
      </c>
      <c r="AN11" s="135">
        <v>0</v>
      </c>
      <c r="AO11" s="135">
        <v>0</v>
      </c>
      <c r="AP11" s="150">
        <f t="shared" si="3"/>
        <v>0</v>
      </c>
      <c r="AQ11" s="161">
        <f>AP11</f>
        <v>0</v>
      </c>
      <c r="AR11" s="234"/>
      <c r="AT11" s="276"/>
      <c r="AU11" s="139" t="s">
        <v>72</v>
      </c>
      <c r="AV11" s="135">
        <v>0</v>
      </c>
      <c r="AW11" s="135">
        <v>0</v>
      </c>
      <c r="AX11" s="135">
        <v>0</v>
      </c>
      <c r="AY11" s="135">
        <v>0</v>
      </c>
      <c r="AZ11" s="135">
        <v>0</v>
      </c>
      <c r="BA11" s="150">
        <f t="shared" si="4"/>
        <v>0</v>
      </c>
      <c r="BB11" s="161">
        <f t="shared" si="5"/>
        <v>0</v>
      </c>
      <c r="BC11" s="233"/>
      <c r="BE11" s="276"/>
      <c r="BF11" s="139" t="s">
        <v>72</v>
      </c>
      <c r="BG11" s="135">
        <v>0</v>
      </c>
      <c r="BH11" s="135">
        <v>0</v>
      </c>
      <c r="BI11" s="135">
        <v>0</v>
      </c>
      <c r="BJ11" s="135">
        <v>0</v>
      </c>
      <c r="BK11" s="135">
        <v>0</v>
      </c>
      <c r="BL11" s="150">
        <f t="shared" si="6"/>
        <v>0</v>
      </c>
      <c r="BM11" s="161">
        <f t="shared" si="7"/>
        <v>0</v>
      </c>
      <c r="BN11" s="233"/>
      <c r="BP11" s="276"/>
      <c r="BQ11" s="139" t="s">
        <v>72</v>
      </c>
      <c r="BR11" s="135">
        <v>0</v>
      </c>
      <c r="BS11" s="135">
        <v>0</v>
      </c>
      <c r="BT11" s="135">
        <v>0</v>
      </c>
      <c r="BU11" s="135">
        <v>0</v>
      </c>
      <c r="BV11" s="135">
        <v>0</v>
      </c>
      <c r="BW11" s="150">
        <f t="shared" si="8"/>
        <v>0</v>
      </c>
      <c r="BX11" s="161">
        <f t="shared" si="9"/>
        <v>0</v>
      </c>
      <c r="BY11" s="233"/>
      <c r="BZ11" s="144"/>
      <c r="CA11" s="276"/>
      <c r="CB11" s="139" t="s">
        <v>72</v>
      </c>
      <c r="CC11" s="135">
        <v>0</v>
      </c>
      <c r="CD11" s="135">
        <v>0</v>
      </c>
      <c r="CE11" s="135">
        <v>0</v>
      </c>
      <c r="CF11" s="135">
        <v>0</v>
      </c>
      <c r="CG11" s="135">
        <v>0</v>
      </c>
      <c r="CH11" s="150">
        <f t="shared" si="10"/>
        <v>0</v>
      </c>
      <c r="CI11" s="161">
        <f t="shared" si="11"/>
        <v>0</v>
      </c>
      <c r="CJ11" s="233"/>
    </row>
    <row r="12" spans="2:93" ht="14.85" customHeight="1" x14ac:dyDescent="0.2">
      <c r="B12" s="277"/>
      <c r="C12" s="135" t="s">
        <v>71</v>
      </c>
      <c r="D12" s="149">
        <v>0</v>
      </c>
      <c r="E12" s="149">
        <v>0</v>
      </c>
      <c r="F12" s="149">
        <v>0</v>
      </c>
      <c r="G12" s="135">
        <v>0</v>
      </c>
      <c r="H12" s="149">
        <v>0</v>
      </c>
      <c r="I12" s="147">
        <f t="shared" si="0"/>
        <v>0</v>
      </c>
      <c r="J12" s="163">
        <f>I12</f>
        <v>0</v>
      </c>
      <c r="K12" s="145"/>
      <c r="M12" s="277"/>
      <c r="N12" s="135" t="s">
        <v>71</v>
      </c>
      <c r="O12" s="149">
        <v>0</v>
      </c>
      <c r="P12" s="149">
        <v>0</v>
      </c>
      <c r="Q12" s="149">
        <v>0</v>
      </c>
      <c r="R12" s="135">
        <v>0</v>
      </c>
      <c r="S12" s="149">
        <v>0</v>
      </c>
      <c r="T12" s="147">
        <f t="shared" si="1"/>
        <v>0</v>
      </c>
      <c r="U12" s="163">
        <f>T12</f>
        <v>0</v>
      </c>
      <c r="V12" s="145"/>
      <c r="X12" s="277"/>
      <c r="Y12" s="135" t="s">
        <v>71</v>
      </c>
      <c r="Z12" s="149">
        <v>0</v>
      </c>
      <c r="AA12" s="149">
        <v>0</v>
      </c>
      <c r="AB12" s="149">
        <v>0</v>
      </c>
      <c r="AC12" s="135">
        <v>0</v>
      </c>
      <c r="AD12" s="149">
        <v>0</v>
      </c>
      <c r="AE12" s="147">
        <f t="shared" si="2"/>
        <v>0</v>
      </c>
      <c r="AF12" s="163">
        <f>AE12</f>
        <v>0</v>
      </c>
      <c r="AG12" s="230"/>
      <c r="AI12" s="277"/>
      <c r="AJ12" s="135" t="s">
        <v>71</v>
      </c>
      <c r="AK12" s="149">
        <v>0</v>
      </c>
      <c r="AL12" s="149">
        <v>0</v>
      </c>
      <c r="AM12" s="149">
        <v>0</v>
      </c>
      <c r="AN12" s="135">
        <v>0</v>
      </c>
      <c r="AO12" s="149">
        <v>0</v>
      </c>
      <c r="AP12" s="147">
        <f t="shared" si="3"/>
        <v>0</v>
      </c>
      <c r="AQ12" s="163">
        <f>AP12</f>
        <v>0</v>
      </c>
      <c r="AR12" s="230"/>
      <c r="AT12" s="277"/>
      <c r="AU12" s="135" t="s">
        <v>71</v>
      </c>
      <c r="AV12" s="149">
        <v>0</v>
      </c>
      <c r="AW12" s="149">
        <v>0</v>
      </c>
      <c r="AX12" s="149">
        <v>0</v>
      </c>
      <c r="AY12" s="135">
        <v>0</v>
      </c>
      <c r="AZ12" s="149">
        <v>0</v>
      </c>
      <c r="BA12" s="147">
        <f t="shared" si="4"/>
        <v>0</v>
      </c>
      <c r="BB12" s="163">
        <f t="shared" si="5"/>
        <v>0</v>
      </c>
      <c r="BC12" s="230"/>
      <c r="BE12" s="277"/>
      <c r="BF12" s="135" t="s">
        <v>71</v>
      </c>
      <c r="BG12" s="149">
        <v>0</v>
      </c>
      <c r="BH12" s="149">
        <v>0</v>
      </c>
      <c r="BI12" s="149">
        <v>0</v>
      </c>
      <c r="BJ12" s="135">
        <v>0</v>
      </c>
      <c r="BK12" s="149">
        <v>0</v>
      </c>
      <c r="BL12" s="147">
        <f t="shared" si="6"/>
        <v>0</v>
      </c>
      <c r="BM12" s="163">
        <f t="shared" si="7"/>
        <v>0</v>
      </c>
      <c r="BN12" s="230"/>
      <c r="BP12" s="277"/>
      <c r="BQ12" s="135" t="s">
        <v>71</v>
      </c>
      <c r="BR12" s="149">
        <v>0</v>
      </c>
      <c r="BS12" s="149">
        <v>0</v>
      </c>
      <c r="BT12" s="149">
        <v>0</v>
      </c>
      <c r="BU12" s="135">
        <v>0</v>
      </c>
      <c r="BV12" s="149">
        <v>0</v>
      </c>
      <c r="BW12" s="147">
        <f t="shared" si="8"/>
        <v>0</v>
      </c>
      <c r="BX12" s="163">
        <f t="shared" si="9"/>
        <v>0</v>
      </c>
      <c r="BY12" s="230"/>
      <c r="BZ12" s="144"/>
      <c r="CA12" s="277"/>
      <c r="CB12" s="135" t="s">
        <v>71</v>
      </c>
      <c r="CC12" s="149">
        <v>0</v>
      </c>
      <c r="CD12" s="149">
        <v>0</v>
      </c>
      <c r="CE12" s="149">
        <v>0</v>
      </c>
      <c r="CF12" s="135">
        <v>0</v>
      </c>
      <c r="CG12" s="149">
        <v>0</v>
      </c>
      <c r="CH12" s="147">
        <f t="shared" si="10"/>
        <v>0</v>
      </c>
      <c r="CI12" s="163">
        <f t="shared" si="11"/>
        <v>0</v>
      </c>
      <c r="CJ12" s="230"/>
      <c r="CN12" s="143"/>
    </row>
    <row r="13" spans="2:93" ht="14.85" customHeight="1" x14ac:dyDescent="0.2">
      <c r="B13" s="275" t="s">
        <v>251</v>
      </c>
      <c r="C13" s="159" t="s">
        <v>0</v>
      </c>
      <c r="D13" s="158">
        <v>10</v>
      </c>
      <c r="E13" s="158">
        <v>10</v>
      </c>
      <c r="F13" s="158">
        <v>10</v>
      </c>
      <c r="G13" s="158">
        <v>9</v>
      </c>
      <c r="H13" s="162">
        <v>10</v>
      </c>
      <c r="I13" s="156">
        <f t="shared" si="0"/>
        <v>49</v>
      </c>
      <c r="J13" s="155">
        <f>I13</f>
        <v>49</v>
      </c>
      <c r="K13" s="154"/>
      <c r="M13" s="275" t="s">
        <v>251</v>
      </c>
      <c r="N13" s="159" t="s">
        <v>0</v>
      </c>
      <c r="O13" s="158">
        <v>9</v>
      </c>
      <c r="P13" s="158">
        <v>10</v>
      </c>
      <c r="Q13" s="158">
        <v>10</v>
      </c>
      <c r="R13" s="158">
        <v>10</v>
      </c>
      <c r="S13" s="158">
        <v>10</v>
      </c>
      <c r="T13" s="156">
        <f t="shared" si="1"/>
        <v>49</v>
      </c>
      <c r="U13" s="155">
        <f>T13</f>
        <v>49</v>
      </c>
      <c r="V13" s="154">
        <f>U13/(U13+U14)</f>
        <v>1</v>
      </c>
      <c r="X13" s="275" t="s">
        <v>251</v>
      </c>
      <c r="Y13" s="159" t="s">
        <v>0</v>
      </c>
      <c r="Z13" s="158">
        <v>10</v>
      </c>
      <c r="AA13" s="158">
        <v>9</v>
      </c>
      <c r="AB13" s="158">
        <v>10</v>
      </c>
      <c r="AC13" s="158">
        <v>10</v>
      </c>
      <c r="AD13" s="158">
        <v>10</v>
      </c>
      <c r="AE13" s="156">
        <f t="shared" si="2"/>
        <v>49</v>
      </c>
      <c r="AF13" s="155">
        <f>AE13</f>
        <v>49</v>
      </c>
      <c r="AG13" s="154">
        <f>AF13/(AF13+AF14)</f>
        <v>1</v>
      </c>
      <c r="AI13" s="275" t="s">
        <v>251</v>
      </c>
      <c r="AJ13" s="159" t="s">
        <v>0</v>
      </c>
      <c r="AK13" s="158">
        <v>10</v>
      </c>
      <c r="AL13" s="158">
        <v>8</v>
      </c>
      <c r="AM13" s="158">
        <v>10</v>
      </c>
      <c r="AN13" s="158">
        <v>10</v>
      </c>
      <c r="AO13" s="158">
        <v>10</v>
      </c>
      <c r="AP13" s="156">
        <f t="shared" si="3"/>
        <v>48</v>
      </c>
      <c r="AQ13" s="235">
        <f>AP13</f>
        <v>48</v>
      </c>
      <c r="AR13" s="154">
        <f>AQ13/(AQ13+AQ14)</f>
        <v>1</v>
      </c>
      <c r="AT13" s="275" t="s">
        <v>251</v>
      </c>
      <c r="AU13" s="159" t="s">
        <v>0</v>
      </c>
      <c r="AV13" s="158">
        <v>10</v>
      </c>
      <c r="AW13" s="158">
        <v>9</v>
      </c>
      <c r="AX13" s="158">
        <v>10</v>
      </c>
      <c r="AY13" s="158">
        <v>10</v>
      </c>
      <c r="AZ13" s="158">
        <v>10</v>
      </c>
      <c r="BA13" s="156">
        <f t="shared" si="4"/>
        <v>49</v>
      </c>
      <c r="BB13" s="162">
        <f t="shared" si="5"/>
        <v>49</v>
      </c>
      <c r="BC13" s="154">
        <f>BB13/(BB13+BB14)</f>
        <v>1</v>
      </c>
      <c r="BE13" s="275" t="s">
        <v>251</v>
      </c>
      <c r="BF13" s="159" t="s">
        <v>0</v>
      </c>
      <c r="BG13" s="158">
        <v>10</v>
      </c>
      <c r="BH13" s="158">
        <v>10</v>
      </c>
      <c r="BI13" s="158">
        <v>10</v>
      </c>
      <c r="BJ13" s="158">
        <v>9</v>
      </c>
      <c r="BK13" s="158">
        <v>10</v>
      </c>
      <c r="BL13" s="156">
        <f t="shared" si="6"/>
        <v>49</v>
      </c>
      <c r="BM13" s="162">
        <f t="shared" si="7"/>
        <v>49</v>
      </c>
      <c r="BN13" s="154">
        <f>BM13/(BM13+BM14)</f>
        <v>1</v>
      </c>
      <c r="BP13" s="275" t="s">
        <v>251</v>
      </c>
      <c r="BQ13" s="159" t="s">
        <v>0</v>
      </c>
      <c r="BR13" s="158">
        <v>9</v>
      </c>
      <c r="BS13" s="158">
        <v>10</v>
      </c>
      <c r="BT13" s="158">
        <v>10</v>
      </c>
      <c r="BU13" s="158">
        <v>10</v>
      </c>
      <c r="BV13" s="158">
        <v>10</v>
      </c>
      <c r="BW13" s="156">
        <f t="shared" si="8"/>
        <v>49</v>
      </c>
      <c r="BX13" s="162">
        <f t="shared" si="9"/>
        <v>49</v>
      </c>
      <c r="BY13" s="154">
        <f>BX13/(BX13+BX14)</f>
        <v>1</v>
      </c>
      <c r="BZ13" s="144"/>
      <c r="CA13" s="275" t="s">
        <v>251</v>
      </c>
      <c r="CB13" s="159" t="s">
        <v>0</v>
      </c>
      <c r="CC13" s="158">
        <v>10</v>
      </c>
      <c r="CD13" s="158">
        <v>10</v>
      </c>
      <c r="CE13" s="158">
        <v>8</v>
      </c>
      <c r="CF13" s="158">
        <v>10</v>
      </c>
      <c r="CG13" s="158">
        <v>8</v>
      </c>
      <c r="CH13" s="156">
        <f t="shared" si="10"/>
        <v>46</v>
      </c>
      <c r="CI13" s="162">
        <f t="shared" si="11"/>
        <v>46</v>
      </c>
      <c r="CJ13" s="154">
        <f>CI13/(CI13+CI14)</f>
        <v>1</v>
      </c>
      <c r="CN13" s="153"/>
    </row>
    <row r="14" spans="2:93" x14ac:dyDescent="0.2">
      <c r="B14" s="276"/>
      <c r="C14" s="139" t="s">
        <v>27</v>
      </c>
      <c r="D14" s="135">
        <v>0</v>
      </c>
      <c r="E14" s="135">
        <v>0</v>
      </c>
      <c r="F14" s="135">
        <v>0</v>
      </c>
      <c r="G14" s="135">
        <v>0</v>
      </c>
      <c r="H14" s="135">
        <v>0</v>
      </c>
      <c r="I14" s="150">
        <f t="shared" si="0"/>
        <v>0</v>
      </c>
      <c r="J14" s="151">
        <f>I14+J10</f>
        <v>0</v>
      </c>
      <c r="K14" s="150"/>
      <c r="M14" s="276"/>
      <c r="N14" s="139" t="s">
        <v>27</v>
      </c>
      <c r="O14" s="135">
        <v>0</v>
      </c>
      <c r="P14" s="135">
        <v>0</v>
      </c>
      <c r="Q14" s="135">
        <v>0</v>
      </c>
      <c r="R14" s="135">
        <v>0</v>
      </c>
      <c r="S14" s="135">
        <v>0</v>
      </c>
      <c r="T14" s="150">
        <f t="shared" si="1"/>
        <v>0</v>
      </c>
      <c r="U14" s="151">
        <f>T14+U10</f>
        <v>0</v>
      </c>
      <c r="V14" s="150"/>
      <c r="X14" s="276"/>
      <c r="Y14" s="139" t="s">
        <v>27</v>
      </c>
      <c r="Z14" s="135">
        <v>0</v>
      </c>
      <c r="AA14" s="135">
        <v>0</v>
      </c>
      <c r="AB14" s="135">
        <v>0</v>
      </c>
      <c r="AC14" s="135">
        <v>0</v>
      </c>
      <c r="AD14" s="135">
        <v>0</v>
      </c>
      <c r="AE14" s="150">
        <f t="shared" si="2"/>
        <v>0</v>
      </c>
      <c r="AF14" s="151">
        <f>AE14+AF10</f>
        <v>0</v>
      </c>
      <c r="AG14" s="150"/>
      <c r="AI14" s="276"/>
      <c r="AJ14" s="139" t="s">
        <v>27</v>
      </c>
      <c r="AK14" s="135">
        <v>0</v>
      </c>
      <c r="AL14" s="135">
        <v>0</v>
      </c>
      <c r="AM14" s="135">
        <v>0</v>
      </c>
      <c r="AN14" s="135">
        <v>0</v>
      </c>
      <c r="AO14" s="135">
        <v>0</v>
      </c>
      <c r="AP14" s="150">
        <f t="shared" si="3"/>
        <v>0</v>
      </c>
      <c r="AQ14" s="233">
        <f>AP14+AQ10</f>
        <v>0</v>
      </c>
      <c r="AR14" s="233"/>
      <c r="AT14" s="276"/>
      <c r="AU14" s="139" t="s">
        <v>27</v>
      </c>
      <c r="AV14" s="135">
        <v>0</v>
      </c>
      <c r="AW14" s="135">
        <v>0</v>
      </c>
      <c r="AX14" s="135">
        <v>0</v>
      </c>
      <c r="AY14" s="135">
        <v>0</v>
      </c>
      <c r="AZ14" s="135">
        <v>0</v>
      </c>
      <c r="BA14" s="150">
        <f t="shared" si="4"/>
        <v>0</v>
      </c>
      <c r="BB14" s="161">
        <f t="shared" si="5"/>
        <v>0</v>
      </c>
      <c r="BC14" s="233"/>
      <c r="BE14" s="276"/>
      <c r="BF14" s="139" t="s">
        <v>27</v>
      </c>
      <c r="BG14" s="135">
        <v>0</v>
      </c>
      <c r="BH14" s="135">
        <v>0</v>
      </c>
      <c r="BI14" s="135">
        <v>0</v>
      </c>
      <c r="BJ14" s="135">
        <v>0</v>
      </c>
      <c r="BK14" s="135">
        <v>0</v>
      </c>
      <c r="BL14" s="150">
        <f t="shared" si="6"/>
        <v>0</v>
      </c>
      <c r="BM14" s="161">
        <f t="shared" si="7"/>
        <v>0</v>
      </c>
      <c r="BN14" s="233"/>
      <c r="BP14" s="276"/>
      <c r="BQ14" s="139" t="s">
        <v>27</v>
      </c>
      <c r="BR14" s="135">
        <v>0</v>
      </c>
      <c r="BS14" s="135">
        <v>0</v>
      </c>
      <c r="BT14" s="135">
        <v>0</v>
      </c>
      <c r="BU14" s="135">
        <v>0</v>
      </c>
      <c r="BV14" s="135">
        <v>0</v>
      </c>
      <c r="BW14" s="150">
        <f t="shared" si="8"/>
        <v>0</v>
      </c>
      <c r="BX14" s="161">
        <f t="shared" si="9"/>
        <v>0</v>
      </c>
      <c r="BY14" s="233"/>
      <c r="BZ14" s="144"/>
      <c r="CA14" s="276"/>
      <c r="CB14" s="139" t="s">
        <v>27</v>
      </c>
      <c r="CC14" s="135">
        <v>0</v>
      </c>
      <c r="CD14" s="135">
        <v>0</v>
      </c>
      <c r="CE14" s="135">
        <v>0</v>
      </c>
      <c r="CF14" s="135">
        <v>0</v>
      </c>
      <c r="CG14" s="135">
        <v>0</v>
      </c>
      <c r="CH14" s="150">
        <f t="shared" si="10"/>
        <v>0</v>
      </c>
      <c r="CI14" s="161">
        <f t="shared" si="11"/>
        <v>0</v>
      </c>
      <c r="CJ14" s="233"/>
    </row>
    <row r="15" spans="2:93" x14ac:dyDescent="0.2">
      <c r="B15" s="276"/>
      <c r="C15" s="139" t="s">
        <v>72</v>
      </c>
      <c r="D15" s="135">
        <v>0</v>
      </c>
      <c r="E15" s="135">
        <v>0</v>
      </c>
      <c r="F15" s="135">
        <v>0</v>
      </c>
      <c r="G15" s="135">
        <v>1</v>
      </c>
      <c r="H15" s="161">
        <v>0</v>
      </c>
      <c r="I15" s="150">
        <f t="shared" si="0"/>
        <v>1</v>
      </c>
      <c r="J15" s="151">
        <f>I15+J11</f>
        <v>1</v>
      </c>
      <c r="K15" s="150"/>
      <c r="M15" s="276"/>
      <c r="N15" s="139" t="s">
        <v>72</v>
      </c>
      <c r="O15" s="135">
        <v>1</v>
      </c>
      <c r="P15" s="135">
        <v>0</v>
      </c>
      <c r="Q15" s="135">
        <v>0</v>
      </c>
      <c r="R15" s="135">
        <v>0</v>
      </c>
      <c r="S15" s="135">
        <v>0</v>
      </c>
      <c r="T15" s="150">
        <f t="shared" si="1"/>
        <v>1</v>
      </c>
      <c r="U15" s="151">
        <f>T15+U11</f>
        <v>1</v>
      </c>
      <c r="V15" s="150"/>
      <c r="X15" s="276"/>
      <c r="Y15" s="139" t="s">
        <v>72</v>
      </c>
      <c r="Z15" s="135">
        <v>0</v>
      </c>
      <c r="AA15" s="135">
        <v>1</v>
      </c>
      <c r="AB15" s="135">
        <v>0</v>
      </c>
      <c r="AC15" s="135">
        <v>0</v>
      </c>
      <c r="AD15" s="135">
        <v>0</v>
      </c>
      <c r="AE15" s="150">
        <f t="shared" si="2"/>
        <v>1</v>
      </c>
      <c r="AF15" s="151">
        <f>AE15+AF11</f>
        <v>1</v>
      </c>
      <c r="AG15" s="150"/>
      <c r="AI15" s="276"/>
      <c r="AJ15" s="139" t="s">
        <v>72</v>
      </c>
      <c r="AK15" s="135">
        <v>0</v>
      </c>
      <c r="AL15" s="135">
        <v>2</v>
      </c>
      <c r="AM15" s="135">
        <v>0</v>
      </c>
      <c r="AN15" s="135">
        <v>0</v>
      </c>
      <c r="AO15" s="135">
        <v>0</v>
      </c>
      <c r="AP15" s="150">
        <f t="shared" si="3"/>
        <v>2</v>
      </c>
      <c r="AQ15" s="233">
        <f>AP15+AQ11</f>
        <v>2</v>
      </c>
      <c r="AR15" s="233"/>
      <c r="AT15" s="276"/>
      <c r="AU15" s="139" t="s">
        <v>72</v>
      </c>
      <c r="AV15" s="135">
        <v>0</v>
      </c>
      <c r="AW15" s="135">
        <v>1</v>
      </c>
      <c r="AX15" s="135">
        <v>0</v>
      </c>
      <c r="AY15" s="135">
        <v>0</v>
      </c>
      <c r="AZ15" s="135">
        <v>0</v>
      </c>
      <c r="BA15" s="150">
        <f t="shared" si="4"/>
        <v>1</v>
      </c>
      <c r="BB15" s="161">
        <f t="shared" si="5"/>
        <v>1</v>
      </c>
      <c r="BC15" s="233"/>
      <c r="BE15" s="276"/>
      <c r="BF15" s="139" t="s">
        <v>72</v>
      </c>
      <c r="BG15" s="135">
        <v>0</v>
      </c>
      <c r="BH15" s="135">
        <v>0</v>
      </c>
      <c r="BI15" s="135">
        <v>0</v>
      </c>
      <c r="BJ15" s="135">
        <v>1</v>
      </c>
      <c r="BK15" s="135">
        <v>0</v>
      </c>
      <c r="BL15" s="150">
        <f t="shared" si="6"/>
        <v>1</v>
      </c>
      <c r="BM15" s="161">
        <f t="shared" si="7"/>
        <v>1</v>
      </c>
      <c r="BN15" s="233"/>
      <c r="BP15" s="276"/>
      <c r="BQ15" s="139" t="s">
        <v>72</v>
      </c>
      <c r="BR15" s="135">
        <v>1</v>
      </c>
      <c r="BS15" s="135">
        <v>0</v>
      </c>
      <c r="BT15" s="135">
        <v>0</v>
      </c>
      <c r="BU15" s="135">
        <v>0</v>
      </c>
      <c r="BV15" s="135">
        <v>0</v>
      </c>
      <c r="BW15" s="150">
        <f t="shared" si="8"/>
        <v>1</v>
      </c>
      <c r="BX15" s="161">
        <f t="shared" si="9"/>
        <v>1</v>
      </c>
      <c r="BY15" s="233"/>
      <c r="BZ15" s="144"/>
      <c r="CA15" s="276"/>
      <c r="CB15" s="139" t="s">
        <v>72</v>
      </c>
      <c r="CC15" s="135">
        <v>0</v>
      </c>
      <c r="CD15" s="135">
        <v>0</v>
      </c>
      <c r="CE15" s="135">
        <v>2</v>
      </c>
      <c r="CF15" s="135">
        <v>0</v>
      </c>
      <c r="CG15" s="135">
        <v>2</v>
      </c>
      <c r="CH15" s="150">
        <f t="shared" si="10"/>
        <v>4</v>
      </c>
      <c r="CI15" s="161">
        <f t="shared" si="11"/>
        <v>4</v>
      </c>
      <c r="CJ15" s="233"/>
    </row>
    <row r="16" spans="2:93" x14ac:dyDescent="0.2">
      <c r="B16" s="277"/>
      <c r="C16" s="135" t="s">
        <v>71</v>
      </c>
      <c r="D16" s="149">
        <v>0</v>
      </c>
      <c r="E16" s="149">
        <v>0</v>
      </c>
      <c r="F16" s="149">
        <v>0</v>
      </c>
      <c r="G16" s="149">
        <v>0</v>
      </c>
      <c r="H16" s="149">
        <v>0</v>
      </c>
      <c r="I16" s="147">
        <f t="shared" si="0"/>
        <v>0</v>
      </c>
      <c r="J16" s="146">
        <f>I16+J12</f>
        <v>0</v>
      </c>
      <c r="K16" s="145"/>
      <c r="M16" s="277"/>
      <c r="N16" s="135" t="s">
        <v>71</v>
      </c>
      <c r="O16" s="149">
        <v>0</v>
      </c>
      <c r="P16" s="149">
        <v>0</v>
      </c>
      <c r="Q16" s="149">
        <v>0</v>
      </c>
      <c r="R16" s="135">
        <v>0</v>
      </c>
      <c r="S16" s="149">
        <v>0</v>
      </c>
      <c r="T16" s="147">
        <f t="shared" si="1"/>
        <v>0</v>
      </c>
      <c r="U16" s="146">
        <f>T16+U12</f>
        <v>0</v>
      </c>
      <c r="V16" s="145"/>
      <c r="X16" s="277"/>
      <c r="Y16" s="135" t="s">
        <v>71</v>
      </c>
      <c r="Z16" s="149">
        <v>0</v>
      </c>
      <c r="AA16" s="149">
        <v>0</v>
      </c>
      <c r="AB16" s="149">
        <v>0</v>
      </c>
      <c r="AC16" s="135">
        <v>0</v>
      </c>
      <c r="AD16" s="149">
        <v>0</v>
      </c>
      <c r="AE16" s="147">
        <f t="shared" si="2"/>
        <v>0</v>
      </c>
      <c r="AF16" s="146">
        <f>AE16+AF12</f>
        <v>0</v>
      </c>
      <c r="AG16" s="145"/>
      <c r="AI16" s="277"/>
      <c r="AJ16" s="135" t="s">
        <v>71</v>
      </c>
      <c r="AK16" s="149">
        <v>0</v>
      </c>
      <c r="AL16" s="149">
        <v>0</v>
      </c>
      <c r="AM16" s="149">
        <v>0</v>
      </c>
      <c r="AN16" s="135">
        <v>0</v>
      </c>
      <c r="AO16" s="149">
        <v>0</v>
      </c>
      <c r="AP16" s="147">
        <f t="shared" si="3"/>
        <v>0</v>
      </c>
      <c r="AQ16" s="231">
        <f>AP16+AQ12</f>
        <v>0</v>
      </c>
      <c r="AR16" s="230"/>
      <c r="AT16" s="277"/>
      <c r="AU16" s="135" t="s">
        <v>71</v>
      </c>
      <c r="AV16" s="149">
        <v>0</v>
      </c>
      <c r="AW16" s="149">
        <v>0</v>
      </c>
      <c r="AX16" s="149">
        <v>0</v>
      </c>
      <c r="AY16" s="135">
        <v>0</v>
      </c>
      <c r="AZ16" s="149">
        <v>0</v>
      </c>
      <c r="BA16" s="147">
        <f t="shared" si="4"/>
        <v>0</v>
      </c>
      <c r="BB16" s="163">
        <f t="shared" si="5"/>
        <v>0</v>
      </c>
      <c r="BC16" s="230"/>
      <c r="BE16" s="277"/>
      <c r="BF16" s="135" t="s">
        <v>71</v>
      </c>
      <c r="BG16" s="149">
        <v>0</v>
      </c>
      <c r="BH16" s="149">
        <v>0</v>
      </c>
      <c r="BI16" s="149">
        <v>0</v>
      </c>
      <c r="BJ16" s="135">
        <v>0</v>
      </c>
      <c r="BK16" s="149">
        <v>0</v>
      </c>
      <c r="BL16" s="147">
        <f t="shared" si="6"/>
        <v>0</v>
      </c>
      <c r="BM16" s="163">
        <f t="shared" si="7"/>
        <v>0</v>
      </c>
      <c r="BN16" s="230"/>
      <c r="BP16" s="277"/>
      <c r="BQ16" s="135" t="s">
        <v>71</v>
      </c>
      <c r="BR16" s="149">
        <v>0</v>
      </c>
      <c r="BS16" s="149">
        <v>0</v>
      </c>
      <c r="BT16" s="149">
        <v>0</v>
      </c>
      <c r="BU16" s="135">
        <v>0</v>
      </c>
      <c r="BV16" s="149">
        <v>0</v>
      </c>
      <c r="BW16" s="147">
        <f t="shared" si="8"/>
        <v>0</v>
      </c>
      <c r="BX16" s="163">
        <f t="shared" si="9"/>
        <v>0</v>
      </c>
      <c r="BY16" s="230"/>
      <c r="BZ16" s="144"/>
      <c r="CA16" s="277"/>
      <c r="CB16" s="135" t="s">
        <v>71</v>
      </c>
      <c r="CC16" s="149">
        <v>0</v>
      </c>
      <c r="CD16" s="149">
        <v>0</v>
      </c>
      <c r="CE16" s="149">
        <v>0</v>
      </c>
      <c r="CF16" s="135">
        <v>0</v>
      </c>
      <c r="CG16" s="149">
        <v>0</v>
      </c>
      <c r="CH16" s="147">
        <f t="shared" si="10"/>
        <v>0</v>
      </c>
      <c r="CI16" s="163">
        <f t="shared" si="11"/>
        <v>0</v>
      </c>
      <c r="CJ16" s="230"/>
      <c r="CN16" s="143"/>
    </row>
    <row r="17" spans="2:92" ht="14.85" customHeight="1" x14ac:dyDescent="0.2">
      <c r="B17" s="275" t="s">
        <v>250</v>
      </c>
      <c r="C17" s="159" t="s">
        <v>0</v>
      </c>
      <c r="D17" s="158"/>
      <c r="E17" s="158"/>
      <c r="F17" s="158"/>
      <c r="G17" s="158"/>
      <c r="H17" s="158"/>
      <c r="I17" s="156"/>
      <c r="J17" s="155"/>
      <c r="K17" s="154"/>
      <c r="M17" s="275" t="s">
        <v>250</v>
      </c>
      <c r="N17" s="159" t="s">
        <v>0</v>
      </c>
      <c r="O17" s="158"/>
      <c r="P17" s="158"/>
      <c r="Q17" s="158"/>
      <c r="R17" s="158"/>
      <c r="S17" s="158"/>
      <c r="T17" s="156"/>
      <c r="U17" s="155"/>
      <c r="V17" s="154"/>
      <c r="X17" s="275" t="s">
        <v>250</v>
      </c>
      <c r="Y17" s="159" t="s">
        <v>0</v>
      </c>
      <c r="Z17" s="158"/>
      <c r="AA17" s="158"/>
      <c r="AB17" s="158"/>
      <c r="AC17" s="158"/>
      <c r="AD17" s="158"/>
      <c r="AE17" s="236"/>
      <c r="AF17" s="235"/>
      <c r="AG17" s="237"/>
      <c r="AI17" s="275" t="s">
        <v>250</v>
      </c>
      <c r="AJ17" s="159" t="s">
        <v>0</v>
      </c>
      <c r="AK17" s="158"/>
      <c r="AL17" s="158"/>
      <c r="AM17" s="158"/>
      <c r="AN17" s="158"/>
      <c r="AO17" s="158"/>
      <c r="AP17" s="236"/>
      <c r="AQ17" s="235"/>
      <c r="AR17" s="237"/>
      <c r="AT17" s="275" t="s">
        <v>250</v>
      </c>
      <c r="AU17" s="159" t="s">
        <v>0</v>
      </c>
      <c r="AV17" s="158"/>
      <c r="AW17" s="158"/>
      <c r="AX17" s="158"/>
      <c r="AY17" s="158"/>
      <c r="AZ17" s="158"/>
      <c r="BA17" s="236"/>
      <c r="BB17" s="235"/>
      <c r="BC17" s="237"/>
      <c r="BE17" s="275" t="s">
        <v>250</v>
      </c>
      <c r="BF17" s="159" t="s">
        <v>0</v>
      </c>
      <c r="BG17" s="158"/>
      <c r="BH17" s="158"/>
      <c r="BI17" s="158"/>
      <c r="BJ17" s="158"/>
      <c r="BK17" s="158"/>
      <c r="BL17" s="236"/>
      <c r="BM17" s="235"/>
      <c r="BN17" s="237"/>
      <c r="BP17" s="275" t="s">
        <v>250</v>
      </c>
      <c r="BQ17" s="159" t="s">
        <v>0</v>
      </c>
      <c r="BR17" s="158"/>
      <c r="BS17" s="158"/>
      <c r="BT17" s="158"/>
      <c r="BU17" s="158"/>
      <c r="BV17" s="158"/>
      <c r="BW17" s="236"/>
      <c r="BX17" s="235"/>
      <c r="BY17" s="237"/>
      <c r="BZ17" s="144"/>
      <c r="CA17" s="275" t="s">
        <v>250</v>
      </c>
      <c r="CB17" s="159" t="s">
        <v>0</v>
      </c>
      <c r="CC17" s="158"/>
      <c r="CD17" s="158"/>
      <c r="CE17" s="158"/>
      <c r="CF17" s="158"/>
      <c r="CG17" s="158"/>
      <c r="CH17" s="236"/>
      <c r="CI17" s="235"/>
      <c r="CJ17" s="237"/>
      <c r="CN17" s="153"/>
    </row>
    <row r="18" spans="2:92" ht="14.85" customHeight="1" x14ac:dyDescent="0.2">
      <c r="B18" s="276"/>
      <c r="C18" s="139" t="s">
        <v>27</v>
      </c>
      <c r="D18" s="135"/>
      <c r="E18" s="135"/>
      <c r="F18" s="135"/>
      <c r="G18" s="135"/>
      <c r="H18" s="161"/>
      <c r="I18" s="136"/>
      <c r="J18" s="151"/>
      <c r="K18" s="150"/>
      <c r="M18" s="276"/>
      <c r="N18" s="139" t="s">
        <v>27</v>
      </c>
      <c r="O18" s="135"/>
      <c r="P18" s="135"/>
      <c r="Q18" s="135"/>
      <c r="R18" s="135"/>
      <c r="S18" s="161"/>
      <c r="T18" s="136"/>
      <c r="U18" s="151"/>
      <c r="V18" s="150"/>
      <c r="X18" s="276"/>
      <c r="Y18" s="139" t="s">
        <v>27</v>
      </c>
      <c r="Z18" s="135"/>
      <c r="AA18" s="135"/>
      <c r="AB18" s="135"/>
      <c r="AC18" s="135"/>
      <c r="AD18" s="161"/>
      <c r="AE18" s="234"/>
      <c r="AF18" s="233"/>
      <c r="AG18" s="233"/>
      <c r="AI18" s="276"/>
      <c r="AJ18" s="139" t="s">
        <v>27</v>
      </c>
      <c r="AK18" s="135"/>
      <c r="AL18" s="135"/>
      <c r="AM18" s="135"/>
      <c r="AN18" s="135"/>
      <c r="AO18" s="161"/>
      <c r="AP18" s="234"/>
      <c r="AQ18" s="233"/>
      <c r="AR18" s="233"/>
      <c r="AT18" s="276"/>
      <c r="AU18" s="139" t="s">
        <v>27</v>
      </c>
      <c r="AX18" s="135"/>
      <c r="AZ18" s="161"/>
      <c r="BA18" s="234"/>
      <c r="BB18" s="233"/>
      <c r="BC18" s="233"/>
      <c r="BE18" s="276"/>
      <c r="BF18" s="139" t="s">
        <v>27</v>
      </c>
      <c r="BK18" s="161"/>
      <c r="BL18" s="234"/>
      <c r="BM18" s="233"/>
      <c r="BN18" s="233"/>
      <c r="BP18" s="276"/>
      <c r="BQ18" s="139" t="s">
        <v>27</v>
      </c>
      <c r="BV18" s="161"/>
      <c r="BW18" s="234"/>
      <c r="BX18" s="233"/>
      <c r="BY18" s="233"/>
      <c r="BZ18" s="144"/>
      <c r="CA18" s="276"/>
      <c r="CB18" s="139" t="s">
        <v>27</v>
      </c>
      <c r="CD18" s="135"/>
      <c r="CG18" s="161"/>
      <c r="CH18" s="234"/>
      <c r="CI18" s="233"/>
      <c r="CJ18" s="233"/>
      <c r="CN18" s="153"/>
    </row>
    <row r="19" spans="2:92" x14ac:dyDescent="0.2">
      <c r="B19" s="276"/>
      <c r="C19" s="139" t="s">
        <v>72</v>
      </c>
      <c r="D19" s="135"/>
      <c r="E19" s="135"/>
      <c r="F19" s="135"/>
      <c r="G19" s="135"/>
      <c r="H19" s="161"/>
      <c r="I19" s="136"/>
      <c r="J19" s="151"/>
      <c r="K19" s="150"/>
      <c r="M19" s="276"/>
      <c r="N19" s="139" t="s">
        <v>72</v>
      </c>
      <c r="O19" s="135"/>
      <c r="P19" s="135"/>
      <c r="Q19" s="135"/>
      <c r="R19" s="135"/>
      <c r="S19" s="161"/>
      <c r="T19" s="136"/>
      <c r="U19" s="151"/>
      <c r="V19" s="150"/>
      <c r="X19" s="276"/>
      <c r="Y19" s="139" t="s">
        <v>72</v>
      </c>
      <c r="Z19" s="135"/>
      <c r="AA19" s="135"/>
      <c r="AB19" s="135"/>
      <c r="AC19" s="135"/>
      <c r="AD19" s="161"/>
      <c r="AE19" s="234"/>
      <c r="AF19" s="233"/>
      <c r="AG19" s="233"/>
      <c r="AI19" s="276"/>
      <c r="AJ19" s="139" t="s">
        <v>72</v>
      </c>
      <c r="AK19" s="135"/>
      <c r="AL19" s="135"/>
      <c r="AM19" s="135"/>
      <c r="AN19" s="135"/>
      <c r="AO19" s="161"/>
      <c r="AP19" s="234"/>
      <c r="AQ19" s="233"/>
      <c r="AR19" s="233"/>
      <c r="AT19" s="276"/>
      <c r="AU19" s="139" t="s">
        <v>72</v>
      </c>
      <c r="AX19" s="135"/>
      <c r="AZ19" s="161"/>
      <c r="BA19" s="234"/>
      <c r="BB19" s="233"/>
      <c r="BC19" s="233"/>
      <c r="BE19" s="276"/>
      <c r="BF19" s="139" t="s">
        <v>72</v>
      </c>
      <c r="BK19" s="161"/>
      <c r="BL19" s="234"/>
      <c r="BM19" s="233"/>
      <c r="BN19" s="233"/>
      <c r="BP19" s="276"/>
      <c r="BQ19" s="139" t="s">
        <v>72</v>
      </c>
      <c r="BV19" s="161"/>
      <c r="BW19" s="234"/>
      <c r="BX19" s="233"/>
      <c r="BY19" s="233"/>
      <c r="BZ19" s="144"/>
      <c r="CA19" s="276"/>
      <c r="CB19" s="139" t="s">
        <v>72</v>
      </c>
      <c r="CD19" s="135"/>
      <c r="CG19" s="161"/>
      <c r="CH19" s="234"/>
      <c r="CI19" s="233"/>
      <c r="CJ19" s="233"/>
    </row>
    <row r="20" spans="2:92" x14ac:dyDescent="0.2">
      <c r="B20" s="277"/>
      <c r="C20" s="135" t="s">
        <v>71</v>
      </c>
      <c r="D20" s="135"/>
      <c r="E20" s="135"/>
      <c r="F20" s="135"/>
      <c r="G20" s="149"/>
      <c r="H20" s="149"/>
      <c r="I20" s="150"/>
      <c r="J20" s="146"/>
      <c r="K20" s="145"/>
      <c r="M20" s="277"/>
      <c r="N20" s="135" t="s">
        <v>71</v>
      </c>
      <c r="O20" s="135"/>
      <c r="P20" s="135"/>
      <c r="Q20" s="135"/>
      <c r="R20" s="149"/>
      <c r="S20" s="149"/>
      <c r="T20" s="150"/>
      <c r="U20" s="146"/>
      <c r="V20" s="145"/>
      <c r="X20" s="277"/>
      <c r="Y20" s="135" t="s">
        <v>71</v>
      </c>
      <c r="Z20" s="135"/>
      <c r="AA20" s="135"/>
      <c r="AB20" s="135"/>
      <c r="AC20" s="149"/>
      <c r="AD20" s="149"/>
      <c r="AE20" s="232"/>
      <c r="AF20" s="231"/>
      <c r="AG20" s="230"/>
      <c r="AI20" s="277"/>
      <c r="AJ20" s="135" t="s">
        <v>71</v>
      </c>
      <c r="AK20" s="135"/>
      <c r="AL20" s="135"/>
      <c r="AM20" s="135"/>
      <c r="AN20" s="149"/>
      <c r="AO20" s="149"/>
      <c r="AP20" s="232"/>
      <c r="AQ20" s="231"/>
      <c r="AR20" s="230"/>
      <c r="AT20" s="277"/>
      <c r="AU20" s="135" t="s">
        <v>71</v>
      </c>
      <c r="AX20" s="135"/>
      <c r="AY20" s="149"/>
      <c r="AZ20" s="149"/>
      <c r="BA20" s="232"/>
      <c r="BB20" s="231"/>
      <c r="BC20" s="230"/>
      <c r="BE20" s="277"/>
      <c r="BF20" s="135" t="s">
        <v>71</v>
      </c>
      <c r="BJ20" s="149"/>
      <c r="BK20" s="149"/>
      <c r="BL20" s="232"/>
      <c r="BM20" s="231"/>
      <c r="BN20" s="230"/>
      <c r="BP20" s="277"/>
      <c r="BQ20" s="135" t="s">
        <v>71</v>
      </c>
      <c r="BU20" s="149"/>
      <c r="BV20" s="149"/>
      <c r="BW20" s="232"/>
      <c r="BX20" s="231"/>
      <c r="BY20" s="230"/>
      <c r="BZ20" s="144"/>
      <c r="CA20" s="277"/>
      <c r="CB20" s="135" t="s">
        <v>71</v>
      </c>
      <c r="CD20" s="135"/>
      <c r="CF20" s="149"/>
      <c r="CG20" s="149"/>
      <c r="CH20" s="232"/>
      <c r="CI20" s="231"/>
      <c r="CJ20" s="230"/>
      <c r="CN20" s="143"/>
    </row>
    <row r="21" spans="2:92" ht="14.85" customHeight="1" x14ac:dyDescent="0.2">
      <c r="B21" s="275" t="s">
        <v>249</v>
      </c>
      <c r="C21" s="159" t="s">
        <v>0</v>
      </c>
      <c r="D21" s="158">
        <v>10</v>
      </c>
      <c r="E21" s="158">
        <v>10</v>
      </c>
      <c r="F21" s="158">
        <v>10</v>
      </c>
      <c r="G21" s="158">
        <v>9</v>
      </c>
      <c r="H21" s="162">
        <v>10</v>
      </c>
      <c r="I21" s="156">
        <f t="shared" ref="I21:I52" si="12">SUM(D21:H21)</f>
        <v>49</v>
      </c>
      <c r="J21" s="155">
        <f>I21</f>
        <v>49</v>
      </c>
      <c r="K21" s="154">
        <f>J21/(J21+J22)</f>
        <v>1</v>
      </c>
      <c r="M21" s="275" t="s">
        <v>249</v>
      </c>
      <c r="N21" s="159" t="s">
        <v>0</v>
      </c>
      <c r="O21" s="158">
        <v>9</v>
      </c>
      <c r="P21" s="158">
        <v>10</v>
      </c>
      <c r="Q21" s="158">
        <v>9</v>
      </c>
      <c r="R21" s="135">
        <v>10</v>
      </c>
      <c r="S21" s="158">
        <v>8</v>
      </c>
      <c r="T21" s="156">
        <f t="shared" ref="T21:T52" si="13">SUM(O21:S21)</f>
        <v>46</v>
      </c>
      <c r="U21" s="155">
        <f>T21</f>
        <v>46</v>
      </c>
      <c r="V21" s="154">
        <f>U21/(U21+U22)</f>
        <v>1</v>
      </c>
      <c r="X21" s="275" t="s">
        <v>249</v>
      </c>
      <c r="Y21" s="159" t="s">
        <v>0</v>
      </c>
      <c r="Z21" s="158">
        <v>9</v>
      </c>
      <c r="AA21" s="158">
        <v>9</v>
      </c>
      <c r="AB21" s="158">
        <v>10</v>
      </c>
      <c r="AC21" s="158">
        <v>10</v>
      </c>
      <c r="AD21" s="158">
        <v>10</v>
      </c>
      <c r="AE21" s="156">
        <f t="shared" ref="AE21:AE52" si="14">SUM(Z21:AD21)</f>
        <v>48</v>
      </c>
      <c r="AF21" s="235">
        <f>AE21</f>
        <v>48</v>
      </c>
      <c r="AG21" s="154">
        <f>AF21/(AF21+AF22)</f>
        <v>1</v>
      </c>
      <c r="AI21" s="275" t="s">
        <v>249</v>
      </c>
      <c r="AJ21" s="159" t="s">
        <v>0</v>
      </c>
      <c r="AK21" s="158">
        <v>9</v>
      </c>
      <c r="AL21" s="158">
        <v>8</v>
      </c>
      <c r="AM21" s="158">
        <v>10</v>
      </c>
      <c r="AN21" s="135">
        <v>9</v>
      </c>
      <c r="AO21" s="158">
        <v>10</v>
      </c>
      <c r="AP21" s="156">
        <f t="shared" ref="AP21:AP52" si="15">SUM(AK21:AO21)</f>
        <v>46</v>
      </c>
      <c r="AQ21" s="235">
        <f>AP21</f>
        <v>46</v>
      </c>
      <c r="AR21" s="154">
        <f>AQ21/(AQ21+AQ22)</f>
        <v>1</v>
      </c>
      <c r="AT21" s="275" t="s">
        <v>249</v>
      </c>
      <c r="AU21" s="159" t="s">
        <v>0</v>
      </c>
      <c r="AV21" s="158">
        <v>10</v>
      </c>
      <c r="AW21" s="158">
        <v>9</v>
      </c>
      <c r="AX21" s="158">
        <v>10</v>
      </c>
      <c r="AY21" s="158">
        <v>10</v>
      </c>
      <c r="AZ21" s="158">
        <v>10</v>
      </c>
      <c r="BA21" s="156">
        <f t="shared" ref="BA21:BA52" si="16">SUM(AV21:AZ21)</f>
        <v>49</v>
      </c>
      <c r="BB21" s="162">
        <f>BA21</f>
        <v>49</v>
      </c>
      <c r="BC21" s="154">
        <f>BB21/(BB21+BB22)</f>
        <v>1</v>
      </c>
      <c r="BE21" s="275" t="s">
        <v>249</v>
      </c>
      <c r="BF21" s="159" t="s">
        <v>0</v>
      </c>
      <c r="BG21" s="158">
        <v>10</v>
      </c>
      <c r="BH21" s="158">
        <v>10</v>
      </c>
      <c r="BI21" s="158">
        <v>10</v>
      </c>
      <c r="BJ21" s="158">
        <v>9</v>
      </c>
      <c r="BK21" s="158">
        <v>10</v>
      </c>
      <c r="BL21" s="156">
        <f t="shared" ref="BL21:BL52" si="17">SUM(BG21:BK21)</f>
        <v>49</v>
      </c>
      <c r="BM21" s="162">
        <f>BL21</f>
        <v>49</v>
      </c>
      <c r="BN21" s="154">
        <f>BM21/(BM21+BM22)</f>
        <v>1</v>
      </c>
      <c r="BP21" s="275" t="s">
        <v>249</v>
      </c>
      <c r="BQ21" s="159" t="s">
        <v>0</v>
      </c>
      <c r="BR21" s="158">
        <v>9</v>
      </c>
      <c r="BS21" s="158">
        <v>9</v>
      </c>
      <c r="BT21" s="158">
        <v>9</v>
      </c>
      <c r="BU21" s="158">
        <v>10</v>
      </c>
      <c r="BV21" s="158">
        <v>10</v>
      </c>
      <c r="BW21" s="156">
        <f t="shared" ref="BW21:BW52" si="18">SUM(BR21:BV21)</f>
        <v>47</v>
      </c>
      <c r="BX21" s="235">
        <f>BW21</f>
        <v>47</v>
      </c>
      <c r="BY21" s="154">
        <f>BX21/(BX21+BX22)</f>
        <v>1</v>
      </c>
      <c r="BZ21" s="144"/>
      <c r="CA21" s="275" t="s">
        <v>249</v>
      </c>
      <c r="CB21" s="159" t="s">
        <v>0</v>
      </c>
      <c r="CC21" s="158">
        <v>10</v>
      </c>
      <c r="CD21" s="158">
        <v>9</v>
      </c>
      <c r="CE21" s="158">
        <v>8</v>
      </c>
      <c r="CF21" s="135">
        <v>6</v>
      </c>
      <c r="CG21" s="158">
        <v>8</v>
      </c>
      <c r="CH21" s="156">
        <f t="shared" ref="CH21:CH52" si="19">SUM(CC21:CG21)</f>
        <v>41</v>
      </c>
      <c r="CI21" s="235">
        <f>CH21</f>
        <v>41</v>
      </c>
      <c r="CJ21" s="154">
        <f>CI21/(CI21+CI22)</f>
        <v>1</v>
      </c>
      <c r="CN21" s="153"/>
    </row>
    <row r="22" spans="2:92" x14ac:dyDescent="0.2">
      <c r="B22" s="276"/>
      <c r="C22" s="139" t="s">
        <v>27</v>
      </c>
      <c r="D22" s="135">
        <v>0</v>
      </c>
      <c r="E22" s="135">
        <v>0</v>
      </c>
      <c r="F22" s="135">
        <v>0</v>
      </c>
      <c r="G22" s="135">
        <v>0</v>
      </c>
      <c r="H22" s="135">
        <v>0</v>
      </c>
      <c r="I22" s="150">
        <f t="shared" si="12"/>
        <v>0</v>
      </c>
      <c r="J22" s="151">
        <f>I22+J14</f>
        <v>0</v>
      </c>
      <c r="K22" s="150"/>
      <c r="M22" s="276"/>
      <c r="N22" s="139" t="s">
        <v>27</v>
      </c>
      <c r="O22" s="135">
        <v>0</v>
      </c>
      <c r="P22" s="135">
        <v>0</v>
      </c>
      <c r="Q22" s="135">
        <v>0</v>
      </c>
      <c r="R22" s="135">
        <v>0</v>
      </c>
      <c r="S22" s="135">
        <v>0</v>
      </c>
      <c r="T22" s="150">
        <f t="shared" si="13"/>
        <v>0</v>
      </c>
      <c r="U22" s="151">
        <f>T22+U14</f>
        <v>0</v>
      </c>
      <c r="V22" s="150"/>
      <c r="X22" s="276"/>
      <c r="Y22" s="139" t="s">
        <v>27</v>
      </c>
      <c r="Z22" s="135">
        <v>0</v>
      </c>
      <c r="AA22" s="135">
        <v>0</v>
      </c>
      <c r="AB22" s="135">
        <v>0</v>
      </c>
      <c r="AC22" s="135">
        <v>0</v>
      </c>
      <c r="AD22" s="135">
        <v>0</v>
      </c>
      <c r="AE22" s="150">
        <f t="shared" si="14"/>
        <v>0</v>
      </c>
      <c r="AF22" s="233">
        <f>AE22+AF14</f>
        <v>0</v>
      </c>
      <c r="AG22" s="233"/>
      <c r="AI22" s="276"/>
      <c r="AJ22" s="139" t="s">
        <v>27</v>
      </c>
      <c r="AK22" s="135">
        <v>0</v>
      </c>
      <c r="AL22" s="135">
        <v>0</v>
      </c>
      <c r="AM22" s="135">
        <v>0</v>
      </c>
      <c r="AN22" s="135">
        <v>0</v>
      </c>
      <c r="AO22" s="135">
        <v>0</v>
      </c>
      <c r="AP22" s="150">
        <f t="shared" si="15"/>
        <v>0</v>
      </c>
      <c r="AQ22" s="233">
        <f>AP22+AQ14</f>
        <v>0</v>
      </c>
      <c r="AR22" s="233"/>
      <c r="AT22" s="276"/>
      <c r="AU22" s="139" t="s">
        <v>27</v>
      </c>
      <c r="AV22" s="135">
        <v>0</v>
      </c>
      <c r="AW22" s="135">
        <v>0</v>
      </c>
      <c r="AX22" s="135">
        <v>0</v>
      </c>
      <c r="AY22" s="135">
        <v>0</v>
      </c>
      <c r="AZ22" s="135">
        <v>0</v>
      </c>
      <c r="BA22" s="150">
        <f t="shared" si="16"/>
        <v>0</v>
      </c>
      <c r="BB22" s="161">
        <f>BA22+BB14</f>
        <v>0</v>
      </c>
      <c r="BC22" s="233"/>
      <c r="BE22" s="276"/>
      <c r="BF22" s="139" t="s">
        <v>27</v>
      </c>
      <c r="BG22" s="135">
        <v>0</v>
      </c>
      <c r="BH22" s="135">
        <v>0</v>
      </c>
      <c r="BI22" s="135">
        <v>0</v>
      </c>
      <c r="BJ22" s="135">
        <v>0</v>
      </c>
      <c r="BK22" s="135">
        <v>0</v>
      </c>
      <c r="BL22" s="150">
        <f t="shared" si="17"/>
        <v>0</v>
      </c>
      <c r="BM22" s="161">
        <f>BL22+BM14</f>
        <v>0</v>
      </c>
      <c r="BN22" s="233"/>
      <c r="BP22" s="276"/>
      <c r="BQ22" s="139" t="s">
        <v>27</v>
      </c>
      <c r="BR22" s="135">
        <v>0</v>
      </c>
      <c r="BS22" s="135">
        <v>0</v>
      </c>
      <c r="BT22" s="135">
        <v>0</v>
      </c>
      <c r="BU22" s="135">
        <v>0</v>
      </c>
      <c r="BV22" s="135">
        <v>0</v>
      </c>
      <c r="BW22" s="150">
        <f t="shared" si="18"/>
        <v>0</v>
      </c>
      <c r="BX22" s="233">
        <f>BW22+BX14</f>
        <v>0</v>
      </c>
      <c r="BY22" s="233"/>
      <c r="BZ22" s="144"/>
      <c r="CA22" s="276"/>
      <c r="CB22" s="139" t="s">
        <v>27</v>
      </c>
      <c r="CC22" s="135">
        <v>0</v>
      </c>
      <c r="CD22" s="135">
        <v>0</v>
      </c>
      <c r="CE22" s="135">
        <v>0</v>
      </c>
      <c r="CF22" s="135">
        <v>0</v>
      </c>
      <c r="CG22" s="135">
        <v>0</v>
      </c>
      <c r="CH22" s="150">
        <f t="shared" si="19"/>
        <v>0</v>
      </c>
      <c r="CI22" s="233">
        <f>CH22+CI14</f>
        <v>0</v>
      </c>
      <c r="CJ22" s="233"/>
    </row>
    <row r="23" spans="2:92" x14ac:dyDescent="0.2">
      <c r="B23" s="276"/>
      <c r="C23" s="139" t="s">
        <v>72</v>
      </c>
      <c r="D23" s="135">
        <v>0</v>
      </c>
      <c r="E23" s="135">
        <v>0</v>
      </c>
      <c r="F23" s="135">
        <v>0</v>
      </c>
      <c r="G23" s="135">
        <v>0</v>
      </c>
      <c r="H23" s="161">
        <v>0</v>
      </c>
      <c r="I23" s="150">
        <f t="shared" si="12"/>
        <v>0</v>
      </c>
      <c r="J23" s="151">
        <f>I23+J15</f>
        <v>1</v>
      </c>
      <c r="K23" s="150"/>
      <c r="M23" s="276"/>
      <c r="N23" s="139" t="s">
        <v>72</v>
      </c>
      <c r="O23" s="135">
        <v>0</v>
      </c>
      <c r="P23" s="135">
        <v>0</v>
      </c>
      <c r="Q23" s="135">
        <v>1</v>
      </c>
      <c r="R23" s="135">
        <v>0</v>
      </c>
      <c r="S23" s="135">
        <v>2</v>
      </c>
      <c r="T23" s="150">
        <f t="shared" si="13"/>
        <v>3</v>
      </c>
      <c r="U23" s="151">
        <f>T23+U15</f>
        <v>4</v>
      </c>
      <c r="V23" s="150"/>
      <c r="X23" s="276"/>
      <c r="Y23" s="139" t="s">
        <v>72</v>
      </c>
      <c r="Z23" s="135">
        <v>1</v>
      </c>
      <c r="AA23" s="135">
        <v>0</v>
      </c>
      <c r="AB23" s="135">
        <v>0</v>
      </c>
      <c r="AC23" s="135">
        <v>0</v>
      </c>
      <c r="AD23" s="135">
        <v>0</v>
      </c>
      <c r="AE23" s="150">
        <f t="shared" si="14"/>
        <v>1</v>
      </c>
      <c r="AF23" s="233">
        <f>AE23+AF15</f>
        <v>2</v>
      </c>
      <c r="AG23" s="233"/>
      <c r="AI23" s="276"/>
      <c r="AJ23" s="139" t="s">
        <v>72</v>
      </c>
      <c r="AK23" s="135">
        <v>1</v>
      </c>
      <c r="AL23" s="135">
        <v>0</v>
      </c>
      <c r="AM23" s="135">
        <v>0</v>
      </c>
      <c r="AN23" s="135">
        <v>0</v>
      </c>
      <c r="AO23" s="135">
        <v>0</v>
      </c>
      <c r="AP23" s="150">
        <f t="shared" si="15"/>
        <v>1</v>
      </c>
      <c r="AQ23" s="233">
        <f>AP23+AQ15</f>
        <v>3</v>
      </c>
      <c r="AR23" s="233"/>
      <c r="AT23" s="276"/>
      <c r="AU23" s="139" t="s">
        <v>72</v>
      </c>
      <c r="AV23" s="135">
        <v>0</v>
      </c>
      <c r="AW23" s="135">
        <v>0</v>
      </c>
      <c r="AX23" s="135">
        <v>0</v>
      </c>
      <c r="AY23" s="135">
        <v>0</v>
      </c>
      <c r="AZ23" s="135">
        <v>0</v>
      </c>
      <c r="BA23" s="150">
        <f t="shared" si="16"/>
        <v>0</v>
      </c>
      <c r="BB23" s="161">
        <f>BA23+BB15</f>
        <v>1</v>
      </c>
      <c r="BC23" s="233"/>
      <c r="BE23" s="276"/>
      <c r="BF23" s="139" t="s">
        <v>72</v>
      </c>
      <c r="BG23" s="135">
        <v>0</v>
      </c>
      <c r="BH23" s="135">
        <v>0</v>
      </c>
      <c r="BI23" s="135">
        <v>0</v>
      </c>
      <c r="BJ23" s="135">
        <v>0</v>
      </c>
      <c r="BK23" s="135">
        <v>0</v>
      </c>
      <c r="BL23" s="150">
        <f t="shared" si="17"/>
        <v>0</v>
      </c>
      <c r="BM23" s="161">
        <f>BL23+BM15</f>
        <v>1</v>
      </c>
      <c r="BN23" s="233"/>
      <c r="BP23" s="276"/>
      <c r="BQ23" s="139" t="s">
        <v>72</v>
      </c>
      <c r="BR23" s="135">
        <v>0</v>
      </c>
      <c r="BS23" s="135">
        <v>1</v>
      </c>
      <c r="BT23" s="135">
        <v>1</v>
      </c>
      <c r="BU23" s="135">
        <v>0</v>
      </c>
      <c r="BV23" s="135">
        <v>0</v>
      </c>
      <c r="BW23" s="150">
        <f t="shared" si="18"/>
        <v>2</v>
      </c>
      <c r="BX23" s="233">
        <f>BW23+BX15</f>
        <v>3</v>
      </c>
      <c r="BY23" s="233"/>
      <c r="BZ23" s="144"/>
      <c r="CA23" s="276"/>
      <c r="CB23" s="139" t="s">
        <v>72</v>
      </c>
      <c r="CC23" s="135">
        <v>0</v>
      </c>
      <c r="CD23" s="135">
        <v>1</v>
      </c>
      <c r="CE23" s="135">
        <v>0</v>
      </c>
      <c r="CF23" s="135">
        <v>3</v>
      </c>
      <c r="CG23" s="135">
        <v>0</v>
      </c>
      <c r="CH23" s="150">
        <f t="shared" si="19"/>
        <v>4</v>
      </c>
      <c r="CI23" s="233">
        <f>CH23+CI15</f>
        <v>8</v>
      </c>
      <c r="CJ23" s="233"/>
    </row>
    <row r="24" spans="2:92" x14ac:dyDescent="0.2">
      <c r="B24" s="277"/>
      <c r="C24" s="135" t="s">
        <v>71</v>
      </c>
      <c r="D24" s="149">
        <v>0</v>
      </c>
      <c r="E24" s="149">
        <v>0</v>
      </c>
      <c r="F24" s="149">
        <v>0</v>
      </c>
      <c r="G24" s="149">
        <v>0</v>
      </c>
      <c r="H24" s="149">
        <v>0</v>
      </c>
      <c r="I24" s="147">
        <f t="shared" si="12"/>
        <v>0</v>
      </c>
      <c r="J24" s="146">
        <f>I24+J16</f>
        <v>0</v>
      </c>
      <c r="K24" s="145"/>
      <c r="M24" s="277"/>
      <c r="N24" s="135" t="s">
        <v>71</v>
      </c>
      <c r="O24" s="149">
        <v>0</v>
      </c>
      <c r="P24" s="149">
        <v>0</v>
      </c>
      <c r="Q24" s="149">
        <v>0</v>
      </c>
      <c r="R24" s="149">
        <v>0</v>
      </c>
      <c r="S24" s="149">
        <v>0</v>
      </c>
      <c r="T24" s="147">
        <f t="shared" si="13"/>
        <v>0</v>
      </c>
      <c r="U24" s="146">
        <f>T24+U16</f>
        <v>0</v>
      </c>
      <c r="V24" s="145"/>
      <c r="X24" s="277"/>
      <c r="Y24" s="135" t="s">
        <v>71</v>
      </c>
      <c r="Z24" s="149">
        <v>0</v>
      </c>
      <c r="AA24" s="149">
        <v>0</v>
      </c>
      <c r="AB24" s="149">
        <v>0</v>
      </c>
      <c r="AC24" s="135">
        <v>0</v>
      </c>
      <c r="AD24" s="149">
        <v>0</v>
      </c>
      <c r="AE24" s="147">
        <f t="shared" si="14"/>
        <v>0</v>
      </c>
      <c r="AF24" s="231">
        <f>AE24+AF16</f>
        <v>0</v>
      </c>
      <c r="AG24" s="230"/>
      <c r="AI24" s="277"/>
      <c r="AJ24" s="135" t="s">
        <v>71</v>
      </c>
      <c r="AK24" s="149">
        <v>0</v>
      </c>
      <c r="AL24" s="149">
        <v>0</v>
      </c>
      <c r="AM24" s="149">
        <v>0</v>
      </c>
      <c r="AN24" s="149">
        <v>1</v>
      </c>
      <c r="AO24" s="149">
        <v>0</v>
      </c>
      <c r="AP24" s="147">
        <f t="shared" si="15"/>
        <v>1</v>
      </c>
      <c r="AQ24" s="231">
        <f>AP24+AQ16</f>
        <v>1</v>
      </c>
      <c r="AR24" s="230"/>
      <c r="AT24" s="277"/>
      <c r="AU24" s="135" t="s">
        <v>71</v>
      </c>
      <c r="AV24" s="149">
        <v>0</v>
      </c>
      <c r="AW24" s="149">
        <v>0</v>
      </c>
      <c r="AX24" s="149">
        <v>0</v>
      </c>
      <c r="AY24" s="135">
        <v>0</v>
      </c>
      <c r="AZ24" s="149">
        <v>0</v>
      </c>
      <c r="BA24" s="147">
        <f t="shared" si="16"/>
        <v>0</v>
      </c>
      <c r="BB24" s="163">
        <f>BA24+BB16</f>
        <v>0</v>
      </c>
      <c r="BC24" s="230"/>
      <c r="BE24" s="277"/>
      <c r="BF24" s="135" t="s">
        <v>71</v>
      </c>
      <c r="BG24" s="149">
        <v>0</v>
      </c>
      <c r="BH24" s="149">
        <v>0</v>
      </c>
      <c r="BI24" s="149">
        <v>0</v>
      </c>
      <c r="BJ24" s="135">
        <v>0</v>
      </c>
      <c r="BK24" s="149">
        <v>0</v>
      </c>
      <c r="BL24" s="147">
        <f t="shared" si="17"/>
        <v>0</v>
      </c>
      <c r="BM24" s="163">
        <f>BL24+BM16</f>
        <v>0</v>
      </c>
      <c r="BN24" s="230"/>
      <c r="BP24" s="277"/>
      <c r="BQ24" s="135" t="s">
        <v>71</v>
      </c>
      <c r="BR24" s="149">
        <v>0</v>
      </c>
      <c r="BS24" s="149">
        <v>0</v>
      </c>
      <c r="BT24" s="149">
        <v>0</v>
      </c>
      <c r="BU24" s="135">
        <v>0</v>
      </c>
      <c r="BV24" s="149">
        <v>0</v>
      </c>
      <c r="BW24" s="147">
        <f t="shared" si="18"/>
        <v>0</v>
      </c>
      <c r="BX24" s="231">
        <f>BW24+BX16</f>
        <v>0</v>
      </c>
      <c r="BY24" s="230"/>
      <c r="BZ24" s="144"/>
      <c r="CA24" s="277"/>
      <c r="CB24" s="135" t="s">
        <v>71</v>
      </c>
      <c r="CC24" s="149">
        <v>0</v>
      </c>
      <c r="CD24" s="149">
        <v>0</v>
      </c>
      <c r="CE24" s="149">
        <v>0</v>
      </c>
      <c r="CF24" s="149">
        <v>1</v>
      </c>
      <c r="CG24" s="149">
        <v>0</v>
      </c>
      <c r="CH24" s="147">
        <f t="shared" si="19"/>
        <v>1</v>
      </c>
      <c r="CI24" s="231">
        <f>CH24+CI16</f>
        <v>1</v>
      </c>
      <c r="CJ24" s="230"/>
      <c r="CN24" s="143"/>
    </row>
    <row r="25" spans="2:92" ht="14.85" customHeight="1" x14ac:dyDescent="0.2">
      <c r="B25" s="275" t="s">
        <v>248</v>
      </c>
      <c r="C25" s="159" t="s">
        <v>0</v>
      </c>
      <c r="D25" s="158">
        <v>10</v>
      </c>
      <c r="E25" s="158">
        <v>7</v>
      </c>
      <c r="F25" s="158">
        <v>10</v>
      </c>
      <c r="G25" s="158">
        <v>9</v>
      </c>
      <c r="H25" s="158">
        <v>9</v>
      </c>
      <c r="I25" s="156">
        <f t="shared" si="12"/>
        <v>45</v>
      </c>
      <c r="J25" s="155">
        <f>I25</f>
        <v>45</v>
      </c>
      <c r="K25" s="154">
        <f>J25/(J25+J26)</f>
        <v>1</v>
      </c>
      <c r="M25" s="275" t="s">
        <v>248</v>
      </c>
      <c r="N25" s="159" t="s">
        <v>0</v>
      </c>
      <c r="O25" s="158">
        <v>7</v>
      </c>
      <c r="P25" s="158">
        <v>10</v>
      </c>
      <c r="Q25" s="158">
        <v>9</v>
      </c>
      <c r="R25" s="158">
        <v>10</v>
      </c>
      <c r="S25" s="158">
        <v>8</v>
      </c>
      <c r="T25" s="156">
        <f t="shared" si="13"/>
        <v>44</v>
      </c>
      <c r="U25" s="155">
        <f>T25</f>
        <v>44</v>
      </c>
      <c r="V25" s="154">
        <f>U25/(U25+U26)</f>
        <v>1</v>
      </c>
      <c r="X25" s="275" t="s">
        <v>248</v>
      </c>
      <c r="Y25" s="159" t="s">
        <v>0</v>
      </c>
      <c r="Z25" s="158">
        <v>9</v>
      </c>
      <c r="AA25" s="158">
        <v>9</v>
      </c>
      <c r="AB25" s="158">
        <v>10</v>
      </c>
      <c r="AC25" s="158">
        <v>10</v>
      </c>
      <c r="AD25" s="158">
        <v>10</v>
      </c>
      <c r="AE25" s="156">
        <f t="shared" si="14"/>
        <v>48</v>
      </c>
      <c r="AF25" s="235">
        <f>AE25</f>
        <v>48</v>
      </c>
      <c r="AG25" s="154">
        <f>AF25/(AF25+AF26)</f>
        <v>1</v>
      </c>
      <c r="AI25" s="275" t="s">
        <v>248</v>
      </c>
      <c r="AJ25" s="159" t="s">
        <v>0</v>
      </c>
      <c r="AK25" s="158">
        <v>9</v>
      </c>
      <c r="AL25" s="158">
        <v>7</v>
      </c>
      <c r="AM25" s="158">
        <v>7</v>
      </c>
      <c r="AN25" s="158">
        <v>9</v>
      </c>
      <c r="AO25" s="158">
        <v>10</v>
      </c>
      <c r="AP25" s="156">
        <f t="shared" si="15"/>
        <v>42</v>
      </c>
      <c r="AQ25" s="235">
        <f>AP25</f>
        <v>42</v>
      </c>
      <c r="AR25" s="154">
        <f>AQ25/(AQ25+AQ26)</f>
        <v>1</v>
      </c>
      <c r="AT25" s="275" t="s">
        <v>248</v>
      </c>
      <c r="AU25" s="159" t="s">
        <v>0</v>
      </c>
      <c r="AV25" s="158">
        <v>8</v>
      </c>
      <c r="AW25" s="158">
        <v>9</v>
      </c>
      <c r="AX25" s="158">
        <v>10</v>
      </c>
      <c r="AY25" s="158">
        <v>10</v>
      </c>
      <c r="AZ25" s="158">
        <v>9</v>
      </c>
      <c r="BA25" s="156">
        <f t="shared" si="16"/>
        <v>46</v>
      </c>
      <c r="BB25" s="235">
        <f>BA25</f>
        <v>46</v>
      </c>
      <c r="BC25" s="154">
        <f>BB25/(BB25+BB26)</f>
        <v>1</v>
      </c>
      <c r="BE25" s="275" t="s">
        <v>248</v>
      </c>
      <c r="BF25" s="159" t="s">
        <v>0</v>
      </c>
      <c r="BG25" s="158">
        <v>10</v>
      </c>
      <c r="BH25" s="158">
        <v>10</v>
      </c>
      <c r="BI25" s="158">
        <v>10</v>
      </c>
      <c r="BJ25" s="158">
        <v>9</v>
      </c>
      <c r="BK25" s="158">
        <v>10</v>
      </c>
      <c r="BL25" s="156">
        <f t="shared" si="17"/>
        <v>49</v>
      </c>
      <c r="BM25" s="235">
        <f>BL25</f>
        <v>49</v>
      </c>
      <c r="BN25" s="154">
        <f>BM25/(BM25+BM26)</f>
        <v>1</v>
      </c>
      <c r="BP25" s="275" t="s">
        <v>248</v>
      </c>
      <c r="BQ25" s="159" t="s">
        <v>0</v>
      </c>
      <c r="BR25" s="158">
        <v>9</v>
      </c>
      <c r="BS25" s="158">
        <v>9</v>
      </c>
      <c r="BT25" s="158">
        <v>9</v>
      </c>
      <c r="BU25" s="158">
        <v>10</v>
      </c>
      <c r="BV25" s="158">
        <v>9</v>
      </c>
      <c r="BW25" s="156">
        <f t="shared" si="18"/>
        <v>46</v>
      </c>
      <c r="BX25" s="235">
        <f>BW25</f>
        <v>46</v>
      </c>
      <c r="BY25" s="154">
        <f>BX25/(BX25+BX26)</f>
        <v>1</v>
      </c>
      <c r="BZ25" s="144"/>
      <c r="CA25" s="275" t="s">
        <v>248</v>
      </c>
      <c r="CB25" s="159" t="s">
        <v>0</v>
      </c>
      <c r="CC25" s="158">
        <v>10</v>
      </c>
      <c r="CD25" s="158">
        <v>9</v>
      </c>
      <c r="CE25" s="158">
        <v>7</v>
      </c>
      <c r="CF25" s="158">
        <v>6</v>
      </c>
      <c r="CG25" s="158">
        <v>8</v>
      </c>
      <c r="CH25" s="156">
        <f t="shared" si="19"/>
        <v>40</v>
      </c>
      <c r="CI25" s="235">
        <f>CH25</f>
        <v>40</v>
      </c>
      <c r="CJ25" s="154">
        <f>CI25/(CI25+CI26)</f>
        <v>1</v>
      </c>
      <c r="CN25" s="153"/>
    </row>
    <row r="26" spans="2:92" x14ac:dyDescent="0.2">
      <c r="B26" s="276"/>
      <c r="C26" s="139" t="s">
        <v>27</v>
      </c>
      <c r="D26" s="135">
        <v>0</v>
      </c>
      <c r="E26" s="135">
        <v>0</v>
      </c>
      <c r="F26" s="135">
        <v>0</v>
      </c>
      <c r="G26" s="135">
        <v>0</v>
      </c>
      <c r="H26" s="135">
        <v>0</v>
      </c>
      <c r="I26" s="150">
        <f t="shared" si="12"/>
        <v>0</v>
      </c>
      <c r="J26" s="151">
        <f>I26+J22</f>
        <v>0</v>
      </c>
      <c r="K26" s="150"/>
      <c r="M26" s="276"/>
      <c r="N26" s="139" t="s">
        <v>27</v>
      </c>
      <c r="O26" s="135">
        <v>0</v>
      </c>
      <c r="P26" s="135">
        <v>0</v>
      </c>
      <c r="Q26" s="135">
        <v>0</v>
      </c>
      <c r="R26" s="135">
        <v>0</v>
      </c>
      <c r="S26" s="135">
        <v>0</v>
      </c>
      <c r="T26" s="150">
        <f t="shared" si="13"/>
        <v>0</v>
      </c>
      <c r="U26" s="151">
        <f>T26+U22</f>
        <v>0</v>
      </c>
      <c r="V26" s="150"/>
      <c r="X26" s="276"/>
      <c r="Y26" s="139" t="s">
        <v>27</v>
      </c>
      <c r="Z26" s="135">
        <v>0</v>
      </c>
      <c r="AA26" s="135">
        <v>0</v>
      </c>
      <c r="AB26" s="135">
        <v>0</v>
      </c>
      <c r="AC26" s="135">
        <v>0</v>
      </c>
      <c r="AD26" s="135">
        <v>0</v>
      </c>
      <c r="AE26" s="150">
        <f t="shared" si="14"/>
        <v>0</v>
      </c>
      <c r="AF26" s="233">
        <f>AE26+AF22</f>
        <v>0</v>
      </c>
      <c r="AG26" s="233"/>
      <c r="AI26" s="276"/>
      <c r="AJ26" s="139" t="s">
        <v>27</v>
      </c>
      <c r="AK26" s="135">
        <v>0</v>
      </c>
      <c r="AL26" s="135">
        <v>0</v>
      </c>
      <c r="AM26" s="135">
        <v>0</v>
      </c>
      <c r="AN26" s="135">
        <v>0</v>
      </c>
      <c r="AO26" s="135">
        <v>0</v>
      </c>
      <c r="AP26" s="150">
        <f t="shared" si="15"/>
        <v>0</v>
      </c>
      <c r="AQ26" s="233">
        <f>AP26+AQ22</f>
        <v>0</v>
      </c>
      <c r="AR26" s="151"/>
      <c r="AT26" s="276"/>
      <c r="AU26" s="139" t="s">
        <v>27</v>
      </c>
      <c r="AV26" s="135">
        <v>0</v>
      </c>
      <c r="AW26" s="135">
        <v>0</v>
      </c>
      <c r="AX26" s="135">
        <v>0</v>
      </c>
      <c r="AY26" s="135">
        <v>0</v>
      </c>
      <c r="AZ26" s="135">
        <v>0</v>
      </c>
      <c r="BA26" s="150">
        <f t="shared" si="16"/>
        <v>0</v>
      </c>
      <c r="BB26" s="233">
        <f>BA26+BB22</f>
        <v>0</v>
      </c>
      <c r="BC26" s="151"/>
      <c r="BE26" s="276"/>
      <c r="BF26" s="139" t="s">
        <v>27</v>
      </c>
      <c r="BG26" s="135">
        <v>0</v>
      </c>
      <c r="BH26" s="135">
        <v>0</v>
      </c>
      <c r="BI26" s="135">
        <v>0</v>
      </c>
      <c r="BJ26" s="135">
        <v>0</v>
      </c>
      <c r="BK26" s="135">
        <v>0</v>
      </c>
      <c r="BL26" s="150">
        <f t="shared" si="17"/>
        <v>0</v>
      </c>
      <c r="BM26" s="233">
        <f>BL26+BM22</f>
        <v>0</v>
      </c>
      <c r="BN26" s="151"/>
      <c r="BP26" s="276"/>
      <c r="BQ26" s="139" t="s">
        <v>27</v>
      </c>
      <c r="BR26" s="135">
        <v>0</v>
      </c>
      <c r="BS26" s="135">
        <v>0</v>
      </c>
      <c r="BT26" s="135">
        <v>0</v>
      </c>
      <c r="BU26" s="135">
        <v>0</v>
      </c>
      <c r="BV26" s="135">
        <v>0</v>
      </c>
      <c r="BW26" s="150">
        <f t="shared" si="18"/>
        <v>0</v>
      </c>
      <c r="BX26" s="233">
        <f>BW26+BX22</f>
        <v>0</v>
      </c>
      <c r="BY26" s="151"/>
      <c r="BZ26" s="144"/>
      <c r="CA26" s="276"/>
      <c r="CB26" s="139" t="s">
        <v>27</v>
      </c>
      <c r="CC26" s="135">
        <v>0</v>
      </c>
      <c r="CD26" s="135">
        <v>0</v>
      </c>
      <c r="CE26" s="135">
        <v>0</v>
      </c>
      <c r="CF26" s="135">
        <v>0</v>
      </c>
      <c r="CG26" s="135">
        <v>0</v>
      </c>
      <c r="CH26" s="150">
        <f t="shared" si="19"/>
        <v>0</v>
      </c>
      <c r="CI26" s="233">
        <f>CH26+CI22</f>
        <v>0</v>
      </c>
      <c r="CJ26" s="151"/>
    </row>
    <row r="27" spans="2:92" x14ac:dyDescent="0.2">
      <c r="B27" s="276"/>
      <c r="C27" s="139" t="s">
        <v>72</v>
      </c>
      <c r="D27" s="135">
        <v>0</v>
      </c>
      <c r="E27" s="135">
        <v>3</v>
      </c>
      <c r="F27" s="135">
        <v>0</v>
      </c>
      <c r="G27" s="135">
        <v>0</v>
      </c>
      <c r="H27" s="135">
        <v>1</v>
      </c>
      <c r="I27" s="150">
        <f t="shared" si="12"/>
        <v>4</v>
      </c>
      <c r="J27" s="151">
        <f>I27+J23</f>
        <v>5</v>
      </c>
      <c r="K27" s="150"/>
      <c r="M27" s="276"/>
      <c r="N27" s="139" t="s">
        <v>72</v>
      </c>
      <c r="O27" s="135">
        <v>2</v>
      </c>
      <c r="P27" s="135">
        <v>0</v>
      </c>
      <c r="Q27" s="135">
        <v>0</v>
      </c>
      <c r="R27" s="135">
        <v>0</v>
      </c>
      <c r="S27" s="135">
        <v>0</v>
      </c>
      <c r="T27" s="150">
        <f t="shared" si="13"/>
        <v>2</v>
      </c>
      <c r="U27" s="151">
        <f>T27+U23</f>
        <v>6</v>
      </c>
      <c r="V27" s="150"/>
      <c r="X27" s="276"/>
      <c r="Y27" s="139" t="s">
        <v>72</v>
      </c>
      <c r="Z27" s="135">
        <v>0</v>
      </c>
      <c r="AA27" s="135">
        <v>0</v>
      </c>
      <c r="AB27" s="135">
        <v>0</v>
      </c>
      <c r="AC27" s="135">
        <v>0</v>
      </c>
      <c r="AD27" s="135">
        <v>0</v>
      </c>
      <c r="AE27" s="150">
        <f t="shared" si="14"/>
        <v>0</v>
      </c>
      <c r="AF27" s="233">
        <f>AE27+AF23</f>
        <v>2</v>
      </c>
      <c r="AG27" s="233"/>
      <c r="AI27" s="276"/>
      <c r="AJ27" s="139" t="s">
        <v>72</v>
      </c>
      <c r="AK27" s="135">
        <v>0</v>
      </c>
      <c r="AL27" s="135">
        <v>1</v>
      </c>
      <c r="AM27" s="135">
        <v>3</v>
      </c>
      <c r="AN27" s="135">
        <v>0</v>
      </c>
      <c r="AO27" s="135">
        <v>0</v>
      </c>
      <c r="AP27" s="150">
        <f t="shared" si="15"/>
        <v>4</v>
      </c>
      <c r="AQ27" s="233">
        <f>AP27+AQ23</f>
        <v>7</v>
      </c>
      <c r="AR27" s="151"/>
      <c r="AT27" s="276"/>
      <c r="AU27" s="139" t="s">
        <v>72</v>
      </c>
      <c r="AV27" s="135">
        <v>2</v>
      </c>
      <c r="AW27" s="135">
        <v>0</v>
      </c>
      <c r="AX27" s="135">
        <v>0</v>
      </c>
      <c r="AY27" s="135">
        <v>0</v>
      </c>
      <c r="AZ27" s="135">
        <v>1</v>
      </c>
      <c r="BA27" s="150">
        <f t="shared" si="16"/>
        <v>3</v>
      </c>
      <c r="BB27" s="233">
        <f>BA27+BB23</f>
        <v>4</v>
      </c>
      <c r="BC27" s="151"/>
      <c r="BE27" s="276"/>
      <c r="BF27" s="139" t="s">
        <v>72</v>
      </c>
      <c r="BG27" s="135">
        <v>0</v>
      </c>
      <c r="BH27" s="135">
        <v>0</v>
      </c>
      <c r="BI27" s="135">
        <v>0</v>
      </c>
      <c r="BJ27" s="135">
        <v>0</v>
      </c>
      <c r="BK27" s="135">
        <v>0</v>
      </c>
      <c r="BL27" s="150">
        <f t="shared" si="17"/>
        <v>0</v>
      </c>
      <c r="BM27" s="233">
        <f>BL27+BM23</f>
        <v>1</v>
      </c>
      <c r="BN27" s="151"/>
      <c r="BP27" s="276"/>
      <c r="BQ27" s="139" t="s">
        <v>72</v>
      </c>
      <c r="BR27" s="135">
        <v>0</v>
      </c>
      <c r="BS27" s="135">
        <v>0</v>
      </c>
      <c r="BT27" s="135">
        <v>0</v>
      </c>
      <c r="BU27" s="135">
        <v>0</v>
      </c>
      <c r="BV27" s="135">
        <v>1</v>
      </c>
      <c r="BW27" s="150">
        <f t="shared" si="18"/>
        <v>1</v>
      </c>
      <c r="BX27" s="233">
        <f>BW27+BX23</f>
        <v>4</v>
      </c>
      <c r="BY27" s="151"/>
      <c r="BZ27" s="144"/>
      <c r="CA27" s="276"/>
      <c r="CB27" s="139" t="s">
        <v>72</v>
      </c>
      <c r="CC27" s="135">
        <v>0</v>
      </c>
      <c r="CD27" s="135">
        <v>0</v>
      </c>
      <c r="CE27" s="135">
        <v>0</v>
      </c>
      <c r="CF27" s="135">
        <v>0</v>
      </c>
      <c r="CG27" s="135">
        <v>0</v>
      </c>
      <c r="CH27" s="150">
        <f t="shared" si="19"/>
        <v>0</v>
      </c>
      <c r="CI27" s="233">
        <f>CH27+CI23</f>
        <v>8</v>
      </c>
      <c r="CJ27" s="151"/>
    </row>
    <row r="28" spans="2:92" x14ac:dyDescent="0.2">
      <c r="B28" s="277"/>
      <c r="C28" s="135" t="s">
        <v>71</v>
      </c>
      <c r="D28" s="149">
        <v>0</v>
      </c>
      <c r="E28" s="149">
        <v>0</v>
      </c>
      <c r="F28" s="149">
        <v>0</v>
      </c>
      <c r="G28" s="149">
        <v>0</v>
      </c>
      <c r="H28" s="149">
        <v>0</v>
      </c>
      <c r="I28" s="147">
        <f t="shared" si="12"/>
        <v>0</v>
      </c>
      <c r="J28" s="146">
        <f>I28+J24</f>
        <v>0</v>
      </c>
      <c r="K28" s="145"/>
      <c r="M28" s="277"/>
      <c r="N28" s="135" t="s">
        <v>71</v>
      </c>
      <c r="O28" s="149">
        <v>0</v>
      </c>
      <c r="P28" s="149">
        <v>0</v>
      </c>
      <c r="Q28" s="149">
        <v>0</v>
      </c>
      <c r="R28" s="149">
        <v>0</v>
      </c>
      <c r="S28" s="149">
        <v>0</v>
      </c>
      <c r="T28" s="147">
        <f t="shared" si="13"/>
        <v>0</v>
      </c>
      <c r="U28" s="146">
        <f>T28+U24</f>
        <v>0</v>
      </c>
      <c r="V28" s="145"/>
      <c r="X28" s="277"/>
      <c r="Y28" s="135" t="s">
        <v>71</v>
      </c>
      <c r="Z28" s="149">
        <v>0</v>
      </c>
      <c r="AA28" s="149">
        <v>0</v>
      </c>
      <c r="AB28" s="149">
        <v>0</v>
      </c>
      <c r="AC28" s="135">
        <v>0</v>
      </c>
      <c r="AD28" s="149">
        <v>0</v>
      </c>
      <c r="AE28" s="147">
        <f t="shared" si="14"/>
        <v>0</v>
      </c>
      <c r="AF28" s="231">
        <f>AE28+AF24</f>
        <v>0</v>
      </c>
      <c r="AG28" s="230"/>
      <c r="AI28" s="277"/>
      <c r="AJ28" s="135" t="s">
        <v>71</v>
      </c>
      <c r="AK28" s="149">
        <v>0</v>
      </c>
      <c r="AL28" s="149">
        <v>0</v>
      </c>
      <c r="AM28" s="149">
        <v>0</v>
      </c>
      <c r="AN28" s="149">
        <v>0</v>
      </c>
      <c r="AO28" s="149">
        <v>0</v>
      </c>
      <c r="AP28" s="147">
        <f t="shared" si="15"/>
        <v>0</v>
      </c>
      <c r="AQ28" s="231">
        <f>AP28+AQ24</f>
        <v>1</v>
      </c>
      <c r="AR28" s="145"/>
      <c r="AT28" s="277"/>
      <c r="AU28" s="135" t="s">
        <v>71</v>
      </c>
      <c r="AV28" s="149">
        <v>0</v>
      </c>
      <c r="AW28" s="149">
        <v>0</v>
      </c>
      <c r="AX28" s="149">
        <v>0</v>
      </c>
      <c r="AY28" s="135">
        <v>0</v>
      </c>
      <c r="AZ28" s="149">
        <v>0</v>
      </c>
      <c r="BA28" s="147">
        <f t="shared" si="16"/>
        <v>0</v>
      </c>
      <c r="BB28" s="231">
        <f>BA28+BB24</f>
        <v>0</v>
      </c>
      <c r="BC28" s="145"/>
      <c r="BE28" s="277"/>
      <c r="BF28" s="135" t="s">
        <v>71</v>
      </c>
      <c r="BG28" s="149">
        <v>0</v>
      </c>
      <c r="BH28" s="149">
        <v>0</v>
      </c>
      <c r="BI28" s="149">
        <v>0</v>
      </c>
      <c r="BJ28" s="135">
        <v>0</v>
      </c>
      <c r="BK28" s="149">
        <v>0</v>
      </c>
      <c r="BL28" s="147">
        <f t="shared" si="17"/>
        <v>0</v>
      </c>
      <c r="BM28" s="231">
        <f>BL28+BM24</f>
        <v>0</v>
      </c>
      <c r="BN28" s="145"/>
      <c r="BP28" s="277"/>
      <c r="BQ28" s="135" t="s">
        <v>71</v>
      </c>
      <c r="BR28" s="149">
        <v>0</v>
      </c>
      <c r="BS28" s="149">
        <v>0</v>
      </c>
      <c r="BT28" s="149">
        <v>0</v>
      </c>
      <c r="BU28" s="135">
        <v>0</v>
      </c>
      <c r="BV28" s="149">
        <v>0</v>
      </c>
      <c r="BW28" s="147">
        <f t="shared" si="18"/>
        <v>0</v>
      </c>
      <c r="BX28" s="231">
        <f>BW28+BX24</f>
        <v>0</v>
      </c>
      <c r="BY28" s="145"/>
      <c r="BZ28" s="144"/>
      <c r="CA28" s="277"/>
      <c r="CB28" s="135" t="s">
        <v>71</v>
      </c>
      <c r="CC28" s="149">
        <v>0</v>
      </c>
      <c r="CD28" s="149">
        <v>0</v>
      </c>
      <c r="CE28" s="149">
        <v>1</v>
      </c>
      <c r="CF28" s="149">
        <v>0</v>
      </c>
      <c r="CG28" s="149">
        <v>0</v>
      </c>
      <c r="CH28" s="147">
        <f t="shared" si="19"/>
        <v>1</v>
      </c>
      <c r="CI28" s="231">
        <f>CH28+CI24</f>
        <v>2</v>
      </c>
      <c r="CJ28" s="145"/>
      <c r="CN28" s="143"/>
    </row>
    <row r="29" spans="2:92" ht="14.85" customHeight="1" x14ac:dyDescent="0.2">
      <c r="B29" s="275" t="s">
        <v>247</v>
      </c>
      <c r="C29" s="159" t="s">
        <v>0</v>
      </c>
      <c r="D29" s="158">
        <v>10</v>
      </c>
      <c r="E29" s="158">
        <v>6</v>
      </c>
      <c r="F29" s="158">
        <v>10</v>
      </c>
      <c r="G29" s="158">
        <v>9</v>
      </c>
      <c r="H29" s="158">
        <v>6</v>
      </c>
      <c r="I29" s="156">
        <f t="shared" si="12"/>
        <v>41</v>
      </c>
      <c r="J29" s="155">
        <f>I29</f>
        <v>41</v>
      </c>
      <c r="K29" s="154">
        <f>J29/(J29+J30)</f>
        <v>1</v>
      </c>
      <c r="M29" s="275" t="s">
        <v>247</v>
      </c>
      <c r="N29" s="159" t="s">
        <v>0</v>
      </c>
      <c r="O29" s="158">
        <v>7</v>
      </c>
      <c r="P29" s="158">
        <v>10</v>
      </c>
      <c r="Q29" s="158">
        <v>8</v>
      </c>
      <c r="R29" s="158">
        <v>9</v>
      </c>
      <c r="S29" s="158">
        <v>7</v>
      </c>
      <c r="T29" s="156">
        <f t="shared" si="13"/>
        <v>41</v>
      </c>
      <c r="U29" s="155">
        <f>T29</f>
        <v>41</v>
      </c>
      <c r="V29" s="154">
        <f>U29/(U29+U30)</f>
        <v>0.97619047619047616</v>
      </c>
      <c r="X29" s="275" t="s">
        <v>247</v>
      </c>
      <c r="Y29" s="159" t="s">
        <v>0</v>
      </c>
      <c r="Z29" s="158">
        <v>8</v>
      </c>
      <c r="AA29" s="158">
        <v>7</v>
      </c>
      <c r="AB29" s="158">
        <v>10</v>
      </c>
      <c r="AC29" s="158">
        <v>10</v>
      </c>
      <c r="AD29" s="158">
        <v>10</v>
      </c>
      <c r="AE29" s="156">
        <f t="shared" si="14"/>
        <v>45</v>
      </c>
      <c r="AF29" s="235">
        <f>AE29</f>
        <v>45</v>
      </c>
      <c r="AG29" s="154">
        <f>AF29/(AF29+AF30)</f>
        <v>1</v>
      </c>
      <c r="AI29" s="275" t="s">
        <v>247</v>
      </c>
      <c r="AJ29" s="159" t="s">
        <v>0</v>
      </c>
      <c r="AK29" s="158">
        <v>9</v>
      </c>
      <c r="AL29" s="158">
        <v>5</v>
      </c>
      <c r="AM29" s="158">
        <v>7</v>
      </c>
      <c r="AN29" s="158">
        <v>9</v>
      </c>
      <c r="AO29" s="158">
        <v>10</v>
      </c>
      <c r="AP29" s="156">
        <f t="shared" si="15"/>
        <v>40</v>
      </c>
      <c r="AQ29" s="235">
        <f>AP29</f>
        <v>40</v>
      </c>
      <c r="AR29" s="154">
        <f>AQ29/(AQ29+AQ30)</f>
        <v>1</v>
      </c>
      <c r="AT29" s="275" t="s">
        <v>247</v>
      </c>
      <c r="AU29" s="159" t="s">
        <v>0</v>
      </c>
      <c r="AV29" s="158">
        <v>8</v>
      </c>
      <c r="AW29" s="158">
        <v>5</v>
      </c>
      <c r="AX29" s="158">
        <v>9</v>
      </c>
      <c r="AY29" s="158">
        <v>9</v>
      </c>
      <c r="AZ29" s="158">
        <v>8</v>
      </c>
      <c r="BA29" s="156">
        <f t="shared" si="16"/>
        <v>39</v>
      </c>
      <c r="BB29" s="235">
        <f>BA29</f>
        <v>39</v>
      </c>
      <c r="BC29" s="154">
        <f>BB29/(BB29+BB30)</f>
        <v>1</v>
      </c>
      <c r="BE29" s="275" t="s">
        <v>247</v>
      </c>
      <c r="BF29" s="159" t="s">
        <v>0</v>
      </c>
      <c r="BG29" s="158">
        <v>10</v>
      </c>
      <c r="BH29" s="158">
        <v>9</v>
      </c>
      <c r="BI29" s="158">
        <v>10</v>
      </c>
      <c r="BJ29" s="158">
        <v>8</v>
      </c>
      <c r="BK29" s="158">
        <v>10</v>
      </c>
      <c r="BL29" s="156">
        <f t="shared" si="17"/>
        <v>47</v>
      </c>
      <c r="BM29" s="235">
        <f>BL29</f>
        <v>47</v>
      </c>
      <c r="BN29" s="154">
        <f>BM29/(BM29+BM30)</f>
        <v>1</v>
      </c>
      <c r="BP29" s="275" t="s">
        <v>247</v>
      </c>
      <c r="BQ29" s="159" t="s">
        <v>0</v>
      </c>
      <c r="BR29" s="158">
        <v>9</v>
      </c>
      <c r="BS29" s="158">
        <v>9</v>
      </c>
      <c r="BT29" s="158">
        <v>9</v>
      </c>
      <c r="BU29" s="158">
        <v>10</v>
      </c>
      <c r="BV29" s="158">
        <v>9</v>
      </c>
      <c r="BW29" s="156">
        <f t="shared" si="18"/>
        <v>46</v>
      </c>
      <c r="BX29" s="235">
        <f>BW29</f>
        <v>46</v>
      </c>
      <c r="BY29" s="154">
        <f>BX29/(BX29+BX30)</f>
        <v>1</v>
      </c>
      <c r="BZ29" s="144"/>
      <c r="CA29" s="275" t="s">
        <v>247</v>
      </c>
      <c r="CB29" s="159" t="s">
        <v>0</v>
      </c>
      <c r="CC29" s="158">
        <v>10</v>
      </c>
      <c r="CD29" s="158">
        <v>8</v>
      </c>
      <c r="CE29" s="158">
        <v>7</v>
      </c>
      <c r="CF29" s="158">
        <v>6</v>
      </c>
      <c r="CG29" s="158">
        <v>8</v>
      </c>
      <c r="CH29" s="156">
        <f t="shared" si="19"/>
        <v>39</v>
      </c>
      <c r="CI29" s="235">
        <f>CH29</f>
        <v>39</v>
      </c>
      <c r="CJ29" s="154">
        <f>CI29/(CI29+CI30)</f>
        <v>1</v>
      </c>
      <c r="CN29" s="153"/>
    </row>
    <row r="30" spans="2:92" x14ac:dyDescent="0.2">
      <c r="B30" s="276"/>
      <c r="C30" s="139" t="s">
        <v>27</v>
      </c>
      <c r="D30" s="135">
        <v>0</v>
      </c>
      <c r="E30" s="135">
        <v>0</v>
      </c>
      <c r="F30" s="135">
        <v>0</v>
      </c>
      <c r="G30" s="135">
        <v>0</v>
      </c>
      <c r="H30" s="135">
        <v>0</v>
      </c>
      <c r="I30" s="150">
        <f t="shared" si="12"/>
        <v>0</v>
      </c>
      <c r="J30" s="151">
        <f>I30+J26</f>
        <v>0</v>
      </c>
      <c r="K30" s="150"/>
      <c r="M30" s="276"/>
      <c r="N30" s="139" t="s">
        <v>27</v>
      </c>
      <c r="O30" s="135">
        <v>0</v>
      </c>
      <c r="P30" s="135">
        <v>0</v>
      </c>
      <c r="Q30" s="135">
        <v>0</v>
      </c>
      <c r="R30" s="135">
        <v>1</v>
      </c>
      <c r="S30" s="135">
        <v>0</v>
      </c>
      <c r="T30" s="150">
        <f t="shared" si="13"/>
        <v>1</v>
      </c>
      <c r="U30" s="151">
        <f>T30+U26</f>
        <v>1</v>
      </c>
      <c r="V30" s="150"/>
      <c r="X30" s="276"/>
      <c r="Y30" s="139" t="s">
        <v>27</v>
      </c>
      <c r="Z30" s="135">
        <v>0</v>
      </c>
      <c r="AA30" s="135">
        <v>0</v>
      </c>
      <c r="AB30" s="135">
        <v>0</v>
      </c>
      <c r="AC30" s="135">
        <v>0</v>
      </c>
      <c r="AD30" s="135">
        <v>0</v>
      </c>
      <c r="AE30" s="150">
        <f t="shared" si="14"/>
        <v>0</v>
      </c>
      <c r="AF30" s="233">
        <f>AE30+AF26</f>
        <v>0</v>
      </c>
      <c r="AG30" s="233"/>
      <c r="AI30" s="276"/>
      <c r="AJ30" s="139" t="s">
        <v>27</v>
      </c>
      <c r="AK30" s="135">
        <v>0</v>
      </c>
      <c r="AL30" s="135">
        <v>0</v>
      </c>
      <c r="AM30" s="135">
        <v>0</v>
      </c>
      <c r="AN30" s="135">
        <v>0</v>
      </c>
      <c r="AO30" s="135">
        <v>0</v>
      </c>
      <c r="AP30" s="150">
        <f t="shared" si="15"/>
        <v>0</v>
      </c>
      <c r="AQ30" s="233">
        <f>AP30+AQ26</f>
        <v>0</v>
      </c>
      <c r="AR30" s="151"/>
      <c r="AT30" s="276"/>
      <c r="AU30" s="139" t="s">
        <v>27</v>
      </c>
      <c r="AV30" s="135">
        <v>0</v>
      </c>
      <c r="AW30" s="135">
        <v>0</v>
      </c>
      <c r="AX30" s="135">
        <v>0</v>
      </c>
      <c r="AY30" s="135">
        <v>0</v>
      </c>
      <c r="AZ30" s="135">
        <v>0</v>
      </c>
      <c r="BA30" s="150">
        <f t="shared" si="16"/>
        <v>0</v>
      </c>
      <c r="BB30" s="233">
        <f>BA30+BB26</f>
        <v>0</v>
      </c>
      <c r="BC30" s="151"/>
      <c r="BE30" s="276"/>
      <c r="BF30" s="139" t="s">
        <v>27</v>
      </c>
      <c r="BG30" s="135">
        <v>0</v>
      </c>
      <c r="BH30" s="135">
        <v>0</v>
      </c>
      <c r="BI30" s="135">
        <v>0</v>
      </c>
      <c r="BJ30" s="135">
        <v>0</v>
      </c>
      <c r="BK30" s="135">
        <v>0</v>
      </c>
      <c r="BL30" s="150">
        <f t="shared" si="17"/>
        <v>0</v>
      </c>
      <c r="BM30" s="233">
        <f>BL30+BM26</f>
        <v>0</v>
      </c>
      <c r="BN30" s="151"/>
      <c r="BP30" s="276"/>
      <c r="BQ30" s="139" t="s">
        <v>27</v>
      </c>
      <c r="BR30" s="135">
        <v>0</v>
      </c>
      <c r="BS30" s="135">
        <v>0</v>
      </c>
      <c r="BT30" s="135">
        <v>0</v>
      </c>
      <c r="BU30" s="135">
        <v>0</v>
      </c>
      <c r="BV30" s="135">
        <v>0</v>
      </c>
      <c r="BW30" s="150">
        <f t="shared" si="18"/>
        <v>0</v>
      </c>
      <c r="BX30" s="233">
        <f>BW30+BX26</f>
        <v>0</v>
      </c>
      <c r="BY30" s="151"/>
      <c r="BZ30" s="144"/>
      <c r="CA30" s="276"/>
      <c r="CB30" s="139" t="s">
        <v>27</v>
      </c>
      <c r="CC30" s="135">
        <v>0</v>
      </c>
      <c r="CD30" s="135">
        <v>0</v>
      </c>
      <c r="CE30" s="135">
        <v>0</v>
      </c>
      <c r="CF30" s="135">
        <v>0</v>
      </c>
      <c r="CG30" s="135">
        <v>0</v>
      </c>
      <c r="CH30" s="150">
        <f t="shared" si="19"/>
        <v>0</v>
      </c>
      <c r="CI30" s="233">
        <f>CH30+CI26</f>
        <v>0</v>
      </c>
      <c r="CJ30" s="151"/>
    </row>
    <row r="31" spans="2:92" x14ac:dyDescent="0.2">
      <c r="B31" s="276"/>
      <c r="C31" s="139" t="s">
        <v>72</v>
      </c>
      <c r="D31" s="135">
        <v>0</v>
      </c>
      <c r="E31" s="135">
        <v>1</v>
      </c>
      <c r="F31" s="135">
        <v>0</v>
      </c>
      <c r="G31" s="135">
        <v>0</v>
      </c>
      <c r="H31" s="135">
        <v>3</v>
      </c>
      <c r="I31" s="150">
        <f t="shared" si="12"/>
        <v>4</v>
      </c>
      <c r="J31" s="151">
        <f>I31+J27</f>
        <v>9</v>
      </c>
      <c r="K31" s="150"/>
      <c r="M31" s="276"/>
      <c r="N31" s="139" t="s">
        <v>72</v>
      </c>
      <c r="O31" s="135">
        <v>0</v>
      </c>
      <c r="P31" s="135">
        <v>0</v>
      </c>
      <c r="Q31" s="135">
        <v>1</v>
      </c>
      <c r="R31" s="135">
        <v>0</v>
      </c>
      <c r="S31" s="135">
        <v>0</v>
      </c>
      <c r="T31" s="150">
        <f t="shared" si="13"/>
        <v>1</v>
      </c>
      <c r="U31" s="151">
        <f>T31+U27</f>
        <v>7</v>
      </c>
      <c r="V31" s="150"/>
      <c r="X31" s="276"/>
      <c r="Y31" s="139" t="s">
        <v>72</v>
      </c>
      <c r="Z31" s="135">
        <v>1</v>
      </c>
      <c r="AA31" s="135">
        <v>2</v>
      </c>
      <c r="AB31" s="135">
        <v>0</v>
      </c>
      <c r="AC31" s="135">
        <v>0</v>
      </c>
      <c r="AD31" s="135">
        <v>0</v>
      </c>
      <c r="AE31" s="150">
        <f t="shared" si="14"/>
        <v>3</v>
      </c>
      <c r="AF31" s="233">
        <f>AE31+AF27</f>
        <v>5</v>
      </c>
      <c r="AG31" s="233"/>
      <c r="AI31" s="276"/>
      <c r="AJ31" s="139" t="s">
        <v>72</v>
      </c>
      <c r="AK31" s="135">
        <v>0</v>
      </c>
      <c r="AL31" s="135">
        <v>2</v>
      </c>
      <c r="AM31" s="135">
        <v>0</v>
      </c>
      <c r="AN31" s="135">
        <v>0</v>
      </c>
      <c r="AO31" s="135">
        <v>0</v>
      </c>
      <c r="AP31" s="150">
        <f t="shared" si="15"/>
        <v>2</v>
      </c>
      <c r="AQ31" s="233">
        <f>AP31+AQ27</f>
        <v>9</v>
      </c>
      <c r="AR31" s="151"/>
      <c r="AT31" s="276"/>
      <c r="AU31" s="139" t="s">
        <v>72</v>
      </c>
      <c r="AV31" s="135">
        <v>0</v>
      </c>
      <c r="AW31" s="135">
        <v>4</v>
      </c>
      <c r="AX31" s="135">
        <v>1</v>
      </c>
      <c r="AY31" s="135">
        <v>1</v>
      </c>
      <c r="AZ31" s="135">
        <v>1</v>
      </c>
      <c r="BA31" s="150">
        <f t="shared" si="16"/>
        <v>7</v>
      </c>
      <c r="BB31" s="233">
        <f>BA31+BB27</f>
        <v>11</v>
      </c>
      <c r="BC31" s="151"/>
      <c r="BE31" s="276"/>
      <c r="BF31" s="139" t="s">
        <v>72</v>
      </c>
      <c r="BG31" s="135">
        <v>0</v>
      </c>
      <c r="BH31" s="135">
        <v>1</v>
      </c>
      <c r="BI31" s="135">
        <v>0</v>
      </c>
      <c r="BJ31" s="135">
        <v>1</v>
      </c>
      <c r="BK31" s="135">
        <v>0</v>
      </c>
      <c r="BL31" s="150">
        <f t="shared" si="17"/>
        <v>2</v>
      </c>
      <c r="BM31" s="233">
        <f>BL31+BM27</f>
        <v>3</v>
      </c>
      <c r="BN31" s="151"/>
      <c r="BP31" s="276"/>
      <c r="BQ31" s="139" t="s">
        <v>72</v>
      </c>
      <c r="BR31" s="135">
        <v>0</v>
      </c>
      <c r="BS31" s="135">
        <v>0</v>
      </c>
      <c r="BT31" s="135">
        <v>0</v>
      </c>
      <c r="BU31" s="135">
        <v>0</v>
      </c>
      <c r="BV31" s="135">
        <v>0</v>
      </c>
      <c r="BW31" s="150">
        <f t="shared" si="18"/>
        <v>0</v>
      </c>
      <c r="BX31" s="233">
        <f>BW31+BX27</f>
        <v>4</v>
      </c>
      <c r="BY31" s="151"/>
      <c r="BZ31" s="144"/>
      <c r="CA31" s="276"/>
      <c r="CB31" s="139" t="s">
        <v>72</v>
      </c>
      <c r="CC31" s="135">
        <v>0</v>
      </c>
      <c r="CD31" s="135">
        <v>1</v>
      </c>
      <c r="CE31" s="135">
        <v>0</v>
      </c>
      <c r="CF31" s="135">
        <v>0</v>
      </c>
      <c r="CG31" s="135">
        <v>0</v>
      </c>
      <c r="CH31" s="150">
        <f t="shared" si="19"/>
        <v>1</v>
      </c>
      <c r="CI31" s="233">
        <f>CH31+CI27</f>
        <v>9</v>
      </c>
      <c r="CJ31" s="151"/>
    </row>
    <row r="32" spans="2:92" x14ac:dyDescent="0.2">
      <c r="B32" s="277"/>
      <c r="C32" s="135" t="s">
        <v>71</v>
      </c>
      <c r="D32" s="149">
        <v>0</v>
      </c>
      <c r="E32" s="149">
        <v>0</v>
      </c>
      <c r="F32" s="149">
        <v>0</v>
      </c>
      <c r="G32" s="149">
        <v>0</v>
      </c>
      <c r="H32" s="149">
        <v>0</v>
      </c>
      <c r="I32" s="147">
        <f t="shared" si="12"/>
        <v>0</v>
      </c>
      <c r="J32" s="146">
        <f>I32+J28</f>
        <v>0</v>
      </c>
      <c r="K32" s="145"/>
      <c r="M32" s="277"/>
      <c r="N32" s="135" t="s">
        <v>71</v>
      </c>
      <c r="O32" s="149">
        <v>0</v>
      </c>
      <c r="P32" s="149">
        <v>0</v>
      </c>
      <c r="Q32" s="149">
        <v>0</v>
      </c>
      <c r="R32" s="149">
        <v>0</v>
      </c>
      <c r="S32" s="149">
        <v>1</v>
      </c>
      <c r="T32" s="147">
        <f t="shared" si="13"/>
        <v>1</v>
      </c>
      <c r="U32" s="146">
        <f>T32+U28</f>
        <v>1</v>
      </c>
      <c r="V32" s="145"/>
      <c r="X32" s="277"/>
      <c r="Y32" s="135" t="s">
        <v>71</v>
      </c>
      <c r="Z32" s="149">
        <v>0</v>
      </c>
      <c r="AA32" s="149">
        <v>0</v>
      </c>
      <c r="AB32" s="149">
        <v>0</v>
      </c>
      <c r="AC32" s="135">
        <v>0</v>
      </c>
      <c r="AD32" s="149">
        <v>0</v>
      </c>
      <c r="AE32" s="147">
        <f t="shared" si="14"/>
        <v>0</v>
      </c>
      <c r="AF32" s="231">
        <f>AE32+AF28</f>
        <v>0</v>
      </c>
      <c r="AG32" s="230"/>
      <c r="AI32" s="277"/>
      <c r="AJ32" s="135" t="s">
        <v>71</v>
      </c>
      <c r="AK32" s="149">
        <v>0</v>
      </c>
      <c r="AL32" s="149">
        <v>0</v>
      </c>
      <c r="AM32" s="149">
        <v>0</v>
      </c>
      <c r="AN32" s="149">
        <v>0</v>
      </c>
      <c r="AO32" s="149">
        <v>0</v>
      </c>
      <c r="AP32" s="147">
        <f t="shared" si="15"/>
        <v>0</v>
      </c>
      <c r="AQ32" s="231">
        <f>AP32+AQ28</f>
        <v>1</v>
      </c>
      <c r="AR32" s="145"/>
      <c r="AT32" s="277"/>
      <c r="AU32" s="135" t="s">
        <v>71</v>
      </c>
      <c r="AV32" s="149">
        <v>0</v>
      </c>
      <c r="AW32" s="149">
        <v>0</v>
      </c>
      <c r="AX32" s="149">
        <v>0</v>
      </c>
      <c r="AY32" s="149">
        <v>0</v>
      </c>
      <c r="AZ32" s="149">
        <v>0</v>
      </c>
      <c r="BA32" s="147">
        <f t="shared" si="16"/>
        <v>0</v>
      </c>
      <c r="BB32" s="231">
        <f>BA32+BB28</f>
        <v>0</v>
      </c>
      <c r="BC32" s="145"/>
      <c r="BE32" s="277"/>
      <c r="BF32" s="135" t="s">
        <v>71</v>
      </c>
      <c r="BG32" s="149">
        <v>0</v>
      </c>
      <c r="BH32" s="149">
        <v>0</v>
      </c>
      <c r="BI32" s="149">
        <v>0</v>
      </c>
      <c r="BJ32" s="135">
        <v>0</v>
      </c>
      <c r="BK32" s="149">
        <v>0</v>
      </c>
      <c r="BL32" s="147">
        <f t="shared" si="17"/>
        <v>0</v>
      </c>
      <c r="BM32" s="231">
        <f>BL32+BM28</f>
        <v>0</v>
      </c>
      <c r="BN32" s="145"/>
      <c r="BP32" s="277"/>
      <c r="BQ32" s="135" t="s">
        <v>71</v>
      </c>
      <c r="BR32" s="149">
        <v>0</v>
      </c>
      <c r="BS32" s="149">
        <v>0</v>
      </c>
      <c r="BT32" s="149">
        <v>0</v>
      </c>
      <c r="BU32" s="135">
        <v>0</v>
      </c>
      <c r="BV32" s="149">
        <v>0</v>
      </c>
      <c r="BW32" s="147">
        <f t="shared" si="18"/>
        <v>0</v>
      </c>
      <c r="BX32" s="231">
        <f>BW32+BX28</f>
        <v>0</v>
      </c>
      <c r="BY32" s="145"/>
      <c r="BZ32" s="144"/>
      <c r="CA32" s="277"/>
      <c r="CB32" s="135" t="s">
        <v>71</v>
      </c>
      <c r="CC32" s="149">
        <v>0</v>
      </c>
      <c r="CD32" s="149">
        <v>0</v>
      </c>
      <c r="CE32" s="149">
        <v>0</v>
      </c>
      <c r="CF32" s="149">
        <v>0</v>
      </c>
      <c r="CG32" s="149">
        <v>0</v>
      </c>
      <c r="CH32" s="147">
        <f t="shared" si="19"/>
        <v>0</v>
      </c>
      <c r="CI32" s="231">
        <f>CH32+CI28</f>
        <v>2</v>
      </c>
      <c r="CJ32" s="145"/>
      <c r="CN32" s="143"/>
    </row>
    <row r="33" spans="2:92" ht="14.85" customHeight="1" x14ac:dyDescent="0.2">
      <c r="B33" s="275" t="s">
        <v>246</v>
      </c>
      <c r="C33" s="159" t="s">
        <v>0</v>
      </c>
      <c r="D33" s="158">
        <v>10</v>
      </c>
      <c r="E33" s="158">
        <v>5</v>
      </c>
      <c r="F33" s="158">
        <v>10</v>
      </c>
      <c r="G33" s="158">
        <v>8</v>
      </c>
      <c r="H33" s="158">
        <v>6</v>
      </c>
      <c r="I33" s="156">
        <f t="shared" si="12"/>
        <v>39</v>
      </c>
      <c r="J33" s="155">
        <f>I33</f>
        <v>39</v>
      </c>
      <c r="K33" s="154">
        <f>J33/(J33+J34)</f>
        <v>0.97499999999999998</v>
      </c>
      <c r="M33" s="275" t="s">
        <v>246</v>
      </c>
      <c r="N33" s="159" t="s">
        <v>0</v>
      </c>
      <c r="O33" s="158">
        <v>7</v>
      </c>
      <c r="P33" s="158">
        <v>10</v>
      </c>
      <c r="Q33" s="158">
        <v>8</v>
      </c>
      <c r="R33" s="158">
        <v>9</v>
      </c>
      <c r="S33" s="158">
        <v>6</v>
      </c>
      <c r="T33" s="156">
        <f t="shared" si="13"/>
        <v>40</v>
      </c>
      <c r="U33" s="155">
        <f>T33</f>
        <v>40</v>
      </c>
      <c r="V33" s="154">
        <f>U33/(U33+U34)</f>
        <v>0.97560975609756095</v>
      </c>
      <c r="X33" s="275" t="s">
        <v>246</v>
      </c>
      <c r="Y33" s="159" t="s">
        <v>0</v>
      </c>
      <c r="Z33" s="158">
        <v>8</v>
      </c>
      <c r="AA33" s="158">
        <v>7</v>
      </c>
      <c r="AB33" s="158">
        <v>10</v>
      </c>
      <c r="AC33" s="158">
        <v>10</v>
      </c>
      <c r="AD33" s="158">
        <v>10</v>
      </c>
      <c r="AE33" s="156">
        <f t="shared" si="14"/>
        <v>45</v>
      </c>
      <c r="AF33" s="235">
        <f>AE33</f>
        <v>45</v>
      </c>
      <c r="AG33" s="154">
        <f>AF33/(AF33+AF34)</f>
        <v>1</v>
      </c>
      <c r="AI33" s="275" t="s">
        <v>246</v>
      </c>
      <c r="AJ33" s="159" t="s">
        <v>0</v>
      </c>
      <c r="AK33" s="158">
        <v>9</v>
      </c>
      <c r="AL33" s="158">
        <v>5</v>
      </c>
      <c r="AM33" s="158">
        <v>7</v>
      </c>
      <c r="AN33" s="158">
        <v>9</v>
      </c>
      <c r="AO33" s="158">
        <v>9</v>
      </c>
      <c r="AP33" s="156">
        <f t="shared" si="15"/>
        <v>39</v>
      </c>
      <c r="AQ33" s="235">
        <f>AP33</f>
        <v>39</v>
      </c>
      <c r="AR33" s="154">
        <f>AQ33/(AQ33+AQ34)</f>
        <v>1</v>
      </c>
      <c r="AT33" s="275" t="s">
        <v>246</v>
      </c>
      <c r="AU33" s="159" t="s">
        <v>0</v>
      </c>
      <c r="AV33" s="158">
        <v>8</v>
      </c>
      <c r="AW33" s="158">
        <v>5</v>
      </c>
      <c r="AX33" s="158">
        <v>9</v>
      </c>
      <c r="AY33" s="158">
        <v>9</v>
      </c>
      <c r="AZ33" s="158">
        <v>8</v>
      </c>
      <c r="BA33" s="156">
        <f t="shared" si="16"/>
        <v>39</v>
      </c>
      <c r="BB33" s="235">
        <f>BA33</f>
        <v>39</v>
      </c>
      <c r="BC33" s="154">
        <f>BB33/(BB33+BB34)</f>
        <v>1</v>
      </c>
      <c r="BE33" s="275" t="s">
        <v>246</v>
      </c>
      <c r="BF33" s="159" t="s">
        <v>0</v>
      </c>
      <c r="BG33" s="158">
        <v>10</v>
      </c>
      <c r="BH33" s="158">
        <v>9</v>
      </c>
      <c r="BI33" s="158">
        <v>9</v>
      </c>
      <c r="BJ33" s="158">
        <v>8</v>
      </c>
      <c r="BK33" s="158">
        <v>10</v>
      </c>
      <c r="BL33" s="156">
        <f t="shared" si="17"/>
        <v>46</v>
      </c>
      <c r="BM33" s="235">
        <f>BL33</f>
        <v>46</v>
      </c>
      <c r="BN33" s="154">
        <f>BM33/(BM33+BM34)</f>
        <v>1</v>
      </c>
      <c r="BP33" s="275" t="s">
        <v>246</v>
      </c>
      <c r="BQ33" s="159" t="s">
        <v>0</v>
      </c>
      <c r="BR33" s="158">
        <v>8</v>
      </c>
      <c r="BS33" s="158">
        <v>9</v>
      </c>
      <c r="BT33" s="158">
        <v>9</v>
      </c>
      <c r="BU33" s="158">
        <v>10</v>
      </c>
      <c r="BV33" s="158">
        <v>9</v>
      </c>
      <c r="BW33" s="156">
        <f t="shared" si="18"/>
        <v>45</v>
      </c>
      <c r="BX33" s="235">
        <f>BW33</f>
        <v>45</v>
      </c>
      <c r="BY33" s="154">
        <f>BX33/(BX33+BX34)</f>
        <v>1</v>
      </c>
      <c r="BZ33" s="144"/>
      <c r="CA33" s="275" t="s">
        <v>246</v>
      </c>
      <c r="CB33" s="159" t="s">
        <v>0</v>
      </c>
      <c r="CC33" s="158">
        <v>9</v>
      </c>
      <c r="CD33" s="158">
        <v>6</v>
      </c>
      <c r="CE33" s="158">
        <v>7</v>
      </c>
      <c r="CF33" s="158">
        <v>6</v>
      </c>
      <c r="CG33" s="158">
        <v>8</v>
      </c>
      <c r="CH33" s="156">
        <f t="shared" si="19"/>
        <v>36</v>
      </c>
      <c r="CI33" s="235">
        <f>CH33</f>
        <v>36</v>
      </c>
      <c r="CJ33" s="154">
        <f>CI33/(CI33+CI34)</f>
        <v>1</v>
      </c>
      <c r="CN33" s="153"/>
    </row>
    <row r="34" spans="2:92" x14ac:dyDescent="0.2">
      <c r="B34" s="276"/>
      <c r="C34" s="139" t="s">
        <v>27</v>
      </c>
      <c r="D34" s="135">
        <v>0</v>
      </c>
      <c r="E34" s="135">
        <v>1</v>
      </c>
      <c r="F34" s="135">
        <v>0</v>
      </c>
      <c r="G34" s="135">
        <v>0</v>
      </c>
      <c r="H34" s="135">
        <v>0</v>
      </c>
      <c r="I34" s="150">
        <f t="shared" si="12"/>
        <v>1</v>
      </c>
      <c r="J34" s="151">
        <f>I34+J30</f>
        <v>1</v>
      </c>
      <c r="K34" s="150"/>
      <c r="M34" s="276"/>
      <c r="N34" s="139" t="s">
        <v>27</v>
      </c>
      <c r="O34" s="135">
        <v>0</v>
      </c>
      <c r="P34" s="135">
        <v>0</v>
      </c>
      <c r="Q34" s="135">
        <v>0</v>
      </c>
      <c r="R34" s="135">
        <v>0</v>
      </c>
      <c r="S34" s="135">
        <v>0</v>
      </c>
      <c r="T34" s="150">
        <f t="shared" si="13"/>
        <v>0</v>
      </c>
      <c r="U34" s="151">
        <f>T34+U30</f>
        <v>1</v>
      </c>
      <c r="V34" s="150"/>
      <c r="X34" s="276"/>
      <c r="Y34" s="139" t="s">
        <v>27</v>
      </c>
      <c r="Z34" s="135">
        <v>0</v>
      </c>
      <c r="AA34" s="135">
        <v>0</v>
      </c>
      <c r="AB34" s="135">
        <v>0</v>
      </c>
      <c r="AC34" s="135">
        <v>0</v>
      </c>
      <c r="AD34" s="135">
        <v>0</v>
      </c>
      <c r="AE34" s="150">
        <f t="shared" si="14"/>
        <v>0</v>
      </c>
      <c r="AF34" s="233">
        <f>AE34+AF30</f>
        <v>0</v>
      </c>
      <c r="AG34" s="233"/>
      <c r="AI34" s="276"/>
      <c r="AJ34" s="139" t="s">
        <v>27</v>
      </c>
      <c r="AK34" s="135">
        <v>0</v>
      </c>
      <c r="AL34" s="135">
        <v>0</v>
      </c>
      <c r="AM34" s="135">
        <v>0</v>
      </c>
      <c r="AN34" s="135">
        <v>0</v>
      </c>
      <c r="AO34" s="135">
        <v>0</v>
      </c>
      <c r="AP34" s="150">
        <f t="shared" si="15"/>
        <v>0</v>
      </c>
      <c r="AQ34" s="233">
        <f>AP34+AQ30</f>
        <v>0</v>
      </c>
      <c r="AR34" s="151"/>
      <c r="AT34" s="276"/>
      <c r="AU34" s="139" t="s">
        <v>27</v>
      </c>
      <c r="AV34" s="135">
        <v>0</v>
      </c>
      <c r="AW34" s="135">
        <v>0</v>
      </c>
      <c r="AX34" s="135">
        <v>0</v>
      </c>
      <c r="AY34" s="135">
        <v>0</v>
      </c>
      <c r="AZ34" s="135">
        <v>0</v>
      </c>
      <c r="BA34" s="150">
        <f t="shared" si="16"/>
        <v>0</v>
      </c>
      <c r="BB34" s="233">
        <f>BA34+BB30</f>
        <v>0</v>
      </c>
      <c r="BC34" s="151"/>
      <c r="BE34" s="276"/>
      <c r="BF34" s="139" t="s">
        <v>27</v>
      </c>
      <c r="BG34" s="135">
        <v>0</v>
      </c>
      <c r="BH34" s="135">
        <v>0</v>
      </c>
      <c r="BI34" s="135">
        <v>0</v>
      </c>
      <c r="BJ34" s="135">
        <v>0</v>
      </c>
      <c r="BK34" s="135">
        <v>0</v>
      </c>
      <c r="BL34" s="150">
        <f t="shared" si="17"/>
        <v>0</v>
      </c>
      <c r="BM34" s="233">
        <f>BL34+BM30</f>
        <v>0</v>
      </c>
      <c r="BN34" s="151"/>
      <c r="BP34" s="276"/>
      <c r="BQ34" s="139" t="s">
        <v>27</v>
      </c>
      <c r="BR34" s="135">
        <v>0</v>
      </c>
      <c r="BS34" s="135">
        <v>0</v>
      </c>
      <c r="BT34" s="135">
        <v>0</v>
      </c>
      <c r="BU34" s="135">
        <v>0</v>
      </c>
      <c r="BV34" s="135">
        <v>0</v>
      </c>
      <c r="BW34" s="150">
        <f t="shared" si="18"/>
        <v>0</v>
      </c>
      <c r="BX34" s="233">
        <f>BW34+BX30</f>
        <v>0</v>
      </c>
      <c r="BY34" s="151"/>
      <c r="BZ34" s="144"/>
      <c r="CA34" s="276"/>
      <c r="CB34" s="139" t="s">
        <v>27</v>
      </c>
      <c r="CC34" s="135">
        <v>0</v>
      </c>
      <c r="CD34" s="135">
        <v>0</v>
      </c>
      <c r="CE34" s="135">
        <v>0</v>
      </c>
      <c r="CF34" s="135">
        <v>0</v>
      </c>
      <c r="CG34" s="135">
        <v>0</v>
      </c>
      <c r="CH34" s="150">
        <f t="shared" si="19"/>
        <v>0</v>
      </c>
      <c r="CI34" s="233">
        <f>CH34+CI30</f>
        <v>0</v>
      </c>
      <c r="CJ34" s="151"/>
    </row>
    <row r="35" spans="2:92" x14ac:dyDescent="0.2">
      <c r="B35" s="276"/>
      <c r="C35" s="139" t="s">
        <v>72</v>
      </c>
      <c r="D35" s="135">
        <v>0</v>
      </c>
      <c r="E35" s="135">
        <v>0</v>
      </c>
      <c r="F35" s="135">
        <v>0</v>
      </c>
      <c r="G35" s="135">
        <v>1</v>
      </c>
      <c r="H35" s="135">
        <v>0</v>
      </c>
      <c r="I35" s="150">
        <f t="shared" si="12"/>
        <v>1</v>
      </c>
      <c r="J35" s="151">
        <f>I35+J31</f>
        <v>10</v>
      </c>
      <c r="K35" s="150"/>
      <c r="M35" s="276"/>
      <c r="N35" s="139" t="s">
        <v>72</v>
      </c>
      <c r="O35" s="135">
        <v>0</v>
      </c>
      <c r="P35" s="135">
        <v>0</v>
      </c>
      <c r="Q35" s="135">
        <v>0</v>
      </c>
      <c r="R35" s="135">
        <v>0</v>
      </c>
      <c r="S35" s="135">
        <v>1</v>
      </c>
      <c r="T35" s="150">
        <f t="shared" si="13"/>
        <v>1</v>
      </c>
      <c r="U35" s="151">
        <f>T35+U31</f>
        <v>8</v>
      </c>
      <c r="V35" s="150"/>
      <c r="X35" s="276"/>
      <c r="Y35" s="139" t="s">
        <v>72</v>
      </c>
      <c r="Z35" s="135">
        <v>0</v>
      </c>
      <c r="AA35" s="135">
        <v>0</v>
      </c>
      <c r="AB35" s="135">
        <v>0</v>
      </c>
      <c r="AC35" s="135">
        <v>0</v>
      </c>
      <c r="AD35" s="135">
        <v>0</v>
      </c>
      <c r="AE35" s="150">
        <f t="shared" si="14"/>
        <v>0</v>
      </c>
      <c r="AF35" s="233">
        <f>AE35+AF31</f>
        <v>5</v>
      </c>
      <c r="AG35" s="233"/>
      <c r="AI35" s="276"/>
      <c r="AJ35" s="139" t="s">
        <v>72</v>
      </c>
      <c r="AK35" s="135">
        <v>0</v>
      </c>
      <c r="AL35" s="135">
        <v>0</v>
      </c>
      <c r="AM35" s="135">
        <v>0</v>
      </c>
      <c r="AN35" s="135">
        <v>0</v>
      </c>
      <c r="AO35" s="135">
        <v>1</v>
      </c>
      <c r="AP35" s="150">
        <f t="shared" si="15"/>
        <v>1</v>
      </c>
      <c r="AQ35" s="233">
        <f>AP35+AQ31</f>
        <v>10</v>
      </c>
      <c r="AR35" s="151"/>
      <c r="AT35" s="276"/>
      <c r="AU35" s="139" t="s">
        <v>72</v>
      </c>
      <c r="AV35" s="135">
        <v>0</v>
      </c>
      <c r="AW35" s="135">
        <v>0</v>
      </c>
      <c r="AX35" s="135">
        <v>0</v>
      </c>
      <c r="AY35" s="135">
        <v>0</v>
      </c>
      <c r="AZ35" s="135">
        <v>0</v>
      </c>
      <c r="BA35" s="150">
        <f t="shared" si="16"/>
        <v>0</v>
      </c>
      <c r="BB35" s="233">
        <f>BA35+BB31</f>
        <v>11</v>
      </c>
      <c r="BC35" s="151"/>
      <c r="BE35" s="276"/>
      <c r="BF35" s="139" t="s">
        <v>72</v>
      </c>
      <c r="BG35" s="135">
        <v>0</v>
      </c>
      <c r="BH35" s="135">
        <v>0</v>
      </c>
      <c r="BI35" s="135">
        <v>1</v>
      </c>
      <c r="BJ35" s="135">
        <v>0</v>
      </c>
      <c r="BK35" s="135">
        <v>0</v>
      </c>
      <c r="BL35" s="150">
        <f t="shared" si="17"/>
        <v>1</v>
      </c>
      <c r="BM35" s="233">
        <f>BL35+BM31</f>
        <v>4</v>
      </c>
      <c r="BN35" s="151"/>
      <c r="BP35" s="276"/>
      <c r="BQ35" s="139" t="s">
        <v>72</v>
      </c>
      <c r="BR35" s="135">
        <v>1</v>
      </c>
      <c r="BS35" s="135">
        <v>0</v>
      </c>
      <c r="BT35" s="135">
        <v>0</v>
      </c>
      <c r="BU35" s="135">
        <v>0</v>
      </c>
      <c r="BV35" s="135">
        <v>0</v>
      </c>
      <c r="BW35" s="150">
        <f t="shared" si="18"/>
        <v>1</v>
      </c>
      <c r="BX35" s="233">
        <f>BW35+BX31</f>
        <v>5</v>
      </c>
      <c r="BY35" s="151"/>
      <c r="BZ35" s="144"/>
      <c r="CA35" s="276"/>
      <c r="CB35" s="139" t="s">
        <v>72</v>
      </c>
      <c r="CC35" s="135">
        <v>0</v>
      </c>
      <c r="CD35" s="135">
        <v>1</v>
      </c>
      <c r="CE35" s="135">
        <v>0</v>
      </c>
      <c r="CF35" s="135">
        <v>0</v>
      </c>
      <c r="CG35" s="135">
        <v>0</v>
      </c>
      <c r="CH35" s="150">
        <f t="shared" si="19"/>
        <v>1</v>
      </c>
      <c r="CI35" s="233">
        <f>CH35+CI31</f>
        <v>10</v>
      </c>
      <c r="CJ35" s="151"/>
    </row>
    <row r="36" spans="2:92" x14ac:dyDescent="0.2">
      <c r="B36" s="277"/>
      <c r="C36" s="135" t="s">
        <v>71</v>
      </c>
      <c r="D36" s="149">
        <v>0</v>
      </c>
      <c r="E36" s="149">
        <v>0</v>
      </c>
      <c r="F36" s="149">
        <v>0</v>
      </c>
      <c r="G36" s="149">
        <v>0</v>
      </c>
      <c r="H36" s="149">
        <v>0</v>
      </c>
      <c r="I36" s="147">
        <f t="shared" si="12"/>
        <v>0</v>
      </c>
      <c r="J36" s="146">
        <f>I36+J32</f>
        <v>0</v>
      </c>
      <c r="K36" s="145"/>
      <c r="M36" s="277"/>
      <c r="N36" s="135" t="s">
        <v>71</v>
      </c>
      <c r="O36" s="149">
        <v>0</v>
      </c>
      <c r="P36" s="149">
        <v>0</v>
      </c>
      <c r="Q36" s="149">
        <v>0</v>
      </c>
      <c r="R36" s="149">
        <v>0</v>
      </c>
      <c r="S36" s="149">
        <v>0</v>
      </c>
      <c r="T36" s="147">
        <f t="shared" si="13"/>
        <v>0</v>
      </c>
      <c r="U36" s="146">
        <f>T36+U32</f>
        <v>1</v>
      </c>
      <c r="V36" s="145"/>
      <c r="X36" s="277"/>
      <c r="Y36" s="135" t="s">
        <v>71</v>
      </c>
      <c r="Z36" s="149">
        <v>0</v>
      </c>
      <c r="AA36" s="149">
        <v>0</v>
      </c>
      <c r="AB36" s="149">
        <v>0</v>
      </c>
      <c r="AC36" s="135">
        <v>0</v>
      </c>
      <c r="AD36" s="149">
        <v>0</v>
      </c>
      <c r="AE36" s="147">
        <f t="shared" si="14"/>
        <v>0</v>
      </c>
      <c r="AF36" s="231">
        <f>AE36+AF32</f>
        <v>0</v>
      </c>
      <c r="AG36" s="230"/>
      <c r="AI36" s="277"/>
      <c r="AJ36" s="135" t="s">
        <v>71</v>
      </c>
      <c r="AK36" s="149">
        <v>0</v>
      </c>
      <c r="AL36" s="149">
        <v>0</v>
      </c>
      <c r="AM36" s="149">
        <v>0</v>
      </c>
      <c r="AN36" s="149">
        <v>0</v>
      </c>
      <c r="AO36" s="149">
        <v>0</v>
      </c>
      <c r="AP36" s="147">
        <f t="shared" si="15"/>
        <v>0</v>
      </c>
      <c r="AQ36" s="231">
        <f>AP36+AQ32</f>
        <v>1</v>
      </c>
      <c r="AR36" s="145"/>
      <c r="AT36" s="277"/>
      <c r="AU36" s="135" t="s">
        <v>71</v>
      </c>
      <c r="AV36" s="149">
        <v>0</v>
      </c>
      <c r="AW36" s="149">
        <v>0</v>
      </c>
      <c r="AX36" s="149">
        <v>0</v>
      </c>
      <c r="AY36" s="149">
        <v>0</v>
      </c>
      <c r="AZ36" s="149">
        <v>0</v>
      </c>
      <c r="BA36" s="147">
        <f t="shared" si="16"/>
        <v>0</v>
      </c>
      <c r="BB36" s="231">
        <f>BA36+BB32</f>
        <v>0</v>
      </c>
      <c r="BC36" s="145"/>
      <c r="BE36" s="277"/>
      <c r="BF36" s="135" t="s">
        <v>71</v>
      </c>
      <c r="BG36" s="149">
        <v>0</v>
      </c>
      <c r="BH36" s="149">
        <v>0</v>
      </c>
      <c r="BI36" s="149">
        <v>0</v>
      </c>
      <c r="BJ36" s="135">
        <v>0</v>
      </c>
      <c r="BK36" s="149">
        <v>0</v>
      </c>
      <c r="BL36" s="147">
        <f t="shared" si="17"/>
        <v>0</v>
      </c>
      <c r="BM36" s="231">
        <f>BL36+BM32</f>
        <v>0</v>
      </c>
      <c r="BN36" s="145"/>
      <c r="BP36" s="277"/>
      <c r="BQ36" s="135" t="s">
        <v>71</v>
      </c>
      <c r="BR36" s="149">
        <v>0</v>
      </c>
      <c r="BS36" s="149">
        <v>0</v>
      </c>
      <c r="BT36" s="149">
        <v>0</v>
      </c>
      <c r="BU36" s="135">
        <v>0</v>
      </c>
      <c r="BV36" s="149">
        <v>0</v>
      </c>
      <c r="BW36" s="147">
        <f t="shared" si="18"/>
        <v>0</v>
      </c>
      <c r="BX36" s="231">
        <f>BW36+BX32</f>
        <v>0</v>
      </c>
      <c r="BY36" s="145"/>
      <c r="BZ36" s="144"/>
      <c r="CA36" s="277"/>
      <c r="CB36" s="135" t="s">
        <v>71</v>
      </c>
      <c r="CC36" s="149">
        <v>1</v>
      </c>
      <c r="CD36" s="149">
        <v>1</v>
      </c>
      <c r="CE36" s="149">
        <v>0</v>
      </c>
      <c r="CF36" s="149">
        <v>0</v>
      </c>
      <c r="CG36" s="149">
        <v>0</v>
      </c>
      <c r="CH36" s="147">
        <f t="shared" si="19"/>
        <v>2</v>
      </c>
      <c r="CI36" s="231">
        <f>CH36+CI32</f>
        <v>4</v>
      </c>
      <c r="CJ36" s="145"/>
      <c r="CN36" s="143"/>
    </row>
    <row r="37" spans="2:92" ht="14.85" customHeight="1" x14ac:dyDescent="0.2">
      <c r="B37" s="275" t="s">
        <v>245</v>
      </c>
      <c r="C37" s="159" t="s">
        <v>0</v>
      </c>
      <c r="D37" s="158">
        <v>10</v>
      </c>
      <c r="E37" s="158">
        <v>5</v>
      </c>
      <c r="F37" s="158">
        <v>8</v>
      </c>
      <c r="G37" s="158">
        <v>7</v>
      </c>
      <c r="H37" s="158">
        <v>6</v>
      </c>
      <c r="I37" s="156">
        <f t="shared" si="12"/>
        <v>36</v>
      </c>
      <c r="J37" s="155">
        <f>I37</f>
        <v>36</v>
      </c>
      <c r="K37" s="154">
        <f>J37/(J37+J38)</f>
        <v>0.97297297297297303</v>
      </c>
      <c r="M37" s="275" t="s">
        <v>245</v>
      </c>
      <c r="N37" s="159" t="s">
        <v>0</v>
      </c>
      <c r="O37" s="158">
        <v>6</v>
      </c>
      <c r="P37" s="158">
        <v>9</v>
      </c>
      <c r="Q37" s="158">
        <v>6</v>
      </c>
      <c r="R37" s="158">
        <v>8</v>
      </c>
      <c r="S37" s="158">
        <v>6</v>
      </c>
      <c r="T37" s="156">
        <f t="shared" si="13"/>
        <v>35</v>
      </c>
      <c r="U37" s="155">
        <f>T37</f>
        <v>35</v>
      </c>
      <c r="V37" s="154">
        <f>U37/(U37+U38)</f>
        <v>0.97222222222222221</v>
      </c>
      <c r="X37" s="275" t="s">
        <v>245</v>
      </c>
      <c r="Y37" s="159" t="s">
        <v>0</v>
      </c>
      <c r="Z37" s="158">
        <v>8</v>
      </c>
      <c r="AA37" s="158">
        <v>6</v>
      </c>
      <c r="AB37" s="158">
        <v>10</v>
      </c>
      <c r="AC37" s="158">
        <v>10</v>
      </c>
      <c r="AD37" s="158">
        <v>10</v>
      </c>
      <c r="AE37" s="156">
        <f t="shared" si="14"/>
        <v>44</v>
      </c>
      <c r="AF37" s="235">
        <f>AE37</f>
        <v>44</v>
      </c>
      <c r="AG37" s="154">
        <f>AF37/(AF37+AF38)</f>
        <v>1</v>
      </c>
      <c r="AI37" s="275" t="s">
        <v>245</v>
      </c>
      <c r="AJ37" s="159" t="s">
        <v>0</v>
      </c>
      <c r="AK37" s="158">
        <v>9</v>
      </c>
      <c r="AL37" s="158">
        <v>5</v>
      </c>
      <c r="AM37" s="158">
        <v>7</v>
      </c>
      <c r="AN37" s="158">
        <v>8</v>
      </c>
      <c r="AO37" s="158">
        <v>7</v>
      </c>
      <c r="AP37" s="156">
        <f t="shared" si="15"/>
        <v>36</v>
      </c>
      <c r="AQ37" s="235">
        <f>AP37</f>
        <v>36</v>
      </c>
      <c r="AR37" s="154">
        <f>AQ37/(AQ37+AQ38)</f>
        <v>1</v>
      </c>
      <c r="AT37" s="275" t="s">
        <v>245</v>
      </c>
      <c r="AU37" s="159" t="s">
        <v>0</v>
      </c>
      <c r="AV37" s="158">
        <v>8</v>
      </c>
      <c r="AW37" s="158">
        <v>5</v>
      </c>
      <c r="AX37" s="158">
        <v>9</v>
      </c>
      <c r="AY37" s="158">
        <v>6</v>
      </c>
      <c r="AZ37" s="158">
        <v>7</v>
      </c>
      <c r="BA37" s="156">
        <f t="shared" si="16"/>
        <v>35</v>
      </c>
      <c r="BB37" s="235">
        <f>BA37</f>
        <v>35</v>
      </c>
      <c r="BC37" s="154">
        <f>BB37/(BB37+BB38)</f>
        <v>1</v>
      </c>
      <c r="BE37" s="275" t="s">
        <v>245</v>
      </c>
      <c r="BF37" s="159" t="s">
        <v>0</v>
      </c>
      <c r="BG37" s="158">
        <v>10</v>
      </c>
      <c r="BH37" s="158">
        <v>9</v>
      </c>
      <c r="BI37" s="158">
        <v>8</v>
      </c>
      <c r="BJ37" s="158">
        <v>8</v>
      </c>
      <c r="BK37" s="158">
        <v>10</v>
      </c>
      <c r="BL37" s="156">
        <f t="shared" si="17"/>
        <v>45</v>
      </c>
      <c r="BM37" s="235">
        <f>BL37</f>
        <v>45</v>
      </c>
      <c r="BN37" s="154">
        <f>BM37/(BM37+BM38)</f>
        <v>0.97826086956521741</v>
      </c>
      <c r="BP37" s="275" t="s">
        <v>245</v>
      </c>
      <c r="BQ37" s="159" t="s">
        <v>0</v>
      </c>
      <c r="BR37" s="158">
        <v>7</v>
      </c>
      <c r="BS37" s="158">
        <v>9</v>
      </c>
      <c r="BT37" s="158">
        <v>8</v>
      </c>
      <c r="BU37" s="158">
        <v>8</v>
      </c>
      <c r="BV37" s="158">
        <v>9</v>
      </c>
      <c r="BW37" s="156">
        <f t="shared" si="18"/>
        <v>41</v>
      </c>
      <c r="BX37" s="235">
        <f>BW37</f>
        <v>41</v>
      </c>
      <c r="BY37" s="154">
        <f>BX37/(BX37+BX38)</f>
        <v>0.97619047619047616</v>
      </c>
      <c r="BZ37" s="144"/>
      <c r="CA37" s="275" t="s">
        <v>245</v>
      </c>
      <c r="CB37" s="159" t="s">
        <v>0</v>
      </c>
      <c r="CC37" s="158">
        <v>9</v>
      </c>
      <c r="CD37" s="158">
        <v>5</v>
      </c>
      <c r="CE37" s="158">
        <v>7</v>
      </c>
      <c r="CF37" s="158">
        <v>5</v>
      </c>
      <c r="CG37" s="158">
        <v>8</v>
      </c>
      <c r="CH37" s="156">
        <f t="shared" si="19"/>
        <v>34</v>
      </c>
      <c r="CI37" s="235">
        <f>CH37</f>
        <v>34</v>
      </c>
      <c r="CJ37" s="154">
        <f>CI37/(CI37+CI38)</f>
        <v>1</v>
      </c>
      <c r="CN37" s="153"/>
    </row>
    <row r="38" spans="2:92" x14ac:dyDescent="0.2">
      <c r="B38" s="276"/>
      <c r="C38" s="139" t="s">
        <v>27</v>
      </c>
      <c r="D38" s="135">
        <v>0</v>
      </c>
      <c r="E38" s="135">
        <v>0</v>
      </c>
      <c r="F38" s="135">
        <v>0</v>
      </c>
      <c r="G38" s="135">
        <v>0</v>
      </c>
      <c r="H38" s="135">
        <v>0</v>
      </c>
      <c r="I38" s="150">
        <f t="shared" si="12"/>
        <v>0</v>
      </c>
      <c r="J38" s="151">
        <f>I38+J34</f>
        <v>1</v>
      </c>
      <c r="K38" s="150"/>
      <c r="M38" s="276"/>
      <c r="N38" s="139" t="s">
        <v>27</v>
      </c>
      <c r="O38" s="135">
        <v>0</v>
      </c>
      <c r="P38" s="135">
        <v>0</v>
      </c>
      <c r="Q38" s="135">
        <v>0</v>
      </c>
      <c r="R38" s="135">
        <v>0</v>
      </c>
      <c r="S38" s="135">
        <v>0</v>
      </c>
      <c r="T38" s="150">
        <f t="shared" si="13"/>
        <v>0</v>
      </c>
      <c r="U38" s="151">
        <f>T38+U34</f>
        <v>1</v>
      </c>
      <c r="V38" s="150"/>
      <c r="X38" s="276"/>
      <c r="Y38" s="139" t="s">
        <v>27</v>
      </c>
      <c r="Z38" s="135">
        <v>0</v>
      </c>
      <c r="AA38" s="135">
        <v>0</v>
      </c>
      <c r="AB38" s="135">
        <v>0</v>
      </c>
      <c r="AC38" s="135">
        <v>0</v>
      </c>
      <c r="AD38" s="135">
        <v>0</v>
      </c>
      <c r="AE38" s="150">
        <f t="shared" si="14"/>
        <v>0</v>
      </c>
      <c r="AF38" s="233">
        <f>AE38+AF34</f>
        <v>0</v>
      </c>
      <c r="AG38" s="233"/>
      <c r="AI38" s="276"/>
      <c r="AJ38" s="139" t="s">
        <v>27</v>
      </c>
      <c r="AK38" s="135">
        <v>0</v>
      </c>
      <c r="AL38" s="135">
        <v>0</v>
      </c>
      <c r="AM38" s="135">
        <v>0</v>
      </c>
      <c r="AN38" s="135">
        <v>0</v>
      </c>
      <c r="AO38" s="135">
        <v>0</v>
      </c>
      <c r="AP38" s="150">
        <f t="shared" si="15"/>
        <v>0</v>
      </c>
      <c r="AQ38" s="233">
        <f>AP38+AQ34</f>
        <v>0</v>
      </c>
      <c r="AR38" s="151"/>
      <c r="AT38" s="276"/>
      <c r="AU38" s="139" t="s">
        <v>27</v>
      </c>
      <c r="AV38" s="135">
        <v>0</v>
      </c>
      <c r="AW38" s="135">
        <v>0</v>
      </c>
      <c r="AX38" s="135">
        <v>0</v>
      </c>
      <c r="AY38" s="135">
        <v>0</v>
      </c>
      <c r="AZ38" s="135">
        <v>0</v>
      </c>
      <c r="BA38" s="150">
        <f t="shared" si="16"/>
        <v>0</v>
      </c>
      <c r="BB38" s="233">
        <f>BA38+BB34</f>
        <v>0</v>
      </c>
      <c r="BC38" s="151"/>
      <c r="BE38" s="276"/>
      <c r="BF38" s="139" t="s">
        <v>27</v>
      </c>
      <c r="BG38" s="135">
        <v>0</v>
      </c>
      <c r="BH38" s="135">
        <v>0</v>
      </c>
      <c r="BI38" s="135">
        <v>1</v>
      </c>
      <c r="BJ38" s="135">
        <v>0</v>
      </c>
      <c r="BK38" s="135">
        <v>0</v>
      </c>
      <c r="BL38" s="150">
        <f t="shared" si="17"/>
        <v>1</v>
      </c>
      <c r="BM38" s="233">
        <f>BL38+BM34</f>
        <v>1</v>
      </c>
      <c r="BN38" s="151"/>
      <c r="BP38" s="276"/>
      <c r="BQ38" s="139" t="s">
        <v>27</v>
      </c>
      <c r="BR38" s="135">
        <v>0</v>
      </c>
      <c r="BS38" s="135">
        <v>0</v>
      </c>
      <c r="BT38" s="135">
        <v>1</v>
      </c>
      <c r="BU38" s="135">
        <v>0</v>
      </c>
      <c r="BV38" s="135">
        <v>0</v>
      </c>
      <c r="BW38" s="150">
        <f t="shared" si="18"/>
        <v>1</v>
      </c>
      <c r="BX38" s="233">
        <f>BW38+BX34</f>
        <v>1</v>
      </c>
      <c r="BY38" s="151"/>
      <c r="BZ38" s="144"/>
      <c r="CA38" s="276"/>
      <c r="CB38" s="139" t="s">
        <v>27</v>
      </c>
      <c r="CC38" s="135">
        <v>0</v>
      </c>
      <c r="CD38" s="135">
        <v>0</v>
      </c>
      <c r="CE38" s="135">
        <v>0</v>
      </c>
      <c r="CF38" s="135">
        <v>0</v>
      </c>
      <c r="CG38" s="135">
        <v>0</v>
      </c>
      <c r="CH38" s="150">
        <f t="shared" si="19"/>
        <v>0</v>
      </c>
      <c r="CI38" s="233">
        <f>CH38+CI34</f>
        <v>0</v>
      </c>
      <c r="CJ38" s="151"/>
    </row>
    <row r="39" spans="2:92" x14ac:dyDescent="0.2">
      <c r="B39" s="276"/>
      <c r="C39" s="139" t="s">
        <v>72</v>
      </c>
      <c r="D39" s="135">
        <v>0</v>
      </c>
      <c r="E39" s="135">
        <v>0</v>
      </c>
      <c r="F39" s="135">
        <v>1</v>
      </c>
      <c r="G39" s="135">
        <v>0</v>
      </c>
      <c r="H39" s="135">
        <v>0</v>
      </c>
      <c r="I39" s="150">
        <f t="shared" si="12"/>
        <v>1</v>
      </c>
      <c r="J39" s="151">
        <f>I39+J35</f>
        <v>11</v>
      </c>
      <c r="K39" s="150"/>
      <c r="M39" s="276"/>
      <c r="N39" s="139" t="s">
        <v>72</v>
      </c>
      <c r="O39" s="135">
        <v>1</v>
      </c>
      <c r="P39" s="135">
        <v>0</v>
      </c>
      <c r="Q39" s="135">
        <v>2</v>
      </c>
      <c r="R39" s="135">
        <v>1</v>
      </c>
      <c r="S39" s="135">
        <v>0</v>
      </c>
      <c r="T39" s="150">
        <f t="shared" si="13"/>
        <v>4</v>
      </c>
      <c r="U39" s="151">
        <f>T39+U35</f>
        <v>12</v>
      </c>
      <c r="V39" s="150"/>
      <c r="X39" s="276"/>
      <c r="Y39" s="139" t="s">
        <v>72</v>
      </c>
      <c r="Z39" s="135">
        <v>0</v>
      </c>
      <c r="AA39" s="135">
        <v>1</v>
      </c>
      <c r="AB39" s="135">
        <v>0</v>
      </c>
      <c r="AC39" s="135">
        <v>0</v>
      </c>
      <c r="AD39" s="135">
        <v>0</v>
      </c>
      <c r="AE39" s="150">
        <f t="shared" si="14"/>
        <v>1</v>
      </c>
      <c r="AF39" s="233">
        <f>AE39+AF35</f>
        <v>6</v>
      </c>
      <c r="AG39" s="233"/>
      <c r="AI39" s="276"/>
      <c r="AJ39" s="139" t="s">
        <v>72</v>
      </c>
      <c r="AK39" s="135">
        <v>0</v>
      </c>
      <c r="AL39" s="135">
        <v>0</v>
      </c>
      <c r="AM39" s="135">
        <v>0</v>
      </c>
      <c r="AN39" s="135">
        <v>1</v>
      </c>
      <c r="AO39" s="135">
        <v>2</v>
      </c>
      <c r="AP39" s="150">
        <f t="shared" si="15"/>
        <v>3</v>
      </c>
      <c r="AQ39" s="233">
        <f>AP39+AQ35</f>
        <v>13</v>
      </c>
      <c r="AR39" s="151"/>
      <c r="AT39" s="276"/>
      <c r="AU39" s="139" t="s">
        <v>72</v>
      </c>
      <c r="AV39" s="135">
        <v>0</v>
      </c>
      <c r="AW39" s="135">
        <v>0</v>
      </c>
      <c r="AX39" s="135">
        <v>0</v>
      </c>
      <c r="AY39" s="135">
        <v>3</v>
      </c>
      <c r="AZ39" s="135">
        <v>0</v>
      </c>
      <c r="BA39" s="150">
        <f t="shared" si="16"/>
        <v>3</v>
      </c>
      <c r="BB39" s="233">
        <f>BA39+BB35</f>
        <v>14</v>
      </c>
      <c r="BC39" s="151"/>
      <c r="BE39" s="276"/>
      <c r="BF39" s="139" t="s">
        <v>72</v>
      </c>
      <c r="BG39" s="135">
        <v>0</v>
      </c>
      <c r="BH39" s="135">
        <v>0</v>
      </c>
      <c r="BI39" s="135">
        <v>0</v>
      </c>
      <c r="BJ39" s="135">
        <v>0</v>
      </c>
      <c r="BK39" s="135">
        <v>0</v>
      </c>
      <c r="BL39" s="150">
        <f t="shared" si="17"/>
        <v>0</v>
      </c>
      <c r="BM39" s="233">
        <f>BL39+BM35</f>
        <v>4</v>
      </c>
      <c r="BN39" s="151"/>
      <c r="BP39" s="276"/>
      <c r="BQ39" s="139" t="s">
        <v>72</v>
      </c>
      <c r="BR39" s="135">
        <v>1</v>
      </c>
      <c r="BS39" s="135">
        <v>0</v>
      </c>
      <c r="BT39" s="135">
        <v>0</v>
      </c>
      <c r="BU39" s="135">
        <v>1</v>
      </c>
      <c r="BV39" s="135">
        <v>0</v>
      </c>
      <c r="BW39" s="150">
        <f t="shared" si="18"/>
        <v>2</v>
      </c>
      <c r="BX39" s="233">
        <f>BW39+BX35</f>
        <v>7</v>
      </c>
      <c r="BY39" s="151"/>
      <c r="BZ39" s="144"/>
      <c r="CA39" s="276"/>
      <c r="CB39" s="139" t="s">
        <v>72</v>
      </c>
      <c r="CC39" s="135">
        <v>0</v>
      </c>
      <c r="CD39" s="135">
        <v>0</v>
      </c>
      <c r="CE39" s="135">
        <v>0</v>
      </c>
      <c r="CF39" s="135">
        <v>1</v>
      </c>
      <c r="CG39" s="135">
        <v>0</v>
      </c>
      <c r="CH39" s="150">
        <f t="shared" si="19"/>
        <v>1</v>
      </c>
      <c r="CI39" s="233">
        <f>CH39+CI35</f>
        <v>11</v>
      </c>
      <c r="CJ39" s="151"/>
    </row>
    <row r="40" spans="2:92" x14ac:dyDescent="0.2">
      <c r="B40" s="277"/>
      <c r="C40" s="135" t="s">
        <v>71</v>
      </c>
      <c r="D40" s="149">
        <v>0</v>
      </c>
      <c r="E40" s="149">
        <v>0</v>
      </c>
      <c r="F40" s="149">
        <v>1</v>
      </c>
      <c r="G40" s="149">
        <v>1</v>
      </c>
      <c r="H40" s="149">
        <v>0</v>
      </c>
      <c r="I40" s="147">
        <f t="shared" si="12"/>
        <v>2</v>
      </c>
      <c r="J40" s="146">
        <f>I40+J36</f>
        <v>2</v>
      </c>
      <c r="K40" s="145"/>
      <c r="M40" s="277"/>
      <c r="N40" s="135" t="s">
        <v>71</v>
      </c>
      <c r="O40" s="149">
        <v>0</v>
      </c>
      <c r="P40" s="149">
        <v>1</v>
      </c>
      <c r="Q40" s="149">
        <v>0</v>
      </c>
      <c r="R40" s="149">
        <v>0</v>
      </c>
      <c r="S40" s="149">
        <v>0</v>
      </c>
      <c r="T40" s="147">
        <f t="shared" si="13"/>
        <v>1</v>
      </c>
      <c r="U40" s="146">
        <f>T40+U36</f>
        <v>2</v>
      </c>
      <c r="V40" s="145"/>
      <c r="X40" s="277"/>
      <c r="Y40" s="135" t="s">
        <v>71</v>
      </c>
      <c r="Z40" s="149">
        <v>0</v>
      </c>
      <c r="AA40" s="149">
        <v>0</v>
      </c>
      <c r="AB40" s="149">
        <v>0</v>
      </c>
      <c r="AC40" s="135">
        <v>0</v>
      </c>
      <c r="AD40" s="149">
        <v>0</v>
      </c>
      <c r="AE40" s="147">
        <f t="shared" si="14"/>
        <v>0</v>
      </c>
      <c r="AF40" s="231">
        <f>AE40+AF36</f>
        <v>0</v>
      </c>
      <c r="AG40" s="230"/>
      <c r="AI40" s="277"/>
      <c r="AJ40" s="135" t="s">
        <v>71</v>
      </c>
      <c r="AK40" s="149">
        <v>0</v>
      </c>
      <c r="AL40" s="149">
        <v>0</v>
      </c>
      <c r="AM40" s="149">
        <v>0</v>
      </c>
      <c r="AN40" s="149">
        <v>0</v>
      </c>
      <c r="AO40" s="149">
        <v>0</v>
      </c>
      <c r="AP40" s="147">
        <f t="shared" si="15"/>
        <v>0</v>
      </c>
      <c r="AQ40" s="231">
        <f>AP40+AQ36</f>
        <v>1</v>
      </c>
      <c r="AR40" s="145"/>
      <c r="AT40" s="277"/>
      <c r="AU40" s="135" t="s">
        <v>71</v>
      </c>
      <c r="AV40" s="149">
        <v>0</v>
      </c>
      <c r="AW40" s="149">
        <v>0</v>
      </c>
      <c r="AX40" s="149">
        <v>0</v>
      </c>
      <c r="AY40" s="149">
        <v>0</v>
      </c>
      <c r="AZ40" s="149">
        <v>1</v>
      </c>
      <c r="BA40" s="147">
        <f t="shared" si="16"/>
        <v>1</v>
      </c>
      <c r="BB40" s="231">
        <f>BA40+BB36</f>
        <v>1</v>
      </c>
      <c r="BC40" s="145"/>
      <c r="BE40" s="277"/>
      <c r="BF40" s="135" t="s">
        <v>71</v>
      </c>
      <c r="BG40" s="149">
        <v>0</v>
      </c>
      <c r="BH40" s="149">
        <v>0</v>
      </c>
      <c r="BI40" s="149">
        <v>0</v>
      </c>
      <c r="BJ40" s="135">
        <v>0</v>
      </c>
      <c r="BK40" s="149">
        <v>0</v>
      </c>
      <c r="BL40" s="147">
        <f t="shared" si="17"/>
        <v>0</v>
      </c>
      <c r="BM40" s="231">
        <f>BL40+BM36</f>
        <v>0</v>
      </c>
      <c r="BN40" s="145"/>
      <c r="BP40" s="277"/>
      <c r="BQ40" s="135" t="s">
        <v>71</v>
      </c>
      <c r="BR40" s="149">
        <v>0</v>
      </c>
      <c r="BS40" s="149">
        <v>0</v>
      </c>
      <c r="BT40" s="149">
        <v>0</v>
      </c>
      <c r="BU40" s="135">
        <v>1</v>
      </c>
      <c r="BV40" s="149">
        <v>0</v>
      </c>
      <c r="BW40" s="147">
        <f t="shared" si="18"/>
        <v>1</v>
      </c>
      <c r="BX40" s="231">
        <f>BW40+BX36</f>
        <v>1</v>
      </c>
      <c r="BY40" s="145"/>
      <c r="BZ40" s="144"/>
      <c r="CA40" s="277"/>
      <c r="CB40" s="135" t="s">
        <v>71</v>
      </c>
      <c r="CC40" s="149">
        <v>0</v>
      </c>
      <c r="CD40" s="149">
        <v>1</v>
      </c>
      <c r="CE40" s="149">
        <v>0</v>
      </c>
      <c r="CF40" s="149">
        <v>0</v>
      </c>
      <c r="CG40" s="149">
        <v>0</v>
      </c>
      <c r="CH40" s="147">
        <f t="shared" si="19"/>
        <v>1</v>
      </c>
      <c r="CI40" s="231">
        <f>CH40+CI36</f>
        <v>5</v>
      </c>
      <c r="CJ40" s="145"/>
      <c r="CN40" s="143"/>
    </row>
    <row r="41" spans="2:92" ht="14.85" customHeight="1" x14ac:dyDescent="0.2">
      <c r="B41" s="275" t="s">
        <v>244</v>
      </c>
      <c r="C41" s="159" t="s">
        <v>0</v>
      </c>
      <c r="D41" s="158">
        <v>9</v>
      </c>
      <c r="E41" s="158">
        <v>5</v>
      </c>
      <c r="F41" s="158">
        <v>8</v>
      </c>
      <c r="G41" s="158">
        <v>7</v>
      </c>
      <c r="H41" s="158">
        <v>5</v>
      </c>
      <c r="I41" s="156">
        <f t="shared" si="12"/>
        <v>34</v>
      </c>
      <c r="J41" s="155">
        <f>I41</f>
        <v>34</v>
      </c>
      <c r="K41" s="154">
        <f>J41/(J41+J42)</f>
        <v>0.97142857142857142</v>
      </c>
      <c r="M41" s="275" t="s">
        <v>244</v>
      </c>
      <c r="N41" s="159" t="s">
        <v>0</v>
      </c>
      <c r="O41" s="158">
        <v>6</v>
      </c>
      <c r="P41" s="158">
        <v>9</v>
      </c>
      <c r="Q41" s="158">
        <v>5</v>
      </c>
      <c r="R41" s="158">
        <v>7</v>
      </c>
      <c r="S41" s="158">
        <v>6</v>
      </c>
      <c r="T41" s="156">
        <f t="shared" si="13"/>
        <v>33</v>
      </c>
      <c r="U41" s="155">
        <f>T41</f>
        <v>33</v>
      </c>
      <c r="V41" s="154">
        <f>U41/(U41+U42)</f>
        <v>0.94285714285714284</v>
      </c>
      <c r="X41" s="275" t="s">
        <v>244</v>
      </c>
      <c r="Y41" s="159" t="s">
        <v>0</v>
      </c>
      <c r="Z41" s="158">
        <v>8</v>
      </c>
      <c r="AA41" s="158">
        <v>6</v>
      </c>
      <c r="AB41" s="158">
        <v>10</v>
      </c>
      <c r="AC41" s="158">
        <v>10</v>
      </c>
      <c r="AD41" s="158">
        <v>10</v>
      </c>
      <c r="AE41" s="236">
        <f t="shared" si="14"/>
        <v>44</v>
      </c>
      <c r="AF41" s="235">
        <f>AE41</f>
        <v>44</v>
      </c>
      <c r="AG41" s="154">
        <f>AF41/(AF41+AF42)</f>
        <v>1</v>
      </c>
      <c r="AI41" s="275" t="s">
        <v>244</v>
      </c>
      <c r="AJ41" s="159" t="s">
        <v>0</v>
      </c>
      <c r="AK41" s="158">
        <v>8</v>
      </c>
      <c r="AL41" s="158">
        <v>5</v>
      </c>
      <c r="AM41" s="158">
        <v>7</v>
      </c>
      <c r="AN41" s="158">
        <v>8</v>
      </c>
      <c r="AO41" s="158">
        <v>6</v>
      </c>
      <c r="AP41" s="156">
        <f t="shared" si="15"/>
        <v>34</v>
      </c>
      <c r="AQ41" s="235">
        <f>AP41</f>
        <v>34</v>
      </c>
      <c r="AR41" s="154">
        <f>AQ41/(AQ41+AQ42)</f>
        <v>0.94444444444444442</v>
      </c>
      <c r="AT41" s="275" t="s">
        <v>244</v>
      </c>
      <c r="AU41" s="159" t="s">
        <v>0</v>
      </c>
      <c r="AV41" s="158">
        <v>8</v>
      </c>
      <c r="AW41" s="158">
        <v>5</v>
      </c>
      <c r="AX41" s="158">
        <v>8</v>
      </c>
      <c r="AY41" s="158">
        <v>6</v>
      </c>
      <c r="AZ41" s="158">
        <v>6</v>
      </c>
      <c r="BA41" s="156">
        <f t="shared" si="16"/>
        <v>33</v>
      </c>
      <c r="BB41" s="235">
        <f>BA41</f>
        <v>33</v>
      </c>
      <c r="BC41" s="154">
        <f>BB41/(BB41+BB42)</f>
        <v>0.97058823529411764</v>
      </c>
      <c r="BD41" s="160"/>
      <c r="BE41" s="275" t="s">
        <v>244</v>
      </c>
      <c r="BF41" s="159" t="s">
        <v>0</v>
      </c>
      <c r="BG41" s="158">
        <v>10</v>
      </c>
      <c r="BH41" s="158">
        <v>9</v>
      </c>
      <c r="BI41" s="158">
        <v>8</v>
      </c>
      <c r="BJ41" s="158">
        <v>8</v>
      </c>
      <c r="BK41" s="158">
        <v>10</v>
      </c>
      <c r="BL41" s="156">
        <f t="shared" si="17"/>
        <v>45</v>
      </c>
      <c r="BM41" s="235">
        <f>BL41</f>
        <v>45</v>
      </c>
      <c r="BN41" s="154">
        <f>BM41/(BM41+BM42)</f>
        <v>0.97826086956521741</v>
      </c>
      <c r="BP41" s="275" t="s">
        <v>244</v>
      </c>
      <c r="BQ41" s="159" t="s">
        <v>0</v>
      </c>
      <c r="BR41" s="158">
        <v>7</v>
      </c>
      <c r="BS41" s="158">
        <v>9</v>
      </c>
      <c r="BT41" s="158">
        <v>8</v>
      </c>
      <c r="BU41" s="158">
        <v>8</v>
      </c>
      <c r="BV41" s="158">
        <v>8</v>
      </c>
      <c r="BW41" s="156">
        <f t="shared" si="18"/>
        <v>40</v>
      </c>
      <c r="BX41" s="235">
        <f>BW41</f>
        <v>40</v>
      </c>
      <c r="BY41" s="154">
        <f>BX41/(BX41+BX42)</f>
        <v>0.97560975609756095</v>
      </c>
      <c r="BZ41" s="144"/>
      <c r="CA41" s="275" t="s">
        <v>244</v>
      </c>
      <c r="CB41" s="159" t="s">
        <v>0</v>
      </c>
      <c r="CC41" s="158">
        <v>9</v>
      </c>
      <c r="CD41" s="158">
        <v>5</v>
      </c>
      <c r="CE41" s="158">
        <v>7</v>
      </c>
      <c r="CF41" s="158">
        <v>4</v>
      </c>
      <c r="CG41" s="158">
        <v>8</v>
      </c>
      <c r="CH41" s="156">
        <f t="shared" si="19"/>
        <v>33</v>
      </c>
      <c r="CI41" s="235">
        <f>CH41</f>
        <v>33</v>
      </c>
      <c r="CJ41" s="154">
        <f>CI41/(CI41+CI42)</f>
        <v>1</v>
      </c>
      <c r="CN41" s="153"/>
    </row>
    <row r="42" spans="2:92" x14ac:dyDescent="0.2">
      <c r="B42" s="276"/>
      <c r="C42" s="139" t="s">
        <v>27</v>
      </c>
      <c r="D42" s="135">
        <v>0</v>
      </c>
      <c r="E42" s="135">
        <v>0</v>
      </c>
      <c r="F42" s="135">
        <v>0</v>
      </c>
      <c r="G42" s="135">
        <v>0</v>
      </c>
      <c r="H42" s="135">
        <v>0</v>
      </c>
      <c r="I42" s="150">
        <f t="shared" si="12"/>
        <v>0</v>
      </c>
      <c r="J42" s="151">
        <f>I42+J38</f>
        <v>1</v>
      </c>
      <c r="K42" s="150"/>
      <c r="M42" s="276"/>
      <c r="N42" s="139" t="s">
        <v>27</v>
      </c>
      <c r="O42" s="135">
        <v>0</v>
      </c>
      <c r="P42" s="135">
        <v>0</v>
      </c>
      <c r="Q42" s="135">
        <v>0</v>
      </c>
      <c r="R42" s="135">
        <v>1</v>
      </c>
      <c r="S42" s="135">
        <v>0</v>
      </c>
      <c r="T42" s="150">
        <f t="shared" si="13"/>
        <v>1</v>
      </c>
      <c r="U42" s="151">
        <f>T42+U38</f>
        <v>2</v>
      </c>
      <c r="V42" s="150"/>
      <c r="X42" s="276"/>
      <c r="Y42" s="139" t="s">
        <v>27</v>
      </c>
      <c r="Z42" s="135">
        <v>0</v>
      </c>
      <c r="AA42" s="135">
        <v>0</v>
      </c>
      <c r="AB42" s="135">
        <v>0</v>
      </c>
      <c r="AC42" s="135">
        <v>0</v>
      </c>
      <c r="AD42" s="135">
        <v>0</v>
      </c>
      <c r="AE42" s="234">
        <f t="shared" si="14"/>
        <v>0</v>
      </c>
      <c r="AF42" s="233">
        <f>AE42+AF38</f>
        <v>0</v>
      </c>
      <c r="AG42" s="233"/>
      <c r="AI42" s="276"/>
      <c r="AJ42" s="139" t="s">
        <v>27</v>
      </c>
      <c r="AK42" s="135">
        <v>1</v>
      </c>
      <c r="AL42" s="135">
        <v>0</v>
      </c>
      <c r="AM42" s="135">
        <v>0</v>
      </c>
      <c r="AN42" s="135">
        <v>0</v>
      </c>
      <c r="AO42" s="135">
        <v>1</v>
      </c>
      <c r="AP42" s="150">
        <f t="shared" si="15"/>
        <v>2</v>
      </c>
      <c r="AQ42" s="233">
        <f>AP42+AQ38</f>
        <v>2</v>
      </c>
      <c r="AR42" s="151"/>
      <c r="AT42" s="276"/>
      <c r="AU42" s="139" t="s">
        <v>27</v>
      </c>
      <c r="AV42" s="135">
        <v>0</v>
      </c>
      <c r="AW42" s="135">
        <v>0</v>
      </c>
      <c r="AX42" s="135">
        <v>1</v>
      </c>
      <c r="AY42" s="135">
        <v>0</v>
      </c>
      <c r="AZ42" s="135">
        <v>0</v>
      </c>
      <c r="BA42" s="150">
        <f t="shared" si="16"/>
        <v>1</v>
      </c>
      <c r="BB42" s="233">
        <f>BA42+BB38</f>
        <v>1</v>
      </c>
      <c r="BC42" s="151"/>
      <c r="BE42" s="276"/>
      <c r="BF42" s="139" t="s">
        <v>27</v>
      </c>
      <c r="BG42" s="135">
        <v>0</v>
      </c>
      <c r="BH42" s="135">
        <v>0</v>
      </c>
      <c r="BI42" s="135">
        <v>0</v>
      </c>
      <c r="BJ42" s="135">
        <v>0</v>
      </c>
      <c r="BK42" s="135">
        <v>0</v>
      </c>
      <c r="BL42" s="150">
        <f t="shared" si="17"/>
        <v>0</v>
      </c>
      <c r="BM42" s="233">
        <f>BL42+BM38</f>
        <v>1</v>
      </c>
      <c r="BN42" s="151"/>
      <c r="BP42" s="276"/>
      <c r="BQ42" s="139" t="s">
        <v>27</v>
      </c>
      <c r="BR42" s="135">
        <v>0</v>
      </c>
      <c r="BS42" s="135">
        <v>0</v>
      </c>
      <c r="BT42" s="135">
        <v>0</v>
      </c>
      <c r="BU42" s="135">
        <v>0</v>
      </c>
      <c r="BV42" s="135">
        <v>0</v>
      </c>
      <c r="BW42" s="150">
        <f t="shared" si="18"/>
        <v>0</v>
      </c>
      <c r="BX42" s="233">
        <f>BW42+BX38</f>
        <v>1</v>
      </c>
      <c r="BY42" s="151"/>
      <c r="BZ42" s="144"/>
      <c r="CA42" s="276"/>
      <c r="CB42" s="139" t="s">
        <v>27</v>
      </c>
      <c r="CC42" s="135">
        <v>0</v>
      </c>
      <c r="CD42" s="135">
        <v>0</v>
      </c>
      <c r="CE42" s="135">
        <v>0</v>
      </c>
      <c r="CF42" s="135">
        <v>0</v>
      </c>
      <c r="CG42" s="135">
        <v>0</v>
      </c>
      <c r="CH42" s="150">
        <f t="shared" si="19"/>
        <v>0</v>
      </c>
      <c r="CI42" s="233">
        <f>CH42+CI38</f>
        <v>0</v>
      </c>
      <c r="CJ42" s="151"/>
    </row>
    <row r="43" spans="2:92" x14ac:dyDescent="0.2">
      <c r="B43" s="276"/>
      <c r="C43" s="139" t="s">
        <v>72</v>
      </c>
      <c r="D43" s="135">
        <v>1</v>
      </c>
      <c r="E43" s="135">
        <v>0</v>
      </c>
      <c r="F43" s="135">
        <v>0</v>
      </c>
      <c r="G43" s="135">
        <v>0</v>
      </c>
      <c r="H43" s="135">
        <v>1</v>
      </c>
      <c r="I43" s="150">
        <f t="shared" si="12"/>
        <v>2</v>
      </c>
      <c r="J43" s="151">
        <f>I43+J39</f>
        <v>13</v>
      </c>
      <c r="K43" s="150"/>
      <c r="M43" s="276"/>
      <c r="N43" s="139" t="s">
        <v>72</v>
      </c>
      <c r="O43" s="135">
        <v>0</v>
      </c>
      <c r="P43" s="135">
        <v>0</v>
      </c>
      <c r="Q43" s="135">
        <v>1</v>
      </c>
      <c r="R43" s="135">
        <v>0</v>
      </c>
      <c r="S43" s="135">
        <v>0</v>
      </c>
      <c r="T43" s="150">
        <f t="shared" si="13"/>
        <v>1</v>
      </c>
      <c r="U43" s="151">
        <f>T43+U39</f>
        <v>13</v>
      </c>
      <c r="V43" s="150"/>
      <c r="X43" s="276"/>
      <c r="Y43" s="139" t="s">
        <v>72</v>
      </c>
      <c r="Z43" s="135">
        <v>0</v>
      </c>
      <c r="AA43" s="135">
        <v>0</v>
      </c>
      <c r="AB43" s="135">
        <v>0</v>
      </c>
      <c r="AC43" s="135">
        <v>0</v>
      </c>
      <c r="AD43" s="135">
        <v>0</v>
      </c>
      <c r="AE43" s="234">
        <f t="shared" si="14"/>
        <v>0</v>
      </c>
      <c r="AF43" s="233">
        <f>AE43+AF39</f>
        <v>6</v>
      </c>
      <c r="AG43" s="233"/>
      <c r="AI43" s="276"/>
      <c r="AJ43" s="139" t="s">
        <v>72</v>
      </c>
      <c r="AK43" s="135">
        <v>0</v>
      </c>
      <c r="AL43" s="135">
        <v>0</v>
      </c>
      <c r="AM43" s="135">
        <v>0</v>
      </c>
      <c r="AN43" s="135">
        <v>0</v>
      </c>
      <c r="AO43" s="135">
        <v>0</v>
      </c>
      <c r="AP43" s="150">
        <f t="shared" si="15"/>
        <v>0</v>
      </c>
      <c r="AQ43" s="233">
        <f>AP43+AQ39</f>
        <v>13</v>
      </c>
      <c r="AR43" s="151"/>
      <c r="AT43" s="276"/>
      <c r="AU43" s="139" t="s">
        <v>72</v>
      </c>
      <c r="AV43" s="135">
        <v>0</v>
      </c>
      <c r="AW43" s="135">
        <v>0</v>
      </c>
      <c r="AX43" s="135">
        <v>0</v>
      </c>
      <c r="AY43" s="135">
        <v>0</v>
      </c>
      <c r="AZ43" s="135">
        <v>0</v>
      </c>
      <c r="BA43" s="150">
        <f t="shared" si="16"/>
        <v>0</v>
      </c>
      <c r="BB43" s="233">
        <f>BA43+BB39</f>
        <v>14</v>
      </c>
      <c r="BC43" s="151"/>
      <c r="BE43" s="276"/>
      <c r="BF43" s="139" t="s">
        <v>72</v>
      </c>
      <c r="BG43" s="135">
        <v>0</v>
      </c>
      <c r="BH43" s="135">
        <v>0</v>
      </c>
      <c r="BI43" s="135">
        <v>0</v>
      </c>
      <c r="BJ43" s="135">
        <v>0</v>
      </c>
      <c r="BK43" s="135">
        <v>0</v>
      </c>
      <c r="BL43" s="150">
        <f t="shared" si="17"/>
        <v>0</v>
      </c>
      <c r="BM43" s="233">
        <f>BL43+BM39</f>
        <v>4</v>
      </c>
      <c r="BN43" s="151"/>
      <c r="BP43" s="276"/>
      <c r="BQ43" s="139" t="s">
        <v>72</v>
      </c>
      <c r="BR43" s="135">
        <v>0</v>
      </c>
      <c r="BS43" s="135">
        <v>0</v>
      </c>
      <c r="BT43" s="135">
        <v>0</v>
      </c>
      <c r="BU43" s="135">
        <v>0</v>
      </c>
      <c r="BV43" s="135">
        <v>1</v>
      </c>
      <c r="BW43" s="150">
        <f t="shared" si="18"/>
        <v>1</v>
      </c>
      <c r="BX43" s="233">
        <f>BW43+BX39</f>
        <v>8</v>
      </c>
      <c r="BY43" s="151"/>
      <c r="BZ43" s="144"/>
      <c r="CA43" s="276"/>
      <c r="CB43" s="139" t="s">
        <v>72</v>
      </c>
      <c r="CC43" s="135">
        <v>0</v>
      </c>
      <c r="CD43" s="135">
        <v>0</v>
      </c>
      <c r="CE43" s="135">
        <v>0</v>
      </c>
      <c r="CF43" s="135">
        <v>0</v>
      </c>
      <c r="CG43" s="135">
        <v>0</v>
      </c>
      <c r="CH43" s="150">
        <f t="shared" si="19"/>
        <v>0</v>
      </c>
      <c r="CI43" s="233">
        <f>CH43+CI39</f>
        <v>11</v>
      </c>
      <c r="CJ43" s="151"/>
    </row>
    <row r="44" spans="2:92" x14ac:dyDescent="0.2">
      <c r="B44" s="277"/>
      <c r="C44" s="135" t="s">
        <v>71</v>
      </c>
      <c r="D44" s="149">
        <v>0</v>
      </c>
      <c r="E44" s="149">
        <v>0</v>
      </c>
      <c r="F44" s="149">
        <v>0</v>
      </c>
      <c r="G44" s="149">
        <v>0</v>
      </c>
      <c r="H44" s="149">
        <v>0</v>
      </c>
      <c r="I44" s="147">
        <f t="shared" si="12"/>
        <v>0</v>
      </c>
      <c r="J44" s="146">
        <f>I44+J40</f>
        <v>2</v>
      </c>
      <c r="K44" s="145"/>
      <c r="M44" s="277"/>
      <c r="N44" s="135" t="s">
        <v>71</v>
      </c>
      <c r="O44" s="149">
        <v>0</v>
      </c>
      <c r="P44" s="149">
        <v>0</v>
      </c>
      <c r="Q44" s="149">
        <v>0</v>
      </c>
      <c r="R44" s="149">
        <v>0</v>
      </c>
      <c r="S44" s="149">
        <v>0</v>
      </c>
      <c r="T44" s="147">
        <f t="shared" si="13"/>
        <v>0</v>
      </c>
      <c r="U44" s="146">
        <f>T44+U40</f>
        <v>2</v>
      </c>
      <c r="V44" s="145"/>
      <c r="X44" s="277"/>
      <c r="Y44" s="135" t="s">
        <v>71</v>
      </c>
      <c r="Z44" s="149">
        <v>0</v>
      </c>
      <c r="AA44" s="149">
        <v>0</v>
      </c>
      <c r="AB44" s="149">
        <v>0</v>
      </c>
      <c r="AC44" s="149">
        <v>0</v>
      </c>
      <c r="AD44" s="149">
        <v>0</v>
      </c>
      <c r="AE44" s="232">
        <f t="shared" si="14"/>
        <v>0</v>
      </c>
      <c r="AF44" s="231">
        <f>AE44+AF40</f>
        <v>0</v>
      </c>
      <c r="AG44" s="230"/>
      <c r="AI44" s="277"/>
      <c r="AJ44" s="135" t="s">
        <v>71</v>
      </c>
      <c r="AK44" s="149">
        <v>0</v>
      </c>
      <c r="AL44" s="149">
        <v>0</v>
      </c>
      <c r="AM44" s="149">
        <v>0</v>
      </c>
      <c r="AN44" s="149">
        <v>0</v>
      </c>
      <c r="AO44" s="149">
        <v>0</v>
      </c>
      <c r="AP44" s="147">
        <f t="shared" si="15"/>
        <v>0</v>
      </c>
      <c r="AQ44" s="231">
        <f>AP44+AQ40</f>
        <v>1</v>
      </c>
      <c r="AR44" s="145"/>
      <c r="AT44" s="277"/>
      <c r="AU44" s="135" t="s">
        <v>71</v>
      </c>
      <c r="AV44" s="149">
        <v>0</v>
      </c>
      <c r="AW44" s="149">
        <v>0</v>
      </c>
      <c r="AX44" s="149">
        <v>0</v>
      </c>
      <c r="AY44" s="149">
        <v>0</v>
      </c>
      <c r="AZ44" s="149">
        <v>1</v>
      </c>
      <c r="BA44" s="147">
        <f t="shared" si="16"/>
        <v>1</v>
      </c>
      <c r="BB44" s="231">
        <f>BA44+BB40</f>
        <v>2</v>
      </c>
      <c r="BC44" s="145"/>
      <c r="BE44" s="277"/>
      <c r="BF44" s="135" t="s">
        <v>71</v>
      </c>
      <c r="BG44" s="149">
        <v>0</v>
      </c>
      <c r="BH44" s="149">
        <v>0</v>
      </c>
      <c r="BI44" s="149">
        <v>0</v>
      </c>
      <c r="BJ44" s="135">
        <v>0</v>
      </c>
      <c r="BK44" s="149">
        <v>0</v>
      </c>
      <c r="BL44" s="147">
        <f t="shared" si="17"/>
        <v>0</v>
      </c>
      <c r="BM44" s="231">
        <f>BL44+BM40</f>
        <v>0</v>
      </c>
      <c r="BN44" s="145"/>
      <c r="BP44" s="277"/>
      <c r="BQ44" s="135" t="s">
        <v>71</v>
      </c>
      <c r="BR44" s="149">
        <v>0</v>
      </c>
      <c r="BS44" s="149">
        <v>0</v>
      </c>
      <c r="BT44" s="149">
        <v>0</v>
      </c>
      <c r="BU44" s="135">
        <v>0</v>
      </c>
      <c r="BV44" s="149">
        <v>0</v>
      </c>
      <c r="BW44" s="147">
        <f t="shared" si="18"/>
        <v>0</v>
      </c>
      <c r="BX44" s="231">
        <f>BW44+BX40</f>
        <v>1</v>
      </c>
      <c r="BY44" s="145"/>
      <c r="BZ44" s="144"/>
      <c r="CA44" s="277"/>
      <c r="CB44" s="135" t="s">
        <v>71</v>
      </c>
      <c r="CC44" s="149">
        <v>0</v>
      </c>
      <c r="CD44" s="149">
        <v>0</v>
      </c>
      <c r="CE44" s="149">
        <v>0</v>
      </c>
      <c r="CF44" s="149">
        <v>1</v>
      </c>
      <c r="CG44" s="149">
        <v>0</v>
      </c>
      <c r="CH44" s="147">
        <f t="shared" si="19"/>
        <v>1</v>
      </c>
      <c r="CI44" s="231">
        <f>CH44+CI40</f>
        <v>6</v>
      </c>
      <c r="CJ44" s="145"/>
      <c r="CN44" s="143"/>
    </row>
    <row r="45" spans="2:92" ht="14.85" customHeight="1" x14ac:dyDescent="0.2">
      <c r="B45" s="275" t="s">
        <v>243</v>
      </c>
      <c r="C45" s="159" t="s">
        <v>0</v>
      </c>
      <c r="D45" s="158">
        <v>9</v>
      </c>
      <c r="E45" s="158">
        <v>5</v>
      </c>
      <c r="F45" s="158">
        <v>8</v>
      </c>
      <c r="G45" s="158">
        <v>5</v>
      </c>
      <c r="H45" s="158">
        <v>5</v>
      </c>
      <c r="I45" s="156">
        <f t="shared" si="12"/>
        <v>32</v>
      </c>
      <c r="J45" s="155">
        <f>I45</f>
        <v>32</v>
      </c>
      <c r="K45" s="154">
        <f>J45/(J45+J46)</f>
        <v>0.91428571428571426</v>
      </c>
      <c r="M45" s="275" t="s">
        <v>243</v>
      </c>
      <c r="N45" s="159" t="s">
        <v>0</v>
      </c>
      <c r="O45" s="158">
        <v>5</v>
      </c>
      <c r="P45" s="158">
        <v>7</v>
      </c>
      <c r="Q45" s="158">
        <v>4</v>
      </c>
      <c r="R45" s="158">
        <v>5</v>
      </c>
      <c r="S45" s="158">
        <v>4</v>
      </c>
      <c r="T45" s="156">
        <f t="shared" si="13"/>
        <v>25</v>
      </c>
      <c r="U45" s="155">
        <f>T45</f>
        <v>25</v>
      </c>
      <c r="V45" s="154">
        <f>U45/(U45+U46)</f>
        <v>0.7142857142857143</v>
      </c>
      <c r="X45" s="275" t="s">
        <v>243</v>
      </c>
      <c r="Y45" s="159" t="s">
        <v>0</v>
      </c>
      <c r="Z45" s="158">
        <v>8</v>
      </c>
      <c r="AA45" s="158">
        <v>6</v>
      </c>
      <c r="AB45" s="158">
        <v>10</v>
      </c>
      <c r="AC45" s="158">
        <v>10</v>
      </c>
      <c r="AD45" s="158">
        <v>9</v>
      </c>
      <c r="AE45" s="236">
        <f t="shared" si="14"/>
        <v>43</v>
      </c>
      <c r="AF45" s="235">
        <f>AE45</f>
        <v>43</v>
      </c>
      <c r="AG45" s="154">
        <f>AF45/(AF45+AF46)</f>
        <v>1</v>
      </c>
      <c r="AI45" s="275" t="s">
        <v>243</v>
      </c>
      <c r="AJ45" s="159" t="s">
        <v>0</v>
      </c>
      <c r="AK45" s="158">
        <v>4</v>
      </c>
      <c r="AL45" s="158">
        <v>4</v>
      </c>
      <c r="AM45" s="158">
        <v>5</v>
      </c>
      <c r="AN45" s="158">
        <v>5</v>
      </c>
      <c r="AO45" s="158">
        <v>3</v>
      </c>
      <c r="AP45" s="156">
        <f t="shared" si="15"/>
        <v>21</v>
      </c>
      <c r="AQ45" s="235">
        <f>AP45</f>
        <v>21</v>
      </c>
      <c r="AR45" s="154">
        <f>AQ45/(AQ45+AQ46)</f>
        <v>0.6</v>
      </c>
      <c r="AT45" s="275" t="s">
        <v>243</v>
      </c>
      <c r="AU45" s="159" t="s">
        <v>0</v>
      </c>
      <c r="AV45" s="158">
        <v>8</v>
      </c>
      <c r="AW45" s="158">
        <v>4</v>
      </c>
      <c r="AX45" s="158">
        <v>7</v>
      </c>
      <c r="AY45" s="158">
        <v>6</v>
      </c>
      <c r="AZ45" s="158">
        <v>6</v>
      </c>
      <c r="BA45" s="156">
        <f t="shared" si="16"/>
        <v>31</v>
      </c>
      <c r="BB45" s="235">
        <f>BA45</f>
        <v>31</v>
      </c>
      <c r="BC45" s="154">
        <f>BB45/(BB45+BB46)</f>
        <v>0.96875</v>
      </c>
      <c r="BD45" s="160"/>
      <c r="BE45" s="275" t="s">
        <v>243</v>
      </c>
      <c r="BF45" s="159" t="s">
        <v>0</v>
      </c>
      <c r="BG45" s="158">
        <v>10</v>
      </c>
      <c r="BH45" s="158">
        <v>9</v>
      </c>
      <c r="BI45" s="158">
        <v>6</v>
      </c>
      <c r="BJ45" s="158">
        <v>8</v>
      </c>
      <c r="BK45" s="158">
        <v>9</v>
      </c>
      <c r="BL45" s="156">
        <f t="shared" si="17"/>
        <v>42</v>
      </c>
      <c r="BM45" s="235">
        <f>BL45</f>
        <v>42</v>
      </c>
      <c r="BN45" s="154">
        <f>BM45/(BM45+BM46)</f>
        <v>0.95454545454545459</v>
      </c>
      <c r="BP45" s="275" t="s">
        <v>243</v>
      </c>
      <c r="BQ45" s="159" t="s">
        <v>0</v>
      </c>
      <c r="BR45" s="158">
        <v>7</v>
      </c>
      <c r="BS45" s="158">
        <v>8</v>
      </c>
      <c r="BT45" s="158">
        <v>7</v>
      </c>
      <c r="BU45" s="158">
        <v>8</v>
      </c>
      <c r="BV45" s="158">
        <v>7</v>
      </c>
      <c r="BW45" s="156">
        <f t="shared" si="18"/>
        <v>37</v>
      </c>
      <c r="BX45" s="235">
        <f>BW45</f>
        <v>37</v>
      </c>
      <c r="BY45" s="154">
        <f>BX45/(BX45+BX46)</f>
        <v>0.90243902439024393</v>
      </c>
      <c r="BZ45" s="144"/>
      <c r="CA45" s="275" t="s">
        <v>243</v>
      </c>
      <c r="CB45" s="159" t="s">
        <v>0</v>
      </c>
      <c r="CC45" s="158">
        <v>7</v>
      </c>
      <c r="CD45" s="158">
        <v>5</v>
      </c>
      <c r="CE45" s="158">
        <v>5</v>
      </c>
      <c r="CF45" s="158">
        <v>3</v>
      </c>
      <c r="CG45" s="158">
        <v>5</v>
      </c>
      <c r="CH45" s="156">
        <f t="shared" si="19"/>
        <v>25</v>
      </c>
      <c r="CI45" s="235">
        <f>CH45</f>
        <v>25</v>
      </c>
      <c r="CJ45" s="154">
        <f>CI45/(CI45+CI46)</f>
        <v>0.80645161290322576</v>
      </c>
      <c r="CN45" s="153"/>
    </row>
    <row r="46" spans="2:92" x14ac:dyDescent="0.2">
      <c r="B46" s="276"/>
      <c r="C46" s="139" t="s">
        <v>27</v>
      </c>
      <c r="D46" s="135">
        <v>0</v>
      </c>
      <c r="E46" s="135">
        <v>0</v>
      </c>
      <c r="F46" s="135">
        <v>0</v>
      </c>
      <c r="G46" s="135">
        <v>2</v>
      </c>
      <c r="H46" s="135">
        <v>0</v>
      </c>
      <c r="I46" s="150">
        <f t="shared" si="12"/>
        <v>2</v>
      </c>
      <c r="J46" s="151">
        <f>I46+J42</f>
        <v>3</v>
      </c>
      <c r="K46" s="150"/>
      <c r="M46" s="276"/>
      <c r="N46" s="139" t="s">
        <v>27</v>
      </c>
      <c r="O46" s="135">
        <v>1</v>
      </c>
      <c r="P46" s="135">
        <v>2</v>
      </c>
      <c r="Q46" s="135">
        <v>1</v>
      </c>
      <c r="R46" s="135">
        <v>2</v>
      </c>
      <c r="S46" s="135">
        <v>2</v>
      </c>
      <c r="T46" s="150">
        <f t="shared" si="13"/>
        <v>8</v>
      </c>
      <c r="U46" s="151">
        <f>T46+U42</f>
        <v>10</v>
      </c>
      <c r="V46" s="150"/>
      <c r="X46" s="276"/>
      <c r="Y46" s="139" t="s">
        <v>27</v>
      </c>
      <c r="Z46" s="135">
        <v>0</v>
      </c>
      <c r="AA46" s="135">
        <v>0</v>
      </c>
      <c r="AB46" s="135">
        <v>0</v>
      </c>
      <c r="AC46" s="135">
        <v>0</v>
      </c>
      <c r="AD46" s="135">
        <v>0</v>
      </c>
      <c r="AE46" s="234">
        <f t="shared" si="14"/>
        <v>0</v>
      </c>
      <c r="AF46" s="233">
        <f>AE46+AF42</f>
        <v>0</v>
      </c>
      <c r="AG46" s="233"/>
      <c r="AI46" s="276"/>
      <c r="AJ46" s="139" t="s">
        <v>27</v>
      </c>
      <c r="AK46" s="135">
        <v>4</v>
      </c>
      <c r="AL46" s="135">
        <v>1</v>
      </c>
      <c r="AM46" s="135">
        <v>2</v>
      </c>
      <c r="AN46" s="135">
        <v>2</v>
      </c>
      <c r="AO46" s="135">
        <v>3</v>
      </c>
      <c r="AP46" s="150">
        <f t="shared" si="15"/>
        <v>12</v>
      </c>
      <c r="AQ46" s="233">
        <f>AP46+AQ42</f>
        <v>14</v>
      </c>
      <c r="AR46" s="151"/>
      <c r="AT46" s="276"/>
      <c r="AU46" s="139" t="s">
        <v>27</v>
      </c>
      <c r="AV46" s="135">
        <v>0</v>
      </c>
      <c r="AW46" s="135">
        <v>0</v>
      </c>
      <c r="AX46" s="135">
        <v>0</v>
      </c>
      <c r="AY46" s="135">
        <v>0</v>
      </c>
      <c r="AZ46" s="135">
        <v>0</v>
      </c>
      <c r="BA46" s="150">
        <f t="shared" si="16"/>
        <v>0</v>
      </c>
      <c r="BB46" s="233">
        <f>BA46+BB42</f>
        <v>1</v>
      </c>
      <c r="BC46" s="151"/>
      <c r="BE46" s="276"/>
      <c r="BF46" s="139" t="s">
        <v>27</v>
      </c>
      <c r="BG46" s="135">
        <v>0</v>
      </c>
      <c r="BH46" s="135">
        <v>0</v>
      </c>
      <c r="BI46" s="135">
        <v>1</v>
      </c>
      <c r="BJ46" s="135">
        <v>0</v>
      </c>
      <c r="BK46" s="135">
        <v>0</v>
      </c>
      <c r="BL46" s="150">
        <f t="shared" si="17"/>
        <v>1</v>
      </c>
      <c r="BM46" s="233">
        <f>BL46+BM42</f>
        <v>2</v>
      </c>
      <c r="BN46" s="151"/>
      <c r="BP46" s="276"/>
      <c r="BQ46" s="139" t="s">
        <v>27</v>
      </c>
      <c r="BR46" s="135">
        <v>0</v>
      </c>
      <c r="BS46" s="135">
        <v>1</v>
      </c>
      <c r="BT46" s="135">
        <v>1</v>
      </c>
      <c r="BU46" s="135">
        <v>0</v>
      </c>
      <c r="BV46" s="135">
        <v>1</v>
      </c>
      <c r="BW46" s="150">
        <f t="shared" si="18"/>
        <v>3</v>
      </c>
      <c r="BX46" s="233">
        <f>BW46+BX42</f>
        <v>4</v>
      </c>
      <c r="BY46" s="151"/>
      <c r="BZ46" s="144"/>
      <c r="CA46" s="276"/>
      <c r="CB46" s="139" t="s">
        <v>27</v>
      </c>
      <c r="CC46" s="135">
        <v>2</v>
      </c>
      <c r="CD46" s="135">
        <v>0</v>
      </c>
      <c r="CE46" s="135">
        <v>2</v>
      </c>
      <c r="CF46" s="135">
        <v>1</v>
      </c>
      <c r="CG46" s="135">
        <v>1</v>
      </c>
      <c r="CH46" s="150">
        <f t="shared" si="19"/>
        <v>6</v>
      </c>
      <c r="CI46" s="233">
        <f>CH46+CI42</f>
        <v>6</v>
      </c>
      <c r="CJ46" s="151"/>
    </row>
    <row r="47" spans="2:92" x14ac:dyDescent="0.2">
      <c r="B47" s="276"/>
      <c r="C47" s="139" t="s">
        <v>72</v>
      </c>
      <c r="D47" s="135">
        <v>0</v>
      </c>
      <c r="E47" s="135">
        <v>0</v>
      </c>
      <c r="F47" s="135">
        <v>0</v>
      </c>
      <c r="G47" s="135">
        <v>0</v>
      </c>
      <c r="H47" s="135">
        <v>0</v>
      </c>
      <c r="I47" s="150">
        <f t="shared" si="12"/>
        <v>0</v>
      </c>
      <c r="J47" s="151">
        <f>I47+J43</f>
        <v>13</v>
      </c>
      <c r="K47" s="150"/>
      <c r="M47" s="276"/>
      <c r="N47" s="139" t="s">
        <v>72</v>
      </c>
      <c r="O47" s="135">
        <v>0</v>
      </c>
      <c r="P47" s="135">
        <v>0</v>
      </c>
      <c r="Q47" s="135">
        <v>0</v>
      </c>
      <c r="R47" s="135">
        <v>0</v>
      </c>
      <c r="S47" s="135">
        <v>0</v>
      </c>
      <c r="T47" s="150">
        <f t="shared" si="13"/>
        <v>0</v>
      </c>
      <c r="U47" s="151">
        <f>T47+U43</f>
        <v>13</v>
      </c>
      <c r="V47" s="150"/>
      <c r="X47" s="276"/>
      <c r="Y47" s="139" t="s">
        <v>72</v>
      </c>
      <c r="Z47" s="135">
        <v>0</v>
      </c>
      <c r="AA47" s="135">
        <v>0</v>
      </c>
      <c r="AB47" s="135">
        <v>0</v>
      </c>
      <c r="AC47" s="135">
        <v>0</v>
      </c>
      <c r="AD47" s="135">
        <v>1</v>
      </c>
      <c r="AE47" s="234">
        <f t="shared" si="14"/>
        <v>1</v>
      </c>
      <c r="AF47" s="233">
        <f>AE47+AF43</f>
        <v>7</v>
      </c>
      <c r="AG47" s="233"/>
      <c r="AI47" s="276"/>
      <c r="AJ47" s="139" t="s">
        <v>72</v>
      </c>
      <c r="AK47" s="135">
        <v>0</v>
      </c>
      <c r="AL47" s="135">
        <v>0</v>
      </c>
      <c r="AM47" s="135">
        <v>0</v>
      </c>
      <c r="AN47" s="135">
        <v>0</v>
      </c>
      <c r="AO47" s="135">
        <v>0</v>
      </c>
      <c r="AP47" s="150">
        <f t="shared" si="15"/>
        <v>0</v>
      </c>
      <c r="AQ47" s="233">
        <f>AP47+AQ43</f>
        <v>13</v>
      </c>
      <c r="AR47" s="151"/>
      <c r="AT47" s="276"/>
      <c r="AU47" s="139" t="s">
        <v>72</v>
      </c>
      <c r="AV47" s="135">
        <v>0</v>
      </c>
      <c r="AW47" s="135">
        <v>1</v>
      </c>
      <c r="AX47" s="135">
        <v>1</v>
      </c>
      <c r="AY47" s="135">
        <v>0</v>
      </c>
      <c r="AZ47" s="135">
        <v>0</v>
      </c>
      <c r="BA47" s="150">
        <f t="shared" si="16"/>
        <v>2</v>
      </c>
      <c r="BB47" s="233">
        <f>BA47+BB43</f>
        <v>16</v>
      </c>
      <c r="BC47" s="151"/>
      <c r="BE47" s="276"/>
      <c r="BF47" s="139" t="s">
        <v>72</v>
      </c>
      <c r="BG47" s="135">
        <v>0</v>
      </c>
      <c r="BH47" s="135">
        <v>0</v>
      </c>
      <c r="BI47" s="135">
        <v>1</v>
      </c>
      <c r="BJ47" s="135">
        <v>0</v>
      </c>
      <c r="BK47" s="135">
        <v>1</v>
      </c>
      <c r="BL47" s="150">
        <f t="shared" si="17"/>
        <v>2</v>
      </c>
      <c r="BM47" s="233">
        <f>BL47+BM43</f>
        <v>6</v>
      </c>
      <c r="BN47" s="151"/>
      <c r="BP47" s="276"/>
      <c r="BQ47" s="139" t="s">
        <v>72</v>
      </c>
      <c r="BR47" s="135">
        <v>0</v>
      </c>
      <c r="BS47" s="135">
        <v>0</v>
      </c>
      <c r="BT47" s="135">
        <v>0</v>
      </c>
      <c r="BU47" s="135">
        <v>0</v>
      </c>
      <c r="BV47" s="135">
        <v>0</v>
      </c>
      <c r="BW47" s="150">
        <f t="shared" si="18"/>
        <v>0</v>
      </c>
      <c r="BX47" s="233">
        <f>BW47+BX43</f>
        <v>8</v>
      </c>
      <c r="BY47" s="151"/>
      <c r="BZ47" s="144"/>
      <c r="CA47" s="276"/>
      <c r="CB47" s="139" t="s">
        <v>72</v>
      </c>
      <c r="CC47" s="135">
        <v>0</v>
      </c>
      <c r="CD47" s="135">
        <v>0</v>
      </c>
      <c r="CE47" s="135">
        <v>0</v>
      </c>
      <c r="CF47" s="135">
        <v>0</v>
      </c>
      <c r="CG47" s="135">
        <v>2</v>
      </c>
      <c r="CH47" s="150">
        <f t="shared" si="19"/>
        <v>2</v>
      </c>
      <c r="CI47" s="233">
        <f>CH47+CI43</f>
        <v>13</v>
      </c>
      <c r="CJ47" s="151"/>
    </row>
    <row r="48" spans="2:92" x14ac:dyDescent="0.2">
      <c r="B48" s="277"/>
      <c r="C48" s="135" t="s">
        <v>71</v>
      </c>
      <c r="D48" s="149">
        <v>0</v>
      </c>
      <c r="E48" s="149">
        <v>0</v>
      </c>
      <c r="F48" s="149">
        <v>0</v>
      </c>
      <c r="G48" s="149">
        <v>0</v>
      </c>
      <c r="H48" s="149">
        <v>0</v>
      </c>
      <c r="I48" s="147">
        <f t="shared" si="12"/>
        <v>0</v>
      </c>
      <c r="J48" s="146">
        <f>I48+J44</f>
        <v>2</v>
      </c>
      <c r="K48" s="145"/>
      <c r="M48" s="277"/>
      <c r="N48" s="135" t="s">
        <v>71</v>
      </c>
      <c r="O48" s="149">
        <v>0</v>
      </c>
      <c r="P48" s="149">
        <v>0</v>
      </c>
      <c r="Q48" s="149">
        <v>0</v>
      </c>
      <c r="R48" s="149">
        <v>0</v>
      </c>
      <c r="S48" s="149">
        <v>0</v>
      </c>
      <c r="T48" s="147">
        <f t="shared" si="13"/>
        <v>0</v>
      </c>
      <c r="U48" s="146">
        <f>T48+U44</f>
        <v>2</v>
      </c>
      <c r="V48" s="145"/>
      <c r="X48" s="277"/>
      <c r="Y48" s="135" t="s">
        <v>71</v>
      </c>
      <c r="Z48" s="149">
        <v>0</v>
      </c>
      <c r="AA48" s="149">
        <v>0</v>
      </c>
      <c r="AB48" s="149">
        <v>0</v>
      </c>
      <c r="AC48" s="149">
        <v>0</v>
      </c>
      <c r="AD48" s="149">
        <v>0</v>
      </c>
      <c r="AE48" s="232">
        <f t="shared" si="14"/>
        <v>0</v>
      </c>
      <c r="AF48" s="231">
        <f>AE48+AF44</f>
        <v>0</v>
      </c>
      <c r="AG48" s="230"/>
      <c r="AI48" s="277"/>
      <c r="AJ48" s="135" t="s">
        <v>71</v>
      </c>
      <c r="AK48" s="149">
        <v>0</v>
      </c>
      <c r="AL48" s="149">
        <v>0</v>
      </c>
      <c r="AM48" s="149">
        <v>0</v>
      </c>
      <c r="AN48" s="149">
        <v>1</v>
      </c>
      <c r="AO48" s="149">
        <v>0</v>
      </c>
      <c r="AP48" s="147">
        <f t="shared" si="15"/>
        <v>1</v>
      </c>
      <c r="AQ48" s="231">
        <f>AP48+AQ44</f>
        <v>2</v>
      </c>
      <c r="AR48" s="145"/>
      <c r="AT48" s="277"/>
      <c r="AU48" s="135" t="s">
        <v>71</v>
      </c>
      <c r="AV48" s="149">
        <v>0</v>
      </c>
      <c r="AW48" s="149">
        <v>0</v>
      </c>
      <c r="AX48" s="149">
        <v>0</v>
      </c>
      <c r="AY48" s="149">
        <v>0</v>
      </c>
      <c r="AZ48" s="149">
        <v>0</v>
      </c>
      <c r="BA48" s="147">
        <f t="shared" si="16"/>
        <v>0</v>
      </c>
      <c r="BB48" s="231">
        <f>BA48+BB44</f>
        <v>2</v>
      </c>
      <c r="BC48" s="145"/>
      <c r="BE48" s="277"/>
      <c r="BF48" s="135" t="s">
        <v>71</v>
      </c>
      <c r="BG48" s="149">
        <v>0</v>
      </c>
      <c r="BH48" s="149">
        <v>0</v>
      </c>
      <c r="BI48" s="149">
        <v>0</v>
      </c>
      <c r="BJ48" s="135">
        <v>0</v>
      </c>
      <c r="BK48" s="149">
        <v>0</v>
      </c>
      <c r="BL48" s="147">
        <f t="shared" si="17"/>
        <v>0</v>
      </c>
      <c r="BM48" s="231">
        <f>BL48+BM44</f>
        <v>0</v>
      </c>
      <c r="BN48" s="145"/>
      <c r="BP48" s="277"/>
      <c r="BQ48" s="135" t="s">
        <v>71</v>
      </c>
      <c r="BR48" s="149">
        <v>0</v>
      </c>
      <c r="BS48" s="149">
        <v>0</v>
      </c>
      <c r="BT48" s="149">
        <v>0</v>
      </c>
      <c r="BU48" s="135">
        <v>0</v>
      </c>
      <c r="BV48" s="149">
        <v>0</v>
      </c>
      <c r="BW48" s="147">
        <f t="shared" si="18"/>
        <v>0</v>
      </c>
      <c r="BX48" s="231">
        <f>BW48+BX44</f>
        <v>1</v>
      </c>
      <c r="BY48" s="145"/>
      <c r="BZ48" s="144"/>
      <c r="CA48" s="277"/>
      <c r="CB48" s="135" t="s">
        <v>71</v>
      </c>
      <c r="CC48" s="149">
        <v>0</v>
      </c>
      <c r="CD48" s="149">
        <v>0</v>
      </c>
      <c r="CE48" s="149">
        <v>0</v>
      </c>
      <c r="CF48" s="149">
        <v>0</v>
      </c>
      <c r="CG48" s="149">
        <v>0</v>
      </c>
      <c r="CH48" s="147">
        <f t="shared" si="19"/>
        <v>0</v>
      </c>
      <c r="CI48" s="231">
        <f>CH48+CI44</f>
        <v>6</v>
      </c>
      <c r="CJ48" s="145"/>
      <c r="CN48" s="143"/>
    </row>
    <row r="49" spans="2:92" ht="14.85" customHeight="1" x14ac:dyDescent="0.2">
      <c r="B49" s="275" t="s">
        <v>242</v>
      </c>
      <c r="C49" s="159" t="s">
        <v>0</v>
      </c>
      <c r="D49" s="158">
        <v>8</v>
      </c>
      <c r="E49" s="158">
        <v>5</v>
      </c>
      <c r="F49" s="158">
        <v>6</v>
      </c>
      <c r="G49" s="158">
        <v>5</v>
      </c>
      <c r="H49" s="158">
        <v>5</v>
      </c>
      <c r="I49" s="156">
        <f t="shared" si="12"/>
        <v>29</v>
      </c>
      <c r="J49" s="155">
        <f>I49</f>
        <v>29</v>
      </c>
      <c r="K49" s="154">
        <f>J49/(J49+J50)</f>
        <v>0.8529411764705882</v>
      </c>
      <c r="M49" s="275" t="s">
        <v>242</v>
      </c>
      <c r="N49" s="159" t="s">
        <v>0</v>
      </c>
      <c r="O49" s="158">
        <v>5</v>
      </c>
      <c r="P49" s="158">
        <v>7</v>
      </c>
      <c r="Q49" s="158">
        <v>4</v>
      </c>
      <c r="R49" s="158">
        <v>5</v>
      </c>
      <c r="S49" s="158">
        <v>4</v>
      </c>
      <c r="T49" s="156">
        <f t="shared" si="13"/>
        <v>25</v>
      </c>
      <c r="U49" s="155">
        <f>T49</f>
        <v>25</v>
      </c>
      <c r="V49" s="154">
        <f>U49/(U49+U50)</f>
        <v>0.7142857142857143</v>
      </c>
      <c r="X49" s="275" t="s">
        <v>242</v>
      </c>
      <c r="Y49" s="159" t="s">
        <v>0</v>
      </c>
      <c r="Z49" s="158">
        <v>8</v>
      </c>
      <c r="AA49" s="158">
        <v>5</v>
      </c>
      <c r="AB49" s="158">
        <v>10</v>
      </c>
      <c r="AC49" s="158">
        <v>10</v>
      </c>
      <c r="AD49" s="158">
        <v>9</v>
      </c>
      <c r="AE49" s="236">
        <f t="shared" si="14"/>
        <v>42</v>
      </c>
      <c r="AF49" s="235">
        <f>AE49</f>
        <v>42</v>
      </c>
      <c r="AG49" s="154">
        <f>AF49/(AF49+AF50)</f>
        <v>0.97674418604651159</v>
      </c>
      <c r="AI49" s="275" t="s">
        <v>242</v>
      </c>
      <c r="AJ49" s="159" t="s">
        <v>0</v>
      </c>
      <c r="AK49" s="158">
        <v>4</v>
      </c>
      <c r="AL49" s="158">
        <v>4</v>
      </c>
      <c r="AM49" s="158">
        <v>5</v>
      </c>
      <c r="AN49" s="158">
        <v>5</v>
      </c>
      <c r="AO49" s="158">
        <v>3</v>
      </c>
      <c r="AP49" s="156">
        <f t="shared" si="15"/>
        <v>21</v>
      </c>
      <c r="AQ49" s="235">
        <f>AP49</f>
        <v>21</v>
      </c>
      <c r="AR49" s="154">
        <f>AQ49/(AQ49+AQ50)</f>
        <v>0.6</v>
      </c>
      <c r="AT49" s="275" t="s">
        <v>242</v>
      </c>
      <c r="AU49" s="159" t="s">
        <v>0</v>
      </c>
      <c r="AV49" s="158">
        <v>8</v>
      </c>
      <c r="AW49" s="158">
        <v>4</v>
      </c>
      <c r="AX49" s="158">
        <v>7</v>
      </c>
      <c r="AY49" s="158">
        <v>4</v>
      </c>
      <c r="AZ49" s="158">
        <v>6</v>
      </c>
      <c r="BA49" s="156">
        <f t="shared" si="16"/>
        <v>29</v>
      </c>
      <c r="BB49" s="235">
        <f>BA49</f>
        <v>29</v>
      </c>
      <c r="BC49" s="154">
        <f>BB49/(BB49+BB50)</f>
        <v>0.90625</v>
      </c>
      <c r="BD49" s="160"/>
      <c r="BE49" s="275" t="s">
        <v>242</v>
      </c>
      <c r="BF49" s="159" t="s">
        <v>0</v>
      </c>
      <c r="BG49" s="158">
        <v>8</v>
      </c>
      <c r="BH49" s="158">
        <v>9</v>
      </c>
      <c r="BI49" s="158">
        <v>5</v>
      </c>
      <c r="BJ49" s="158">
        <v>8</v>
      </c>
      <c r="BK49" s="158">
        <v>8</v>
      </c>
      <c r="BL49" s="156">
        <f t="shared" si="17"/>
        <v>38</v>
      </c>
      <c r="BM49" s="235">
        <f>BL49</f>
        <v>38</v>
      </c>
      <c r="BN49" s="154">
        <f>BM49/(BM49+BM50)</f>
        <v>0.90476190476190477</v>
      </c>
      <c r="BP49" s="275" t="s">
        <v>242</v>
      </c>
      <c r="BQ49" s="159" t="s">
        <v>0</v>
      </c>
      <c r="BR49" s="158">
        <v>7</v>
      </c>
      <c r="BS49" s="158">
        <v>8</v>
      </c>
      <c r="BT49" s="158">
        <v>6</v>
      </c>
      <c r="BU49" s="158">
        <v>7</v>
      </c>
      <c r="BV49" s="158">
        <v>7</v>
      </c>
      <c r="BW49" s="156">
        <f t="shared" si="18"/>
        <v>35</v>
      </c>
      <c r="BX49" s="235">
        <f>BW49</f>
        <v>35</v>
      </c>
      <c r="BY49" s="154">
        <f>BX49/(BX49+BX50)</f>
        <v>0.875</v>
      </c>
      <c r="BZ49" s="144"/>
      <c r="CA49" s="275" t="s">
        <v>242</v>
      </c>
      <c r="CB49" s="159" t="s">
        <v>0</v>
      </c>
      <c r="CC49" s="158">
        <v>7</v>
      </c>
      <c r="CD49" s="158">
        <v>5</v>
      </c>
      <c r="CE49" s="158">
        <v>5</v>
      </c>
      <c r="CF49" s="158">
        <v>3</v>
      </c>
      <c r="CG49" s="158">
        <v>5</v>
      </c>
      <c r="CH49" s="156">
        <f t="shared" si="19"/>
        <v>25</v>
      </c>
      <c r="CI49" s="235">
        <f>CH49</f>
        <v>25</v>
      </c>
      <c r="CJ49" s="154">
        <f>CI49/(CI49+CI50)</f>
        <v>0.80645161290322576</v>
      </c>
      <c r="CN49" s="153"/>
    </row>
    <row r="50" spans="2:92" x14ac:dyDescent="0.2">
      <c r="B50" s="276"/>
      <c r="C50" s="139" t="s">
        <v>27</v>
      </c>
      <c r="D50" s="135">
        <v>0</v>
      </c>
      <c r="E50" s="135">
        <v>0</v>
      </c>
      <c r="F50" s="135">
        <v>2</v>
      </c>
      <c r="G50" s="135">
        <v>0</v>
      </c>
      <c r="H50" s="135">
        <v>0</v>
      </c>
      <c r="I50" s="150">
        <f t="shared" si="12"/>
        <v>2</v>
      </c>
      <c r="J50" s="151">
        <f>I50+J46</f>
        <v>5</v>
      </c>
      <c r="K50" s="150"/>
      <c r="M50" s="276"/>
      <c r="N50" s="139" t="s">
        <v>27</v>
      </c>
      <c r="O50" s="135">
        <v>0</v>
      </c>
      <c r="P50" s="135">
        <v>0</v>
      </c>
      <c r="Q50" s="135">
        <v>0</v>
      </c>
      <c r="R50" s="135">
        <v>0</v>
      </c>
      <c r="S50" s="135">
        <v>0</v>
      </c>
      <c r="T50" s="150">
        <f t="shared" si="13"/>
        <v>0</v>
      </c>
      <c r="U50" s="151">
        <f>T50+U46</f>
        <v>10</v>
      </c>
      <c r="V50" s="150"/>
      <c r="X50" s="276"/>
      <c r="Y50" s="139" t="s">
        <v>27</v>
      </c>
      <c r="Z50" s="135">
        <v>0</v>
      </c>
      <c r="AA50" s="135">
        <v>1</v>
      </c>
      <c r="AB50" s="135">
        <v>0</v>
      </c>
      <c r="AC50" s="135">
        <v>0</v>
      </c>
      <c r="AD50" s="135">
        <v>0</v>
      </c>
      <c r="AE50" s="234">
        <f t="shared" si="14"/>
        <v>1</v>
      </c>
      <c r="AF50" s="233">
        <f>AE50+AF46</f>
        <v>1</v>
      </c>
      <c r="AG50" s="233"/>
      <c r="AI50" s="276"/>
      <c r="AJ50" s="139" t="s">
        <v>27</v>
      </c>
      <c r="AK50" s="135">
        <v>0</v>
      </c>
      <c r="AL50" s="135">
        <v>0</v>
      </c>
      <c r="AM50" s="135">
        <v>0</v>
      </c>
      <c r="AN50" s="135">
        <v>0</v>
      </c>
      <c r="AO50" s="135">
        <v>0</v>
      </c>
      <c r="AP50" s="150">
        <f t="shared" si="15"/>
        <v>0</v>
      </c>
      <c r="AQ50" s="233">
        <f>AP50+AQ46</f>
        <v>14</v>
      </c>
      <c r="AR50" s="151"/>
      <c r="AT50" s="276"/>
      <c r="AU50" s="139" t="s">
        <v>27</v>
      </c>
      <c r="AV50" s="135">
        <v>0</v>
      </c>
      <c r="AW50" s="135">
        <v>0</v>
      </c>
      <c r="AX50" s="135">
        <v>0</v>
      </c>
      <c r="AY50" s="135">
        <v>2</v>
      </c>
      <c r="AZ50" s="135">
        <v>0</v>
      </c>
      <c r="BA50" s="150">
        <f t="shared" si="16"/>
        <v>2</v>
      </c>
      <c r="BB50" s="233">
        <f>BA50+BB46</f>
        <v>3</v>
      </c>
      <c r="BC50" s="151"/>
      <c r="BE50" s="276"/>
      <c r="BF50" s="139" t="s">
        <v>27</v>
      </c>
      <c r="BG50" s="135">
        <v>1</v>
      </c>
      <c r="BH50" s="135">
        <v>0</v>
      </c>
      <c r="BI50" s="135">
        <v>0</v>
      </c>
      <c r="BJ50" s="135">
        <v>0</v>
      </c>
      <c r="BK50" s="135">
        <v>1</v>
      </c>
      <c r="BL50" s="150">
        <f t="shared" si="17"/>
        <v>2</v>
      </c>
      <c r="BM50" s="233">
        <f>BL50+BM46</f>
        <v>4</v>
      </c>
      <c r="BN50" s="151"/>
      <c r="BP50" s="276"/>
      <c r="BQ50" s="139" t="s">
        <v>27</v>
      </c>
      <c r="BR50" s="135">
        <v>0</v>
      </c>
      <c r="BS50" s="135">
        <v>0</v>
      </c>
      <c r="BT50" s="135">
        <v>1</v>
      </c>
      <c r="BU50" s="135">
        <v>0</v>
      </c>
      <c r="BV50" s="135">
        <v>0</v>
      </c>
      <c r="BW50" s="150">
        <f t="shared" si="18"/>
        <v>1</v>
      </c>
      <c r="BX50" s="233">
        <f>BW50+BX46</f>
        <v>5</v>
      </c>
      <c r="BY50" s="151"/>
      <c r="BZ50" s="144"/>
      <c r="CA50" s="276"/>
      <c r="CB50" s="139" t="s">
        <v>27</v>
      </c>
      <c r="CC50" s="135">
        <v>0</v>
      </c>
      <c r="CD50" s="135">
        <v>0</v>
      </c>
      <c r="CE50" s="135">
        <v>0</v>
      </c>
      <c r="CF50" s="135">
        <v>0</v>
      </c>
      <c r="CG50" s="135">
        <v>0</v>
      </c>
      <c r="CH50" s="150">
        <f t="shared" si="19"/>
        <v>0</v>
      </c>
      <c r="CI50" s="233">
        <f>CH50+CI46</f>
        <v>6</v>
      </c>
      <c r="CJ50" s="151"/>
    </row>
    <row r="51" spans="2:92" x14ac:dyDescent="0.2">
      <c r="B51" s="276"/>
      <c r="C51" s="139" t="s">
        <v>72</v>
      </c>
      <c r="D51" s="135">
        <v>0</v>
      </c>
      <c r="E51" s="135">
        <v>0</v>
      </c>
      <c r="F51" s="135">
        <v>0</v>
      </c>
      <c r="G51" s="135">
        <v>0</v>
      </c>
      <c r="H51" s="135">
        <v>0</v>
      </c>
      <c r="I51" s="150">
        <f t="shared" si="12"/>
        <v>0</v>
      </c>
      <c r="J51" s="151">
        <f>I51+J47</f>
        <v>13</v>
      </c>
      <c r="K51" s="150"/>
      <c r="M51" s="276"/>
      <c r="N51" s="139" t="s">
        <v>72</v>
      </c>
      <c r="O51" s="135">
        <v>0</v>
      </c>
      <c r="P51" s="135">
        <v>0</v>
      </c>
      <c r="Q51" s="135">
        <v>0</v>
      </c>
      <c r="R51" s="135">
        <v>0</v>
      </c>
      <c r="S51" s="135">
        <v>0</v>
      </c>
      <c r="T51" s="150">
        <f t="shared" si="13"/>
        <v>0</v>
      </c>
      <c r="U51" s="151">
        <f>T51+U47</f>
        <v>13</v>
      </c>
      <c r="V51" s="150"/>
      <c r="X51" s="276"/>
      <c r="Y51" s="139" t="s">
        <v>72</v>
      </c>
      <c r="Z51" s="135">
        <v>0</v>
      </c>
      <c r="AA51" s="135">
        <v>0</v>
      </c>
      <c r="AB51" s="135">
        <v>0</v>
      </c>
      <c r="AC51" s="135">
        <v>0</v>
      </c>
      <c r="AD51" s="135">
        <v>0</v>
      </c>
      <c r="AE51" s="234">
        <f t="shared" si="14"/>
        <v>0</v>
      </c>
      <c r="AF51" s="233">
        <f>AE51+AF47</f>
        <v>7</v>
      </c>
      <c r="AG51" s="233"/>
      <c r="AI51" s="276"/>
      <c r="AJ51" s="139" t="s">
        <v>72</v>
      </c>
      <c r="AK51" s="135">
        <v>0</v>
      </c>
      <c r="AL51" s="135">
        <v>0</v>
      </c>
      <c r="AM51" s="135">
        <v>0</v>
      </c>
      <c r="AN51" s="135">
        <v>0</v>
      </c>
      <c r="AO51" s="135">
        <v>0</v>
      </c>
      <c r="AP51" s="150">
        <f t="shared" si="15"/>
        <v>0</v>
      </c>
      <c r="AQ51" s="233">
        <f>AP51+AQ47</f>
        <v>13</v>
      </c>
      <c r="AR51" s="151"/>
      <c r="AT51" s="276"/>
      <c r="AU51" s="139" t="s">
        <v>72</v>
      </c>
      <c r="AV51" s="135">
        <v>0</v>
      </c>
      <c r="AW51" s="135">
        <v>0</v>
      </c>
      <c r="AX51" s="135">
        <v>0</v>
      </c>
      <c r="AY51" s="135">
        <v>0</v>
      </c>
      <c r="AZ51" s="135">
        <v>0</v>
      </c>
      <c r="BA51" s="150">
        <f t="shared" si="16"/>
        <v>0</v>
      </c>
      <c r="BB51" s="233">
        <f>BA51+BB47</f>
        <v>16</v>
      </c>
      <c r="BC51" s="151"/>
      <c r="BE51" s="276"/>
      <c r="BF51" s="139" t="s">
        <v>72</v>
      </c>
      <c r="BG51" s="135">
        <v>0</v>
      </c>
      <c r="BH51" s="135">
        <v>0</v>
      </c>
      <c r="BI51" s="135">
        <v>1</v>
      </c>
      <c r="BJ51" s="135">
        <v>0</v>
      </c>
      <c r="BK51" s="135">
        <v>0</v>
      </c>
      <c r="BL51" s="150">
        <f t="shared" si="17"/>
        <v>1</v>
      </c>
      <c r="BM51" s="233">
        <f>BL51+BM47</f>
        <v>7</v>
      </c>
      <c r="BN51" s="151"/>
      <c r="BP51" s="276"/>
      <c r="BQ51" s="139" t="s">
        <v>72</v>
      </c>
      <c r="BR51" s="135">
        <v>0</v>
      </c>
      <c r="BS51" s="135">
        <v>0</v>
      </c>
      <c r="BT51" s="135">
        <v>0</v>
      </c>
      <c r="BU51" s="135">
        <v>1</v>
      </c>
      <c r="BV51" s="135">
        <v>0</v>
      </c>
      <c r="BW51" s="150">
        <f t="shared" si="18"/>
        <v>1</v>
      </c>
      <c r="BX51" s="233">
        <f>BW51+BX47</f>
        <v>9</v>
      </c>
      <c r="BY51" s="151"/>
      <c r="BZ51" s="144"/>
      <c r="CA51" s="276"/>
      <c r="CB51" s="139" t="s">
        <v>72</v>
      </c>
      <c r="CC51" s="135">
        <v>0</v>
      </c>
      <c r="CD51" s="135">
        <v>0</v>
      </c>
      <c r="CE51" s="135">
        <v>0</v>
      </c>
      <c r="CF51" s="135">
        <v>0</v>
      </c>
      <c r="CG51" s="135">
        <v>0</v>
      </c>
      <c r="CH51" s="150">
        <f t="shared" si="19"/>
        <v>0</v>
      </c>
      <c r="CI51" s="233">
        <f>CH51+CI47</f>
        <v>13</v>
      </c>
      <c r="CJ51" s="151"/>
    </row>
    <row r="52" spans="2:92" x14ac:dyDescent="0.2">
      <c r="B52" s="277"/>
      <c r="C52" s="135" t="s">
        <v>71</v>
      </c>
      <c r="D52" s="149">
        <v>1</v>
      </c>
      <c r="E52" s="149">
        <v>0</v>
      </c>
      <c r="F52" s="149">
        <v>0</v>
      </c>
      <c r="G52" s="149">
        <v>0</v>
      </c>
      <c r="H52" s="149">
        <v>0</v>
      </c>
      <c r="I52" s="147">
        <f t="shared" si="12"/>
        <v>1</v>
      </c>
      <c r="J52" s="146">
        <f>I52+J48</f>
        <v>3</v>
      </c>
      <c r="K52" s="145"/>
      <c r="M52" s="277"/>
      <c r="N52" s="135" t="s">
        <v>71</v>
      </c>
      <c r="O52" s="149">
        <v>0</v>
      </c>
      <c r="P52" s="149">
        <v>0</v>
      </c>
      <c r="Q52" s="149">
        <v>0</v>
      </c>
      <c r="R52" s="135">
        <v>0</v>
      </c>
      <c r="S52" s="149">
        <v>0</v>
      </c>
      <c r="T52" s="147">
        <f t="shared" si="13"/>
        <v>0</v>
      </c>
      <c r="U52" s="146">
        <f>T52+U48</f>
        <v>2</v>
      </c>
      <c r="V52" s="145"/>
      <c r="X52" s="277"/>
      <c r="Y52" s="135" t="s">
        <v>71</v>
      </c>
      <c r="Z52" s="149">
        <v>0</v>
      </c>
      <c r="AA52" s="149">
        <v>0</v>
      </c>
      <c r="AB52" s="149">
        <v>0</v>
      </c>
      <c r="AC52" s="149">
        <v>0</v>
      </c>
      <c r="AD52" s="149">
        <v>0</v>
      </c>
      <c r="AE52" s="232">
        <f t="shared" si="14"/>
        <v>0</v>
      </c>
      <c r="AF52" s="231">
        <f>AE52+AF48</f>
        <v>0</v>
      </c>
      <c r="AG52" s="230"/>
      <c r="AI52" s="277"/>
      <c r="AJ52" s="135" t="s">
        <v>71</v>
      </c>
      <c r="AK52" s="149">
        <v>0</v>
      </c>
      <c r="AL52" s="149">
        <v>0</v>
      </c>
      <c r="AM52" s="149">
        <v>0</v>
      </c>
      <c r="AN52" s="149">
        <v>0</v>
      </c>
      <c r="AO52" s="149">
        <v>0</v>
      </c>
      <c r="AP52" s="147">
        <f t="shared" si="15"/>
        <v>0</v>
      </c>
      <c r="AQ52" s="231">
        <f>AP52+AQ48</f>
        <v>2</v>
      </c>
      <c r="AR52" s="145"/>
      <c r="AT52" s="277"/>
      <c r="AU52" s="135" t="s">
        <v>71</v>
      </c>
      <c r="AV52" s="149">
        <v>0</v>
      </c>
      <c r="AW52" s="149">
        <v>0</v>
      </c>
      <c r="AX52" s="149">
        <v>0</v>
      </c>
      <c r="AY52" s="149">
        <v>0</v>
      </c>
      <c r="AZ52" s="149">
        <v>0</v>
      </c>
      <c r="BA52" s="147">
        <f t="shared" si="16"/>
        <v>0</v>
      </c>
      <c r="BB52" s="231">
        <f>BA52+BB48</f>
        <v>2</v>
      </c>
      <c r="BC52" s="145"/>
      <c r="BE52" s="277"/>
      <c r="BF52" s="135" t="s">
        <v>71</v>
      </c>
      <c r="BG52" s="149">
        <v>1</v>
      </c>
      <c r="BH52" s="149">
        <v>0</v>
      </c>
      <c r="BI52" s="149">
        <v>0</v>
      </c>
      <c r="BJ52" s="135">
        <v>0</v>
      </c>
      <c r="BK52" s="149">
        <v>0</v>
      </c>
      <c r="BL52" s="147">
        <f t="shared" si="17"/>
        <v>1</v>
      </c>
      <c r="BM52" s="231">
        <f>BL52+BM48</f>
        <v>1</v>
      </c>
      <c r="BN52" s="145"/>
      <c r="BP52" s="277"/>
      <c r="BQ52" s="135" t="s">
        <v>71</v>
      </c>
      <c r="BR52" s="149">
        <v>0</v>
      </c>
      <c r="BS52" s="149">
        <v>0</v>
      </c>
      <c r="BT52" s="149">
        <v>0</v>
      </c>
      <c r="BU52" s="135">
        <v>0</v>
      </c>
      <c r="BV52" s="149">
        <v>0</v>
      </c>
      <c r="BW52" s="147">
        <f t="shared" si="18"/>
        <v>0</v>
      </c>
      <c r="BX52" s="231">
        <f>BW52+BX48</f>
        <v>1</v>
      </c>
      <c r="BY52" s="145"/>
      <c r="BZ52" s="144"/>
      <c r="CA52" s="277"/>
      <c r="CB52" s="135" t="s">
        <v>71</v>
      </c>
      <c r="CC52" s="149">
        <v>0</v>
      </c>
      <c r="CD52" s="149">
        <v>0</v>
      </c>
      <c r="CE52" s="149">
        <v>0</v>
      </c>
      <c r="CF52" s="149">
        <v>0</v>
      </c>
      <c r="CG52" s="149">
        <v>0</v>
      </c>
      <c r="CH52" s="147">
        <f t="shared" si="19"/>
        <v>0</v>
      </c>
      <c r="CI52" s="231">
        <f>CH52+CI48</f>
        <v>6</v>
      </c>
      <c r="CJ52" s="145"/>
      <c r="CN52" s="143"/>
    </row>
    <row r="53" spans="2:92" ht="14.85" customHeight="1" x14ac:dyDescent="0.2">
      <c r="B53" s="275" t="s">
        <v>241</v>
      </c>
      <c r="C53" s="159" t="s">
        <v>0</v>
      </c>
      <c r="D53" s="158">
        <v>8</v>
      </c>
      <c r="E53" s="158">
        <v>5</v>
      </c>
      <c r="F53" s="158">
        <v>5</v>
      </c>
      <c r="G53" s="158">
        <v>5</v>
      </c>
      <c r="H53" s="158">
        <v>5</v>
      </c>
      <c r="I53" s="156">
        <f t="shared" ref="I53:I84" si="20">SUM(D53:H53)</f>
        <v>28</v>
      </c>
      <c r="J53" s="155">
        <f>I53</f>
        <v>28</v>
      </c>
      <c r="K53" s="154">
        <f>J53/(J53+J54)</f>
        <v>0.82352941176470584</v>
      </c>
      <c r="M53" s="275" t="s">
        <v>241</v>
      </c>
      <c r="N53" s="159" t="s">
        <v>0</v>
      </c>
      <c r="O53" s="158">
        <v>5</v>
      </c>
      <c r="P53" s="158">
        <v>7</v>
      </c>
      <c r="Q53" s="158">
        <v>3</v>
      </c>
      <c r="R53" s="158">
        <v>5</v>
      </c>
      <c r="S53" s="158">
        <v>3</v>
      </c>
      <c r="T53" s="156">
        <f t="shared" ref="T53:T84" si="21">SUM(O53:S53)</f>
        <v>23</v>
      </c>
      <c r="U53" s="155">
        <f>T53</f>
        <v>23</v>
      </c>
      <c r="V53" s="154">
        <f>U53/(U53+U54)</f>
        <v>0.65714285714285714</v>
      </c>
      <c r="X53" s="275" t="s">
        <v>241</v>
      </c>
      <c r="Y53" s="159" t="s">
        <v>0</v>
      </c>
      <c r="Z53" s="158">
        <v>8</v>
      </c>
      <c r="AA53" s="158">
        <v>5</v>
      </c>
      <c r="AB53" s="158">
        <v>10</v>
      </c>
      <c r="AC53" s="158">
        <v>9</v>
      </c>
      <c r="AD53" s="158">
        <v>9</v>
      </c>
      <c r="AE53" s="236">
        <f t="shared" ref="AE53:AE84" si="22">SUM(Z53:AD53)</f>
        <v>41</v>
      </c>
      <c r="AF53" s="235">
        <f>AE53</f>
        <v>41</v>
      </c>
      <c r="AG53" s="154">
        <f>AF53/(AF53+AF54)</f>
        <v>0.95348837209302328</v>
      </c>
      <c r="AI53" s="275" t="s">
        <v>241</v>
      </c>
      <c r="AJ53" s="159" t="s">
        <v>0</v>
      </c>
      <c r="AK53" s="158">
        <v>4</v>
      </c>
      <c r="AL53" s="158">
        <v>4</v>
      </c>
      <c r="AM53" s="158">
        <v>5</v>
      </c>
      <c r="AN53" s="158">
        <v>5</v>
      </c>
      <c r="AO53" s="158">
        <v>1</v>
      </c>
      <c r="AP53" s="156">
        <f t="shared" ref="AP53:AP84" si="23">SUM(AK53:AO53)</f>
        <v>19</v>
      </c>
      <c r="AQ53" s="235">
        <f>AP53</f>
        <v>19</v>
      </c>
      <c r="AR53" s="154">
        <f>AQ53/(AQ53+AQ54)</f>
        <v>0.54285714285714282</v>
      </c>
      <c r="AT53" s="275" t="s">
        <v>241</v>
      </c>
      <c r="AU53" s="159" t="s">
        <v>0</v>
      </c>
      <c r="AV53" s="158">
        <v>8</v>
      </c>
      <c r="AW53" s="158">
        <v>4</v>
      </c>
      <c r="AX53" s="158">
        <v>6</v>
      </c>
      <c r="AY53" s="158">
        <v>4</v>
      </c>
      <c r="AZ53" s="158">
        <v>5</v>
      </c>
      <c r="BA53" s="156">
        <f t="shared" ref="BA53:BA84" si="24">SUM(AV53:AZ53)</f>
        <v>27</v>
      </c>
      <c r="BB53" s="235">
        <f>BA53</f>
        <v>27</v>
      </c>
      <c r="BC53" s="154">
        <f>BB53/(BB53+BB54)</f>
        <v>0.87096774193548387</v>
      </c>
      <c r="BD53" s="160"/>
      <c r="BE53" s="275" t="s">
        <v>241</v>
      </c>
      <c r="BF53" s="159" t="s">
        <v>0</v>
      </c>
      <c r="BG53" s="158">
        <v>8</v>
      </c>
      <c r="BH53" s="158">
        <v>9</v>
      </c>
      <c r="BI53" s="158">
        <v>2</v>
      </c>
      <c r="BJ53" s="158">
        <v>8</v>
      </c>
      <c r="BK53" s="158">
        <v>6</v>
      </c>
      <c r="BL53" s="156">
        <f t="shared" ref="BL53:BL84" si="25">SUM(BG53:BK53)</f>
        <v>33</v>
      </c>
      <c r="BM53" s="235">
        <f>BL53</f>
        <v>33</v>
      </c>
      <c r="BN53" s="154">
        <f>BM53/(BM53+BM54)</f>
        <v>0.80487804878048785</v>
      </c>
      <c r="BP53" s="275" t="s">
        <v>241</v>
      </c>
      <c r="BQ53" s="159" t="s">
        <v>0</v>
      </c>
      <c r="BR53" s="158">
        <v>7</v>
      </c>
      <c r="BS53" s="158">
        <v>8</v>
      </c>
      <c r="BT53" s="158">
        <v>5</v>
      </c>
      <c r="BU53" s="158">
        <v>7</v>
      </c>
      <c r="BV53" s="158">
        <v>7</v>
      </c>
      <c r="BW53" s="156">
        <f t="shared" ref="BW53:BW84" si="26">SUM(BR53:BV53)</f>
        <v>34</v>
      </c>
      <c r="BX53" s="235">
        <f>BW53</f>
        <v>34</v>
      </c>
      <c r="BY53" s="154">
        <f>BX53/(BX53+BX54)</f>
        <v>0.85</v>
      </c>
      <c r="BZ53" s="144"/>
      <c r="CA53" s="275" t="s">
        <v>241</v>
      </c>
      <c r="CB53" s="159" t="s">
        <v>0</v>
      </c>
      <c r="CC53" s="158">
        <v>7</v>
      </c>
      <c r="CD53" s="158">
        <v>5</v>
      </c>
      <c r="CE53" s="158">
        <v>4</v>
      </c>
      <c r="CF53" s="158">
        <v>3</v>
      </c>
      <c r="CG53" s="158">
        <v>5</v>
      </c>
      <c r="CH53" s="156">
        <f t="shared" ref="CH53:CH84" si="27">SUM(CC53:CG53)</f>
        <v>24</v>
      </c>
      <c r="CI53" s="235">
        <f>CH53</f>
        <v>24</v>
      </c>
      <c r="CJ53" s="154">
        <f>CI53/(CI53+CI54)</f>
        <v>0.77419354838709675</v>
      </c>
      <c r="CK53" s="160"/>
      <c r="CN53" s="153"/>
    </row>
    <row r="54" spans="2:92" x14ac:dyDescent="0.2">
      <c r="B54" s="276"/>
      <c r="C54" s="139" t="s">
        <v>27</v>
      </c>
      <c r="D54" s="135">
        <v>0</v>
      </c>
      <c r="E54" s="135">
        <v>0</v>
      </c>
      <c r="F54" s="135">
        <v>1</v>
      </c>
      <c r="G54" s="135">
        <v>0</v>
      </c>
      <c r="H54" s="135">
        <v>0</v>
      </c>
      <c r="I54" s="150">
        <f t="shared" si="20"/>
        <v>1</v>
      </c>
      <c r="J54" s="151">
        <f>I54+J50</f>
        <v>6</v>
      </c>
      <c r="K54" s="150"/>
      <c r="M54" s="276"/>
      <c r="N54" s="139" t="s">
        <v>27</v>
      </c>
      <c r="O54" s="135">
        <v>0</v>
      </c>
      <c r="P54" s="135">
        <v>0</v>
      </c>
      <c r="Q54" s="135">
        <v>1</v>
      </c>
      <c r="R54" s="135">
        <v>0</v>
      </c>
      <c r="S54" s="135">
        <v>1</v>
      </c>
      <c r="T54" s="150">
        <f t="shared" si="21"/>
        <v>2</v>
      </c>
      <c r="U54" s="151">
        <f>T54+U50</f>
        <v>12</v>
      </c>
      <c r="V54" s="150"/>
      <c r="X54" s="276"/>
      <c r="Y54" s="139" t="s">
        <v>27</v>
      </c>
      <c r="Z54" s="135">
        <v>0</v>
      </c>
      <c r="AA54" s="135">
        <v>0</v>
      </c>
      <c r="AB54" s="135">
        <v>0</v>
      </c>
      <c r="AC54" s="135">
        <v>1</v>
      </c>
      <c r="AD54" s="135">
        <v>0</v>
      </c>
      <c r="AE54" s="234">
        <f t="shared" si="22"/>
        <v>1</v>
      </c>
      <c r="AF54" s="233">
        <f>AE54+AF50</f>
        <v>2</v>
      </c>
      <c r="AG54" s="233"/>
      <c r="AI54" s="276"/>
      <c r="AJ54" s="139" t="s">
        <v>27</v>
      </c>
      <c r="AK54" s="135">
        <v>0</v>
      </c>
      <c r="AL54" s="135">
        <v>0</v>
      </c>
      <c r="AM54" s="135">
        <v>0</v>
      </c>
      <c r="AN54" s="135">
        <v>0</v>
      </c>
      <c r="AO54" s="135">
        <v>2</v>
      </c>
      <c r="AP54" s="150">
        <f t="shared" si="23"/>
        <v>2</v>
      </c>
      <c r="AQ54" s="233">
        <f>AP54+AQ50</f>
        <v>16</v>
      </c>
      <c r="AR54" s="151"/>
      <c r="AT54" s="276"/>
      <c r="AU54" s="139" t="s">
        <v>27</v>
      </c>
      <c r="AV54" s="135">
        <v>0</v>
      </c>
      <c r="AW54" s="135">
        <v>0</v>
      </c>
      <c r="AX54" s="135">
        <v>1</v>
      </c>
      <c r="AY54" s="135">
        <v>0</v>
      </c>
      <c r="AZ54" s="135">
        <v>0</v>
      </c>
      <c r="BA54" s="150">
        <f t="shared" si="24"/>
        <v>1</v>
      </c>
      <c r="BB54" s="233">
        <f>BA54+BB50</f>
        <v>4</v>
      </c>
      <c r="BC54" s="151"/>
      <c r="BE54" s="276"/>
      <c r="BF54" s="139" t="s">
        <v>27</v>
      </c>
      <c r="BG54" s="135">
        <v>0</v>
      </c>
      <c r="BH54" s="135">
        <v>0</v>
      </c>
      <c r="BI54" s="135">
        <v>3</v>
      </c>
      <c r="BJ54" s="135">
        <v>0</v>
      </c>
      <c r="BK54" s="135">
        <v>1</v>
      </c>
      <c r="BL54" s="150">
        <f t="shared" si="25"/>
        <v>4</v>
      </c>
      <c r="BM54" s="233">
        <f>BL54+BM50</f>
        <v>8</v>
      </c>
      <c r="BN54" s="151"/>
      <c r="BP54" s="276"/>
      <c r="BQ54" s="139" t="s">
        <v>27</v>
      </c>
      <c r="BR54" s="135">
        <v>0</v>
      </c>
      <c r="BS54" s="135">
        <v>0</v>
      </c>
      <c r="BT54" s="135">
        <v>1</v>
      </c>
      <c r="BU54" s="135">
        <v>0</v>
      </c>
      <c r="BV54" s="135">
        <v>0</v>
      </c>
      <c r="BW54" s="150">
        <f t="shared" si="26"/>
        <v>1</v>
      </c>
      <c r="BX54" s="233">
        <f>BW54+BX50</f>
        <v>6</v>
      </c>
      <c r="BY54" s="151"/>
      <c r="BZ54" s="144"/>
      <c r="CA54" s="276"/>
      <c r="CB54" s="139" t="s">
        <v>27</v>
      </c>
      <c r="CC54" s="135">
        <v>0</v>
      </c>
      <c r="CD54" s="135">
        <v>0</v>
      </c>
      <c r="CE54" s="135">
        <v>1</v>
      </c>
      <c r="CF54" s="135">
        <v>0</v>
      </c>
      <c r="CG54" s="135">
        <v>0</v>
      </c>
      <c r="CH54" s="150">
        <f t="shared" si="27"/>
        <v>1</v>
      </c>
      <c r="CI54" s="233">
        <f>CH54+CI50</f>
        <v>7</v>
      </c>
      <c r="CJ54" s="151"/>
    </row>
    <row r="55" spans="2:92" x14ac:dyDescent="0.2">
      <c r="B55" s="276"/>
      <c r="C55" s="139" t="s">
        <v>72</v>
      </c>
      <c r="D55" s="135">
        <v>0</v>
      </c>
      <c r="E55" s="135">
        <v>0</v>
      </c>
      <c r="F55" s="135">
        <v>0</v>
      </c>
      <c r="G55" s="135">
        <v>0</v>
      </c>
      <c r="H55" s="135">
        <v>0</v>
      </c>
      <c r="I55" s="150">
        <f t="shared" si="20"/>
        <v>0</v>
      </c>
      <c r="J55" s="151">
        <f>I55+J51</f>
        <v>13</v>
      </c>
      <c r="K55" s="150"/>
      <c r="M55" s="276"/>
      <c r="N55" s="139" t="s">
        <v>72</v>
      </c>
      <c r="O55" s="135">
        <v>0</v>
      </c>
      <c r="P55" s="135">
        <v>0</v>
      </c>
      <c r="Q55" s="135">
        <v>0</v>
      </c>
      <c r="R55" s="135">
        <v>0</v>
      </c>
      <c r="S55" s="135">
        <v>0</v>
      </c>
      <c r="T55" s="150">
        <f t="shared" si="21"/>
        <v>0</v>
      </c>
      <c r="U55" s="151">
        <f>T55+U51</f>
        <v>13</v>
      </c>
      <c r="V55" s="150"/>
      <c r="X55" s="276"/>
      <c r="Y55" s="139" t="s">
        <v>72</v>
      </c>
      <c r="Z55" s="135">
        <v>0</v>
      </c>
      <c r="AA55" s="135">
        <v>0</v>
      </c>
      <c r="AB55" s="135">
        <v>0</v>
      </c>
      <c r="AC55" s="135">
        <v>0</v>
      </c>
      <c r="AD55" s="135">
        <v>0</v>
      </c>
      <c r="AE55" s="234">
        <f t="shared" si="22"/>
        <v>0</v>
      </c>
      <c r="AF55" s="233">
        <f>AE55+AF51</f>
        <v>7</v>
      </c>
      <c r="AG55" s="233"/>
      <c r="AI55" s="276"/>
      <c r="AJ55" s="139" t="s">
        <v>72</v>
      </c>
      <c r="AK55" s="135">
        <v>0</v>
      </c>
      <c r="AL55" s="135">
        <v>0</v>
      </c>
      <c r="AM55" s="135">
        <v>0</v>
      </c>
      <c r="AN55" s="135">
        <v>0</v>
      </c>
      <c r="AO55" s="135">
        <v>0</v>
      </c>
      <c r="AP55" s="150">
        <f t="shared" si="23"/>
        <v>0</v>
      </c>
      <c r="AQ55" s="233">
        <f>AP55+AQ51</f>
        <v>13</v>
      </c>
      <c r="AR55" s="151"/>
      <c r="AT55" s="276"/>
      <c r="AU55" s="139" t="s">
        <v>72</v>
      </c>
      <c r="AV55" s="135">
        <v>0</v>
      </c>
      <c r="AW55" s="135">
        <v>0</v>
      </c>
      <c r="AX55" s="135">
        <v>0</v>
      </c>
      <c r="AY55" s="135">
        <v>0</v>
      </c>
      <c r="AZ55" s="135">
        <v>1</v>
      </c>
      <c r="BA55" s="150">
        <f t="shared" si="24"/>
        <v>1</v>
      </c>
      <c r="BB55" s="233">
        <f>BA55+BB51</f>
        <v>17</v>
      </c>
      <c r="BC55" s="151"/>
      <c r="BE55" s="276"/>
      <c r="BF55" s="139" t="s">
        <v>72</v>
      </c>
      <c r="BG55" s="135">
        <v>0</v>
      </c>
      <c r="BH55" s="135">
        <v>0</v>
      </c>
      <c r="BI55" s="135">
        <v>0</v>
      </c>
      <c r="BJ55" s="135">
        <v>0</v>
      </c>
      <c r="BK55" s="135">
        <v>1</v>
      </c>
      <c r="BL55" s="150">
        <f t="shared" si="25"/>
        <v>1</v>
      </c>
      <c r="BM55" s="233">
        <f>BL55+BM51</f>
        <v>8</v>
      </c>
      <c r="BN55" s="151"/>
      <c r="BP55" s="276"/>
      <c r="BQ55" s="139" t="s">
        <v>72</v>
      </c>
      <c r="BR55" s="135">
        <v>0</v>
      </c>
      <c r="BS55" s="135">
        <v>0</v>
      </c>
      <c r="BT55" s="135">
        <v>0</v>
      </c>
      <c r="BU55" s="135">
        <v>0</v>
      </c>
      <c r="BV55" s="135">
        <v>0</v>
      </c>
      <c r="BW55" s="150">
        <f t="shared" si="26"/>
        <v>0</v>
      </c>
      <c r="BX55" s="233">
        <f>BW55+BX51</f>
        <v>9</v>
      </c>
      <c r="BY55" s="151"/>
      <c r="BZ55" s="144"/>
      <c r="CA55" s="276"/>
      <c r="CB55" s="139" t="s">
        <v>72</v>
      </c>
      <c r="CC55" s="135">
        <v>0</v>
      </c>
      <c r="CD55" s="135">
        <v>0</v>
      </c>
      <c r="CE55" s="135">
        <v>0</v>
      </c>
      <c r="CF55" s="135">
        <v>0</v>
      </c>
      <c r="CG55" s="135">
        <v>0</v>
      </c>
      <c r="CH55" s="150">
        <f t="shared" si="27"/>
        <v>0</v>
      </c>
      <c r="CI55" s="233">
        <f>CH55+CI51</f>
        <v>13</v>
      </c>
      <c r="CJ55" s="151"/>
    </row>
    <row r="56" spans="2:92" x14ac:dyDescent="0.2">
      <c r="B56" s="277"/>
      <c r="C56" s="135" t="s">
        <v>71</v>
      </c>
      <c r="D56" s="149">
        <v>0</v>
      </c>
      <c r="E56" s="149">
        <v>0</v>
      </c>
      <c r="F56" s="149">
        <v>0</v>
      </c>
      <c r="G56" s="149">
        <v>0</v>
      </c>
      <c r="H56" s="149">
        <v>0</v>
      </c>
      <c r="I56" s="147">
        <f t="shared" si="20"/>
        <v>0</v>
      </c>
      <c r="J56" s="146">
        <f>I56+J52</f>
        <v>3</v>
      </c>
      <c r="K56" s="145"/>
      <c r="M56" s="277"/>
      <c r="N56" s="135" t="s">
        <v>71</v>
      </c>
      <c r="O56" s="149">
        <v>0</v>
      </c>
      <c r="P56" s="149">
        <v>0</v>
      </c>
      <c r="Q56" s="149">
        <v>0</v>
      </c>
      <c r="R56" s="135">
        <v>0</v>
      </c>
      <c r="S56" s="149">
        <v>0</v>
      </c>
      <c r="T56" s="147">
        <f t="shared" si="21"/>
        <v>0</v>
      </c>
      <c r="U56" s="146">
        <f>T56+U52</f>
        <v>2</v>
      </c>
      <c r="V56" s="145"/>
      <c r="X56" s="277"/>
      <c r="Y56" s="135" t="s">
        <v>71</v>
      </c>
      <c r="Z56" s="149">
        <v>0</v>
      </c>
      <c r="AA56" s="149">
        <v>0</v>
      </c>
      <c r="AB56" s="149">
        <v>0</v>
      </c>
      <c r="AC56" s="149">
        <v>0</v>
      </c>
      <c r="AD56" s="149">
        <v>0</v>
      </c>
      <c r="AE56" s="232">
        <f t="shared" si="22"/>
        <v>0</v>
      </c>
      <c r="AF56" s="231">
        <f>AE56+AF52</f>
        <v>0</v>
      </c>
      <c r="AG56" s="230"/>
      <c r="AI56" s="277"/>
      <c r="AJ56" s="135" t="s">
        <v>71</v>
      </c>
      <c r="AK56" s="149">
        <v>0</v>
      </c>
      <c r="AL56" s="149">
        <v>0</v>
      </c>
      <c r="AM56" s="149">
        <v>0</v>
      </c>
      <c r="AN56" s="149">
        <v>0</v>
      </c>
      <c r="AO56" s="149">
        <v>0</v>
      </c>
      <c r="AP56" s="147">
        <f t="shared" si="23"/>
        <v>0</v>
      </c>
      <c r="AQ56" s="231">
        <f>AP56+AQ52</f>
        <v>2</v>
      </c>
      <c r="AR56" s="145"/>
      <c r="AT56" s="277"/>
      <c r="AU56" s="135" t="s">
        <v>71</v>
      </c>
      <c r="AV56" s="149">
        <v>0</v>
      </c>
      <c r="AW56" s="149">
        <v>0</v>
      </c>
      <c r="AX56" s="149">
        <v>0</v>
      </c>
      <c r="AY56" s="149">
        <v>0</v>
      </c>
      <c r="AZ56" s="149">
        <v>0</v>
      </c>
      <c r="BA56" s="147">
        <f t="shared" si="24"/>
        <v>0</v>
      </c>
      <c r="BB56" s="231">
        <f>BA56+BB52</f>
        <v>2</v>
      </c>
      <c r="BC56" s="145"/>
      <c r="BE56" s="277"/>
      <c r="BF56" s="135" t="s">
        <v>71</v>
      </c>
      <c r="BG56" s="149">
        <v>0</v>
      </c>
      <c r="BH56" s="149">
        <v>0</v>
      </c>
      <c r="BI56" s="149">
        <v>0</v>
      </c>
      <c r="BJ56" s="135">
        <v>0</v>
      </c>
      <c r="BK56" s="149">
        <v>0</v>
      </c>
      <c r="BL56" s="147">
        <f t="shared" si="25"/>
        <v>0</v>
      </c>
      <c r="BM56" s="231">
        <f>BL56+BM52</f>
        <v>1</v>
      </c>
      <c r="BN56" s="145"/>
      <c r="BP56" s="277"/>
      <c r="BQ56" s="135" t="s">
        <v>71</v>
      </c>
      <c r="BR56" s="149">
        <v>0</v>
      </c>
      <c r="BS56" s="149">
        <v>0</v>
      </c>
      <c r="BT56" s="149">
        <v>0</v>
      </c>
      <c r="BU56" s="135">
        <v>0</v>
      </c>
      <c r="BV56" s="149">
        <v>0</v>
      </c>
      <c r="BW56" s="147">
        <f t="shared" si="26"/>
        <v>0</v>
      </c>
      <c r="BX56" s="231">
        <f>BW56+BX52</f>
        <v>1</v>
      </c>
      <c r="BY56" s="145"/>
      <c r="BZ56" s="144"/>
      <c r="CA56" s="277"/>
      <c r="CB56" s="135" t="s">
        <v>71</v>
      </c>
      <c r="CC56" s="149">
        <v>0</v>
      </c>
      <c r="CD56" s="149">
        <v>0</v>
      </c>
      <c r="CE56" s="149">
        <v>0</v>
      </c>
      <c r="CF56" s="149">
        <v>0</v>
      </c>
      <c r="CG56" s="149">
        <v>0</v>
      </c>
      <c r="CH56" s="147">
        <f t="shared" si="27"/>
        <v>0</v>
      </c>
      <c r="CI56" s="231">
        <f>CH56+CI52</f>
        <v>6</v>
      </c>
      <c r="CJ56" s="145"/>
      <c r="CN56" s="143"/>
    </row>
    <row r="57" spans="2:92" ht="14.85" customHeight="1" x14ac:dyDescent="0.2">
      <c r="B57" s="275" t="s">
        <v>240</v>
      </c>
      <c r="C57" s="159" t="s">
        <v>0</v>
      </c>
      <c r="D57" s="158">
        <v>8</v>
      </c>
      <c r="E57" s="158">
        <v>4</v>
      </c>
      <c r="F57" s="158">
        <v>5</v>
      </c>
      <c r="G57" s="158">
        <v>5</v>
      </c>
      <c r="H57" s="158">
        <v>5</v>
      </c>
      <c r="I57" s="156">
        <f t="shared" si="20"/>
        <v>27</v>
      </c>
      <c r="J57" s="155">
        <f>I57</f>
        <v>27</v>
      </c>
      <c r="K57" s="154">
        <f>J57/(J57+J58)</f>
        <v>0.79411764705882348</v>
      </c>
      <c r="M57" s="275" t="s">
        <v>240</v>
      </c>
      <c r="N57" s="159" t="s">
        <v>0</v>
      </c>
      <c r="O57" s="158">
        <v>4</v>
      </c>
      <c r="P57" s="158">
        <v>5</v>
      </c>
      <c r="Q57" s="158">
        <v>1</v>
      </c>
      <c r="R57" s="158">
        <v>2</v>
      </c>
      <c r="S57" s="158">
        <v>3</v>
      </c>
      <c r="T57" s="156">
        <f t="shared" si="21"/>
        <v>15</v>
      </c>
      <c r="U57" s="155">
        <f>T57</f>
        <v>15</v>
      </c>
      <c r="V57" s="154">
        <f>U57/(U57+U58)</f>
        <v>0.44117647058823528</v>
      </c>
      <c r="X57" s="275" t="s">
        <v>240</v>
      </c>
      <c r="Y57" s="159" t="s">
        <v>0</v>
      </c>
      <c r="Z57" s="158">
        <v>8</v>
      </c>
      <c r="AA57" s="158">
        <v>5</v>
      </c>
      <c r="AB57" s="158">
        <v>10</v>
      </c>
      <c r="AC57" s="158">
        <v>8</v>
      </c>
      <c r="AD57" s="158">
        <v>9</v>
      </c>
      <c r="AE57" s="236">
        <f t="shared" si="22"/>
        <v>40</v>
      </c>
      <c r="AF57" s="235">
        <f>AE57</f>
        <v>40</v>
      </c>
      <c r="AG57" s="154">
        <f>AF57/(AF57+AF58)</f>
        <v>0.93023255813953487</v>
      </c>
      <c r="AH57" s="138"/>
      <c r="AI57" s="275" t="s">
        <v>240</v>
      </c>
      <c r="AJ57" s="159" t="s">
        <v>0</v>
      </c>
      <c r="AK57" s="158">
        <v>3</v>
      </c>
      <c r="AL57" s="158">
        <v>4</v>
      </c>
      <c r="AM57" s="158">
        <v>5</v>
      </c>
      <c r="AN57" s="158">
        <v>5</v>
      </c>
      <c r="AO57" s="158">
        <v>1</v>
      </c>
      <c r="AP57" s="156">
        <f t="shared" si="23"/>
        <v>18</v>
      </c>
      <c r="AQ57" s="235">
        <f>AP57</f>
        <v>18</v>
      </c>
      <c r="AR57" s="154">
        <f>AQ57/(AQ57+AQ58)</f>
        <v>0.51428571428571423</v>
      </c>
      <c r="AT57" s="275" t="s">
        <v>240</v>
      </c>
      <c r="AU57" s="159" t="s">
        <v>0</v>
      </c>
      <c r="AV57" s="158">
        <v>7</v>
      </c>
      <c r="AW57" s="158">
        <v>4</v>
      </c>
      <c r="AX57" s="158">
        <v>6</v>
      </c>
      <c r="AY57" s="158">
        <v>4</v>
      </c>
      <c r="AZ57" s="158">
        <v>5</v>
      </c>
      <c r="BA57" s="156">
        <f t="shared" si="24"/>
        <v>26</v>
      </c>
      <c r="BB57" s="235">
        <f>BA57</f>
        <v>26</v>
      </c>
      <c r="BC57" s="154">
        <f>BB57/(BB57+BB58)</f>
        <v>0.8666666666666667</v>
      </c>
      <c r="BD57" s="160"/>
      <c r="BE57" s="275" t="s">
        <v>240</v>
      </c>
      <c r="BF57" s="159" t="s">
        <v>0</v>
      </c>
      <c r="BG57" s="158">
        <v>7</v>
      </c>
      <c r="BH57" s="158">
        <v>7</v>
      </c>
      <c r="BI57" s="158">
        <v>1</v>
      </c>
      <c r="BJ57" s="158">
        <v>7</v>
      </c>
      <c r="BK57" s="158">
        <v>6</v>
      </c>
      <c r="BL57" s="156">
        <f t="shared" si="25"/>
        <v>28</v>
      </c>
      <c r="BM57" s="235">
        <f>BL57</f>
        <v>28</v>
      </c>
      <c r="BN57" s="154">
        <f>BM57/(BM57+BM58)</f>
        <v>0.68292682926829273</v>
      </c>
      <c r="BP57" s="275" t="s">
        <v>240</v>
      </c>
      <c r="BQ57" s="159" t="s">
        <v>0</v>
      </c>
      <c r="BR57" s="158">
        <v>7</v>
      </c>
      <c r="BS57" s="158">
        <v>7</v>
      </c>
      <c r="BT57" s="158">
        <v>4</v>
      </c>
      <c r="BU57" s="158">
        <v>6</v>
      </c>
      <c r="BV57" s="158">
        <v>7</v>
      </c>
      <c r="BW57" s="156">
        <f t="shared" si="26"/>
        <v>31</v>
      </c>
      <c r="BX57" s="235">
        <f>BW57</f>
        <v>31</v>
      </c>
      <c r="BY57" s="154">
        <f>BX57/(BX57+BX58)</f>
        <v>0.81578947368421051</v>
      </c>
      <c r="BZ57" s="144"/>
      <c r="CA57" s="275" t="s">
        <v>240</v>
      </c>
      <c r="CB57" s="159" t="s">
        <v>0</v>
      </c>
      <c r="CC57" s="158">
        <v>7</v>
      </c>
      <c r="CD57" s="158">
        <v>5</v>
      </c>
      <c r="CE57" s="158">
        <v>3</v>
      </c>
      <c r="CF57" s="158">
        <v>2</v>
      </c>
      <c r="CG57" s="158">
        <v>5</v>
      </c>
      <c r="CH57" s="156">
        <f t="shared" si="27"/>
        <v>22</v>
      </c>
      <c r="CI57" s="235">
        <f>CH57</f>
        <v>22</v>
      </c>
      <c r="CJ57" s="154">
        <f>CI57/(CI57+CI58)</f>
        <v>0.70967741935483875</v>
      </c>
      <c r="CK57" s="160"/>
      <c r="CN57" s="153"/>
    </row>
    <row r="58" spans="2:92" x14ac:dyDescent="0.2">
      <c r="B58" s="276"/>
      <c r="C58" s="139" t="s">
        <v>27</v>
      </c>
      <c r="D58" s="135">
        <v>0</v>
      </c>
      <c r="E58" s="135">
        <v>1</v>
      </c>
      <c r="F58" s="135">
        <v>0</v>
      </c>
      <c r="G58" s="135">
        <v>0</v>
      </c>
      <c r="H58" s="135">
        <v>0</v>
      </c>
      <c r="I58" s="150">
        <f t="shared" si="20"/>
        <v>1</v>
      </c>
      <c r="J58" s="151">
        <f>I58+J54</f>
        <v>7</v>
      </c>
      <c r="K58" s="150"/>
      <c r="M58" s="276"/>
      <c r="N58" s="139" t="s">
        <v>27</v>
      </c>
      <c r="O58" s="135">
        <v>1</v>
      </c>
      <c r="P58" s="135">
        <v>2</v>
      </c>
      <c r="Q58" s="135">
        <v>1</v>
      </c>
      <c r="R58" s="135">
        <v>3</v>
      </c>
      <c r="S58" s="135">
        <v>0</v>
      </c>
      <c r="T58" s="150">
        <f t="shared" si="21"/>
        <v>7</v>
      </c>
      <c r="U58" s="151">
        <f>T58+U54</f>
        <v>19</v>
      </c>
      <c r="V58" s="150"/>
      <c r="X58" s="276"/>
      <c r="Y58" s="139" t="s">
        <v>27</v>
      </c>
      <c r="Z58" s="135">
        <v>0</v>
      </c>
      <c r="AA58" s="135">
        <v>0</v>
      </c>
      <c r="AB58" s="135">
        <v>0</v>
      </c>
      <c r="AC58" s="135">
        <v>1</v>
      </c>
      <c r="AD58" s="135">
        <v>0</v>
      </c>
      <c r="AE58" s="234">
        <f t="shared" si="22"/>
        <v>1</v>
      </c>
      <c r="AF58" s="233">
        <f>AE58+AF54</f>
        <v>3</v>
      </c>
      <c r="AG58" s="233"/>
      <c r="AH58" s="138"/>
      <c r="AI58" s="276"/>
      <c r="AJ58" s="139" t="s">
        <v>27</v>
      </c>
      <c r="AK58" s="135">
        <v>1</v>
      </c>
      <c r="AL58" s="135">
        <v>0</v>
      </c>
      <c r="AM58" s="135">
        <v>0</v>
      </c>
      <c r="AN58" s="135">
        <v>0</v>
      </c>
      <c r="AO58" s="135">
        <v>0</v>
      </c>
      <c r="AP58" s="150">
        <f t="shared" si="23"/>
        <v>1</v>
      </c>
      <c r="AQ58" s="233">
        <f>AP58+AQ54</f>
        <v>17</v>
      </c>
      <c r="AR58" s="151"/>
      <c r="AT58" s="276"/>
      <c r="AU58" s="139" t="s">
        <v>27</v>
      </c>
      <c r="AV58" s="135">
        <v>0</v>
      </c>
      <c r="AW58" s="135">
        <v>0</v>
      </c>
      <c r="AX58" s="135">
        <v>0</v>
      </c>
      <c r="AY58" s="135">
        <v>0</v>
      </c>
      <c r="AZ58" s="135">
        <v>0</v>
      </c>
      <c r="BA58" s="150">
        <f t="shared" si="24"/>
        <v>0</v>
      </c>
      <c r="BB58" s="233">
        <f>BA58+BB54</f>
        <v>4</v>
      </c>
      <c r="BC58" s="151"/>
      <c r="BE58" s="276"/>
      <c r="BF58" s="139" t="s">
        <v>27</v>
      </c>
      <c r="BG58" s="135">
        <v>1</v>
      </c>
      <c r="BH58" s="135">
        <v>2</v>
      </c>
      <c r="BI58" s="135">
        <v>1</v>
      </c>
      <c r="BJ58" s="135">
        <v>1</v>
      </c>
      <c r="BK58" s="135">
        <v>0</v>
      </c>
      <c r="BL58" s="150">
        <f t="shared" si="25"/>
        <v>5</v>
      </c>
      <c r="BM58" s="233">
        <f>BL58+BM54</f>
        <v>13</v>
      </c>
      <c r="BN58" s="151"/>
      <c r="BP58" s="276"/>
      <c r="BQ58" s="139" t="s">
        <v>27</v>
      </c>
      <c r="BR58" s="135">
        <v>0</v>
      </c>
      <c r="BS58" s="135">
        <v>0</v>
      </c>
      <c r="BT58" s="135">
        <v>1</v>
      </c>
      <c r="BU58" s="135">
        <v>0</v>
      </c>
      <c r="BV58" s="135">
        <v>0</v>
      </c>
      <c r="BW58" s="150">
        <f t="shared" si="26"/>
        <v>1</v>
      </c>
      <c r="BX58" s="233">
        <f>BW58+BX54</f>
        <v>7</v>
      </c>
      <c r="BY58" s="151"/>
      <c r="BZ58" s="144"/>
      <c r="CA58" s="276"/>
      <c r="CB58" s="139" t="s">
        <v>27</v>
      </c>
      <c r="CC58" s="135">
        <v>0</v>
      </c>
      <c r="CD58" s="135">
        <v>0</v>
      </c>
      <c r="CE58" s="135">
        <v>1</v>
      </c>
      <c r="CF58" s="135">
        <v>1</v>
      </c>
      <c r="CG58" s="135">
        <v>0</v>
      </c>
      <c r="CH58" s="150">
        <f t="shared" si="27"/>
        <v>2</v>
      </c>
      <c r="CI58" s="233">
        <f>CH58+CI54</f>
        <v>9</v>
      </c>
      <c r="CJ58" s="151"/>
    </row>
    <row r="59" spans="2:92" x14ac:dyDescent="0.2">
      <c r="B59" s="276"/>
      <c r="C59" s="139" t="s">
        <v>72</v>
      </c>
      <c r="D59" s="135">
        <v>0</v>
      </c>
      <c r="E59" s="135">
        <v>0</v>
      </c>
      <c r="F59" s="135">
        <v>0</v>
      </c>
      <c r="G59" s="135">
        <v>0</v>
      </c>
      <c r="H59" s="135">
        <v>0</v>
      </c>
      <c r="I59" s="150">
        <f t="shared" si="20"/>
        <v>0</v>
      </c>
      <c r="J59" s="151">
        <f>I59+J55</f>
        <v>13</v>
      </c>
      <c r="K59" s="150"/>
      <c r="M59" s="276"/>
      <c r="N59" s="139" t="s">
        <v>72</v>
      </c>
      <c r="O59" s="135">
        <v>0</v>
      </c>
      <c r="P59" s="135">
        <v>0</v>
      </c>
      <c r="Q59" s="135">
        <v>1</v>
      </c>
      <c r="R59" s="135">
        <v>0</v>
      </c>
      <c r="S59" s="135">
        <v>0</v>
      </c>
      <c r="T59" s="150">
        <f t="shared" si="21"/>
        <v>1</v>
      </c>
      <c r="U59" s="151">
        <f>T59+U55</f>
        <v>14</v>
      </c>
      <c r="V59" s="150"/>
      <c r="X59" s="276"/>
      <c r="Y59" s="139" t="s">
        <v>72</v>
      </c>
      <c r="Z59" s="135">
        <v>0</v>
      </c>
      <c r="AA59" s="135">
        <v>0</v>
      </c>
      <c r="AB59" s="135">
        <v>0</v>
      </c>
      <c r="AC59" s="135">
        <v>0</v>
      </c>
      <c r="AD59" s="135">
        <v>0</v>
      </c>
      <c r="AE59" s="234">
        <f t="shared" si="22"/>
        <v>0</v>
      </c>
      <c r="AF59" s="233">
        <f>AE59+AF55</f>
        <v>7</v>
      </c>
      <c r="AG59" s="233"/>
      <c r="AH59" s="138"/>
      <c r="AI59" s="276"/>
      <c r="AJ59" s="139" t="s">
        <v>72</v>
      </c>
      <c r="AK59" s="135">
        <v>0</v>
      </c>
      <c r="AL59" s="135">
        <v>0</v>
      </c>
      <c r="AM59" s="135">
        <v>0</v>
      </c>
      <c r="AN59" s="135">
        <v>0</v>
      </c>
      <c r="AO59" s="135">
        <v>0</v>
      </c>
      <c r="AP59" s="150">
        <f t="shared" si="23"/>
        <v>0</v>
      </c>
      <c r="AQ59" s="233">
        <f>AP59+AQ55</f>
        <v>13</v>
      </c>
      <c r="AR59" s="151"/>
      <c r="AT59" s="276"/>
      <c r="AU59" s="139" t="s">
        <v>72</v>
      </c>
      <c r="AV59" s="135">
        <v>1</v>
      </c>
      <c r="AW59" s="135">
        <v>0</v>
      </c>
      <c r="AX59" s="135">
        <v>0</v>
      </c>
      <c r="AY59" s="135">
        <v>0</v>
      </c>
      <c r="AZ59" s="135">
        <v>0</v>
      </c>
      <c r="BA59" s="150">
        <f t="shared" si="24"/>
        <v>1</v>
      </c>
      <c r="BB59" s="233">
        <f>BA59+BB55</f>
        <v>18</v>
      </c>
      <c r="BC59" s="151"/>
      <c r="BE59" s="276"/>
      <c r="BF59" s="139" t="s">
        <v>72</v>
      </c>
      <c r="BG59" s="135">
        <v>0</v>
      </c>
      <c r="BH59" s="135">
        <v>0</v>
      </c>
      <c r="BI59" s="135">
        <v>0</v>
      </c>
      <c r="BJ59" s="135">
        <v>0</v>
      </c>
      <c r="BK59" s="135">
        <v>0</v>
      </c>
      <c r="BL59" s="150">
        <f t="shared" si="25"/>
        <v>0</v>
      </c>
      <c r="BM59" s="233">
        <f>BL59+BM55</f>
        <v>8</v>
      </c>
      <c r="BN59" s="151"/>
      <c r="BP59" s="276"/>
      <c r="BQ59" s="139" t="s">
        <v>72</v>
      </c>
      <c r="BR59" s="135">
        <v>0</v>
      </c>
      <c r="BS59" s="135">
        <v>1</v>
      </c>
      <c r="BT59" s="135">
        <v>0</v>
      </c>
      <c r="BU59" s="135">
        <v>1</v>
      </c>
      <c r="BV59" s="135">
        <v>0</v>
      </c>
      <c r="BW59" s="150">
        <f t="shared" si="26"/>
        <v>2</v>
      </c>
      <c r="BX59" s="233">
        <f>BW59+BX55</f>
        <v>11</v>
      </c>
      <c r="BY59" s="151"/>
      <c r="BZ59" s="144"/>
      <c r="CA59" s="276"/>
      <c r="CB59" s="139" t="s">
        <v>72</v>
      </c>
      <c r="CC59" s="135">
        <v>0</v>
      </c>
      <c r="CD59" s="135">
        <v>0</v>
      </c>
      <c r="CE59" s="135">
        <v>0</v>
      </c>
      <c r="CF59" s="135">
        <v>0</v>
      </c>
      <c r="CG59" s="135">
        <v>0</v>
      </c>
      <c r="CH59" s="150">
        <f t="shared" si="27"/>
        <v>0</v>
      </c>
      <c r="CI59" s="233">
        <f>CH59+CI55</f>
        <v>13</v>
      </c>
      <c r="CJ59" s="151"/>
    </row>
    <row r="60" spans="2:92" x14ac:dyDescent="0.2">
      <c r="B60" s="277"/>
      <c r="C60" s="135" t="s">
        <v>71</v>
      </c>
      <c r="D60" s="149">
        <v>0</v>
      </c>
      <c r="E60" s="149">
        <v>0</v>
      </c>
      <c r="F60" s="149">
        <v>0</v>
      </c>
      <c r="G60" s="149">
        <v>0</v>
      </c>
      <c r="H60" s="149">
        <v>0</v>
      </c>
      <c r="I60" s="147">
        <f t="shared" si="20"/>
        <v>0</v>
      </c>
      <c r="J60" s="146">
        <f>I60+J56</f>
        <v>3</v>
      </c>
      <c r="K60" s="145"/>
      <c r="M60" s="277"/>
      <c r="N60" s="135" t="s">
        <v>71</v>
      </c>
      <c r="O60" s="149">
        <v>0</v>
      </c>
      <c r="P60" s="149">
        <v>0</v>
      </c>
      <c r="Q60" s="149">
        <v>0</v>
      </c>
      <c r="R60" s="149">
        <v>0</v>
      </c>
      <c r="S60" s="149">
        <v>0</v>
      </c>
      <c r="T60" s="147">
        <f t="shared" si="21"/>
        <v>0</v>
      </c>
      <c r="U60" s="146">
        <f>T60+U56</f>
        <v>2</v>
      </c>
      <c r="V60" s="145"/>
      <c r="X60" s="277"/>
      <c r="Y60" s="135" t="s">
        <v>71</v>
      </c>
      <c r="Z60" s="149">
        <v>0</v>
      </c>
      <c r="AA60" s="149">
        <v>0</v>
      </c>
      <c r="AB60" s="149">
        <v>0</v>
      </c>
      <c r="AC60" s="149">
        <v>0</v>
      </c>
      <c r="AD60" s="149">
        <v>0</v>
      </c>
      <c r="AE60" s="232">
        <f t="shared" si="22"/>
        <v>0</v>
      </c>
      <c r="AF60" s="231">
        <f>AE60+AF56</f>
        <v>0</v>
      </c>
      <c r="AG60" s="230"/>
      <c r="AH60" s="138"/>
      <c r="AI60" s="277"/>
      <c r="AJ60" s="135" t="s">
        <v>71</v>
      </c>
      <c r="AK60" s="149">
        <v>0</v>
      </c>
      <c r="AL60" s="149">
        <v>0</v>
      </c>
      <c r="AM60" s="149">
        <v>0</v>
      </c>
      <c r="AN60" s="149">
        <v>0</v>
      </c>
      <c r="AO60" s="149">
        <v>0</v>
      </c>
      <c r="AP60" s="147">
        <f t="shared" si="23"/>
        <v>0</v>
      </c>
      <c r="AQ60" s="231">
        <f>AP60+AQ56</f>
        <v>2</v>
      </c>
      <c r="AR60" s="145"/>
      <c r="AT60" s="277"/>
      <c r="AU60" s="135" t="s">
        <v>71</v>
      </c>
      <c r="AV60" s="149">
        <v>0</v>
      </c>
      <c r="AW60" s="149">
        <v>0</v>
      </c>
      <c r="AX60" s="149">
        <v>0</v>
      </c>
      <c r="AY60" s="149">
        <v>0</v>
      </c>
      <c r="AZ60" s="149">
        <v>0</v>
      </c>
      <c r="BA60" s="147">
        <f t="shared" si="24"/>
        <v>0</v>
      </c>
      <c r="BB60" s="231">
        <f>BA60+BB56</f>
        <v>2</v>
      </c>
      <c r="BC60" s="145"/>
      <c r="BE60" s="277"/>
      <c r="BF60" s="135" t="s">
        <v>71</v>
      </c>
      <c r="BG60" s="149">
        <v>0</v>
      </c>
      <c r="BH60" s="149">
        <v>0</v>
      </c>
      <c r="BI60" s="149">
        <v>0</v>
      </c>
      <c r="BJ60" s="135">
        <v>0</v>
      </c>
      <c r="BK60" s="149">
        <v>0</v>
      </c>
      <c r="BL60" s="147">
        <f t="shared" si="25"/>
        <v>0</v>
      </c>
      <c r="BM60" s="231">
        <f>BL60+BM56</f>
        <v>1</v>
      </c>
      <c r="BN60" s="145"/>
      <c r="BP60" s="277"/>
      <c r="BQ60" s="135" t="s">
        <v>71</v>
      </c>
      <c r="BR60" s="149">
        <v>0</v>
      </c>
      <c r="BS60" s="149">
        <v>0</v>
      </c>
      <c r="BT60" s="149">
        <v>0</v>
      </c>
      <c r="BU60" s="135">
        <v>0</v>
      </c>
      <c r="BV60" s="149">
        <v>0</v>
      </c>
      <c r="BW60" s="147">
        <f t="shared" si="26"/>
        <v>0</v>
      </c>
      <c r="BX60" s="231">
        <f>BW60+BX56</f>
        <v>1</v>
      </c>
      <c r="BY60" s="145"/>
      <c r="BZ60" s="144"/>
      <c r="CA60" s="277"/>
      <c r="CB60" s="135" t="s">
        <v>71</v>
      </c>
      <c r="CC60" s="149">
        <v>0</v>
      </c>
      <c r="CD60" s="149">
        <v>0</v>
      </c>
      <c r="CE60" s="149">
        <v>0</v>
      </c>
      <c r="CF60" s="149">
        <v>0</v>
      </c>
      <c r="CG60" s="149">
        <v>0</v>
      </c>
      <c r="CH60" s="147">
        <f t="shared" si="27"/>
        <v>0</v>
      </c>
      <c r="CI60" s="231">
        <f>CH60+CI56</f>
        <v>6</v>
      </c>
      <c r="CJ60" s="145"/>
      <c r="CN60" s="143"/>
    </row>
    <row r="61" spans="2:92" ht="14.85" customHeight="1" x14ac:dyDescent="0.2">
      <c r="B61" s="275" t="s">
        <v>239</v>
      </c>
      <c r="C61" s="159" t="s">
        <v>0</v>
      </c>
      <c r="D61" s="158">
        <v>6</v>
      </c>
      <c r="E61" s="158">
        <v>2</v>
      </c>
      <c r="F61" s="158">
        <v>5</v>
      </c>
      <c r="G61" s="158">
        <v>1</v>
      </c>
      <c r="H61" s="158">
        <v>4</v>
      </c>
      <c r="I61" s="156">
        <f t="shared" si="20"/>
        <v>18</v>
      </c>
      <c r="J61" s="155">
        <f>I61</f>
        <v>18</v>
      </c>
      <c r="K61" s="154">
        <f>J61/(J61+J62)</f>
        <v>0.58064516129032262</v>
      </c>
      <c r="M61" s="275" t="s">
        <v>239</v>
      </c>
      <c r="N61" s="159" t="s">
        <v>0</v>
      </c>
      <c r="O61" s="158">
        <v>3</v>
      </c>
      <c r="P61" s="158">
        <v>4</v>
      </c>
      <c r="Q61" s="158">
        <v>1</v>
      </c>
      <c r="R61" s="158">
        <v>1</v>
      </c>
      <c r="S61" s="158">
        <v>1</v>
      </c>
      <c r="T61" s="156">
        <f t="shared" si="21"/>
        <v>10</v>
      </c>
      <c r="U61" s="155">
        <f>T61</f>
        <v>10</v>
      </c>
      <c r="V61" s="154">
        <f>U61/(U61+U62)</f>
        <v>0.30303030303030304</v>
      </c>
      <c r="X61" s="275" t="s">
        <v>239</v>
      </c>
      <c r="Y61" s="159" t="s">
        <v>0</v>
      </c>
      <c r="Z61" s="158">
        <v>7</v>
      </c>
      <c r="AA61" s="158">
        <v>5</v>
      </c>
      <c r="AB61" s="158">
        <v>10</v>
      </c>
      <c r="AC61" s="158">
        <v>8</v>
      </c>
      <c r="AD61" s="158">
        <v>9</v>
      </c>
      <c r="AE61" s="236">
        <f t="shared" si="22"/>
        <v>39</v>
      </c>
      <c r="AF61" s="235">
        <f>AE61</f>
        <v>39</v>
      </c>
      <c r="AG61" s="154">
        <f>AF61/(AF61+AF62)</f>
        <v>0.90697674418604646</v>
      </c>
      <c r="AI61" s="275" t="s">
        <v>239</v>
      </c>
      <c r="AJ61" s="159" t="s">
        <v>0</v>
      </c>
      <c r="AK61" s="158">
        <v>2</v>
      </c>
      <c r="AL61" s="158">
        <v>4</v>
      </c>
      <c r="AM61" s="158">
        <v>5</v>
      </c>
      <c r="AN61" s="158">
        <v>5</v>
      </c>
      <c r="AO61" s="158">
        <v>1</v>
      </c>
      <c r="AP61" s="156">
        <f t="shared" si="23"/>
        <v>17</v>
      </c>
      <c r="AQ61" s="235">
        <f>AP61</f>
        <v>17</v>
      </c>
      <c r="AR61" s="154">
        <f>AQ61/(AQ61+AQ62)</f>
        <v>0.48571428571428571</v>
      </c>
      <c r="AT61" s="275" t="s">
        <v>239</v>
      </c>
      <c r="AU61" s="159" t="s">
        <v>0</v>
      </c>
      <c r="AV61" s="158">
        <v>7</v>
      </c>
      <c r="AW61" s="158">
        <v>4</v>
      </c>
      <c r="AX61" s="158">
        <v>6</v>
      </c>
      <c r="AY61" s="158">
        <v>3</v>
      </c>
      <c r="AZ61" s="158">
        <v>4</v>
      </c>
      <c r="BA61" s="156">
        <f t="shared" si="24"/>
        <v>24</v>
      </c>
      <c r="BB61" s="235">
        <f>BA61</f>
        <v>24</v>
      </c>
      <c r="BC61" s="154">
        <f>BB61/(BB61+BB62)</f>
        <v>0.8</v>
      </c>
      <c r="BD61" s="160"/>
      <c r="BE61" s="275" t="s">
        <v>239</v>
      </c>
      <c r="BF61" s="159" t="s">
        <v>0</v>
      </c>
      <c r="BG61" s="158">
        <v>5</v>
      </c>
      <c r="BH61" s="158">
        <v>4</v>
      </c>
      <c r="BI61" s="158">
        <v>1</v>
      </c>
      <c r="BJ61" s="158">
        <v>7</v>
      </c>
      <c r="BK61" s="158">
        <v>4</v>
      </c>
      <c r="BL61" s="156">
        <f t="shared" si="25"/>
        <v>21</v>
      </c>
      <c r="BM61" s="235">
        <f>BL61</f>
        <v>21</v>
      </c>
      <c r="BN61" s="154">
        <f>BM61/(BM61+BM62)</f>
        <v>0.55263157894736847</v>
      </c>
      <c r="BP61" s="275" t="s">
        <v>239</v>
      </c>
      <c r="BQ61" s="159" t="s">
        <v>0</v>
      </c>
      <c r="BR61" s="158">
        <v>5</v>
      </c>
      <c r="BS61" s="158">
        <v>7</v>
      </c>
      <c r="BT61" s="158">
        <v>4</v>
      </c>
      <c r="BU61" s="158">
        <v>6</v>
      </c>
      <c r="BV61" s="158">
        <v>7</v>
      </c>
      <c r="BW61" s="156">
        <f t="shared" si="26"/>
        <v>29</v>
      </c>
      <c r="BX61" s="235">
        <f>BW61</f>
        <v>29</v>
      </c>
      <c r="BY61" s="154">
        <f>BX61/(BX61+BX62)</f>
        <v>0.80555555555555558</v>
      </c>
      <c r="BZ61" s="144"/>
      <c r="CA61" s="275" t="s">
        <v>239</v>
      </c>
      <c r="CB61" s="159" t="s">
        <v>0</v>
      </c>
      <c r="CC61" s="158">
        <v>7</v>
      </c>
      <c r="CD61" s="158">
        <v>5</v>
      </c>
      <c r="CE61" s="158">
        <v>2</v>
      </c>
      <c r="CF61" s="158">
        <v>2</v>
      </c>
      <c r="CG61" s="158">
        <v>5</v>
      </c>
      <c r="CH61" s="156">
        <f t="shared" si="27"/>
        <v>21</v>
      </c>
      <c r="CI61" s="235">
        <f>CH61</f>
        <v>21</v>
      </c>
      <c r="CJ61" s="154">
        <f>CI61/(CI61+CI62)</f>
        <v>0.67741935483870963</v>
      </c>
      <c r="CK61" s="160"/>
      <c r="CN61" s="153"/>
    </row>
    <row r="62" spans="2:92" ht="14.85" customHeight="1" x14ac:dyDescent="0.2">
      <c r="B62" s="276"/>
      <c r="C62" s="139" t="s">
        <v>27</v>
      </c>
      <c r="D62" s="135">
        <v>1</v>
      </c>
      <c r="E62" s="135">
        <v>1</v>
      </c>
      <c r="F62" s="135">
        <v>0</v>
      </c>
      <c r="G62" s="135">
        <v>4</v>
      </c>
      <c r="H62" s="135">
        <v>0</v>
      </c>
      <c r="I62" s="150">
        <f t="shared" si="20"/>
        <v>6</v>
      </c>
      <c r="J62" s="151">
        <f>I62+J58</f>
        <v>13</v>
      </c>
      <c r="K62" s="150"/>
      <c r="M62" s="276"/>
      <c r="N62" s="139" t="s">
        <v>27</v>
      </c>
      <c r="O62" s="135">
        <v>1</v>
      </c>
      <c r="P62" s="135">
        <v>1</v>
      </c>
      <c r="Q62" s="135">
        <v>0</v>
      </c>
      <c r="R62" s="135">
        <v>1</v>
      </c>
      <c r="S62" s="135">
        <v>1</v>
      </c>
      <c r="T62" s="150">
        <f t="shared" si="21"/>
        <v>4</v>
      </c>
      <c r="U62" s="151">
        <f>T62+U58</f>
        <v>23</v>
      </c>
      <c r="V62" s="150"/>
      <c r="X62" s="276"/>
      <c r="Y62" s="139" t="s">
        <v>27</v>
      </c>
      <c r="Z62" s="135">
        <v>1</v>
      </c>
      <c r="AA62" s="135">
        <v>0</v>
      </c>
      <c r="AB62" s="135">
        <v>0</v>
      </c>
      <c r="AC62" s="135">
        <v>0</v>
      </c>
      <c r="AD62" s="135">
        <v>0</v>
      </c>
      <c r="AE62" s="234">
        <f t="shared" si="22"/>
        <v>1</v>
      </c>
      <c r="AF62" s="233">
        <f>AE62+AF58</f>
        <v>4</v>
      </c>
      <c r="AG62" s="233"/>
      <c r="AI62" s="276"/>
      <c r="AJ62" s="139" t="s">
        <v>27</v>
      </c>
      <c r="AK62" s="135">
        <v>1</v>
      </c>
      <c r="AL62" s="135">
        <v>0</v>
      </c>
      <c r="AM62" s="135">
        <v>0</v>
      </c>
      <c r="AN62" s="135">
        <v>0</v>
      </c>
      <c r="AO62" s="135">
        <v>0</v>
      </c>
      <c r="AP62" s="150">
        <f t="shared" si="23"/>
        <v>1</v>
      </c>
      <c r="AQ62" s="233">
        <f>AP62+AQ58</f>
        <v>18</v>
      </c>
      <c r="AR62" s="151"/>
      <c r="AT62" s="276"/>
      <c r="AU62" s="139" t="s">
        <v>27</v>
      </c>
      <c r="AV62" s="135">
        <v>0</v>
      </c>
      <c r="AW62" s="135">
        <v>0</v>
      </c>
      <c r="AX62" s="135">
        <v>0</v>
      </c>
      <c r="AY62" s="135">
        <v>1</v>
      </c>
      <c r="AZ62" s="135">
        <v>1</v>
      </c>
      <c r="BA62" s="150">
        <f t="shared" si="24"/>
        <v>2</v>
      </c>
      <c r="BB62" s="233">
        <f>BA62+BB58</f>
        <v>6</v>
      </c>
      <c r="BC62" s="151"/>
      <c r="BD62" s="160"/>
      <c r="BE62" s="276"/>
      <c r="BF62" s="139" t="s">
        <v>27</v>
      </c>
      <c r="BG62" s="135">
        <v>2</v>
      </c>
      <c r="BH62" s="135">
        <v>0</v>
      </c>
      <c r="BI62" s="135">
        <v>0</v>
      </c>
      <c r="BJ62" s="135">
        <v>0</v>
      </c>
      <c r="BK62" s="135">
        <v>2</v>
      </c>
      <c r="BL62" s="150">
        <f t="shared" si="25"/>
        <v>4</v>
      </c>
      <c r="BM62" s="233">
        <f>BL62+BM58</f>
        <v>17</v>
      </c>
      <c r="BN62" s="151"/>
      <c r="BP62" s="276"/>
      <c r="BQ62" s="139" t="s">
        <v>27</v>
      </c>
      <c r="BR62" s="135">
        <v>0</v>
      </c>
      <c r="BS62" s="135">
        <v>0</v>
      </c>
      <c r="BT62" s="135">
        <v>0</v>
      </c>
      <c r="BU62" s="135">
        <v>0</v>
      </c>
      <c r="BV62" s="135">
        <v>0</v>
      </c>
      <c r="BW62" s="150">
        <f t="shared" si="26"/>
        <v>0</v>
      </c>
      <c r="BX62" s="233">
        <f>BW62+BX58</f>
        <v>7</v>
      </c>
      <c r="BY62" s="151"/>
      <c r="BZ62" s="144"/>
      <c r="CA62" s="276"/>
      <c r="CB62" s="139" t="s">
        <v>27</v>
      </c>
      <c r="CC62" s="135">
        <v>0</v>
      </c>
      <c r="CD62" s="135">
        <v>0</v>
      </c>
      <c r="CE62" s="135">
        <v>1</v>
      </c>
      <c r="CF62" s="135">
        <v>0</v>
      </c>
      <c r="CG62" s="135">
        <v>0</v>
      </c>
      <c r="CH62" s="150">
        <f t="shared" si="27"/>
        <v>1</v>
      </c>
      <c r="CI62" s="233">
        <f>CH62+CI58</f>
        <v>10</v>
      </c>
      <c r="CJ62" s="151"/>
      <c r="CK62" s="160"/>
      <c r="CN62" s="153"/>
    </row>
    <row r="63" spans="2:92" x14ac:dyDescent="0.2">
      <c r="B63" s="276"/>
      <c r="C63" s="139" t="s">
        <v>72</v>
      </c>
      <c r="D63" s="135">
        <v>1</v>
      </c>
      <c r="E63" s="135">
        <v>1</v>
      </c>
      <c r="F63" s="135">
        <v>0</v>
      </c>
      <c r="G63" s="135">
        <v>0</v>
      </c>
      <c r="H63" s="135">
        <v>1</v>
      </c>
      <c r="I63" s="150">
        <f t="shared" si="20"/>
        <v>3</v>
      </c>
      <c r="J63" s="151">
        <f>I63+J59</f>
        <v>16</v>
      </c>
      <c r="K63" s="150"/>
      <c r="M63" s="276"/>
      <c r="N63" s="139" t="s">
        <v>72</v>
      </c>
      <c r="O63" s="135">
        <v>0</v>
      </c>
      <c r="P63" s="135">
        <v>0</v>
      </c>
      <c r="Q63" s="135">
        <v>0</v>
      </c>
      <c r="R63" s="135">
        <v>0</v>
      </c>
      <c r="S63" s="135">
        <v>1</v>
      </c>
      <c r="T63" s="150">
        <f t="shared" si="21"/>
        <v>1</v>
      </c>
      <c r="U63" s="151">
        <f>T63+U59</f>
        <v>15</v>
      </c>
      <c r="V63" s="150"/>
      <c r="X63" s="276"/>
      <c r="Y63" s="139" t="s">
        <v>72</v>
      </c>
      <c r="Z63" s="135">
        <v>0</v>
      </c>
      <c r="AA63" s="135">
        <v>0</v>
      </c>
      <c r="AB63" s="135">
        <v>0</v>
      </c>
      <c r="AC63" s="135">
        <v>0</v>
      </c>
      <c r="AD63" s="135">
        <v>0</v>
      </c>
      <c r="AE63" s="234">
        <f t="shared" si="22"/>
        <v>0</v>
      </c>
      <c r="AF63" s="233">
        <f>AE63+AF59</f>
        <v>7</v>
      </c>
      <c r="AG63" s="233"/>
      <c r="AI63" s="276"/>
      <c r="AJ63" s="139" t="s">
        <v>72</v>
      </c>
      <c r="AK63" s="135">
        <v>0</v>
      </c>
      <c r="AL63" s="135">
        <v>0</v>
      </c>
      <c r="AM63" s="135">
        <v>0</v>
      </c>
      <c r="AN63" s="135">
        <v>0</v>
      </c>
      <c r="AO63" s="135">
        <v>0</v>
      </c>
      <c r="AP63" s="150">
        <f t="shared" si="23"/>
        <v>0</v>
      </c>
      <c r="AQ63" s="233">
        <f>AP63+AQ59</f>
        <v>13</v>
      </c>
      <c r="AR63" s="151"/>
      <c r="AT63" s="276"/>
      <c r="AU63" s="139" t="s">
        <v>72</v>
      </c>
      <c r="AV63" s="135">
        <v>0</v>
      </c>
      <c r="AW63" s="135">
        <v>0</v>
      </c>
      <c r="AX63" s="135">
        <v>0</v>
      </c>
      <c r="AY63" s="135">
        <v>0</v>
      </c>
      <c r="AZ63" s="135">
        <v>0</v>
      </c>
      <c r="BA63" s="150">
        <f t="shared" si="24"/>
        <v>0</v>
      </c>
      <c r="BB63" s="233">
        <f>BA63+BB59</f>
        <v>18</v>
      </c>
      <c r="BC63" s="151"/>
      <c r="BE63" s="276"/>
      <c r="BF63" s="139" t="s">
        <v>72</v>
      </c>
      <c r="BG63" s="135">
        <v>0</v>
      </c>
      <c r="BH63" s="135">
        <v>3</v>
      </c>
      <c r="BI63" s="135">
        <v>0</v>
      </c>
      <c r="BJ63" s="135">
        <v>0</v>
      </c>
      <c r="BK63" s="135">
        <v>0</v>
      </c>
      <c r="BL63" s="150">
        <f t="shared" si="25"/>
        <v>3</v>
      </c>
      <c r="BM63" s="233">
        <f>BL63+BM59</f>
        <v>11</v>
      </c>
      <c r="BN63" s="151"/>
      <c r="BP63" s="276"/>
      <c r="BQ63" s="139" t="s">
        <v>72</v>
      </c>
      <c r="BR63" s="135">
        <v>2</v>
      </c>
      <c r="BS63" s="135">
        <v>0</v>
      </c>
      <c r="BT63" s="135">
        <v>0</v>
      </c>
      <c r="BU63" s="135">
        <v>0</v>
      </c>
      <c r="BV63" s="135">
        <v>0</v>
      </c>
      <c r="BW63" s="150">
        <f t="shared" si="26"/>
        <v>2</v>
      </c>
      <c r="BX63" s="233">
        <f>BW63+BX59</f>
        <v>13</v>
      </c>
      <c r="BY63" s="151"/>
      <c r="BZ63" s="144"/>
      <c r="CA63" s="276"/>
      <c r="CB63" s="139" t="s">
        <v>72</v>
      </c>
      <c r="CC63" s="135">
        <v>0</v>
      </c>
      <c r="CD63" s="135">
        <v>0</v>
      </c>
      <c r="CE63" s="135">
        <v>0</v>
      </c>
      <c r="CF63" s="135">
        <v>0</v>
      </c>
      <c r="CG63" s="135">
        <v>0</v>
      </c>
      <c r="CH63" s="150">
        <f t="shared" si="27"/>
        <v>0</v>
      </c>
      <c r="CI63" s="233">
        <f>CH63+CI59</f>
        <v>13</v>
      </c>
      <c r="CJ63" s="151"/>
    </row>
    <row r="64" spans="2:92" x14ac:dyDescent="0.2">
      <c r="B64" s="277"/>
      <c r="C64" s="135" t="s">
        <v>71</v>
      </c>
      <c r="D64" s="149">
        <v>0</v>
      </c>
      <c r="E64" s="149">
        <v>0</v>
      </c>
      <c r="F64" s="149">
        <v>0</v>
      </c>
      <c r="G64" s="149">
        <v>0</v>
      </c>
      <c r="H64" s="149">
        <v>0</v>
      </c>
      <c r="I64" s="147">
        <f t="shared" si="20"/>
        <v>0</v>
      </c>
      <c r="J64" s="146">
        <f>I64+J60</f>
        <v>3</v>
      </c>
      <c r="K64" s="145"/>
      <c r="M64" s="277"/>
      <c r="N64" s="135" t="s">
        <v>71</v>
      </c>
      <c r="O64" s="149">
        <v>0</v>
      </c>
      <c r="P64" s="149">
        <v>0</v>
      </c>
      <c r="Q64" s="149">
        <v>0</v>
      </c>
      <c r="R64" s="149">
        <v>0</v>
      </c>
      <c r="S64" s="149">
        <v>0</v>
      </c>
      <c r="T64" s="147">
        <f t="shared" si="21"/>
        <v>0</v>
      </c>
      <c r="U64" s="146">
        <f>T64+U60</f>
        <v>2</v>
      </c>
      <c r="V64" s="145"/>
      <c r="X64" s="277"/>
      <c r="Y64" s="135" t="s">
        <v>71</v>
      </c>
      <c r="Z64" s="149">
        <v>0</v>
      </c>
      <c r="AA64" s="149">
        <v>0</v>
      </c>
      <c r="AB64" s="149">
        <v>0</v>
      </c>
      <c r="AC64" s="149">
        <v>0</v>
      </c>
      <c r="AD64" s="149">
        <v>0</v>
      </c>
      <c r="AE64" s="232">
        <f t="shared" si="22"/>
        <v>0</v>
      </c>
      <c r="AF64" s="231">
        <f>AE64+AF60</f>
        <v>0</v>
      </c>
      <c r="AG64" s="230"/>
      <c r="AI64" s="277"/>
      <c r="AJ64" s="135" t="s">
        <v>71</v>
      </c>
      <c r="AK64" s="149">
        <v>0</v>
      </c>
      <c r="AL64" s="149">
        <v>0</v>
      </c>
      <c r="AM64" s="149">
        <v>0</v>
      </c>
      <c r="AN64" s="149">
        <v>0</v>
      </c>
      <c r="AO64" s="149">
        <v>0</v>
      </c>
      <c r="AP64" s="147">
        <f t="shared" si="23"/>
        <v>0</v>
      </c>
      <c r="AQ64" s="231">
        <f>AP64+AQ60</f>
        <v>2</v>
      </c>
      <c r="AR64" s="145"/>
      <c r="AT64" s="277"/>
      <c r="AU64" s="135" t="s">
        <v>71</v>
      </c>
      <c r="AV64" s="149">
        <v>0</v>
      </c>
      <c r="AW64" s="149">
        <v>0</v>
      </c>
      <c r="AX64" s="149">
        <v>0</v>
      </c>
      <c r="AY64" s="149">
        <v>0</v>
      </c>
      <c r="AZ64" s="149">
        <v>0</v>
      </c>
      <c r="BA64" s="147">
        <f t="shared" si="24"/>
        <v>0</v>
      </c>
      <c r="BB64" s="231">
        <f>BA64+BB60</f>
        <v>2</v>
      </c>
      <c r="BC64" s="145"/>
      <c r="BE64" s="277"/>
      <c r="BF64" s="135" t="s">
        <v>71</v>
      </c>
      <c r="BG64" s="149">
        <v>0</v>
      </c>
      <c r="BH64" s="149">
        <v>0</v>
      </c>
      <c r="BI64" s="149">
        <v>0</v>
      </c>
      <c r="BJ64" s="135">
        <v>0</v>
      </c>
      <c r="BK64" s="149">
        <v>0</v>
      </c>
      <c r="BL64" s="147">
        <f t="shared" si="25"/>
        <v>0</v>
      </c>
      <c r="BM64" s="231">
        <f>BL64+BM60</f>
        <v>1</v>
      </c>
      <c r="BN64" s="145"/>
      <c r="BP64" s="277"/>
      <c r="BQ64" s="135" t="s">
        <v>71</v>
      </c>
      <c r="BR64" s="149">
        <v>0</v>
      </c>
      <c r="BS64" s="149">
        <v>0</v>
      </c>
      <c r="BT64" s="149">
        <v>0</v>
      </c>
      <c r="BU64" s="135">
        <v>0</v>
      </c>
      <c r="BV64" s="149">
        <v>0</v>
      </c>
      <c r="BW64" s="147">
        <f t="shared" si="26"/>
        <v>0</v>
      </c>
      <c r="BX64" s="231">
        <f>BW64+BX60</f>
        <v>1</v>
      </c>
      <c r="BY64" s="145"/>
      <c r="BZ64" s="144"/>
      <c r="CA64" s="277"/>
      <c r="CB64" s="135" t="s">
        <v>71</v>
      </c>
      <c r="CC64" s="149">
        <v>0</v>
      </c>
      <c r="CD64" s="149">
        <v>0</v>
      </c>
      <c r="CE64" s="149">
        <v>0</v>
      </c>
      <c r="CF64" s="149">
        <v>0</v>
      </c>
      <c r="CG64" s="149">
        <v>0</v>
      </c>
      <c r="CH64" s="147">
        <f t="shared" si="27"/>
        <v>0</v>
      </c>
      <c r="CI64" s="231">
        <f>CH64+CI60</f>
        <v>6</v>
      </c>
      <c r="CJ64" s="145"/>
      <c r="CN64" s="143"/>
    </row>
    <row r="65" spans="1:92" ht="14.85" customHeight="1" x14ac:dyDescent="0.2">
      <c r="B65" s="275" t="s">
        <v>238</v>
      </c>
      <c r="C65" s="159" t="s">
        <v>0</v>
      </c>
      <c r="D65" s="158">
        <v>6</v>
      </c>
      <c r="E65" s="158">
        <v>2</v>
      </c>
      <c r="F65" s="158">
        <v>4</v>
      </c>
      <c r="G65" s="158">
        <v>1</v>
      </c>
      <c r="H65" s="158">
        <v>4</v>
      </c>
      <c r="I65" s="156">
        <f t="shared" si="20"/>
        <v>17</v>
      </c>
      <c r="J65" s="155">
        <f>I65</f>
        <v>17</v>
      </c>
      <c r="K65" s="154">
        <f>J65/(J65+J66)</f>
        <v>0.56666666666666665</v>
      </c>
      <c r="M65" s="275" t="s">
        <v>238</v>
      </c>
      <c r="N65" s="159" t="s">
        <v>0</v>
      </c>
      <c r="O65" s="158">
        <v>2</v>
      </c>
      <c r="P65" s="158">
        <v>4</v>
      </c>
      <c r="Q65" s="158">
        <v>0</v>
      </c>
      <c r="R65" s="158">
        <v>0</v>
      </c>
      <c r="S65" s="158">
        <v>0</v>
      </c>
      <c r="T65" s="156">
        <f t="shared" si="21"/>
        <v>6</v>
      </c>
      <c r="U65" s="155">
        <f>T65</f>
        <v>6</v>
      </c>
      <c r="V65" s="154">
        <f>U65/(U65+U66)</f>
        <v>0.18181818181818182</v>
      </c>
      <c r="X65" s="275" t="s">
        <v>238</v>
      </c>
      <c r="Y65" s="159" t="s">
        <v>0</v>
      </c>
      <c r="Z65" s="158">
        <v>6</v>
      </c>
      <c r="AA65" s="158">
        <v>5</v>
      </c>
      <c r="AB65" s="158">
        <v>8</v>
      </c>
      <c r="AC65" s="158">
        <v>8</v>
      </c>
      <c r="AD65" s="158">
        <v>8</v>
      </c>
      <c r="AE65" s="236">
        <f t="shared" si="22"/>
        <v>35</v>
      </c>
      <c r="AF65" s="235">
        <f>AE65</f>
        <v>35</v>
      </c>
      <c r="AG65" s="154">
        <f>AF65/(AF65+AF66)</f>
        <v>0.83333333333333337</v>
      </c>
      <c r="AH65" s="135"/>
      <c r="AI65" s="275" t="s">
        <v>238</v>
      </c>
      <c r="AJ65" s="159" t="s">
        <v>0</v>
      </c>
      <c r="AK65" s="158">
        <v>1</v>
      </c>
      <c r="AL65" s="158">
        <v>4</v>
      </c>
      <c r="AM65" s="158">
        <v>3</v>
      </c>
      <c r="AN65" s="158">
        <v>5</v>
      </c>
      <c r="AO65" s="158">
        <v>0</v>
      </c>
      <c r="AP65" s="156">
        <f t="shared" si="23"/>
        <v>13</v>
      </c>
      <c r="AQ65" s="235">
        <f>AP65</f>
        <v>13</v>
      </c>
      <c r="AR65" s="154">
        <f>AQ65/(AQ65+AQ66)</f>
        <v>0.37142857142857144</v>
      </c>
      <c r="AT65" s="275" t="s">
        <v>238</v>
      </c>
      <c r="AU65" s="159" t="s">
        <v>0</v>
      </c>
      <c r="AV65" s="158">
        <v>7</v>
      </c>
      <c r="AW65" s="158">
        <v>4</v>
      </c>
      <c r="AX65" s="158">
        <v>6</v>
      </c>
      <c r="AY65" s="158">
        <v>2</v>
      </c>
      <c r="AZ65" s="158">
        <v>4</v>
      </c>
      <c r="BA65" s="156">
        <f t="shared" si="24"/>
        <v>23</v>
      </c>
      <c r="BB65" s="235">
        <f>BA65</f>
        <v>23</v>
      </c>
      <c r="BC65" s="154">
        <f>BB65/(BB65+BB66)</f>
        <v>0.76666666666666672</v>
      </c>
      <c r="BD65" s="160"/>
      <c r="BE65" s="275" t="s">
        <v>238</v>
      </c>
      <c r="BF65" s="159" t="s">
        <v>0</v>
      </c>
      <c r="BG65" s="158">
        <v>1</v>
      </c>
      <c r="BH65" s="158">
        <v>3</v>
      </c>
      <c r="BI65" s="158">
        <v>0</v>
      </c>
      <c r="BJ65" s="158">
        <v>7</v>
      </c>
      <c r="BK65" s="158">
        <v>4</v>
      </c>
      <c r="BL65" s="156">
        <f t="shared" si="25"/>
        <v>15</v>
      </c>
      <c r="BM65" s="235">
        <f>BL65</f>
        <v>15</v>
      </c>
      <c r="BN65" s="154">
        <f>BM65/(BM65+BM66)</f>
        <v>0.39473684210526316</v>
      </c>
      <c r="BP65" s="275" t="s">
        <v>238</v>
      </c>
      <c r="BQ65" s="159" t="s">
        <v>0</v>
      </c>
      <c r="BR65" s="158">
        <v>4</v>
      </c>
      <c r="BS65" s="158">
        <v>3</v>
      </c>
      <c r="BT65" s="158">
        <v>3</v>
      </c>
      <c r="BU65" s="158">
        <v>2</v>
      </c>
      <c r="BV65" s="158">
        <v>7</v>
      </c>
      <c r="BW65" s="156">
        <f t="shared" si="26"/>
        <v>19</v>
      </c>
      <c r="BX65" s="235">
        <f>BW65</f>
        <v>19</v>
      </c>
      <c r="BY65" s="154">
        <f>BX65/(BX65+BX66)</f>
        <v>0.70370370370370372</v>
      </c>
      <c r="BZ65" s="144"/>
      <c r="CA65" s="275" t="s">
        <v>238</v>
      </c>
      <c r="CB65" s="159" t="s">
        <v>0</v>
      </c>
      <c r="CC65" s="158">
        <v>4</v>
      </c>
      <c r="CD65" s="158">
        <v>3</v>
      </c>
      <c r="CE65" s="158">
        <v>1</v>
      </c>
      <c r="CF65" s="158">
        <v>2</v>
      </c>
      <c r="CG65" s="158">
        <v>2</v>
      </c>
      <c r="CH65" s="156">
        <f t="shared" si="27"/>
        <v>12</v>
      </c>
      <c r="CI65" s="235">
        <f>CH65</f>
        <v>12</v>
      </c>
      <c r="CJ65" s="154">
        <f>CI65/(CI65+CI66)</f>
        <v>0.38709677419354838</v>
      </c>
      <c r="CK65" s="160"/>
      <c r="CN65" s="153"/>
    </row>
    <row r="66" spans="1:92" x14ac:dyDescent="0.2">
      <c r="B66" s="276"/>
      <c r="C66" s="139" t="s">
        <v>27</v>
      </c>
      <c r="D66" s="135">
        <v>0</v>
      </c>
      <c r="E66" s="135">
        <v>0</v>
      </c>
      <c r="F66" s="135">
        <v>0</v>
      </c>
      <c r="G66" s="135">
        <v>0</v>
      </c>
      <c r="H66" s="135">
        <v>0</v>
      </c>
      <c r="I66" s="150">
        <f t="shared" si="20"/>
        <v>0</v>
      </c>
      <c r="J66" s="151">
        <f>I66+J62</f>
        <v>13</v>
      </c>
      <c r="K66" s="150"/>
      <c r="M66" s="276"/>
      <c r="N66" s="139" t="s">
        <v>27</v>
      </c>
      <c r="O66" s="135">
        <v>1</v>
      </c>
      <c r="P66" s="135">
        <v>0</v>
      </c>
      <c r="Q66" s="135">
        <v>1</v>
      </c>
      <c r="R66" s="135">
        <v>1</v>
      </c>
      <c r="S66" s="135">
        <v>1</v>
      </c>
      <c r="T66" s="150">
        <f t="shared" si="21"/>
        <v>4</v>
      </c>
      <c r="U66" s="151">
        <f>T66+U62</f>
        <v>27</v>
      </c>
      <c r="V66" s="150"/>
      <c r="X66" s="276"/>
      <c r="Y66" s="139" t="s">
        <v>27</v>
      </c>
      <c r="Z66" s="135">
        <v>0</v>
      </c>
      <c r="AA66" s="135">
        <v>0</v>
      </c>
      <c r="AB66" s="135">
        <v>2</v>
      </c>
      <c r="AC66" s="135">
        <v>0</v>
      </c>
      <c r="AD66" s="135">
        <v>1</v>
      </c>
      <c r="AE66" s="234">
        <f t="shared" si="22"/>
        <v>3</v>
      </c>
      <c r="AF66" s="233">
        <f>AE66+AF62</f>
        <v>7</v>
      </c>
      <c r="AG66" s="233"/>
      <c r="AH66" s="135"/>
      <c r="AI66" s="276"/>
      <c r="AJ66" s="139" t="s">
        <v>27</v>
      </c>
      <c r="AK66" s="135">
        <v>1</v>
      </c>
      <c r="AL66" s="135">
        <v>0</v>
      </c>
      <c r="AM66" s="135">
        <v>2</v>
      </c>
      <c r="AN66" s="135">
        <v>0</v>
      </c>
      <c r="AO66" s="135">
        <v>1</v>
      </c>
      <c r="AP66" s="150">
        <f t="shared" si="23"/>
        <v>4</v>
      </c>
      <c r="AQ66" s="233">
        <f>AP66+AQ62</f>
        <v>22</v>
      </c>
      <c r="AR66" s="151"/>
      <c r="AT66" s="276"/>
      <c r="AU66" s="139" t="s">
        <v>27</v>
      </c>
      <c r="AV66" s="135">
        <v>0</v>
      </c>
      <c r="AW66" s="135">
        <v>0</v>
      </c>
      <c r="AX66" s="135">
        <v>0</v>
      </c>
      <c r="AY66" s="135">
        <v>1</v>
      </c>
      <c r="AZ66" s="135">
        <v>0</v>
      </c>
      <c r="BA66" s="150">
        <f t="shared" si="24"/>
        <v>1</v>
      </c>
      <c r="BB66" s="233">
        <f>BA66+BB62</f>
        <v>7</v>
      </c>
      <c r="BC66" s="151"/>
      <c r="BE66" s="276"/>
      <c r="BF66" s="139" t="s">
        <v>27</v>
      </c>
      <c r="BG66" s="135">
        <v>4</v>
      </c>
      <c r="BH66" s="135">
        <v>1</v>
      </c>
      <c r="BI66" s="135">
        <v>1</v>
      </c>
      <c r="BJ66" s="135">
        <v>0</v>
      </c>
      <c r="BK66" s="135">
        <v>0</v>
      </c>
      <c r="BL66" s="150">
        <f t="shared" si="25"/>
        <v>6</v>
      </c>
      <c r="BM66" s="233">
        <f>BL66+BM62</f>
        <v>23</v>
      </c>
      <c r="BN66" s="151"/>
      <c r="BP66" s="276"/>
      <c r="BQ66" s="139" t="s">
        <v>27</v>
      </c>
      <c r="BR66" s="135">
        <v>1</v>
      </c>
      <c r="BS66" s="135">
        <v>0</v>
      </c>
      <c r="BT66" s="135">
        <v>0</v>
      </c>
      <c r="BU66" s="135">
        <v>0</v>
      </c>
      <c r="BV66" s="135">
        <v>0</v>
      </c>
      <c r="BW66" s="150">
        <f t="shared" si="26"/>
        <v>1</v>
      </c>
      <c r="BX66" s="233">
        <f>BW66+BX62</f>
        <v>8</v>
      </c>
      <c r="BY66" s="151"/>
      <c r="BZ66" s="144"/>
      <c r="CA66" s="276"/>
      <c r="CB66" s="139" t="s">
        <v>27</v>
      </c>
      <c r="CC66" s="135">
        <v>3</v>
      </c>
      <c r="CD66" s="135">
        <v>2</v>
      </c>
      <c r="CE66" s="135">
        <v>1</v>
      </c>
      <c r="CF66" s="135">
        <v>0</v>
      </c>
      <c r="CG66" s="135">
        <v>3</v>
      </c>
      <c r="CH66" s="150">
        <f t="shared" si="27"/>
        <v>9</v>
      </c>
      <c r="CI66" s="233">
        <f>CH66+CI62</f>
        <v>19</v>
      </c>
      <c r="CJ66" s="151"/>
    </row>
    <row r="67" spans="1:92" x14ac:dyDescent="0.2">
      <c r="B67" s="276"/>
      <c r="C67" s="139" t="s">
        <v>72</v>
      </c>
      <c r="D67" s="135">
        <v>0</v>
      </c>
      <c r="E67" s="135">
        <v>0</v>
      </c>
      <c r="F67" s="135">
        <v>1</v>
      </c>
      <c r="G67" s="135">
        <v>0</v>
      </c>
      <c r="H67" s="135">
        <v>0</v>
      </c>
      <c r="I67" s="150">
        <f t="shared" si="20"/>
        <v>1</v>
      </c>
      <c r="J67" s="151">
        <f>I67+J63</f>
        <v>17</v>
      </c>
      <c r="K67" s="150"/>
      <c r="M67" s="276"/>
      <c r="N67" s="139" t="s">
        <v>72</v>
      </c>
      <c r="O67" s="135">
        <v>0</v>
      </c>
      <c r="P67" s="135">
        <v>0</v>
      </c>
      <c r="Q67" s="135">
        <v>0</v>
      </c>
      <c r="R67" s="135">
        <v>0</v>
      </c>
      <c r="S67" s="135">
        <v>0</v>
      </c>
      <c r="T67" s="150">
        <f t="shared" si="21"/>
        <v>0</v>
      </c>
      <c r="U67" s="151">
        <f>T67+U63</f>
        <v>15</v>
      </c>
      <c r="V67" s="150"/>
      <c r="X67" s="276"/>
      <c r="Y67" s="139" t="s">
        <v>72</v>
      </c>
      <c r="Z67" s="135">
        <v>1</v>
      </c>
      <c r="AA67" s="135">
        <v>0</v>
      </c>
      <c r="AB67" s="135">
        <v>0</v>
      </c>
      <c r="AC67" s="135">
        <v>0</v>
      </c>
      <c r="AD67" s="135">
        <v>0</v>
      </c>
      <c r="AE67" s="234">
        <f t="shared" si="22"/>
        <v>1</v>
      </c>
      <c r="AF67" s="233">
        <f>AE67+AF63</f>
        <v>8</v>
      </c>
      <c r="AG67" s="233"/>
      <c r="AH67" s="135"/>
      <c r="AI67" s="276"/>
      <c r="AJ67" s="139" t="s">
        <v>72</v>
      </c>
      <c r="AK67" s="135">
        <v>0</v>
      </c>
      <c r="AL67" s="135">
        <v>0</v>
      </c>
      <c r="AM67" s="135">
        <v>0</v>
      </c>
      <c r="AN67" s="135">
        <v>0</v>
      </c>
      <c r="AO67" s="135">
        <v>0</v>
      </c>
      <c r="AP67" s="150">
        <f t="shared" si="23"/>
        <v>0</v>
      </c>
      <c r="AQ67" s="233">
        <f>AP67+AQ63</f>
        <v>13</v>
      </c>
      <c r="AR67" s="151"/>
      <c r="AT67" s="276"/>
      <c r="AU67" s="139" t="s">
        <v>72</v>
      </c>
      <c r="AV67" s="135">
        <v>0</v>
      </c>
      <c r="AW67" s="135">
        <v>0</v>
      </c>
      <c r="AX67" s="135">
        <v>0</v>
      </c>
      <c r="AY67" s="135">
        <v>0</v>
      </c>
      <c r="AZ67" s="135">
        <v>0</v>
      </c>
      <c r="BA67" s="150">
        <f t="shared" si="24"/>
        <v>0</v>
      </c>
      <c r="BB67" s="233">
        <f>BA67+BB63</f>
        <v>18</v>
      </c>
      <c r="BC67" s="151"/>
      <c r="BE67" s="276"/>
      <c r="BF67" s="139" t="s">
        <v>72</v>
      </c>
      <c r="BG67" s="135">
        <v>0</v>
      </c>
      <c r="BH67" s="135">
        <v>0</v>
      </c>
      <c r="BI67" s="135">
        <v>0</v>
      </c>
      <c r="BJ67" s="135">
        <v>0</v>
      </c>
      <c r="BK67" s="135">
        <v>0</v>
      </c>
      <c r="BL67" s="150">
        <f t="shared" si="25"/>
        <v>0</v>
      </c>
      <c r="BM67" s="233">
        <f>BL67+BM63</f>
        <v>11</v>
      </c>
      <c r="BN67" s="151"/>
      <c r="BP67" s="276"/>
      <c r="BQ67" s="139" t="s">
        <v>72</v>
      </c>
      <c r="BR67" s="135">
        <v>0</v>
      </c>
      <c r="BS67" s="135">
        <v>4</v>
      </c>
      <c r="BT67" s="135">
        <v>1</v>
      </c>
      <c r="BU67" s="135">
        <v>4</v>
      </c>
      <c r="BV67" s="135">
        <v>0</v>
      </c>
      <c r="BW67" s="150">
        <f t="shared" si="26"/>
        <v>9</v>
      </c>
      <c r="BX67" s="233">
        <f>BW67+BX63</f>
        <v>22</v>
      </c>
      <c r="BY67" s="151"/>
      <c r="BZ67" s="144"/>
      <c r="CA67" s="276"/>
      <c r="CB67" s="139" t="s">
        <v>72</v>
      </c>
      <c r="CC67" s="135">
        <v>0</v>
      </c>
      <c r="CD67" s="135">
        <v>0</v>
      </c>
      <c r="CE67" s="135">
        <v>0</v>
      </c>
      <c r="CF67" s="135">
        <v>0</v>
      </c>
      <c r="CG67" s="135">
        <v>0</v>
      </c>
      <c r="CH67" s="150">
        <f t="shared" si="27"/>
        <v>0</v>
      </c>
      <c r="CI67" s="233">
        <f>CH67+CI63</f>
        <v>13</v>
      </c>
      <c r="CJ67" s="151"/>
    </row>
    <row r="68" spans="1:92" x14ac:dyDescent="0.2">
      <c r="B68" s="277"/>
      <c r="C68" s="135" t="s">
        <v>71</v>
      </c>
      <c r="D68" s="149">
        <v>0</v>
      </c>
      <c r="E68" s="149">
        <v>0</v>
      </c>
      <c r="F68" s="149">
        <v>0</v>
      </c>
      <c r="G68" s="149">
        <v>0</v>
      </c>
      <c r="H68" s="149">
        <v>0</v>
      </c>
      <c r="I68" s="147">
        <f t="shared" si="20"/>
        <v>0</v>
      </c>
      <c r="J68" s="146">
        <f>I68+J64</f>
        <v>3</v>
      </c>
      <c r="K68" s="145"/>
      <c r="M68" s="277"/>
      <c r="N68" s="135" t="s">
        <v>71</v>
      </c>
      <c r="O68" s="149">
        <v>0</v>
      </c>
      <c r="P68" s="149">
        <v>0</v>
      </c>
      <c r="Q68" s="149">
        <v>0</v>
      </c>
      <c r="R68" s="149">
        <v>0</v>
      </c>
      <c r="S68" s="149">
        <v>0</v>
      </c>
      <c r="T68" s="147">
        <f t="shared" si="21"/>
        <v>0</v>
      </c>
      <c r="U68" s="146">
        <f>T68+U64</f>
        <v>2</v>
      </c>
      <c r="V68" s="145"/>
      <c r="X68" s="277"/>
      <c r="Y68" s="135" t="s">
        <v>71</v>
      </c>
      <c r="Z68" s="149">
        <v>0</v>
      </c>
      <c r="AA68" s="149">
        <v>0</v>
      </c>
      <c r="AB68" s="149">
        <v>0</v>
      </c>
      <c r="AC68" s="149">
        <v>0</v>
      </c>
      <c r="AD68" s="149">
        <v>0</v>
      </c>
      <c r="AE68" s="232">
        <f t="shared" si="22"/>
        <v>0</v>
      </c>
      <c r="AF68" s="231">
        <f>AE68+AF64</f>
        <v>0</v>
      </c>
      <c r="AG68" s="230"/>
      <c r="AH68" s="135"/>
      <c r="AI68" s="277"/>
      <c r="AJ68" s="135" t="s">
        <v>71</v>
      </c>
      <c r="AK68" s="149">
        <v>0</v>
      </c>
      <c r="AL68" s="149">
        <v>0</v>
      </c>
      <c r="AM68" s="149">
        <v>0</v>
      </c>
      <c r="AN68" s="149">
        <v>0</v>
      </c>
      <c r="AO68" s="149">
        <v>0</v>
      </c>
      <c r="AP68" s="147">
        <f t="shared" si="23"/>
        <v>0</v>
      </c>
      <c r="AQ68" s="231">
        <f>AP68+AQ64</f>
        <v>2</v>
      </c>
      <c r="AR68" s="145"/>
      <c r="AT68" s="277"/>
      <c r="AU68" s="135" t="s">
        <v>71</v>
      </c>
      <c r="AV68" s="149">
        <v>0</v>
      </c>
      <c r="AW68" s="149">
        <v>0</v>
      </c>
      <c r="AX68" s="149">
        <v>0</v>
      </c>
      <c r="AY68" s="149">
        <v>0</v>
      </c>
      <c r="AZ68" s="149">
        <v>0</v>
      </c>
      <c r="BA68" s="147">
        <f t="shared" si="24"/>
        <v>0</v>
      </c>
      <c r="BB68" s="231">
        <f>BA68+BB64</f>
        <v>2</v>
      </c>
      <c r="BC68" s="145"/>
      <c r="BE68" s="277"/>
      <c r="BF68" s="135" t="s">
        <v>71</v>
      </c>
      <c r="BG68" s="149">
        <v>0</v>
      </c>
      <c r="BH68" s="149">
        <v>0</v>
      </c>
      <c r="BI68" s="149">
        <v>0</v>
      </c>
      <c r="BJ68" s="135">
        <v>0</v>
      </c>
      <c r="BK68" s="149">
        <v>0</v>
      </c>
      <c r="BL68" s="147">
        <f t="shared" si="25"/>
        <v>0</v>
      </c>
      <c r="BM68" s="231">
        <f>BL68+BM64</f>
        <v>1</v>
      </c>
      <c r="BN68" s="145"/>
      <c r="BP68" s="277"/>
      <c r="BQ68" s="135" t="s">
        <v>71</v>
      </c>
      <c r="BR68" s="149">
        <v>0</v>
      </c>
      <c r="BS68" s="149">
        <v>0</v>
      </c>
      <c r="BT68" s="149">
        <v>0</v>
      </c>
      <c r="BU68" s="135">
        <v>0</v>
      </c>
      <c r="BV68" s="149">
        <v>0</v>
      </c>
      <c r="BW68" s="147">
        <f t="shared" si="26"/>
        <v>0</v>
      </c>
      <c r="BX68" s="231">
        <f>BW68+BX64</f>
        <v>1</v>
      </c>
      <c r="BY68" s="145"/>
      <c r="BZ68" s="144"/>
      <c r="CA68" s="277"/>
      <c r="CB68" s="135" t="s">
        <v>71</v>
      </c>
      <c r="CC68" s="149">
        <v>0</v>
      </c>
      <c r="CD68" s="149">
        <v>0</v>
      </c>
      <c r="CE68" s="149">
        <v>0</v>
      </c>
      <c r="CF68" s="149">
        <v>0</v>
      </c>
      <c r="CG68" s="149">
        <v>0</v>
      </c>
      <c r="CH68" s="147">
        <f t="shared" si="27"/>
        <v>0</v>
      </c>
      <c r="CI68" s="231">
        <f>CH68+CI64</f>
        <v>6</v>
      </c>
      <c r="CJ68" s="145"/>
      <c r="CN68" s="143"/>
    </row>
    <row r="69" spans="1:92" ht="14.85" customHeight="1" x14ac:dyDescent="0.2">
      <c r="A69" s="139"/>
      <c r="B69" s="275" t="s">
        <v>237</v>
      </c>
      <c r="C69" s="159" t="s">
        <v>0</v>
      </c>
      <c r="D69" s="158">
        <v>5</v>
      </c>
      <c r="E69" s="158">
        <v>2</v>
      </c>
      <c r="F69" s="158">
        <v>4</v>
      </c>
      <c r="G69" s="158">
        <v>1</v>
      </c>
      <c r="H69" s="158">
        <v>3</v>
      </c>
      <c r="I69" s="156">
        <f t="shared" si="20"/>
        <v>15</v>
      </c>
      <c r="J69" s="155">
        <f>I69</f>
        <v>15</v>
      </c>
      <c r="K69" s="154">
        <f>J69/(J69+J70)</f>
        <v>0.5</v>
      </c>
      <c r="L69" s="139"/>
      <c r="M69" s="275" t="s">
        <v>237</v>
      </c>
      <c r="N69" s="159" t="s">
        <v>0</v>
      </c>
      <c r="O69" s="158">
        <v>1</v>
      </c>
      <c r="P69" s="158">
        <v>0</v>
      </c>
      <c r="Q69" s="157"/>
      <c r="R69" s="157"/>
      <c r="S69" s="157"/>
      <c r="T69" s="156">
        <f t="shared" si="21"/>
        <v>1</v>
      </c>
      <c r="U69" s="155">
        <f>T69</f>
        <v>1</v>
      </c>
      <c r="V69" s="154">
        <f>U69/(U69+U70)</f>
        <v>3.0303030303030304E-2</v>
      </c>
      <c r="X69" s="275" t="s">
        <v>237</v>
      </c>
      <c r="Y69" s="159" t="s">
        <v>0</v>
      </c>
      <c r="Z69" s="158">
        <v>6</v>
      </c>
      <c r="AA69" s="158">
        <v>4</v>
      </c>
      <c r="AB69" s="158">
        <v>7</v>
      </c>
      <c r="AC69" s="158">
        <v>8</v>
      </c>
      <c r="AD69" s="158">
        <v>7</v>
      </c>
      <c r="AE69" s="236">
        <f t="shared" si="22"/>
        <v>32</v>
      </c>
      <c r="AF69" s="235">
        <f>AE69</f>
        <v>32</v>
      </c>
      <c r="AG69" s="154">
        <f>AF69/(AF69+AF70)</f>
        <v>0.76190476190476186</v>
      </c>
      <c r="AH69" s="135"/>
      <c r="AI69" s="275" t="s">
        <v>237</v>
      </c>
      <c r="AJ69" s="159" t="s">
        <v>0</v>
      </c>
      <c r="AK69" s="158">
        <v>0</v>
      </c>
      <c r="AL69" s="158">
        <v>3</v>
      </c>
      <c r="AM69" s="158">
        <v>2</v>
      </c>
      <c r="AN69" s="158">
        <v>4</v>
      </c>
      <c r="AO69" s="157"/>
      <c r="AP69" s="156">
        <f t="shared" si="23"/>
        <v>9</v>
      </c>
      <c r="AQ69" s="235">
        <f>AP69</f>
        <v>9</v>
      </c>
      <c r="AR69" s="154">
        <f>AQ69/(AQ69+AQ70)</f>
        <v>0.26470588235294118</v>
      </c>
      <c r="AT69" s="275" t="s">
        <v>237</v>
      </c>
      <c r="AU69" s="159" t="s">
        <v>0</v>
      </c>
      <c r="AV69" s="158">
        <v>6</v>
      </c>
      <c r="AW69" s="158">
        <v>4</v>
      </c>
      <c r="AX69" s="158">
        <v>6</v>
      </c>
      <c r="AY69" s="158">
        <v>2</v>
      </c>
      <c r="AZ69" s="158">
        <v>4</v>
      </c>
      <c r="BA69" s="156">
        <f t="shared" si="24"/>
        <v>22</v>
      </c>
      <c r="BB69" s="235">
        <f>BA69</f>
        <v>22</v>
      </c>
      <c r="BC69" s="154">
        <f>BB69/(BB69+BB70)</f>
        <v>0.73333333333333328</v>
      </c>
      <c r="BE69" s="275" t="s">
        <v>237</v>
      </c>
      <c r="BF69" s="159" t="s">
        <v>0</v>
      </c>
      <c r="BG69" s="158">
        <v>1</v>
      </c>
      <c r="BH69" s="158">
        <v>1</v>
      </c>
      <c r="BI69" s="157"/>
      <c r="BJ69" s="158">
        <v>4</v>
      </c>
      <c r="BK69" s="158">
        <v>1</v>
      </c>
      <c r="BL69" s="156">
        <f t="shared" si="25"/>
        <v>7</v>
      </c>
      <c r="BM69" s="235">
        <f>BL69</f>
        <v>7</v>
      </c>
      <c r="BN69" s="154">
        <f>BM69/(BM69+BM70)</f>
        <v>0.1891891891891892</v>
      </c>
      <c r="BP69" s="275" t="s">
        <v>237</v>
      </c>
      <c r="BQ69" s="159" t="s">
        <v>0</v>
      </c>
      <c r="BR69" s="158">
        <v>4</v>
      </c>
      <c r="BS69" s="158">
        <v>3</v>
      </c>
      <c r="BT69" s="158">
        <v>3</v>
      </c>
      <c r="BU69" s="158">
        <v>2</v>
      </c>
      <c r="BV69" s="158">
        <v>6</v>
      </c>
      <c r="BW69" s="156">
        <f t="shared" si="26"/>
        <v>18</v>
      </c>
      <c r="BX69" s="235">
        <f>BW69</f>
        <v>18</v>
      </c>
      <c r="BY69" s="154">
        <f>BX69/(BX69+BX70)</f>
        <v>0.66666666666666663</v>
      </c>
      <c r="BZ69" s="144"/>
      <c r="CA69" s="275" t="s">
        <v>237</v>
      </c>
      <c r="CB69" s="159" t="s">
        <v>0</v>
      </c>
      <c r="CC69" s="158">
        <v>4</v>
      </c>
      <c r="CD69" s="158">
        <v>0</v>
      </c>
      <c r="CE69" s="158">
        <v>1</v>
      </c>
      <c r="CF69" s="158">
        <v>2</v>
      </c>
      <c r="CG69" s="158">
        <v>1</v>
      </c>
      <c r="CH69" s="156">
        <f t="shared" si="27"/>
        <v>8</v>
      </c>
      <c r="CI69" s="235">
        <f>CH69</f>
        <v>8</v>
      </c>
      <c r="CJ69" s="154">
        <f>CI69/(CI69+CI70)</f>
        <v>0.26666666666666666</v>
      </c>
      <c r="CK69" s="160"/>
      <c r="CN69" s="153"/>
    </row>
    <row r="70" spans="1:92" ht="14.85" customHeight="1" x14ac:dyDescent="0.2">
      <c r="A70" s="139"/>
      <c r="B70" s="276"/>
      <c r="C70" s="139" t="s">
        <v>27</v>
      </c>
      <c r="D70" s="135">
        <v>1</v>
      </c>
      <c r="E70" s="135">
        <v>0</v>
      </c>
      <c r="F70" s="135">
        <v>0</v>
      </c>
      <c r="G70" s="135">
        <v>0</v>
      </c>
      <c r="H70" s="135">
        <v>1</v>
      </c>
      <c r="I70" s="150">
        <f t="shared" si="20"/>
        <v>2</v>
      </c>
      <c r="J70" s="151">
        <f>I70+J66</f>
        <v>15</v>
      </c>
      <c r="K70" s="150"/>
      <c r="L70" s="139"/>
      <c r="M70" s="276"/>
      <c r="N70" s="139" t="s">
        <v>27</v>
      </c>
      <c r="O70" s="135">
        <v>1</v>
      </c>
      <c r="P70" s="135">
        <v>4</v>
      </c>
      <c r="Q70" s="152"/>
      <c r="R70" s="152"/>
      <c r="S70" s="152"/>
      <c r="T70" s="150">
        <f t="shared" si="21"/>
        <v>5</v>
      </c>
      <c r="U70" s="151">
        <f>T70+U66</f>
        <v>32</v>
      </c>
      <c r="V70" s="150"/>
      <c r="X70" s="276"/>
      <c r="Y70" s="139" t="s">
        <v>27</v>
      </c>
      <c r="Z70" s="135">
        <v>0</v>
      </c>
      <c r="AA70" s="135">
        <v>1</v>
      </c>
      <c r="AB70" s="135">
        <v>1</v>
      </c>
      <c r="AC70" s="135">
        <v>0</v>
      </c>
      <c r="AD70" s="135">
        <v>1</v>
      </c>
      <c r="AE70" s="234">
        <f t="shared" si="22"/>
        <v>3</v>
      </c>
      <c r="AF70" s="233">
        <f>AE70+AF66</f>
        <v>10</v>
      </c>
      <c r="AG70" s="233"/>
      <c r="AH70" s="135"/>
      <c r="AI70" s="276"/>
      <c r="AJ70" s="139" t="s">
        <v>27</v>
      </c>
      <c r="AK70" s="135">
        <v>1</v>
      </c>
      <c r="AL70" s="135">
        <v>1</v>
      </c>
      <c r="AM70" s="135">
        <v>0</v>
      </c>
      <c r="AN70" s="135">
        <v>1</v>
      </c>
      <c r="AO70" s="152"/>
      <c r="AP70" s="150">
        <f t="shared" si="23"/>
        <v>3</v>
      </c>
      <c r="AQ70" s="233">
        <f>AP70+AQ66</f>
        <v>25</v>
      </c>
      <c r="AR70" s="151"/>
      <c r="AT70" s="276"/>
      <c r="AU70" s="139" t="s">
        <v>27</v>
      </c>
      <c r="AV70" s="135">
        <v>1</v>
      </c>
      <c r="AW70" s="135">
        <v>0</v>
      </c>
      <c r="AX70" s="135">
        <v>0</v>
      </c>
      <c r="AY70" s="135">
        <v>0</v>
      </c>
      <c r="AZ70" s="135">
        <v>0</v>
      </c>
      <c r="BA70" s="150">
        <f t="shared" si="24"/>
        <v>1</v>
      </c>
      <c r="BB70" s="233">
        <f>BA70+BB66</f>
        <v>8</v>
      </c>
      <c r="BC70" s="151"/>
      <c r="BD70" s="160"/>
      <c r="BE70" s="276"/>
      <c r="BF70" s="139" t="s">
        <v>27</v>
      </c>
      <c r="BG70" s="135">
        <v>0</v>
      </c>
      <c r="BH70" s="135">
        <v>1</v>
      </c>
      <c r="BI70" s="152"/>
      <c r="BJ70" s="135">
        <v>3</v>
      </c>
      <c r="BK70" s="135">
        <v>3</v>
      </c>
      <c r="BL70" s="150">
        <f t="shared" si="25"/>
        <v>7</v>
      </c>
      <c r="BM70" s="233">
        <f>BL70+BM66</f>
        <v>30</v>
      </c>
      <c r="BN70" s="151"/>
      <c r="BP70" s="276"/>
      <c r="BQ70" s="139" t="s">
        <v>27</v>
      </c>
      <c r="BR70" s="135">
        <v>0</v>
      </c>
      <c r="BS70" s="135">
        <v>0</v>
      </c>
      <c r="BT70" s="135">
        <v>0</v>
      </c>
      <c r="BU70" s="135">
        <v>0</v>
      </c>
      <c r="BV70" s="135">
        <v>1</v>
      </c>
      <c r="BW70" s="150">
        <f t="shared" si="26"/>
        <v>1</v>
      </c>
      <c r="BX70" s="233">
        <f>BW70+BX66</f>
        <v>9</v>
      </c>
      <c r="BY70" s="151"/>
      <c r="BZ70" s="144"/>
      <c r="CA70" s="276"/>
      <c r="CB70" s="139" t="s">
        <v>27</v>
      </c>
      <c r="CC70" s="135">
        <v>0</v>
      </c>
      <c r="CD70" s="135">
        <v>2</v>
      </c>
      <c r="CE70" s="135">
        <v>0</v>
      </c>
      <c r="CF70" s="135">
        <v>0</v>
      </c>
      <c r="CG70" s="135">
        <v>1</v>
      </c>
      <c r="CH70" s="150">
        <f t="shared" si="27"/>
        <v>3</v>
      </c>
      <c r="CI70" s="233">
        <f>CH70+CI66</f>
        <v>22</v>
      </c>
      <c r="CJ70" s="151"/>
      <c r="CK70" s="160"/>
      <c r="CN70" s="153"/>
    </row>
    <row r="71" spans="1:92" x14ac:dyDescent="0.2">
      <c r="A71" s="139"/>
      <c r="B71" s="276"/>
      <c r="C71" s="139" t="s">
        <v>72</v>
      </c>
      <c r="D71" s="135">
        <v>0</v>
      </c>
      <c r="E71" s="135">
        <v>0</v>
      </c>
      <c r="F71" s="135">
        <v>0</v>
      </c>
      <c r="G71" s="135">
        <v>0</v>
      </c>
      <c r="H71" s="135">
        <v>0</v>
      </c>
      <c r="I71" s="150">
        <f t="shared" si="20"/>
        <v>0</v>
      </c>
      <c r="J71" s="151">
        <f>I71+J67</f>
        <v>17</v>
      </c>
      <c r="K71" s="150"/>
      <c r="L71" s="139"/>
      <c r="M71" s="276"/>
      <c r="N71" s="139" t="s">
        <v>72</v>
      </c>
      <c r="O71" s="135">
        <v>0</v>
      </c>
      <c r="P71" s="135">
        <v>0</v>
      </c>
      <c r="Q71" s="152"/>
      <c r="R71" s="152"/>
      <c r="S71" s="152"/>
      <c r="T71" s="150">
        <f t="shared" si="21"/>
        <v>0</v>
      </c>
      <c r="U71" s="151">
        <f>T71+U67</f>
        <v>15</v>
      </c>
      <c r="V71" s="150"/>
      <c r="X71" s="276"/>
      <c r="Y71" s="139" t="s">
        <v>72</v>
      </c>
      <c r="Z71" s="135">
        <v>0</v>
      </c>
      <c r="AA71" s="135">
        <v>0</v>
      </c>
      <c r="AB71" s="135">
        <v>0</v>
      </c>
      <c r="AC71" s="135">
        <v>0</v>
      </c>
      <c r="AD71" s="135">
        <v>0</v>
      </c>
      <c r="AE71" s="234">
        <f t="shared" si="22"/>
        <v>0</v>
      </c>
      <c r="AF71" s="233">
        <f>AE71+AF67</f>
        <v>8</v>
      </c>
      <c r="AG71" s="233"/>
      <c r="AI71" s="276"/>
      <c r="AJ71" s="139" t="s">
        <v>72</v>
      </c>
      <c r="AK71" s="135">
        <v>0</v>
      </c>
      <c r="AL71" s="135">
        <v>0</v>
      </c>
      <c r="AM71" s="135">
        <v>1</v>
      </c>
      <c r="AN71" s="135">
        <v>0</v>
      </c>
      <c r="AO71" s="152"/>
      <c r="AP71" s="150">
        <f t="shared" si="23"/>
        <v>1</v>
      </c>
      <c r="AQ71" s="233">
        <f>AP71+AQ67</f>
        <v>14</v>
      </c>
      <c r="AR71" s="151"/>
      <c r="AT71" s="276"/>
      <c r="AU71" s="139" t="s">
        <v>72</v>
      </c>
      <c r="AV71" s="135">
        <v>0</v>
      </c>
      <c r="AW71" s="135">
        <v>0</v>
      </c>
      <c r="AX71" s="135">
        <v>0</v>
      </c>
      <c r="AY71" s="135">
        <v>0</v>
      </c>
      <c r="AZ71" s="135">
        <v>0</v>
      </c>
      <c r="BA71" s="150">
        <f t="shared" si="24"/>
        <v>0</v>
      </c>
      <c r="BB71" s="233">
        <f>BA71+BB67</f>
        <v>18</v>
      </c>
      <c r="BC71" s="151"/>
      <c r="BE71" s="276"/>
      <c r="BF71" s="139" t="s">
        <v>72</v>
      </c>
      <c r="BG71" s="135">
        <v>0</v>
      </c>
      <c r="BH71" s="135">
        <v>1</v>
      </c>
      <c r="BI71" s="152"/>
      <c r="BJ71" s="135">
        <v>0</v>
      </c>
      <c r="BK71" s="135">
        <v>0</v>
      </c>
      <c r="BL71" s="150">
        <f t="shared" si="25"/>
        <v>1</v>
      </c>
      <c r="BM71" s="233">
        <f>BL71+BM67</f>
        <v>12</v>
      </c>
      <c r="BN71" s="151"/>
      <c r="BP71" s="276"/>
      <c r="BQ71" s="139" t="s">
        <v>72</v>
      </c>
      <c r="BR71" s="135">
        <v>0</v>
      </c>
      <c r="BS71" s="135">
        <v>0</v>
      </c>
      <c r="BT71" s="135">
        <v>0</v>
      </c>
      <c r="BU71" s="135">
        <v>0</v>
      </c>
      <c r="BV71" s="135">
        <v>0</v>
      </c>
      <c r="BW71" s="150">
        <f t="shared" si="26"/>
        <v>0</v>
      </c>
      <c r="BX71" s="233">
        <f>BW71+BX67</f>
        <v>22</v>
      </c>
      <c r="BY71" s="151"/>
      <c r="BZ71" s="144"/>
      <c r="CA71" s="276"/>
      <c r="CB71" s="139" t="s">
        <v>72</v>
      </c>
      <c r="CC71" s="135">
        <v>0</v>
      </c>
      <c r="CD71" s="135">
        <v>1</v>
      </c>
      <c r="CE71" s="135">
        <v>0</v>
      </c>
      <c r="CF71" s="135">
        <v>0</v>
      </c>
      <c r="CG71" s="135">
        <v>0</v>
      </c>
      <c r="CH71" s="150">
        <f t="shared" si="27"/>
        <v>1</v>
      </c>
      <c r="CI71" s="233">
        <f>CH71+CI67</f>
        <v>14</v>
      </c>
      <c r="CJ71" s="151"/>
    </row>
    <row r="72" spans="1:92" x14ac:dyDescent="0.2">
      <c r="A72" s="139"/>
      <c r="B72" s="277"/>
      <c r="C72" s="135" t="s">
        <v>71</v>
      </c>
      <c r="D72" s="149">
        <v>0</v>
      </c>
      <c r="E72" s="149">
        <v>0</v>
      </c>
      <c r="F72" s="149">
        <v>0</v>
      </c>
      <c r="G72" s="149">
        <v>0</v>
      </c>
      <c r="H72" s="149">
        <v>0</v>
      </c>
      <c r="I72" s="147">
        <f t="shared" si="20"/>
        <v>0</v>
      </c>
      <c r="J72" s="146">
        <f>I72+J68</f>
        <v>3</v>
      </c>
      <c r="K72" s="145"/>
      <c r="L72" s="139"/>
      <c r="M72" s="277"/>
      <c r="N72" s="135" t="s">
        <v>71</v>
      </c>
      <c r="O72" s="149">
        <v>0</v>
      </c>
      <c r="P72" s="149">
        <v>0</v>
      </c>
      <c r="Q72" s="148"/>
      <c r="R72" s="148"/>
      <c r="S72" s="148"/>
      <c r="T72" s="147">
        <f t="shared" si="21"/>
        <v>0</v>
      </c>
      <c r="U72" s="146">
        <f>T72+U68</f>
        <v>2</v>
      </c>
      <c r="V72" s="145"/>
      <c r="X72" s="277"/>
      <c r="Y72" s="135" t="s">
        <v>71</v>
      </c>
      <c r="Z72" s="149">
        <v>0</v>
      </c>
      <c r="AA72" s="149">
        <v>0</v>
      </c>
      <c r="AB72" s="149">
        <v>0</v>
      </c>
      <c r="AC72" s="149">
        <v>0</v>
      </c>
      <c r="AD72" s="149">
        <v>0</v>
      </c>
      <c r="AE72" s="232">
        <f t="shared" si="22"/>
        <v>0</v>
      </c>
      <c r="AF72" s="231">
        <f>AE72+AF68</f>
        <v>0</v>
      </c>
      <c r="AG72" s="230"/>
      <c r="AI72" s="277"/>
      <c r="AJ72" s="135" t="s">
        <v>71</v>
      </c>
      <c r="AK72" s="149">
        <v>0</v>
      </c>
      <c r="AL72" s="149">
        <v>0</v>
      </c>
      <c r="AM72" s="149">
        <v>0</v>
      </c>
      <c r="AN72" s="149">
        <v>0</v>
      </c>
      <c r="AO72" s="148"/>
      <c r="AP72" s="147">
        <f t="shared" si="23"/>
        <v>0</v>
      </c>
      <c r="AQ72" s="231">
        <f>AP72+AQ68</f>
        <v>2</v>
      </c>
      <c r="AR72" s="145"/>
      <c r="AT72" s="277"/>
      <c r="AU72" s="135" t="s">
        <v>71</v>
      </c>
      <c r="AV72" s="149">
        <v>0</v>
      </c>
      <c r="AW72" s="149">
        <v>0</v>
      </c>
      <c r="AX72" s="149">
        <v>0</v>
      </c>
      <c r="AY72" s="149">
        <v>0</v>
      </c>
      <c r="AZ72" s="149">
        <v>0</v>
      </c>
      <c r="BA72" s="147">
        <f t="shared" si="24"/>
        <v>0</v>
      </c>
      <c r="BB72" s="231">
        <f>BA72+BB68</f>
        <v>2</v>
      </c>
      <c r="BC72" s="145"/>
      <c r="BE72" s="277"/>
      <c r="BF72" s="135" t="s">
        <v>71</v>
      </c>
      <c r="BG72" s="149">
        <v>0</v>
      </c>
      <c r="BH72" s="149">
        <v>0</v>
      </c>
      <c r="BI72" s="148"/>
      <c r="BJ72" s="135">
        <v>0</v>
      </c>
      <c r="BK72" s="149">
        <v>0</v>
      </c>
      <c r="BL72" s="147">
        <f t="shared" si="25"/>
        <v>0</v>
      </c>
      <c r="BM72" s="231">
        <f>BL72+BM68</f>
        <v>1</v>
      </c>
      <c r="BN72" s="145"/>
      <c r="BP72" s="277"/>
      <c r="BQ72" s="135" t="s">
        <v>71</v>
      </c>
      <c r="BR72" s="149">
        <v>0</v>
      </c>
      <c r="BS72" s="149">
        <v>0</v>
      </c>
      <c r="BT72" s="149">
        <v>0</v>
      </c>
      <c r="BU72" s="135">
        <v>0</v>
      </c>
      <c r="BV72" s="149">
        <v>0</v>
      </c>
      <c r="BW72" s="147">
        <f t="shared" si="26"/>
        <v>0</v>
      </c>
      <c r="BX72" s="231">
        <f>BW72+BX68</f>
        <v>1</v>
      </c>
      <c r="BY72" s="145"/>
      <c r="BZ72" s="144"/>
      <c r="CA72" s="277"/>
      <c r="CB72" s="135" t="s">
        <v>71</v>
      </c>
      <c r="CC72" s="149">
        <v>0</v>
      </c>
      <c r="CD72" s="149">
        <v>0</v>
      </c>
      <c r="CE72" s="149">
        <v>0</v>
      </c>
      <c r="CF72" s="149">
        <v>0</v>
      </c>
      <c r="CG72" s="149">
        <v>0</v>
      </c>
      <c r="CH72" s="147">
        <f t="shared" si="27"/>
        <v>0</v>
      </c>
      <c r="CI72" s="231">
        <f>CH72+CI68</f>
        <v>6</v>
      </c>
      <c r="CJ72" s="145"/>
      <c r="CN72" s="143"/>
    </row>
    <row r="73" spans="1:92" ht="14.85" customHeight="1" x14ac:dyDescent="0.2">
      <c r="A73" s="139"/>
      <c r="B73" s="275" t="s">
        <v>236</v>
      </c>
      <c r="C73" s="159" t="s">
        <v>0</v>
      </c>
      <c r="D73" s="158">
        <v>4</v>
      </c>
      <c r="E73" s="158">
        <v>2</v>
      </c>
      <c r="F73" s="158">
        <v>3</v>
      </c>
      <c r="G73" s="158">
        <v>1</v>
      </c>
      <c r="H73" s="158">
        <v>3</v>
      </c>
      <c r="I73" s="156">
        <f t="shared" si="20"/>
        <v>13</v>
      </c>
      <c r="J73" s="155">
        <f>I73</f>
        <v>13</v>
      </c>
      <c r="K73" s="154">
        <f>J73/(J73+J74)</f>
        <v>0.44827586206896552</v>
      </c>
      <c r="L73" s="139"/>
      <c r="M73" s="275" t="s">
        <v>236</v>
      </c>
      <c r="N73" s="159" t="s">
        <v>0</v>
      </c>
      <c r="O73" s="158">
        <v>1</v>
      </c>
      <c r="P73" s="157"/>
      <c r="Q73" s="157"/>
      <c r="R73" s="157"/>
      <c r="S73" s="157"/>
      <c r="T73" s="156">
        <f t="shared" si="21"/>
        <v>1</v>
      </c>
      <c r="U73" s="155">
        <f>T73</f>
        <v>1</v>
      </c>
      <c r="V73" s="154">
        <f>U73/(U73+U74)</f>
        <v>3.0303030303030304E-2</v>
      </c>
      <c r="X73" s="275" t="s">
        <v>236</v>
      </c>
      <c r="Y73" s="159" t="s">
        <v>0</v>
      </c>
      <c r="Z73" s="158">
        <v>6</v>
      </c>
      <c r="AA73" s="158">
        <v>3</v>
      </c>
      <c r="AB73" s="158">
        <v>7</v>
      </c>
      <c r="AC73" s="158">
        <v>8</v>
      </c>
      <c r="AD73" s="158">
        <v>6</v>
      </c>
      <c r="AE73" s="236">
        <f t="shared" si="22"/>
        <v>30</v>
      </c>
      <c r="AF73" s="235">
        <f>AE73</f>
        <v>30</v>
      </c>
      <c r="AG73" s="154">
        <f>AF73/(AF73+AF74)</f>
        <v>0.7142857142857143</v>
      </c>
      <c r="AI73" s="275" t="s">
        <v>236</v>
      </c>
      <c r="AJ73" s="159" t="s">
        <v>0</v>
      </c>
      <c r="AK73" s="157"/>
      <c r="AL73" s="158">
        <v>3</v>
      </c>
      <c r="AM73" s="158">
        <v>2</v>
      </c>
      <c r="AN73" s="158">
        <v>4</v>
      </c>
      <c r="AO73" s="157"/>
      <c r="AP73" s="156">
        <f t="shared" si="23"/>
        <v>9</v>
      </c>
      <c r="AQ73" s="235">
        <f>AP73</f>
        <v>9</v>
      </c>
      <c r="AR73" s="154">
        <f>AQ73/(AQ73+AQ74)</f>
        <v>0.26470588235294118</v>
      </c>
      <c r="AT73" s="275" t="s">
        <v>236</v>
      </c>
      <c r="AU73" s="159" t="s">
        <v>0</v>
      </c>
      <c r="AV73" s="158">
        <v>5</v>
      </c>
      <c r="AW73" s="158">
        <v>4</v>
      </c>
      <c r="AX73" s="158">
        <v>5</v>
      </c>
      <c r="AY73" s="158">
        <v>2</v>
      </c>
      <c r="AZ73" s="158">
        <v>2</v>
      </c>
      <c r="BA73" s="156">
        <f t="shared" si="24"/>
        <v>18</v>
      </c>
      <c r="BB73" s="235">
        <f>BA73</f>
        <v>18</v>
      </c>
      <c r="BC73" s="154">
        <f>BB73/(BB73+BB74)</f>
        <v>0.6</v>
      </c>
      <c r="BD73" s="160"/>
      <c r="BE73" s="275" t="s">
        <v>236</v>
      </c>
      <c r="BF73" s="159" t="s">
        <v>0</v>
      </c>
      <c r="BG73" s="158">
        <v>1</v>
      </c>
      <c r="BH73" s="158">
        <v>0</v>
      </c>
      <c r="BI73" s="157"/>
      <c r="BJ73" s="158">
        <v>2</v>
      </c>
      <c r="BK73" s="158">
        <v>0</v>
      </c>
      <c r="BL73" s="156">
        <f t="shared" si="25"/>
        <v>3</v>
      </c>
      <c r="BM73" s="235">
        <f>BL73</f>
        <v>3</v>
      </c>
      <c r="BN73" s="154">
        <f>BM73/(BM73+BM74)</f>
        <v>8.5714285714285715E-2</v>
      </c>
      <c r="BP73" s="275" t="s">
        <v>236</v>
      </c>
      <c r="BQ73" s="159" t="s">
        <v>0</v>
      </c>
      <c r="BR73" s="158">
        <v>2</v>
      </c>
      <c r="BS73" s="158">
        <v>2</v>
      </c>
      <c r="BT73" s="158">
        <v>0</v>
      </c>
      <c r="BU73" s="158">
        <v>2</v>
      </c>
      <c r="BV73" s="158">
        <v>6</v>
      </c>
      <c r="BW73" s="156">
        <f t="shared" si="26"/>
        <v>12</v>
      </c>
      <c r="BX73" s="235">
        <f>BW73</f>
        <v>12</v>
      </c>
      <c r="BY73" s="154">
        <f>BX73/(BX73+BX74)</f>
        <v>0.52173913043478259</v>
      </c>
      <c r="BZ73" s="144"/>
      <c r="CA73" s="275" t="s">
        <v>236</v>
      </c>
      <c r="CB73" s="159" t="s">
        <v>0</v>
      </c>
      <c r="CC73" s="158">
        <v>4</v>
      </c>
      <c r="CD73" s="157"/>
      <c r="CE73" s="158">
        <v>1</v>
      </c>
      <c r="CF73" s="158">
        <v>2</v>
      </c>
      <c r="CG73" s="158">
        <v>0</v>
      </c>
      <c r="CH73" s="156">
        <f t="shared" si="27"/>
        <v>7</v>
      </c>
      <c r="CI73" s="235">
        <f>CH73</f>
        <v>7</v>
      </c>
      <c r="CJ73" s="154">
        <f>CI73/(CI73+CI74)</f>
        <v>0.23333333333333334</v>
      </c>
      <c r="CK73" s="160"/>
      <c r="CN73" s="153"/>
    </row>
    <row r="74" spans="1:92" ht="14.85" customHeight="1" x14ac:dyDescent="0.2">
      <c r="A74" s="139"/>
      <c r="B74" s="276"/>
      <c r="C74" s="139" t="s">
        <v>27</v>
      </c>
      <c r="D74" s="135">
        <v>0</v>
      </c>
      <c r="E74" s="135">
        <v>0</v>
      </c>
      <c r="F74" s="135">
        <v>1</v>
      </c>
      <c r="G74" s="135">
        <v>0</v>
      </c>
      <c r="H74" s="135">
        <v>0</v>
      </c>
      <c r="I74" s="150">
        <f t="shared" si="20"/>
        <v>1</v>
      </c>
      <c r="J74" s="151">
        <f>I74+J70</f>
        <v>16</v>
      </c>
      <c r="K74" s="150"/>
      <c r="L74" s="139"/>
      <c r="M74" s="276"/>
      <c r="N74" s="139" t="s">
        <v>27</v>
      </c>
      <c r="O74" s="135">
        <v>0</v>
      </c>
      <c r="P74" s="152"/>
      <c r="Q74" s="152"/>
      <c r="R74" s="152"/>
      <c r="S74" s="152"/>
      <c r="T74" s="150">
        <f t="shared" si="21"/>
        <v>0</v>
      </c>
      <c r="U74" s="151">
        <f>T74+U70</f>
        <v>32</v>
      </c>
      <c r="V74" s="150"/>
      <c r="X74" s="276"/>
      <c r="Y74" s="139" t="s">
        <v>27</v>
      </c>
      <c r="Z74" s="135">
        <v>0</v>
      </c>
      <c r="AA74" s="135">
        <v>1</v>
      </c>
      <c r="AB74" s="135">
        <v>0</v>
      </c>
      <c r="AC74" s="135">
        <v>0</v>
      </c>
      <c r="AD74" s="135">
        <v>1</v>
      </c>
      <c r="AE74" s="234">
        <f t="shared" si="22"/>
        <v>2</v>
      </c>
      <c r="AF74" s="233">
        <f>AE74+AF70</f>
        <v>12</v>
      </c>
      <c r="AG74" s="233"/>
      <c r="AI74" s="276"/>
      <c r="AJ74" s="139" t="s">
        <v>27</v>
      </c>
      <c r="AK74" s="152"/>
      <c r="AL74" s="135">
        <v>0</v>
      </c>
      <c r="AM74" s="135">
        <v>0</v>
      </c>
      <c r="AN74" s="135">
        <v>0</v>
      </c>
      <c r="AO74" s="152"/>
      <c r="AP74" s="150">
        <f t="shared" si="23"/>
        <v>0</v>
      </c>
      <c r="AQ74" s="233">
        <f>AP74+AQ70</f>
        <v>25</v>
      </c>
      <c r="AR74" s="151"/>
      <c r="AT74" s="276"/>
      <c r="AU74" s="139" t="s">
        <v>27</v>
      </c>
      <c r="AV74" s="135">
        <v>1</v>
      </c>
      <c r="AW74" s="135">
        <v>0</v>
      </c>
      <c r="AX74" s="135">
        <v>1</v>
      </c>
      <c r="AY74" s="135">
        <v>0</v>
      </c>
      <c r="AZ74" s="135">
        <v>2</v>
      </c>
      <c r="BA74" s="150">
        <f t="shared" si="24"/>
        <v>4</v>
      </c>
      <c r="BB74" s="233">
        <f>BA74+BB70</f>
        <v>12</v>
      </c>
      <c r="BC74" s="151"/>
      <c r="BD74" s="160"/>
      <c r="BE74" s="276"/>
      <c r="BF74" s="139" t="s">
        <v>27</v>
      </c>
      <c r="BG74" s="135">
        <v>0</v>
      </c>
      <c r="BH74" s="135">
        <v>0</v>
      </c>
      <c r="BI74" s="152"/>
      <c r="BJ74" s="135">
        <v>1</v>
      </c>
      <c r="BK74" s="135">
        <v>1</v>
      </c>
      <c r="BL74" s="150">
        <f t="shared" si="25"/>
        <v>2</v>
      </c>
      <c r="BM74" s="233">
        <f>BL74+BM70</f>
        <v>32</v>
      </c>
      <c r="BN74" s="151"/>
      <c r="BP74" s="276"/>
      <c r="BQ74" s="139" t="s">
        <v>27</v>
      </c>
      <c r="BR74" s="135">
        <v>2</v>
      </c>
      <c r="BS74" s="135">
        <v>0</v>
      </c>
      <c r="BT74" s="135">
        <v>0</v>
      </c>
      <c r="BU74" s="135">
        <v>0</v>
      </c>
      <c r="BV74" s="135">
        <v>0</v>
      </c>
      <c r="BW74" s="150">
        <f t="shared" si="26"/>
        <v>2</v>
      </c>
      <c r="BX74" s="233">
        <f>BW74+BX70</f>
        <v>11</v>
      </c>
      <c r="BY74" s="151"/>
      <c r="BZ74" s="144"/>
      <c r="CA74" s="276"/>
      <c r="CB74" s="139" t="s">
        <v>27</v>
      </c>
      <c r="CC74" s="135">
        <v>0</v>
      </c>
      <c r="CD74" s="152"/>
      <c r="CE74" s="135">
        <v>0</v>
      </c>
      <c r="CF74" s="135">
        <v>0</v>
      </c>
      <c r="CG74" s="135">
        <v>1</v>
      </c>
      <c r="CH74" s="150">
        <f t="shared" si="27"/>
        <v>1</v>
      </c>
      <c r="CI74" s="233">
        <f>CH74+CI70</f>
        <v>23</v>
      </c>
      <c r="CJ74" s="151"/>
      <c r="CK74" s="160"/>
      <c r="CN74" s="153"/>
    </row>
    <row r="75" spans="1:92" x14ac:dyDescent="0.2">
      <c r="A75" s="139"/>
      <c r="B75" s="276"/>
      <c r="C75" s="139" t="s">
        <v>72</v>
      </c>
      <c r="D75" s="135">
        <v>1</v>
      </c>
      <c r="E75" s="135">
        <v>0</v>
      </c>
      <c r="F75" s="135">
        <v>0</v>
      </c>
      <c r="G75" s="135">
        <v>0</v>
      </c>
      <c r="H75" s="135">
        <v>0</v>
      </c>
      <c r="I75" s="150">
        <f t="shared" si="20"/>
        <v>1</v>
      </c>
      <c r="J75" s="151">
        <f>I75+J71</f>
        <v>18</v>
      </c>
      <c r="K75" s="150"/>
      <c r="L75" s="139"/>
      <c r="M75" s="276"/>
      <c r="N75" s="139" t="s">
        <v>72</v>
      </c>
      <c r="O75" s="135">
        <v>0</v>
      </c>
      <c r="P75" s="152"/>
      <c r="Q75" s="152"/>
      <c r="R75" s="152"/>
      <c r="S75" s="152"/>
      <c r="T75" s="150">
        <f t="shared" si="21"/>
        <v>0</v>
      </c>
      <c r="U75" s="151">
        <f>T75+U71</f>
        <v>15</v>
      </c>
      <c r="V75" s="150"/>
      <c r="X75" s="276"/>
      <c r="Y75" s="139" t="s">
        <v>72</v>
      </c>
      <c r="Z75" s="135">
        <v>0</v>
      </c>
      <c r="AA75" s="135">
        <v>0</v>
      </c>
      <c r="AB75" s="135">
        <v>0</v>
      </c>
      <c r="AC75" s="135">
        <v>0</v>
      </c>
      <c r="AD75" s="135">
        <v>0</v>
      </c>
      <c r="AE75" s="234">
        <f t="shared" si="22"/>
        <v>0</v>
      </c>
      <c r="AF75" s="233">
        <f>AE75+AF71</f>
        <v>8</v>
      </c>
      <c r="AG75" s="233"/>
      <c r="AI75" s="276"/>
      <c r="AJ75" s="139" t="s">
        <v>72</v>
      </c>
      <c r="AK75" s="152"/>
      <c r="AL75" s="135">
        <v>0</v>
      </c>
      <c r="AM75" s="135">
        <v>0</v>
      </c>
      <c r="AN75" s="135">
        <v>0</v>
      </c>
      <c r="AO75" s="152"/>
      <c r="AP75" s="150">
        <f t="shared" si="23"/>
        <v>0</v>
      </c>
      <c r="AQ75" s="233">
        <f>AP75+AQ71</f>
        <v>14</v>
      </c>
      <c r="AR75" s="151"/>
      <c r="AT75" s="276"/>
      <c r="AU75" s="139" t="s">
        <v>72</v>
      </c>
      <c r="AV75" s="135">
        <v>0</v>
      </c>
      <c r="AW75" s="135">
        <v>0</v>
      </c>
      <c r="AX75" s="135">
        <v>0</v>
      </c>
      <c r="AY75" s="135">
        <v>0</v>
      </c>
      <c r="AZ75" s="135">
        <v>0</v>
      </c>
      <c r="BA75" s="150">
        <f t="shared" si="24"/>
        <v>0</v>
      </c>
      <c r="BB75" s="233">
        <f>BA75+BB71</f>
        <v>18</v>
      </c>
      <c r="BC75" s="151"/>
      <c r="BE75" s="276"/>
      <c r="BF75" s="139" t="s">
        <v>72</v>
      </c>
      <c r="BG75" s="135">
        <v>0</v>
      </c>
      <c r="BH75" s="135">
        <v>1</v>
      </c>
      <c r="BI75" s="152"/>
      <c r="BJ75" s="135">
        <v>1</v>
      </c>
      <c r="BK75" s="135">
        <v>0</v>
      </c>
      <c r="BL75" s="150">
        <f t="shared" si="25"/>
        <v>2</v>
      </c>
      <c r="BM75" s="233">
        <f>BL75+BM71</f>
        <v>14</v>
      </c>
      <c r="BN75" s="151"/>
      <c r="BO75" s="160"/>
      <c r="BP75" s="276"/>
      <c r="BQ75" s="139" t="s">
        <v>72</v>
      </c>
      <c r="BR75" s="135">
        <v>0</v>
      </c>
      <c r="BS75" s="135">
        <v>1</v>
      </c>
      <c r="BT75" s="135">
        <v>3</v>
      </c>
      <c r="BU75" s="135">
        <v>0</v>
      </c>
      <c r="BV75" s="135">
        <v>0</v>
      </c>
      <c r="BW75" s="150">
        <f t="shared" si="26"/>
        <v>4</v>
      </c>
      <c r="BX75" s="233">
        <f>BW75+BX71</f>
        <v>26</v>
      </c>
      <c r="BY75" s="151"/>
      <c r="BZ75" s="144"/>
      <c r="CA75" s="276"/>
      <c r="CB75" s="139" t="s">
        <v>72</v>
      </c>
      <c r="CC75" s="135">
        <v>0</v>
      </c>
      <c r="CD75" s="152"/>
      <c r="CE75" s="135">
        <v>0</v>
      </c>
      <c r="CF75" s="135">
        <v>0</v>
      </c>
      <c r="CG75" s="135">
        <v>0</v>
      </c>
      <c r="CH75" s="150">
        <f t="shared" si="27"/>
        <v>0</v>
      </c>
      <c r="CI75" s="233">
        <f>CH75+CI71</f>
        <v>14</v>
      </c>
      <c r="CJ75" s="151"/>
    </row>
    <row r="76" spans="1:92" x14ac:dyDescent="0.2">
      <c r="A76" s="139"/>
      <c r="B76" s="277"/>
      <c r="C76" s="149" t="s">
        <v>71</v>
      </c>
      <c r="D76" s="149">
        <v>0</v>
      </c>
      <c r="E76" s="149">
        <v>0</v>
      </c>
      <c r="F76" s="149">
        <v>0</v>
      </c>
      <c r="G76" s="149">
        <v>0</v>
      </c>
      <c r="H76" s="149">
        <v>0</v>
      </c>
      <c r="I76" s="147">
        <f t="shared" si="20"/>
        <v>0</v>
      </c>
      <c r="J76" s="146">
        <f>I76+J72</f>
        <v>3</v>
      </c>
      <c r="K76" s="145"/>
      <c r="L76" s="139"/>
      <c r="M76" s="277"/>
      <c r="N76" s="149" t="s">
        <v>71</v>
      </c>
      <c r="O76" s="149">
        <v>0</v>
      </c>
      <c r="P76" s="148"/>
      <c r="Q76" s="148"/>
      <c r="R76" s="148"/>
      <c r="S76" s="148"/>
      <c r="T76" s="147">
        <f t="shared" si="21"/>
        <v>0</v>
      </c>
      <c r="U76" s="146">
        <f>T76+U72</f>
        <v>2</v>
      </c>
      <c r="V76" s="145"/>
      <c r="X76" s="277"/>
      <c r="Y76" s="149" t="s">
        <v>71</v>
      </c>
      <c r="Z76" s="149">
        <v>0</v>
      </c>
      <c r="AA76" s="149">
        <v>0</v>
      </c>
      <c r="AB76" s="149">
        <v>0</v>
      </c>
      <c r="AC76" s="149">
        <v>0</v>
      </c>
      <c r="AD76" s="149">
        <v>0</v>
      </c>
      <c r="AE76" s="232">
        <f t="shared" si="22"/>
        <v>0</v>
      </c>
      <c r="AF76" s="231">
        <f>AE76+AF72</f>
        <v>0</v>
      </c>
      <c r="AG76" s="230"/>
      <c r="AI76" s="277"/>
      <c r="AJ76" s="149" t="s">
        <v>71</v>
      </c>
      <c r="AK76" s="148"/>
      <c r="AL76" s="149">
        <v>0</v>
      </c>
      <c r="AM76" s="149">
        <v>0</v>
      </c>
      <c r="AN76" s="149">
        <v>0</v>
      </c>
      <c r="AO76" s="148"/>
      <c r="AP76" s="147">
        <f t="shared" si="23"/>
        <v>0</v>
      </c>
      <c r="AQ76" s="231">
        <f>AP76+AQ72</f>
        <v>2</v>
      </c>
      <c r="AR76" s="145"/>
      <c r="AT76" s="277"/>
      <c r="AU76" s="149" t="s">
        <v>71</v>
      </c>
      <c r="AV76" s="149">
        <v>0</v>
      </c>
      <c r="AW76" s="149">
        <v>0</v>
      </c>
      <c r="AX76" s="149">
        <v>0</v>
      </c>
      <c r="AY76" s="149">
        <v>0</v>
      </c>
      <c r="AZ76" s="149">
        <v>0</v>
      </c>
      <c r="BA76" s="147">
        <f t="shared" si="24"/>
        <v>0</v>
      </c>
      <c r="BB76" s="231">
        <f>BA76+BB72</f>
        <v>2</v>
      </c>
      <c r="BC76" s="145"/>
      <c r="BE76" s="277"/>
      <c r="BF76" s="149" t="s">
        <v>71</v>
      </c>
      <c r="BG76" s="149">
        <v>0</v>
      </c>
      <c r="BH76" s="149">
        <v>0</v>
      </c>
      <c r="BI76" s="148"/>
      <c r="BJ76" s="135">
        <v>0</v>
      </c>
      <c r="BK76" s="149">
        <v>0</v>
      </c>
      <c r="BL76" s="147">
        <f t="shared" si="25"/>
        <v>0</v>
      </c>
      <c r="BM76" s="231">
        <f>BL76+BM72</f>
        <v>1</v>
      </c>
      <c r="BN76" s="145"/>
      <c r="BP76" s="277"/>
      <c r="BQ76" s="149" t="s">
        <v>71</v>
      </c>
      <c r="BR76" s="149">
        <v>0</v>
      </c>
      <c r="BS76" s="149">
        <v>0</v>
      </c>
      <c r="BT76" s="149">
        <v>0</v>
      </c>
      <c r="BU76" s="135">
        <v>0</v>
      </c>
      <c r="BV76" s="149">
        <v>0</v>
      </c>
      <c r="BW76" s="147">
        <f t="shared" si="26"/>
        <v>0</v>
      </c>
      <c r="BX76" s="231">
        <f>BW76+BX72</f>
        <v>1</v>
      </c>
      <c r="BY76" s="145"/>
      <c r="BZ76" s="144"/>
      <c r="CA76" s="277"/>
      <c r="CB76" s="149" t="s">
        <v>71</v>
      </c>
      <c r="CC76" s="149">
        <v>0</v>
      </c>
      <c r="CD76" s="148"/>
      <c r="CE76" s="149">
        <v>0</v>
      </c>
      <c r="CF76" s="149">
        <v>0</v>
      </c>
      <c r="CG76" s="149">
        <v>0</v>
      </c>
      <c r="CH76" s="147">
        <f t="shared" si="27"/>
        <v>0</v>
      </c>
      <c r="CI76" s="231">
        <f>CH76+CI72</f>
        <v>6</v>
      </c>
      <c r="CJ76" s="145"/>
      <c r="CN76" s="143"/>
    </row>
    <row r="77" spans="1:92" ht="14.85" customHeight="1" x14ac:dyDescent="0.2">
      <c r="A77" s="139"/>
      <c r="B77" s="275" t="s">
        <v>235</v>
      </c>
      <c r="C77" s="159" t="s">
        <v>0</v>
      </c>
      <c r="D77" s="158">
        <v>4</v>
      </c>
      <c r="E77" s="158">
        <v>2</v>
      </c>
      <c r="F77" s="158">
        <v>3</v>
      </c>
      <c r="G77" s="158">
        <v>1</v>
      </c>
      <c r="H77" s="158">
        <v>2</v>
      </c>
      <c r="I77" s="156">
        <f t="shared" si="20"/>
        <v>12</v>
      </c>
      <c r="J77" s="155">
        <f>I77</f>
        <v>12</v>
      </c>
      <c r="K77" s="154">
        <f>J77/(J77+J78)</f>
        <v>0.42857142857142855</v>
      </c>
      <c r="M77" s="275" t="s">
        <v>235</v>
      </c>
      <c r="N77" s="159" t="s">
        <v>0</v>
      </c>
      <c r="O77" s="158">
        <v>1</v>
      </c>
      <c r="P77" s="157"/>
      <c r="Q77" s="157"/>
      <c r="R77" s="157"/>
      <c r="S77" s="157"/>
      <c r="T77" s="156">
        <f t="shared" si="21"/>
        <v>1</v>
      </c>
      <c r="U77" s="155">
        <f>T77</f>
        <v>1</v>
      </c>
      <c r="V77" s="154">
        <f>U77/(U77+U78)</f>
        <v>3.0303030303030304E-2</v>
      </c>
      <c r="X77" s="275" t="s">
        <v>235</v>
      </c>
      <c r="Y77" s="159" t="s">
        <v>0</v>
      </c>
      <c r="Z77" s="158">
        <v>6</v>
      </c>
      <c r="AA77" s="158">
        <v>2</v>
      </c>
      <c r="AB77" s="158">
        <v>6</v>
      </c>
      <c r="AC77" s="158">
        <v>8</v>
      </c>
      <c r="AD77" s="158">
        <v>6</v>
      </c>
      <c r="AE77" s="236">
        <f t="shared" si="22"/>
        <v>28</v>
      </c>
      <c r="AF77" s="235">
        <f>AE77</f>
        <v>28</v>
      </c>
      <c r="AG77" s="154">
        <f>AF77/(AF77+AF78)</f>
        <v>0.66666666666666663</v>
      </c>
      <c r="AI77" s="275" t="s">
        <v>235</v>
      </c>
      <c r="AJ77" s="159" t="s">
        <v>0</v>
      </c>
      <c r="AK77" s="157"/>
      <c r="AL77" s="158">
        <v>3</v>
      </c>
      <c r="AM77" s="158">
        <v>2</v>
      </c>
      <c r="AN77" s="158">
        <v>3</v>
      </c>
      <c r="AO77" s="157"/>
      <c r="AP77" s="156">
        <f t="shared" si="23"/>
        <v>8</v>
      </c>
      <c r="AQ77" s="235">
        <f>AP77</f>
        <v>8</v>
      </c>
      <c r="AR77" s="154">
        <f>AQ77/(AQ77+AQ78)</f>
        <v>0.23529411764705882</v>
      </c>
      <c r="AT77" s="275" t="s">
        <v>235</v>
      </c>
      <c r="AU77" s="159" t="s">
        <v>0</v>
      </c>
      <c r="AV77" s="158">
        <v>4</v>
      </c>
      <c r="AW77" s="158">
        <v>4</v>
      </c>
      <c r="AX77" s="158">
        <v>5</v>
      </c>
      <c r="AY77" s="158">
        <v>1</v>
      </c>
      <c r="AZ77" s="158">
        <v>1</v>
      </c>
      <c r="BA77" s="156">
        <f t="shared" si="24"/>
        <v>15</v>
      </c>
      <c r="BB77" s="235">
        <f>BA77</f>
        <v>15</v>
      </c>
      <c r="BC77" s="154">
        <f>BB77/(BB77+BB78)</f>
        <v>0.51724137931034486</v>
      </c>
      <c r="BD77" s="160"/>
      <c r="BE77" s="275" t="s">
        <v>235</v>
      </c>
      <c r="BF77" s="159" t="s">
        <v>0</v>
      </c>
      <c r="BG77" s="158">
        <v>0</v>
      </c>
      <c r="BH77" s="157"/>
      <c r="BI77" s="157"/>
      <c r="BJ77" s="158">
        <v>2</v>
      </c>
      <c r="BK77" s="157"/>
      <c r="BL77" s="156">
        <f t="shared" si="25"/>
        <v>2</v>
      </c>
      <c r="BM77" s="235">
        <f>BL77</f>
        <v>2</v>
      </c>
      <c r="BN77" s="154">
        <f>BM77/(BM77+BM78)</f>
        <v>5.7142857142857141E-2</v>
      </c>
      <c r="BP77" s="275" t="s">
        <v>235</v>
      </c>
      <c r="BQ77" s="159" t="s">
        <v>0</v>
      </c>
      <c r="BR77" s="158">
        <v>0</v>
      </c>
      <c r="BS77" s="158">
        <v>2</v>
      </c>
      <c r="BT77" s="157"/>
      <c r="BU77" s="158">
        <v>1</v>
      </c>
      <c r="BV77" s="158">
        <v>6</v>
      </c>
      <c r="BW77" s="156">
        <f t="shared" si="26"/>
        <v>9</v>
      </c>
      <c r="BX77" s="235">
        <f>BW77</f>
        <v>9</v>
      </c>
      <c r="BY77" s="154">
        <f>BX77/(BX77+BX78)</f>
        <v>0.39130434782608697</v>
      </c>
      <c r="BZ77" s="144"/>
      <c r="CA77" s="275" t="s">
        <v>235</v>
      </c>
      <c r="CB77" s="159" t="s">
        <v>0</v>
      </c>
      <c r="CC77" s="158">
        <v>3</v>
      </c>
      <c r="CD77" s="157"/>
      <c r="CE77" s="158">
        <v>1</v>
      </c>
      <c r="CF77" s="158">
        <v>1</v>
      </c>
      <c r="CG77" s="157"/>
      <c r="CH77" s="156">
        <f t="shared" si="27"/>
        <v>5</v>
      </c>
      <c r="CI77" s="235">
        <f>CH77</f>
        <v>5</v>
      </c>
      <c r="CJ77" s="154">
        <f>CI77/(CI77+CI78)</f>
        <v>0.16666666666666666</v>
      </c>
      <c r="CK77" s="160"/>
      <c r="CN77" s="153"/>
    </row>
    <row r="78" spans="1:92" ht="14.85" customHeight="1" x14ac:dyDescent="0.2">
      <c r="A78" s="139"/>
      <c r="B78" s="276"/>
      <c r="C78" s="139" t="s">
        <v>27</v>
      </c>
      <c r="D78" s="135">
        <v>0</v>
      </c>
      <c r="E78" s="135">
        <v>0</v>
      </c>
      <c r="F78" s="135">
        <v>0</v>
      </c>
      <c r="G78" s="135">
        <v>0</v>
      </c>
      <c r="H78" s="135">
        <v>0</v>
      </c>
      <c r="I78" s="150">
        <f t="shared" si="20"/>
        <v>0</v>
      </c>
      <c r="J78" s="151">
        <f>I78+J74</f>
        <v>16</v>
      </c>
      <c r="K78" s="150"/>
      <c r="L78" s="139"/>
      <c r="M78" s="276"/>
      <c r="N78" s="139" t="s">
        <v>27</v>
      </c>
      <c r="O78" s="135">
        <v>0</v>
      </c>
      <c r="P78" s="152"/>
      <c r="Q78" s="152"/>
      <c r="R78" s="152"/>
      <c r="S78" s="152"/>
      <c r="T78" s="150">
        <f t="shared" si="21"/>
        <v>0</v>
      </c>
      <c r="U78" s="151">
        <f>T78+U74</f>
        <v>32</v>
      </c>
      <c r="V78" s="150"/>
      <c r="X78" s="276"/>
      <c r="Y78" s="139" t="s">
        <v>27</v>
      </c>
      <c r="Z78" s="135">
        <v>0</v>
      </c>
      <c r="AA78" s="135">
        <v>1</v>
      </c>
      <c r="AB78" s="135">
        <v>1</v>
      </c>
      <c r="AC78" s="135">
        <v>0</v>
      </c>
      <c r="AD78" s="135">
        <v>0</v>
      </c>
      <c r="AE78" s="234">
        <f t="shared" si="22"/>
        <v>2</v>
      </c>
      <c r="AF78" s="233">
        <f>AE78+AF74</f>
        <v>14</v>
      </c>
      <c r="AG78" s="233"/>
      <c r="AI78" s="276"/>
      <c r="AJ78" s="139" t="s">
        <v>27</v>
      </c>
      <c r="AK78" s="152"/>
      <c r="AL78" s="135">
        <v>0</v>
      </c>
      <c r="AM78" s="135">
        <v>0</v>
      </c>
      <c r="AN78" s="135">
        <v>1</v>
      </c>
      <c r="AO78" s="152"/>
      <c r="AP78" s="150">
        <f t="shared" si="23"/>
        <v>1</v>
      </c>
      <c r="AQ78" s="233">
        <f>AP78+AQ74</f>
        <v>26</v>
      </c>
      <c r="AR78" s="151"/>
      <c r="AT78" s="276"/>
      <c r="AU78" s="139" t="s">
        <v>27</v>
      </c>
      <c r="AV78" s="135">
        <v>1</v>
      </c>
      <c r="AW78" s="135">
        <v>0</v>
      </c>
      <c r="AX78" s="135">
        <v>0</v>
      </c>
      <c r="AY78" s="135">
        <v>0</v>
      </c>
      <c r="AZ78" s="135">
        <v>1</v>
      </c>
      <c r="BA78" s="150">
        <f t="shared" si="24"/>
        <v>2</v>
      </c>
      <c r="BB78" s="233">
        <f>BA78+BB74</f>
        <v>14</v>
      </c>
      <c r="BC78" s="151"/>
      <c r="BD78" s="160"/>
      <c r="BE78" s="276"/>
      <c r="BF78" s="139" t="s">
        <v>27</v>
      </c>
      <c r="BG78" s="135">
        <v>1</v>
      </c>
      <c r="BH78" s="152"/>
      <c r="BI78" s="152"/>
      <c r="BJ78" s="135">
        <v>0</v>
      </c>
      <c r="BK78" s="152"/>
      <c r="BL78" s="150">
        <f t="shared" si="25"/>
        <v>1</v>
      </c>
      <c r="BM78" s="233">
        <f>BL78+BM74</f>
        <v>33</v>
      </c>
      <c r="BN78" s="151"/>
      <c r="BP78" s="276"/>
      <c r="BQ78" s="139" t="s">
        <v>27</v>
      </c>
      <c r="BR78" s="135">
        <v>2</v>
      </c>
      <c r="BS78" s="135">
        <v>0</v>
      </c>
      <c r="BT78" s="152"/>
      <c r="BU78" s="135">
        <v>1</v>
      </c>
      <c r="BV78" s="135">
        <v>0</v>
      </c>
      <c r="BW78" s="150">
        <f t="shared" si="26"/>
        <v>3</v>
      </c>
      <c r="BX78" s="233">
        <f>BW78+BX74</f>
        <v>14</v>
      </c>
      <c r="BY78" s="151"/>
      <c r="BZ78" s="144"/>
      <c r="CA78" s="276"/>
      <c r="CB78" s="139" t="s">
        <v>27</v>
      </c>
      <c r="CC78" s="135">
        <v>1</v>
      </c>
      <c r="CD78" s="152"/>
      <c r="CE78" s="135">
        <v>0</v>
      </c>
      <c r="CF78" s="135">
        <v>1</v>
      </c>
      <c r="CG78" s="152"/>
      <c r="CH78" s="150">
        <f t="shared" si="27"/>
        <v>2</v>
      </c>
      <c r="CI78" s="233">
        <f>CH78+CI74</f>
        <v>25</v>
      </c>
      <c r="CJ78" s="151"/>
      <c r="CK78" s="160"/>
      <c r="CN78" s="153"/>
    </row>
    <row r="79" spans="1:92" x14ac:dyDescent="0.2">
      <c r="A79" s="139"/>
      <c r="B79" s="276"/>
      <c r="C79" s="139" t="s">
        <v>72</v>
      </c>
      <c r="D79" s="135">
        <v>0</v>
      </c>
      <c r="E79" s="135">
        <v>0</v>
      </c>
      <c r="F79" s="135">
        <v>0</v>
      </c>
      <c r="G79" s="135">
        <v>0</v>
      </c>
      <c r="H79" s="135">
        <v>1</v>
      </c>
      <c r="I79" s="150">
        <f t="shared" si="20"/>
        <v>1</v>
      </c>
      <c r="J79" s="151">
        <f>I79+J75</f>
        <v>19</v>
      </c>
      <c r="K79" s="150"/>
      <c r="L79" s="139"/>
      <c r="M79" s="276"/>
      <c r="N79" s="139" t="s">
        <v>72</v>
      </c>
      <c r="O79" s="135">
        <v>0</v>
      </c>
      <c r="P79" s="152"/>
      <c r="Q79" s="152"/>
      <c r="R79" s="152"/>
      <c r="S79" s="152"/>
      <c r="T79" s="150">
        <f t="shared" si="21"/>
        <v>0</v>
      </c>
      <c r="U79" s="151">
        <f>T79+U75</f>
        <v>15</v>
      </c>
      <c r="V79" s="150"/>
      <c r="X79" s="276"/>
      <c r="Y79" s="139" t="s">
        <v>72</v>
      </c>
      <c r="Z79" s="135">
        <v>0</v>
      </c>
      <c r="AA79" s="135">
        <v>0</v>
      </c>
      <c r="AB79" s="135">
        <v>0</v>
      </c>
      <c r="AC79" s="135">
        <v>0</v>
      </c>
      <c r="AD79" s="135">
        <v>0</v>
      </c>
      <c r="AE79" s="234">
        <f t="shared" si="22"/>
        <v>0</v>
      </c>
      <c r="AF79" s="233">
        <f>AE79+AF75</f>
        <v>8</v>
      </c>
      <c r="AG79" s="233"/>
      <c r="AI79" s="276"/>
      <c r="AJ79" s="139" t="s">
        <v>72</v>
      </c>
      <c r="AK79" s="152"/>
      <c r="AL79" s="135">
        <v>0</v>
      </c>
      <c r="AM79" s="135">
        <v>0</v>
      </c>
      <c r="AN79" s="135">
        <v>0</v>
      </c>
      <c r="AO79" s="152"/>
      <c r="AP79" s="150">
        <f t="shared" si="23"/>
        <v>0</v>
      </c>
      <c r="AQ79" s="233">
        <f>AP79+AQ75</f>
        <v>14</v>
      </c>
      <c r="AR79" s="151"/>
      <c r="AT79" s="276"/>
      <c r="AU79" s="139" t="s">
        <v>72</v>
      </c>
      <c r="AV79" s="135">
        <v>0</v>
      </c>
      <c r="AW79" s="135">
        <v>0</v>
      </c>
      <c r="AX79" s="135">
        <v>0</v>
      </c>
      <c r="AY79" s="135">
        <v>1</v>
      </c>
      <c r="AZ79" s="135">
        <v>0</v>
      </c>
      <c r="BA79" s="150">
        <f t="shared" si="24"/>
        <v>1</v>
      </c>
      <c r="BB79" s="233">
        <f>BA79+BB75</f>
        <v>19</v>
      </c>
      <c r="BC79" s="151"/>
      <c r="BE79" s="276"/>
      <c r="BF79" s="139" t="s">
        <v>72</v>
      </c>
      <c r="BG79" s="135">
        <v>0</v>
      </c>
      <c r="BH79" s="152"/>
      <c r="BI79" s="152"/>
      <c r="BJ79" s="135">
        <v>0</v>
      </c>
      <c r="BK79" s="152"/>
      <c r="BL79" s="150">
        <f t="shared" si="25"/>
        <v>0</v>
      </c>
      <c r="BM79" s="233">
        <f>BL79+BM75</f>
        <v>14</v>
      </c>
      <c r="BN79" s="151"/>
      <c r="BP79" s="276"/>
      <c r="BQ79" s="139" t="s">
        <v>72</v>
      </c>
      <c r="BR79" s="135">
        <v>0</v>
      </c>
      <c r="BS79" s="135">
        <v>0</v>
      </c>
      <c r="BT79" s="152"/>
      <c r="BU79" s="135">
        <v>0</v>
      </c>
      <c r="BV79" s="135">
        <v>0</v>
      </c>
      <c r="BW79" s="150">
        <f t="shared" si="26"/>
        <v>0</v>
      </c>
      <c r="BX79" s="233">
        <f>BW79+BX75</f>
        <v>26</v>
      </c>
      <c r="BY79" s="151"/>
      <c r="BZ79" s="144"/>
      <c r="CA79" s="276"/>
      <c r="CB79" s="139" t="s">
        <v>72</v>
      </c>
      <c r="CC79" s="135">
        <v>0</v>
      </c>
      <c r="CD79" s="152"/>
      <c r="CE79" s="135">
        <v>0</v>
      </c>
      <c r="CF79" s="135">
        <v>0</v>
      </c>
      <c r="CG79" s="152"/>
      <c r="CH79" s="150">
        <f t="shared" si="27"/>
        <v>0</v>
      </c>
      <c r="CI79" s="233">
        <f>CH79+CI75</f>
        <v>14</v>
      </c>
      <c r="CJ79" s="151"/>
    </row>
    <row r="80" spans="1:92" x14ac:dyDescent="0.2">
      <c r="A80" s="139"/>
      <c r="B80" s="277"/>
      <c r="C80" s="149" t="s">
        <v>71</v>
      </c>
      <c r="D80" s="149">
        <v>0</v>
      </c>
      <c r="E80" s="149">
        <v>0</v>
      </c>
      <c r="F80" s="149">
        <v>0</v>
      </c>
      <c r="G80" s="149">
        <v>0</v>
      </c>
      <c r="H80" s="149">
        <v>0</v>
      </c>
      <c r="I80" s="147">
        <f t="shared" si="20"/>
        <v>0</v>
      </c>
      <c r="J80" s="146">
        <f>I80+J76</f>
        <v>3</v>
      </c>
      <c r="K80" s="145"/>
      <c r="L80" s="139"/>
      <c r="M80" s="277"/>
      <c r="N80" s="149" t="s">
        <v>71</v>
      </c>
      <c r="O80" s="149">
        <v>0</v>
      </c>
      <c r="P80" s="148"/>
      <c r="Q80" s="148"/>
      <c r="R80" s="148"/>
      <c r="S80" s="148"/>
      <c r="T80" s="147">
        <f t="shared" si="21"/>
        <v>0</v>
      </c>
      <c r="U80" s="146">
        <f>T80+U76</f>
        <v>2</v>
      </c>
      <c r="V80" s="145"/>
      <c r="X80" s="277"/>
      <c r="Y80" s="149" t="s">
        <v>71</v>
      </c>
      <c r="Z80" s="149">
        <v>0</v>
      </c>
      <c r="AA80" s="149">
        <v>0</v>
      </c>
      <c r="AB80" s="149">
        <v>0</v>
      </c>
      <c r="AC80" s="149">
        <v>0</v>
      </c>
      <c r="AD80" s="149">
        <v>0</v>
      </c>
      <c r="AE80" s="232">
        <f t="shared" si="22"/>
        <v>0</v>
      </c>
      <c r="AF80" s="231">
        <f>AE80+AF76</f>
        <v>0</v>
      </c>
      <c r="AG80" s="230"/>
      <c r="AI80" s="277"/>
      <c r="AJ80" s="149" t="s">
        <v>71</v>
      </c>
      <c r="AK80" s="148"/>
      <c r="AL80" s="149">
        <v>0</v>
      </c>
      <c r="AM80" s="149">
        <v>0</v>
      </c>
      <c r="AN80" s="149">
        <v>0</v>
      </c>
      <c r="AO80" s="148"/>
      <c r="AP80" s="147">
        <f t="shared" si="23"/>
        <v>0</v>
      </c>
      <c r="AQ80" s="231">
        <f>AP80+AQ76</f>
        <v>2</v>
      </c>
      <c r="AR80" s="145"/>
      <c r="AT80" s="277"/>
      <c r="AU80" s="149" t="s">
        <v>71</v>
      </c>
      <c r="AV80" s="149">
        <v>0</v>
      </c>
      <c r="AW80" s="149">
        <v>0</v>
      </c>
      <c r="AX80" s="149">
        <v>0</v>
      </c>
      <c r="AY80" s="149">
        <v>0</v>
      </c>
      <c r="AZ80" s="149">
        <v>0</v>
      </c>
      <c r="BA80" s="147">
        <f t="shared" si="24"/>
        <v>0</v>
      </c>
      <c r="BB80" s="231">
        <f>BA80+BB76</f>
        <v>2</v>
      </c>
      <c r="BC80" s="145"/>
      <c r="BE80" s="277"/>
      <c r="BF80" s="149" t="s">
        <v>71</v>
      </c>
      <c r="BG80" s="149">
        <v>0</v>
      </c>
      <c r="BH80" s="148"/>
      <c r="BI80" s="148"/>
      <c r="BJ80" s="149">
        <v>0</v>
      </c>
      <c r="BK80" s="148"/>
      <c r="BL80" s="147">
        <f t="shared" si="25"/>
        <v>0</v>
      </c>
      <c r="BM80" s="231">
        <f>BL80+BM76</f>
        <v>1</v>
      </c>
      <c r="BN80" s="145"/>
      <c r="BP80" s="277"/>
      <c r="BQ80" s="149" t="s">
        <v>71</v>
      </c>
      <c r="BR80" s="149">
        <v>0</v>
      </c>
      <c r="BS80" s="149">
        <v>0</v>
      </c>
      <c r="BT80" s="148"/>
      <c r="BU80" s="149">
        <v>0</v>
      </c>
      <c r="BV80" s="149">
        <v>0</v>
      </c>
      <c r="BW80" s="147">
        <f t="shared" si="26"/>
        <v>0</v>
      </c>
      <c r="BX80" s="231">
        <f>BW80+BX76</f>
        <v>1</v>
      </c>
      <c r="BY80" s="145"/>
      <c r="BZ80" s="144"/>
      <c r="CA80" s="277"/>
      <c r="CB80" s="149" t="s">
        <v>71</v>
      </c>
      <c r="CC80" s="149">
        <v>0</v>
      </c>
      <c r="CD80" s="148"/>
      <c r="CE80" s="149">
        <v>0</v>
      </c>
      <c r="CF80" s="149">
        <v>0</v>
      </c>
      <c r="CG80" s="148"/>
      <c r="CH80" s="147">
        <f t="shared" si="27"/>
        <v>0</v>
      </c>
      <c r="CI80" s="231">
        <f>CH80+CI76</f>
        <v>6</v>
      </c>
      <c r="CJ80" s="145"/>
      <c r="CN80" s="143"/>
    </row>
    <row r="81" spans="1:92" ht="14.85" customHeight="1" x14ac:dyDescent="0.2">
      <c r="A81" s="139"/>
      <c r="B81" s="275" t="s">
        <v>234</v>
      </c>
      <c r="C81" s="159" t="s">
        <v>0</v>
      </c>
      <c r="D81" s="158">
        <v>4</v>
      </c>
      <c r="E81" s="158">
        <v>2</v>
      </c>
      <c r="F81" s="158">
        <v>2</v>
      </c>
      <c r="G81" s="158">
        <v>0</v>
      </c>
      <c r="H81" s="158">
        <v>0</v>
      </c>
      <c r="I81" s="156">
        <f t="shared" si="20"/>
        <v>8</v>
      </c>
      <c r="J81" s="155">
        <f>I81</f>
        <v>8</v>
      </c>
      <c r="K81" s="154">
        <f>J81/(J81+J82)</f>
        <v>0.30769230769230771</v>
      </c>
      <c r="L81" s="139"/>
      <c r="M81" s="275" t="s">
        <v>234</v>
      </c>
      <c r="N81" s="159" t="s">
        <v>0</v>
      </c>
      <c r="O81" s="158">
        <v>1</v>
      </c>
      <c r="P81" s="157"/>
      <c r="Q81" s="157"/>
      <c r="R81" s="157"/>
      <c r="S81" s="157"/>
      <c r="T81" s="156">
        <f t="shared" si="21"/>
        <v>1</v>
      </c>
      <c r="U81" s="155">
        <f>T81</f>
        <v>1</v>
      </c>
      <c r="V81" s="154">
        <f>U81/(U81+U82)</f>
        <v>3.0303030303030304E-2</v>
      </c>
      <c r="X81" s="275" t="s">
        <v>234</v>
      </c>
      <c r="Y81" s="159" t="s">
        <v>0</v>
      </c>
      <c r="Z81" s="158">
        <v>6</v>
      </c>
      <c r="AA81" s="158">
        <v>2</v>
      </c>
      <c r="AB81" s="158">
        <v>5</v>
      </c>
      <c r="AC81" s="158">
        <v>8</v>
      </c>
      <c r="AD81" s="158">
        <v>5</v>
      </c>
      <c r="AE81" s="236">
        <f t="shared" si="22"/>
        <v>26</v>
      </c>
      <c r="AF81" s="235">
        <f>AE81</f>
        <v>26</v>
      </c>
      <c r="AG81" s="154">
        <f>AF81/(AF81+AF82)</f>
        <v>0.61904761904761907</v>
      </c>
      <c r="AI81" s="275" t="s">
        <v>234</v>
      </c>
      <c r="AJ81" s="159" t="s">
        <v>0</v>
      </c>
      <c r="AK81" s="157"/>
      <c r="AL81" s="158">
        <v>2</v>
      </c>
      <c r="AM81" s="158">
        <v>1</v>
      </c>
      <c r="AN81" s="158">
        <v>3</v>
      </c>
      <c r="AO81" s="157"/>
      <c r="AP81" s="156">
        <f t="shared" si="23"/>
        <v>6</v>
      </c>
      <c r="AQ81" s="235">
        <f>AP81</f>
        <v>6</v>
      </c>
      <c r="AR81" s="154">
        <f>AQ81/(AQ81+AQ82)</f>
        <v>0.17647058823529413</v>
      </c>
      <c r="AT81" s="275" t="s">
        <v>234</v>
      </c>
      <c r="AU81" s="159" t="s">
        <v>0</v>
      </c>
      <c r="AV81" s="158">
        <v>4</v>
      </c>
      <c r="AW81" s="158">
        <v>3</v>
      </c>
      <c r="AX81" s="158">
        <v>5</v>
      </c>
      <c r="AY81" s="158">
        <v>0</v>
      </c>
      <c r="AZ81" s="158">
        <v>1</v>
      </c>
      <c r="BA81" s="156">
        <f t="shared" si="24"/>
        <v>13</v>
      </c>
      <c r="BB81" s="235">
        <f>BA81</f>
        <v>13</v>
      </c>
      <c r="BC81" s="154">
        <f>BB81/(BB81+BB82)</f>
        <v>0.4642857142857143</v>
      </c>
      <c r="BD81" s="160"/>
      <c r="BE81" s="275" t="s">
        <v>234</v>
      </c>
      <c r="BF81" s="159" t="s">
        <v>0</v>
      </c>
      <c r="BG81" s="157"/>
      <c r="BH81" s="157"/>
      <c r="BI81" s="157"/>
      <c r="BJ81" s="158">
        <v>2</v>
      </c>
      <c r="BK81" s="157"/>
      <c r="BL81" s="156">
        <f t="shared" si="25"/>
        <v>2</v>
      </c>
      <c r="BM81" s="235">
        <f>BL81</f>
        <v>2</v>
      </c>
      <c r="BN81" s="154">
        <f>BM81/(BM81+BM82)</f>
        <v>5.7142857142857141E-2</v>
      </c>
      <c r="BP81" s="275" t="s">
        <v>234</v>
      </c>
      <c r="BQ81" s="159" t="s">
        <v>0</v>
      </c>
      <c r="BR81" s="157"/>
      <c r="BS81" s="158">
        <v>1</v>
      </c>
      <c r="BT81" s="157"/>
      <c r="BU81" s="158">
        <v>1</v>
      </c>
      <c r="BV81" s="158">
        <v>6</v>
      </c>
      <c r="BW81" s="156">
        <f t="shared" si="26"/>
        <v>8</v>
      </c>
      <c r="BX81" s="235">
        <f>BW81</f>
        <v>8</v>
      </c>
      <c r="BY81" s="154">
        <f>BX81/(BX81+BX82)</f>
        <v>0.34782608695652173</v>
      </c>
      <c r="BZ81" s="144"/>
      <c r="CA81" s="275" t="s">
        <v>234</v>
      </c>
      <c r="CB81" s="159" t="s">
        <v>0</v>
      </c>
      <c r="CC81" s="158">
        <v>2</v>
      </c>
      <c r="CD81" s="157"/>
      <c r="CE81" s="158">
        <v>1</v>
      </c>
      <c r="CF81" s="158">
        <v>1</v>
      </c>
      <c r="CG81" s="157"/>
      <c r="CH81" s="156">
        <f t="shared" si="27"/>
        <v>4</v>
      </c>
      <c r="CI81" s="235">
        <f>CH81</f>
        <v>4</v>
      </c>
      <c r="CJ81" s="154">
        <f>CI81/(CI81+CI82)</f>
        <v>0.13333333333333333</v>
      </c>
      <c r="CK81" s="160"/>
      <c r="CN81" s="153"/>
    </row>
    <row r="82" spans="1:92" ht="14.85" customHeight="1" x14ac:dyDescent="0.2">
      <c r="A82" s="139"/>
      <c r="B82" s="276"/>
      <c r="C82" s="139" t="s">
        <v>27</v>
      </c>
      <c r="D82" s="135">
        <v>0</v>
      </c>
      <c r="E82" s="135">
        <v>0</v>
      </c>
      <c r="F82" s="135">
        <v>1</v>
      </c>
      <c r="G82" s="135">
        <v>1</v>
      </c>
      <c r="H82" s="135">
        <v>0</v>
      </c>
      <c r="I82" s="150">
        <f t="shared" si="20"/>
        <v>2</v>
      </c>
      <c r="J82" s="151">
        <f>I82+J78</f>
        <v>18</v>
      </c>
      <c r="K82" s="150"/>
      <c r="L82" s="139"/>
      <c r="M82" s="276"/>
      <c r="N82" s="139" t="s">
        <v>27</v>
      </c>
      <c r="O82" s="135">
        <v>0</v>
      </c>
      <c r="P82" s="152"/>
      <c r="Q82" s="152"/>
      <c r="R82" s="152"/>
      <c r="S82" s="152"/>
      <c r="T82" s="150">
        <f t="shared" si="21"/>
        <v>0</v>
      </c>
      <c r="U82" s="151">
        <f>T82+U78</f>
        <v>32</v>
      </c>
      <c r="V82" s="150"/>
      <c r="X82" s="276"/>
      <c r="Y82" s="139" t="s">
        <v>27</v>
      </c>
      <c r="Z82" s="135">
        <v>0</v>
      </c>
      <c r="AA82" s="135">
        <v>0</v>
      </c>
      <c r="AB82" s="135">
        <v>1</v>
      </c>
      <c r="AC82" s="135">
        <v>0</v>
      </c>
      <c r="AD82" s="135">
        <v>1</v>
      </c>
      <c r="AE82" s="234">
        <f t="shared" si="22"/>
        <v>2</v>
      </c>
      <c r="AF82" s="233">
        <f>AE82+AF78</f>
        <v>16</v>
      </c>
      <c r="AG82" s="233"/>
      <c r="AI82" s="276"/>
      <c r="AJ82" s="139" t="s">
        <v>27</v>
      </c>
      <c r="AK82" s="152"/>
      <c r="AL82" s="135">
        <v>1</v>
      </c>
      <c r="AM82" s="135">
        <v>1</v>
      </c>
      <c r="AN82" s="135">
        <v>0</v>
      </c>
      <c r="AO82" s="152"/>
      <c r="AP82" s="150">
        <f t="shared" si="23"/>
        <v>2</v>
      </c>
      <c r="AQ82" s="233">
        <f>AP82+AQ78</f>
        <v>28</v>
      </c>
      <c r="AR82" s="151"/>
      <c r="AT82" s="276"/>
      <c r="AU82" s="139" t="s">
        <v>27</v>
      </c>
      <c r="AV82" s="135">
        <v>0</v>
      </c>
      <c r="AW82" s="135">
        <v>0</v>
      </c>
      <c r="AX82" s="135">
        <v>0</v>
      </c>
      <c r="AY82" s="135">
        <v>1</v>
      </c>
      <c r="AZ82" s="135">
        <v>0</v>
      </c>
      <c r="BA82" s="150">
        <f t="shared" si="24"/>
        <v>1</v>
      </c>
      <c r="BB82" s="233">
        <f>BA82+BB78</f>
        <v>15</v>
      </c>
      <c r="BC82" s="151"/>
      <c r="BD82" s="160"/>
      <c r="BE82" s="276"/>
      <c r="BF82" s="139" t="s">
        <v>27</v>
      </c>
      <c r="BG82" s="152"/>
      <c r="BH82" s="152"/>
      <c r="BI82" s="152"/>
      <c r="BJ82" s="135">
        <v>0</v>
      </c>
      <c r="BK82" s="152"/>
      <c r="BL82" s="150">
        <f t="shared" si="25"/>
        <v>0</v>
      </c>
      <c r="BM82" s="233">
        <f>BL82+BM78</f>
        <v>33</v>
      </c>
      <c r="BN82" s="151"/>
      <c r="BP82" s="276"/>
      <c r="BQ82" s="139" t="s">
        <v>27</v>
      </c>
      <c r="BR82" s="152"/>
      <c r="BS82" s="135">
        <v>1</v>
      </c>
      <c r="BT82" s="152"/>
      <c r="BU82" s="135">
        <v>0</v>
      </c>
      <c r="BV82" s="135">
        <v>0</v>
      </c>
      <c r="BW82" s="150">
        <f t="shared" si="26"/>
        <v>1</v>
      </c>
      <c r="BX82" s="233">
        <f>BW82+BX78</f>
        <v>15</v>
      </c>
      <c r="BY82" s="151"/>
      <c r="BZ82" s="144"/>
      <c r="CA82" s="276"/>
      <c r="CB82" s="139" t="s">
        <v>27</v>
      </c>
      <c r="CC82" s="135">
        <v>1</v>
      </c>
      <c r="CD82" s="152"/>
      <c r="CE82" s="135">
        <v>0</v>
      </c>
      <c r="CF82" s="135">
        <v>0</v>
      </c>
      <c r="CG82" s="152"/>
      <c r="CH82" s="150">
        <f t="shared" si="27"/>
        <v>1</v>
      </c>
      <c r="CI82" s="233">
        <f>CH82+CI78</f>
        <v>26</v>
      </c>
      <c r="CJ82" s="151"/>
      <c r="CK82" s="160"/>
      <c r="CN82" s="153"/>
    </row>
    <row r="83" spans="1:92" x14ac:dyDescent="0.2">
      <c r="B83" s="276"/>
      <c r="C83" s="139" t="s">
        <v>72</v>
      </c>
      <c r="D83" s="135">
        <v>0</v>
      </c>
      <c r="E83" s="135">
        <v>0</v>
      </c>
      <c r="F83" s="135">
        <v>0</v>
      </c>
      <c r="G83" s="135">
        <v>0</v>
      </c>
      <c r="H83" s="135">
        <v>2</v>
      </c>
      <c r="I83" s="150">
        <f t="shared" si="20"/>
        <v>2</v>
      </c>
      <c r="J83" s="151">
        <f>I83+J79</f>
        <v>21</v>
      </c>
      <c r="K83" s="150"/>
      <c r="M83" s="276"/>
      <c r="N83" s="139" t="s">
        <v>72</v>
      </c>
      <c r="O83" s="135">
        <v>0</v>
      </c>
      <c r="P83" s="152"/>
      <c r="Q83" s="152"/>
      <c r="R83" s="152"/>
      <c r="S83" s="152"/>
      <c r="T83" s="150">
        <f t="shared" si="21"/>
        <v>0</v>
      </c>
      <c r="U83" s="151">
        <f>T83+U79</f>
        <v>15</v>
      </c>
      <c r="V83" s="150"/>
      <c r="X83" s="276"/>
      <c r="Y83" s="139" t="s">
        <v>72</v>
      </c>
      <c r="Z83" s="135">
        <v>0</v>
      </c>
      <c r="AA83" s="135">
        <v>0</v>
      </c>
      <c r="AB83" s="135">
        <v>0</v>
      </c>
      <c r="AC83" s="135">
        <v>0</v>
      </c>
      <c r="AD83" s="135">
        <v>0</v>
      </c>
      <c r="AE83" s="234">
        <f t="shared" si="22"/>
        <v>0</v>
      </c>
      <c r="AF83" s="233">
        <f>AE83+AF79</f>
        <v>8</v>
      </c>
      <c r="AG83" s="233"/>
      <c r="AI83" s="276"/>
      <c r="AJ83" s="139" t="s">
        <v>72</v>
      </c>
      <c r="AK83" s="152"/>
      <c r="AL83" s="135">
        <v>0</v>
      </c>
      <c r="AM83" s="135">
        <v>0</v>
      </c>
      <c r="AN83" s="135">
        <v>0</v>
      </c>
      <c r="AO83" s="152"/>
      <c r="AP83" s="150">
        <f t="shared" si="23"/>
        <v>0</v>
      </c>
      <c r="AQ83" s="233">
        <f>AP83+AQ79</f>
        <v>14</v>
      </c>
      <c r="AR83" s="151"/>
      <c r="AT83" s="276"/>
      <c r="AU83" s="139" t="s">
        <v>72</v>
      </c>
      <c r="AV83" s="135">
        <v>0</v>
      </c>
      <c r="AW83" s="135">
        <v>1</v>
      </c>
      <c r="AX83" s="135">
        <v>0</v>
      </c>
      <c r="AY83" s="135">
        <v>0</v>
      </c>
      <c r="AZ83" s="135">
        <v>0</v>
      </c>
      <c r="BA83" s="150">
        <f t="shared" si="24"/>
        <v>1</v>
      </c>
      <c r="BB83" s="233">
        <f>BA83+BB79</f>
        <v>20</v>
      </c>
      <c r="BC83" s="151"/>
      <c r="BE83" s="276"/>
      <c r="BF83" s="139" t="s">
        <v>72</v>
      </c>
      <c r="BG83" s="152"/>
      <c r="BH83" s="152"/>
      <c r="BI83" s="152"/>
      <c r="BJ83" s="135">
        <v>0</v>
      </c>
      <c r="BK83" s="152"/>
      <c r="BL83" s="150">
        <f t="shared" si="25"/>
        <v>0</v>
      </c>
      <c r="BM83" s="233">
        <f>BL83+BM79</f>
        <v>14</v>
      </c>
      <c r="BN83" s="151"/>
      <c r="BP83" s="276"/>
      <c r="BQ83" s="139" t="s">
        <v>72</v>
      </c>
      <c r="BR83" s="152"/>
      <c r="BS83" s="135">
        <v>0</v>
      </c>
      <c r="BT83" s="152"/>
      <c r="BU83" s="135">
        <v>0</v>
      </c>
      <c r="BV83" s="135">
        <v>0</v>
      </c>
      <c r="BW83" s="150">
        <f t="shared" si="26"/>
        <v>0</v>
      </c>
      <c r="BX83" s="233">
        <f>BW83+BX79</f>
        <v>26</v>
      </c>
      <c r="BY83" s="151"/>
      <c r="BZ83" s="144"/>
      <c r="CA83" s="276"/>
      <c r="CB83" s="139" t="s">
        <v>72</v>
      </c>
      <c r="CC83" s="135">
        <v>0</v>
      </c>
      <c r="CD83" s="152"/>
      <c r="CE83" s="135">
        <v>0</v>
      </c>
      <c r="CF83" s="135">
        <v>0</v>
      </c>
      <c r="CG83" s="152"/>
      <c r="CH83" s="150">
        <f t="shared" si="27"/>
        <v>0</v>
      </c>
      <c r="CI83" s="233">
        <f>CH83+CI79</f>
        <v>14</v>
      </c>
      <c r="CJ83" s="151"/>
    </row>
    <row r="84" spans="1:92" x14ac:dyDescent="0.2">
      <c r="B84" s="277"/>
      <c r="C84" s="149" t="s">
        <v>71</v>
      </c>
      <c r="D84" s="149">
        <v>0</v>
      </c>
      <c r="E84" s="149">
        <v>0</v>
      </c>
      <c r="F84" s="149">
        <v>0</v>
      </c>
      <c r="G84" s="149">
        <v>0</v>
      </c>
      <c r="H84" s="149">
        <v>0</v>
      </c>
      <c r="I84" s="147">
        <f t="shared" si="20"/>
        <v>0</v>
      </c>
      <c r="J84" s="146">
        <f>I84+J80</f>
        <v>3</v>
      </c>
      <c r="K84" s="145"/>
      <c r="M84" s="277"/>
      <c r="N84" s="149" t="s">
        <v>71</v>
      </c>
      <c r="O84" s="149">
        <v>0</v>
      </c>
      <c r="P84" s="148"/>
      <c r="Q84" s="148"/>
      <c r="R84" s="148"/>
      <c r="S84" s="148"/>
      <c r="T84" s="147">
        <f t="shared" si="21"/>
        <v>0</v>
      </c>
      <c r="U84" s="146">
        <f>T84+U80</f>
        <v>2</v>
      </c>
      <c r="V84" s="145"/>
      <c r="X84" s="277"/>
      <c r="Y84" s="149" t="s">
        <v>71</v>
      </c>
      <c r="Z84" s="149">
        <v>0</v>
      </c>
      <c r="AA84" s="149">
        <v>0</v>
      </c>
      <c r="AB84" s="149">
        <v>0</v>
      </c>
      <c r="AC84" s="149">
        <v>0</v>
      </c>
      <c r="AD84" s="149">
        <v>0</v>
      </c>
      <c r="AE84" s="232">
        <f t="shared" si="22"/>
        <v>0</v>
      </c>
      <c r="AF84" s="231">
        <f>AE84+AF80</f>
        <v>0</v>
      </c>
      <c r="AG84" s="230"/>
      <c r="AI84" s="277"/>
      <c r="AJ84" s="149" t="s">
        <v>71</v>
      </c>
      <c r="AK84" s="148"/>
      <c r="AL84" s="149">
        <v>0</v>
      </c>
      <c r="AM84" s="149">
        <v>0</v>
      </c>
      <c r="AN84" s="149">
        <v>0</v>
      </c>
      <c r="AO84" s="148"/>
      <c r="AP84" s="147">
        <f t="shared" si="23"/>
        <v>0</v>
      </c>
      <c r="AQ84" s="231">
        <f>AP84+AQ80</f>
        <v>2</v>
      </c>
      <c r="AR84" s="145"/>
      <c r="AT84" s="277"/>
      <c r="AU84" s="149" t="s">
        <v>71</v>
      </c>
      <c r="AV84" s="149">
        <v>0</v>
      </c>
      <c r="AW84" s="149">
        <v>0</v>
      </c>
      <c r="AX84" s="149">
        <v>0</v>
      </c>
      <c r="AY84" s="149">
        <v>0</v>
      </c>
      <c r="AZ84" s="149">
        <v>0</v>
      </c>
      <c r="BA84" s="147">
        <f t="shared" si="24"/>
        <v>0</v>
      </c>
      <c r="BB84" s="231">
        <f>BA84+BB80</f>
        <v>2</v>
      </c>
      <c r="BC84" s="145"/>
      <c r="BE84" s="277"/>
      <c r="BF84" s="149" t="s">
        <v>71</v>
      </c>
      <c r="BG84" s="148"/>
      <c r="BH84" s="148"/>
      <c r="BI84" s="148"/>
      <c r="BJ84" s="149">
        <v>0</v>
      </c>
      <c r="BK84" s="148"/>
      <c r="BL84" s="147">
        <f t="shared" si="25"/>
        <v>0</v>
      </c>
      <c r="BM84" s="231">
        <f>BL84+BM80</f>
        <v>1</v>
      </c>
      <c r="BN84" s="145"/>
      <c r="BP84" s="277"/>
      <c r="BQ84" s="149" t="s">
        <v>71</v>
      </c>
      <c r="BR84" s="148"/>
      <c r="BS84" s="149">
        <v>0</v>
      </c>
      <c r="BT84" s="148"/>
      <c r="BU84" s="149">
        <v>0</v>
      </c>
      <c r="BV84" s="149">
        <v>0</v>
      </c>
      <c r="BW84" s="147">
        <f t="shared" si="26"/>
        <v>0</v>
      </c>
      <c r="BX84" s="231">
        <f>BW84+BX80</f>
        <v>1</v>
      </c>
      <c r="BY84" s="145"/>
      <c r="BZ84" s="144"/>
      <c r="CA84" s="277"/>
      <c r="CB84" s="149" t="s">
        <v>71</v>
      </c>
      <c r="CC84" s="149">
        <v>0</v>
      </c>
      <c r="CD84" s="148"/>
      <c r="CE84" s="149">
        <v>0</v>
      </c>
      <c r="CF84" s="149">
        <v>0</v>
      </c>
      <c r="CG84" s="148"/>
      <c r="CH84" s="147">
        <f t="shared" si="27"/>
        <v>0</v>
      </c>
      <c r="CI84" s="231">
        <f>CH84+CI80</f>
        <v>6</v>
      </c>
      <c r="CJ84" s="145"/>
      <c r="CN84" s="143"/>
    </row>
    <row r="85" spans="1:92" ht="14.85" customHeight="1" x14ac:dyDescent="0.2">
      <c r="B85" s="275" t="s">
        <v>233</v>
      </c>
      <c r="C85" s="159" t="s">
        <v>0</v>
      </c>
      <c r="D85" s="158">
        <v>3</v>
      </c>
      <c r="E85" s="158">
        <v>1</v>
      </c>
      <c r="F85" s="158">
        <v>2</v>
      </c>
      <c r="G85" s="157"/>
      <c r="H85" s="157"/>
      <c r="I85" s="156">
        <f t="shared" ref="I85:I116" si="28">SUM(D85:H85)</f>
        <v>6</v>
      </c>
      <c r="J85" s="155">
        <f>I85</f>
        <v>6</v>
      </c>
      <c r="K85" s="154">
        <f>J85/(J85+J86)</f>
        <v>0.23076923076923078</v>
      </c>
      <c r="M85" s="275" t="s">
        <v>233</v>
      </c>
      <c r="N85" s="159" t="s">
        <v>0</v>
      </c>
      <c r="O85" s="158">
        <v>1</v>
      </c>
      <c r="P85" s="157"/>
      <c r="Q85" s="157"/>
      <c r="R85" s="157"/>
      <c r="S85" s="157"/>
      <c r="T85" s="156">
        <f t="shared" ref="T85:T104" si="29">SUM(O85:S85)</f>
        <v>1</v>
      </c>
      <c r="U85" s="155">
        <f>T85</f>
        <v>1</v>
      </c>
      <c r="V85" s="154">
        <f>U85/(U85+U86)</f>
        <v>3.0303030303030304E-2</v>
      </c>
      <c r="X85" s="275" t="s">
        <v>233</v>
      </c>
      <c r="Y85" s="159" t="s">
        <v>0</v>
      </c>
      <c r="Z85" s="158">
        <v>5</v>
      </c>
      <c r="AA85" s="158">
        <v>2</v>
      </c>
      <c r="AB85" s="158">
        <v>4</v>
      </c>
      <c r="AC85" s="158">
        <v>8</v>
      </c>
      <c r="AD85" s="158">
        <v>5</v>
      </c>
      <c r="AE85" s="236">
        <f t="shared" ref="AE85:AE116" si="30">SUM(Z85:AD85)</f>
        <v>24</v>
      </c>
      <c r="AF85" s="235">
        <f>AE85</f>
        <v>24</v>
      </c>
      <c r="AG85" s="154">
        <f>AF85/(AF85+AF86)</f>
        <v>0.5714285714285714</v>
      </c>
      <c r="AI85" s="275" t="s">
        <v>233</v>
      </c>
      <c r="AJ85" s="159" t="s">
        <v>0</v>
      </c>
      <c r="AK85" s="157"/>
      <c r="AL85" s="158">
        <v>0</v>
      </c>
      <c r="AM85" s="158">
        <v>1</v>
      </c>
      <c r="AN85" s="158">
        <v>0</v>
      </c>
      <c r="AO85" s="157"/>
      <c r="AP85" s="156">
        <f t="shared" ref="AP85:AP92" si="31">SUM(AK85:AO85)</f>
        <v>1</v>
      </c>
      <c r="AQ85" s="235">
        <f>AP85</f>
        <v>1</v>
      </c>
      <c r="AR85" s="154">
        <f>AQ85/(AQ85+AQ86)</f>
        <v>2.9411764705882353E-2</v>
      </c>
      <c r="AT85" s="275" t="s">
        <v>233</v>
      </c>
      <c r="AU85" s="159" t="s">
        <v>0</v>
      </c>
      <c r="AV85" s="158">
        <v>4</v>
      </c>
      <c r="AW85" s="158">
        <v>3</v>
      </c>
      <c r="AX85" s="158">
        <v>5</v>
      </c>
      <c r="AY85" s="157"/>
      <c r="AZ85" s="158">
        <v>1</v>
      </c>
      <c r="BA85" s="156">
        <f t="shared" ref="BA85:BA116" si="32">SUM(AV85:AZ85)</f>
        <v>13</v>
      </c>
      <c r="BB85" s="235">
        <f>BA85</f>
        <v>13</v>
      </c>
      <c r="BC85" s="154">
        <f>BB85/(BB85+BB86)</f>
        <v>0.4642857142857143</v>
      </c>
      <c r="BD85" s="160"/>
      <c r="BE85" s="275" t="s">
        <v>233</v>
      </c>
      <c r="BF85" s="159" t="s">
        <v>0</v>
      </c>
      <c r="BG85" s="157"/>
      <c r="BH85" s="157"/>
      <c r="BI85" s="157"/>
      <c r="BJ85" s="158">
        <v>1</v>
      </c>
      <c r="BK85" s="157"/>
      <c r="BL85" s="156">
        <f t="shared" ref="BL85:BL92" si="33">SUM(BG85:BK85)</f>
        <v>1</v>
      </c>
      <c r="BM85" s="235">
        <f>BL85</f>
        <v>1</v>
      </c>
      <c r="BN85" s="154">
        <f>BM85/(BM85+BM86)</f>
        <v>2.8571428571428571E-2</v>
      </c>
      <c r="BP85" s="275" t="s">
        <v>233</v>
      </c>
      <c r="BQ85" s="159" t="s">
        <v>0</v>
      </c>
      <c r="BR85" s="157"/>
      <c r="BS85" s="158">
        <v>1</v>
      </c>
      <c r="BT85" s="157"/>
      <c r="BU85" s="158">
        <v>1</v>
      </c>
      <c r="BV85" s="158">
        <v>6</v>
      </c>
      <c r="BW85" s="156">
        <f t="shared" ref="BW85:BW116" si="34">SUM(BR85:BV85)</f>
        <v>8</v>
      </c>
      <c r="BX85" s="235">
        <f>BW85</f>
        <v>8</v>
      </c>
      <c r="BY85" s="154">
        <f>BX85/(BX85+BX86)</f>
        <v>0.34782608695652173</v>
      </c>
      <c r="BZ85" s="144"/>
      <c r="CA85" s="275" t="s">
        <v>233</v>
      </c>
      <c r="CB85" s="159" t="s">
        <v>0</v>
      </c>
      <c r="CC85" s="158">
        <v>2</v>
      </c>
      <c r="CD85" s="157"/>
      <c r="CE85" s="158">
        <v>0</v>
      </c>
      <c r="CF85" s="158">
        <v>0</v>
      </c>
      <c r="CG85" s="157"/>
      <c r="CH85" s="156">
        <f t="shared" ref="CH85:CH100" si="35">SUM(CC85:CG85)</f>
        <v>2</v>
      </c>
      <c r="CI85" s="235">
        <f>CH85</f>
        <v>2</v>
      </c>
      <c r="CJ85" s="154">
        <f>CI85/(CI85+CI86)</f>
        <v>6.6666666666666666E-2</v>
      </c>
      <c r="CK85" s="160"/>
      <c r="CN85" s="153"/>
    </row>
    <row r="86" spans="1:92" ht="14.85" customHeight="1" x14ac:dyDescent="0.2">
      <c r="B86" s="276"/>
      <c r="C86" s="139" t="s">
        <v>27</v>
      </c>
      <c r="D86" s="135">
        <v>1</v>
      </c>
      <c r="E86" s="135">
        <v>1</v>
      </c>
      <c r="F86" s="135">
        <v>0</v>
      </c>
      <c r="G86" s="152"/>
      <c r="H86" s="152"/>
      <c r="I86" s="150">
        <f t="shared" si="28"/>
        <v>2</v>
      </c>
      <c r="J86" s="151">
        <f>I86+J82</f>
        <v>20</v>
      </c>
      <c r="K86" s="150"/>
      <c r="M86" s="276"/>
      <c r="N86" s="139" t="s">
        <v>27</v>
      </c>
      <c r="O86" s="135">
        <v>0</v>
      </c>
      <c r="P86" s="152"/>
      <c r="Q86" s="152"/>
      <c r="R86" s="152"/>
      <c r="S86" s="152"/>
      <c r="T86" s="150">
        <f t="shared" si="29"/>
        <v>0</v>
      </c>
      <c r="U86" s="151">
        <f>T86+U82</f>
        <v>32</v>
      </c>
      <c r="V86" s="150"/>
      <c r="X86" s="276"/>
      <c r="Y86" s="139" t="s">
        <v>27</v>
      </c>
      <c r="Z86" s="135">
        <v>1</v>
      </c>
      <c r="AA86" s="135">
        <v>0</v>
      </c>
      <c r="AB86" s="135">
        <v>1</v>
      </c>
      <c r="AC86" s="135">
        <v>0</v>
      </c>
      <c r="AD86" s="135">
        <v>0</v>
      </c>
      <c r="AE86" s="234">
        <f t="shared" si="30"/>
        <v>2</v>
      </c>
      <c r="AF86" s="233">
        <f>AE86+AF82</f>
        <v>18</v>
      </c>
      <c r="AG86" s="233"/>
      <c r="AI86" s="276"/>
      <c r="AJ86" s="139" t="s">
        <v>27</v>
      </c>
      <c r="AK86" s="152"/>
      <c r="AL86" s="135">
        <v>2</v>
      </c>
      <c r="AM86" s="135">
        <v>0</v>
      </c>
      <c r="AN86" s="135">
        <v>3</v>
      </c>
      <c r="AO86" s="152"/>
      <c r="AP86" s="150">
        <f t="shared" si="31"/>
        <v>5</v>
      </c>
      <c r="AQ86" s="233">
        <f>AP86+AQ82</f>
        <v>33</v>
      </c>
      <c r="AR86" s="151"/>
      <c r="AT86" s="276"/>
      <c r="AU86" s="139" t="s">
        <v>27</v>
      </c>
      <c r="AV86" s="135">
        <v>0</v>
      </c>
      <c r="AW86" s="135">
        <v>0</v>
      </c>
      <c r="AX86" s="135">
        <v>0</v>
      </c>
      <c r="AY86" s="152"/>
      <c r="AZ86" s="135">
        <v>0</v>
      </c>
      <c r="BA86" s="150">
        <f t="shared" si="32"/>
        <v>0</v>
      </c>
      <c r="BB86" s="233">
        <f>BA86+BB82</f>
        <v>15</v>
      </c>
      <c r="BC86" s="151"/>
      <c r="BD86" s="160"/>
      <c r="BE86" s="276"/>
      <c r="BF86" s="139" t="s">
        <v>27</v>
      </c>
      <c r="BG86" s="152"/>
      <c r="BH86" s="152"/>
      <c r="BI86" s="152"/>
      <c r="BJ86" s="135">
        <v>1</v>
      </c>
      <c r="BK86" s="152"/>
      <c r="BL86" s="150">
        <f t="shared" si="33"/>
        <v>1</v>
      </c>
      <c r="BM86" s="233">
        <f>BL86+BM82</f>
        <v>34</v>
      </c>
      <c r="BN86" s="151"/>
      <c r="BP86" s="276"/>
      <c r="BQ86" s="139" t="s">
        <v>27</v>
      </c>
      <c r="BR86" s="152"/>
      <c r="BS86" s="135">
        <v>0</v>
      </c>
      <c r="BT86" s="152"/>
      <c r="BU86" s="135">
        <v>0</v>
      </c>
      <c r="BV86" s="135">
        <v>0</v>
      </c>
      <c r="BW86" s="150">
        <f t="shared" si="34"/>
        <v>0</v>
      </c>
      <c r="BX86" s="233">
        <f>BW86+BX82</f>
        <v>15</v>
      </c>
      <c r="BY86" s="151"/>
      <c r="BZ86" s="144"/>
      <c r="CA86" s="276"/>
      <c r="CB86" s="139" t="s">
        <v>27</v>
      </c>
      <c r="CC86" s="135">
        <v>0</v>
      </c>
      <c r="CD86" s="152"/>
      <c r="CE86" s="135">
        <v>1</v>
      </c>
      <c r="CF86" s="135">
        <v>1</v>
      </c>
      <c r="CG86" s="152"/>
      <c r="CH86" s="150">
        <f t="shared" si="35"/>
        <v>2</v>
      </c>
      <c r="CI86" s="233">
        <f>CH86+CI82</f>
        <v>28</v>
      </c>
      <c r="CJ86" s="151"/>
      <c r="CK86" s="160"/>
      <c r="CN86" s="153"/>
    </row>
    <row r="87" spans="1:92" x14ac:dyDescent="0.2">
      <c r="B87" s="276"/>
      <c r="C87" s="139" t="s">
        <v>72</v>
      </c>
      <c r="D87" s="135">
        <v>0</v>
      </c>
      <c r="E87" s="135">
        <v>0</v>
      </c>
      <c r="F87" s="135">
        <v>0</v>
      </c>
      <c r="G87" s="152"/>
      <c r="H87" s="152"/>
      <c r="I87" s="150">
        <f t="shared" si="28"/>
        <v>0</v>
      </c>
      <c r="J87" s="151">
        <f>I87+J83</f>
        <v>21</v>
      </c>
      <c r="K87" s="150"/>
      <c r="M87" s="276"/>
      <c r="N87" s="139" t="s">
        <v>72</v>
      </c>
      <c r="O87" s="135">
        <v>0</v>
      </c>
      <c r="P87" s="152"/>
      <c r="Q87" s="152"/>
      <c r="R87" s="152"/>
      <c r="S87" s="152"/>
      <c r="T87" s="150">
        <f t="shared" si="29"/>
        <v>0</v>
      </c>
      <c r="U87" s="151">
        <f>T87+U83</f>
        <v>15</v>
      </c>
      <c r="V87" s="150"/>
      <c r="X87" s="276"/>
      <c r="Y87" s="139" t="s">
        <v>72</v>
      </c>
      <c r="Z87" s="135">
        <v>0</v>
      </c>
      <c r="AA87" s="135">
        <v>0</v>
      </c>
      <c r="AB87" s="135">
        <v>0</v>
      </c>
      <c r="AC87" s="135">
        <v>0</v>
      </c>
      <c r="AD87" s="135">
        <v>0</v>
      </c>
      <c r="AE87" s="234">
        <f t="shared" si="30"/>
        <v>0</v>
      </c>
      <c r="AF87" s="233">
        <f>AE87+AF83</f>
        <v>8</v>
      </c>
      <c r="AG87" s="233"/>
      <c r="AI87" s="276"/>
      <c r="AJ87" s="139" t="s">
        <v>72</v>
      </c>
      <c r="AK87" s="152"/>
      <c r="AL87" s="135">
        <v>0</v>
      </c>
      <c r="AM87" s="135">
        <v>0</v>
      </c>
      <c r="AN87" s="135">
        <v>0</v>
      </c>
      <c r="AO87" s="152"/>
      <c r="AP87" s="150">
        <f t="shared" si="31"/>
        <v>0</v>
      </c>
      <c r="AQ87" s="233">
        <f>AP87+AQ83</f>
        <v>14</v>
      </c>
      <c r="AR87" s="151"/>
      <c r="AT87" s="276"/>
      <c r="AU87" s="139" t="s">
        <v>72</v>
      </c>
      <c r="AV87" s="135">
        <v>0</v>
      </c>
      <c r="AW87" s="135">
        <v>0</v>
      </c>
      <c r="AX87" s="135">
        <v>0</v>
      </c>
      <c r="AY87" s="152"/>
      <c r="AZ87" s="135">
        <v>0</v>
      </c>
      <c r="BA87" s="150">
        <f t="shared" si="32"/>
        <v>0</v>
      </c>
      <c r="BB87" s="233">
        <f>BA87+BB83</f>
        <v>20</v>
      </c>
      <c r="BC87" s="151"/>
      <c r="BD87" s="160"/>
      <c r="BE87" s="276"/>
      <c r="BF87" s="139" t="s">
        <v>72</v>
      </c>
      <c r="BG87" s="152"/>
      <c r="BH87" s="152"/>
      <c r="BI87" s="152"/>
      <c r="BJ87" s="135">
        <v>0</v>
      </c>
      <c r="BK87" s="152"/>
      <c r="BL87" s="150">
        <f t="shared" si="33"/>
        <v>0</v>
      </c>
      <c r="BM87" s="233">
        <f>BL87+BM83</f>
        <v>14</v>
      </c>
      <c r="BN87" s="151"/>
      <c r="BP87" s="276"/>
      <c r="BQ87" s="139" t="s">
        <v>72</v>
      </c>
      <c r="BR87" s="152"/>
      <c r="BS87" s="135">
        <v>0</v>
      </c>
      <c r="BT87" s="152"/>
      <c r="BU87" s="135">
        <v>0</v>
      </c>
      <c r="BV87" s="135">
        <v>0</v>
      </c>
      <c r="BW87" s="150">
        <f t="shared" si="34"/>
        <v>0</v>
      </c>
      <c r="BX87" s="233">
        <f>BW87+BX83</f>
        <v>26</v>
      </c>
      <c r="BY87" s="151"/>
      <c r="BZ87" s="144"/>
      <c r="CA87" s="276"/>
      <c r="CB87" s="139" t="s">
        <v>72</v>
      </c>
      <c r="CC87" s="135">
        <v>0</v>
      </c>
      <c r="CD87" s="152"/>
      <c r="CE87" s="135">
        <v>0</v>
      </c>
      <c r="CF87" s="135">
        <v>0</v>
      </c>
      <c r="CG87" s="152"/>
      <c r="CH87" s="150">
        <f t="shared" si="35"/>
        <v>0</v>
      </c>
      <c r="CI87" s="233">
        <f>CH87+CI83</f>
        <v>14</v>
      </c>
      <c r="CJ87" s="151"/>
    </row>
    <row r="88" spans="1:92" x14ac:dyDescent="0.2">
      <c r="B88" s="277"/>
      <c r="C88" s="149" t="s">
        <v>71</v>
      </c>
      <c r="D88" s="149">
        <v>0</v>
      </c>
      <c r="E88" s="149">
        <v>0</v>
      </c>
      <c r="F88" s="149">
        <v>0</v>
      </c>
      <c r="G88" s="148"/>
      <c r="H88" s="148"/>
      <c r="I88" s="147">
        <f t="shared" si="28"/>
        <v>0</v>
      </c>
      <c r="J88" s="146">
        <f>I88+J84</f>
        <v>3</v>
      </c>
      <c r="K88" s="145"/>
      <c r="M88" s="277"/>
      <c r="N88" s="149" t="s">
        <v>71</v>
      </c>
      <c r="O88" s="149">
        <v>0</v>
      </c>
      <c r="P88" s="148"/>
      <c r="Q88" s="148"/>
      <c r="R88" s="148"/>
      <c r="S88" s="148"/>
      <c r="T88" s="147">
        <f t="shared" si="29"/>
        <v>0</v>
      </c>
      <c r="U88" s="146">
        <f>T88+U84</f>
        <v>2</v>
      </c>
      <c r="V88" s="145"/>
      <c r="X88" s="277"/>
      <c r="Y88" s="149" t="s">
        <v>71</v>
      </c>
      <c r="Z88" s="149">
        <v>0</v>
      </c>
      <c r="AA88" s="149">
        <v>0</v>
      </c>
      <c r="AB88" s="149">
        <v>0</v>
      </c>
      <c r="AC88" s="149">
        <v>0</v>
      </c>
      <c r="AD88" s="149">
        <v>0</v>
      </c>
      <c r="AE88" s="232">
        <f t="shared" si="30"/>
        <v>0</v>
      </c>
      <c r="AF88" s="231">
        <f>AE88+AF84</f>
        <v>0</v>
      </c>
      <c r="AG88" s="230"/>
      <c r="AI88" s="277"/>
      <c r="AJ88" s="149" t="s">
        <v>71</v>
      </c>
      <c r="AK88" s="148"/>
      <c r="AL88" s="149">
        <v>0</v>
      </c>
      <c r="AM88" s="149">
        <v>0</v>
      </c>
      <c r="AN88" s="149">
        <v>0</v>
      </c>
      <c r="AO88" s="148"/>
      <c r="AP88" s="147">
        <f t="shared" si="31"/>
        <v>0</v>
      </c>
      <c r="AQ88" s="231">
        <f>AP88+AQ84</f>
        <v>2</v>
      </c>
      <c r="AR88" s="145"/>
      <c r="AT88" s="277"/>
      <c r="AU88" s="149" t="s">
        <v>71</v>
      </c>
      <c r="AV88" s="149">
        <v>0</v>
      </c>
      <c r="AW88" s="149">
        <v>0</v>
      </c>
      <c r="AX88" s="149">
        <v>0</v>
      </c>
      <c r="AY88" s="148"/>
      <c r="AZ88" s="149">
        <v>0</v>
      </c>
      <c r="BA88" s="147">
        <f t="shared" si="32"/>
        <v>0</v>
      </c>
      <c r="BB88" s="231">
        <f>BA88+BB84</f>
        <v>2</v>
      </c>
      <c r="BC88" s="145"/>
      <c r="BE88" s="277"/>
      <c r="BF88" s="149" t="s">
        <v>71</v>
      </c>
      <c r="BG88" s="148"/>
      <c r="BH88" s="148"/>
      <c r="BI88" s="148"/>
      <c r="BJ88" s="149">
        <v>0</v>
      </c>
      <c r="BK88" s="148"/>
      <c r="BL88" s="147">
        <f t="shared" si="33"/>
        <v>0</v>
      </c>
      <c r="BM88" s="231">
        <f>BL88+BM84</f>
        <v>1</v>
      </c>
      <c r="BN88" s="145"/>
      <c r="BP88" s="277"/>
      <c r="BQ88" s="149" t="s">
        <v>71</v>
      </c>
      <c r="BR88" s="148"/>
      <c r="BS88" s="149">
        <v>0</v>
      </c>
      <c r="BT88" s="148"/>
      <c r="BU88" s="149">
        <v>0</v>
      </c>
      <c r="BV88" s="149">
        <v>0</v>
      </c>
      <c r="BW88" s="147">
        <f t="shared" si="34"/>
        <v>0</v>
      </c>
      <c r="BX88" s="231">
        <f>BW88+BX84</f>
        <v>1</v>
      </c>
      <c r="BY88" s="145"/>
      <c r="BZ88" s="144"/>
      <c r="CA88" s="277"/>
      <c r="CB88" s="149" t="s">
        <v>71</v>
      </c>
      <c r="CC88" s="149">
        <v>0</v>
      </c>
      <c r="CD88" s="148"/>
      <c r="CE88" s="149">
        <v>0</v>
      </c>
      <c r="CF88" s="149">
        <v>0</v>
      </c>
      <c r="CG88" s="148"/>
      <c r="CH88" s="147">
        <f t="shared" si="35"/>
        <v>0</v>
      </c>
      <c r="CI88" s="231">
        <f>CH88+CI84</f>
        <v>6</v>
      </c>
      <c r="CJ88" s="145"/>
      <c r="CN88" s="143"/>
    </row>
    <row r="89" spans="1:92" ht="14.85" customHeight="1" x14ac:dyDescent="0.2">
      <c r="B89" s="275" t="s">
        <v>232</v>
      </c>
      <c r="C89" s="159" t="s">
        <v>0</v>
      </c>
      <c r="D89" s="158">
        <v>3</v>
      </c>
      <c r="E89" s="158">
        <v>1</v>
      </c>
      <c r="F89" s="158">
        <v>1</v>
      </c>
      <c r="G89" s="157"/>
      <c r="H89" s="157"/>
      <c r="I89" s="156">
        <f t="shared" si="28"/>
        <v>5</v>
      </c>
      <c r="J89" s="155">
        <f>I89</f>
        <v>5</v>
      </c>
      <c r="K89" s="154">
        <f>J89/(J89+J90)</f>
        <v>0.19230769230769232</v>
      </c>
      <c r="M89" s="275" t="s">
        <v>232</v>
      </c>
      <c r="N89" s="159" t="s">
        <v>0</v>
      </c>
      <c r="O89" s="158">
        <v>1</v>
      </c>
      <c r="P89" s="157"/>
      <c r="Q89" s="157"/>
      <c r="R89" s="157"/>
      <c r="S89" s="157"/>
      <c r="T89" s="156">
        <f t="shared" si="29"/>
        <v>1</v>
      </c>
      <c r="U89" s="155">
        <f>T89</f>
        <v>1</v>
      </c>
      <c r="V89" s="154">
        <f>U89/(U89+U90)</f>
        <v>3.0303030303030304E-2</v>
      </c>
      <c r="X89" s="275" t="s">
        <v>232</v>
      </c>
      <c r="Y89" s="159" t="s">
        <v>0</v>
      </c>
      <c r="Z89" s="158">
        <v>5</v>
      </c>
      <c r="AA89" s="158">
        <v>2</v>
      </c>
      <c r="AB89" s="158">
        <v>4</v>
      </c>
      <c r="AC89" s="158">
        <v>7</v>
      </c>
      <c r="AD89" s="158">
        <v>5</v>
      </c>
      <c r="AE89" s="236">
        <f t="shared" si="30"/>
        <v>23</v>
      </c>
      <c r="AF89" s="235">
        <f>AE89</f>
        <v>23</v>
      </c>
      <c r="AG89" s="154">
        <f>AF89/(AF89+AF90)</f>
        <v>0.54761904761904767</v>
      </c>
      <c r="AI89" s="275" t="s">
        <v>232</v>
      </c>
      <c r="AJ89" s="159" t="s">
        <v>0</v>
      </c>
      <c r="AK89" s="157"/>
      <c r="AL89" s="157"/>
      <c r="AM89" s="158">
        <v>0</v>
      </c>
      <c r="AN89" s="157"/>
      <c r="AO89" s="157"/>
      <c r="AP89" s="156">
        <f t="shared" si="31"/>
        <v>0</v>
      </c>
      <c r="AQ89" s="235">
        <f>AP89</f>
        <v>0</v>
      </c>
      <c r="AR89" s="154">
        <f>AQ89/(AQ89+AQ90)</f>
        <v>0</v>
      </c>
      <c r="AT89" s="275" t="s">
        <v>232</v>
      </c>
      <c r="AU89" s="159" t="s">
        <v>0</v>
      </c>
      <c r="AV89" s="158">
        <v>2</v>
      </c>
      <c r="AW89" s="158">
        <v>2</v>
      </c>
      <c r="AX89" s="158">
        <v>4</v>
      </c>
      <c r="AY89" s="157"/>
      <c r="AZ89" s="158">
        <v>0</v>
      </c>
      <c r="BA89" s="156">
        <f t="shared" si="32"/>
        <v>8</v>
      </c>
      <c r="BB89" s="235">
        <f>BA89</f>
        <v>8</v>
      </c>
      <c r="BC89" s="154">
        <f>BB89/(BB89+BB90)</f>
        <v>0.2857142857142857</v>
      </c>
      <c r="BD89" s="160"/>
      <c r="BE89" s="275" t="s">
        <v>232</v>
      </c>
      <c r="BF89" s="159" t="s">
        <v>0</v>
      </c>
      <c r="BG89" s="157"/>
      <c r="BH89" s="157"/>
      <c r="BI89" s="157"/>
      <c r="BJ89" s="158">
        <v>0</v>
      </c>
      <c r="BK89" s="157"/>
      <c r="BL89" s="156">
        <f t="shared" si="33"/>
        <v>0</v>
      </c>
      <c r="BM89" s="235">
        <f>BL89</f>
        <v>0</v>
      </c>
      <c r="BN89" s="154">
        <f>BM89/(BM89+BM90)</f>
        <v>0</v>
      </c>
      <c r="BP89" s="275" t="s">
        <v>232</v>
      </c>
      <c r="BQ89" s="159" t="s">
        <v>0</v>
      </c>
      <c r="BR89" s="157"/>
      <c r="BS89" s="158">
        <v>1</v>
      </c>
      <c r="BT89" s="157"/>
      <c r="BU89" s="158">
        <v>1</v>
      </c>
      <c r="BV89" s="158">
        <v>4</v>
      </c>
      <c r="BW89" s="156">
        <f t="shared" si="34"/>
        <v>6</v>
      </c>
      <c r="BX89" s="235">
        <f>BW89</f>
        <v>6</v>
      </c>
      <c r="BY89" s="154">
        <f>BX89/(BX89+BX90)</f>
        <v>0.2608695652173913</v>
      </c>
      <c r="BZ89" s="144"/>
      <c r="CA89" s="275" t="s">
        <v>232</v>
      </c>
      <c r="CB89" s="159" t="s">
        <v>0</v>
      </c>
      <c r="CC89" s="158">
        <v>2</v>
      </c>
      <c r="CD89" s="157"/>
      <c r="CE89" s="157"/>
      <c r="CF89" s="157"/>
      <c r="CG89" s="157"/>
      <c r="CH89" s="156">
        <f t="shared" si="35"/>
        <v>2</v>
      </c>
      <c r="CI89" s="235">
        <f>CH89</f>
        <v>2</v>
      </c>
      <c r="CJ89" s="154">
        <f>CI89/(CI89+CI90)</f>
        <v>6.6666666666666666E-2</v>
      </c>
      <c r="CK89" s="160"/>
      <c r="CN89" s="153"/>
    </row>
    <row r="90" spans="1:92" ht="14.85" customHeight="1" x14ac:dyDescent="0.2">
      <c r="B90" s="276"/>
      <c r="C90" s="139" t="s">
        <v>27</v>
      </c>
      <c r="D90" s="135">
        <v>0</v>
      </c>
      <c r="E90" s="135">
        <v>0</v>
      </c>
      <c r="F90" s="135">
        <v>1</v>
      </c>
      <c r="G90" s="152"/>
      <c r="H90" s="152"/>
      <c r="I90" s="150">
        <f t="shared" si="28"/>
        <v>1</v>
      </c>
      <c r="J90" s="151">
        <f>I90+J86</f>
        <v>21</v>
      </c>
      <c r="K90" s="150"/>
      <c r="M90" s="276"/>
      <c r="N90" s="139" t="s">
        <v>27</v>
      </c>
      <c r="O90" s="135">
        <v>0</v>
      </c>
      <c r="P90" s="152"/>
      <c r="Q90" s="152"/>
      <c r="R90" s="152"/>
      <c r="S90" s="152"/>
      <c r="T90" s="150">
        <f t="shared" si="29"/>
        <v>0</v>
      </c>
      <c r="U90" s="151">
        <f>T90+U86</f>
        <v>32</v>
      </c>
      <c r="V90" s="150"/>
      <c r="X90" s="276"/>
      <c r="Y90" s="139" t="s">
        <v>27</v>
      </c>
      <c r="Z90" s="135">
        <v>0</v>
      </c>
      <c r="AA90" s="135">
        <v>0</v>
      </c>
      <c r="AB90" s="135">
        <v>0</v>
      </c>
      <c r="AC90" s="135">
        <v>1</v>
      </c>
      <c r="AD90" s="135">
        <v>0</v>
      </c>
      <c r="AE90" s="234">
        <f t="shared" si="30"/>
        <v>1</v>
      </c>
      <c r="AF90" s="233">
        <f>AE90+AF86</f>
        <v>19</v>
      </c>
      <c r="AG90" s="233"/>
      <c r="AI90" s="276"/>
      <c r="AJ90" s="139" t="s">
        <v>27</v>
      </c>
      <c r="AK90" s="152"/>
      <c r="AL90" s="152"/>
      <c r="AM90" s="135">
        <v>1</v>
      </c>
      <c r="AN90" s="152"/>
      <c r="AO90" s="152"/>
      <c r="AP90" s="150">
        <f t="shared" si="31"/>
        <v>1</v>
      </c>
      <c r="AQ90" s="233">
        <f>AP90+AQ86</f>
        <v>34</v>
      </c>
      <c r="AR90" s="151"/>
      <c r="AT90" s="276"/>
      <c r="AU90" s="139" t="s">
        <v>27</v>
      </c>
      <c r="AV90" s="135">
        <v>2</v>
      </c>
      <c r="AW90" s="135">
        <v>1</v>
      </c>
      <c r="AX90" s="135">
        <v>1</v>
      </c>
      <c r="AY90" s="152"/>
      <c r="AZ90" s="135">
        <v>1</v>
      </c>
      <c r="BA90" s="150">
        <f t="shared" si="32"/>
        <v>5</v>
      </c>
      <c r="BB90" s="233">
        <f>BA90+BB86</f>
        <v>20</v>
      </c>
      <c r="BC90" s="151"/>
      <c r="BD90" s="160"/>
      <c r="BE90" s="276"/>
      <c r="BF90" s="139" t="s">
        <v>27</v>
      </c>
      <c r="BG90" s="152"/>
      <c r="BH90" s="152"/>
      <c r="BI90" s="152"/>
      <c r="BJ90" s="135">
        <v>1</v>
      </c>
      <c r="BK90" s="152"/>
      <c r="BL90" s="150">
        <f t="shared" si="33"/>
        <v>1</v>
      </c>
      <c r="BM90" s="233">
        <f>BL90+BM86</f>
        <v>35</v>
      </c>
      <c r="BN90" s="151"/>
      <c r="BP90" s="276"/>
      <c r="BQ90" s="139" t="s">
        <v>27</v>
      </c>
      <c r="BR90" s="152"/>
      <c r="BS90" s="135">
        <v>0</v>
      </c>
      <c r="BT90" s="152"/>
      <c r="BU90" s="135">
        <v>0</v>
      </c>
      <c r="BV90" s="135">
        <v>2</v>
      </c>
      <c r="BW90" s="150">
        <f t="shared" si="34"/>
        <v>2</v>
      </c>
      <c r="BX90" s="233">
        <f>BW90+BX86</f>
        <v>17</v>
      </c>
      <c r="BY90" s="151"/>
      <c r="BZ90" s="144"/>
      <c r="CA90" s="276"/>
      <c r="CB90" s="139" t="s">
        <v>27</v>
      </c>
      <c r="CC90" s="135">
        <v>0</v>
      </c>
      <c r="CD90" s="152"/>
      <c r="CE90" s="152"/>
      <c r="CF90" s="152"/>
      <c r="CG90" s="152"/>
      <c r="CH90" s="150">
        <f t="shared" si="35"/>
        <v>0</v>
      </c>
      <c r="CI90" s="233">
        <f>CH90+CI86</f>
        <v>28</v>
      </c>
      <c r="CJ90" s="151"/>
      <c r="CK90" s="160"/>
      <c r="CN90" s="153"/>
    </row>
    <row r="91" spans="1:92" x14ac:dyDescent="0.2">
      <c r="B91" s="276"/>
      <c r="C91" s="139" t="s">
        <v>72</v>
      </c>
      <c r="D91" s="135">
        <v>0</v>
      </c>
      <c r="E91" s="135">
        <v>0</v>
      </c>
      <c r="F91" s="135">
        <v>0</v>
      </c>
      <c r="G91" s="152"/>
      <c r="H91" s="152"/>
      <c r="I91" s="150">
        <f t="shared" si="28"/>
        <v>0</v>
      </c>
      <c r="J91" s="151">
        <f>I91+J87</f>
        <v>21</v>
      </c>
      <c r="K91" s="150"/>
      <c r="M91" s="276"/>
      <c r="N91" s="139" t="s">
        <v>72</v>
      </c>
      <c r="O91" s="135">
        <v>0</v>
      </c>
      <c r="P91" s="152"/>
      <c r="Q91" s="152"/>
      <c r="R91" s="152"/>
      <c r="S91" s="152"/>
      <c r="T91" s="150">
        <f t="shared" si="29"/>
        <v>0</v>
      </c>
      <c r="U91" s="151">
        <f>T91+U87</f>
        <v>15</v>
      </c>
      <c r="V91" s="150"/>
      <c r="X91" s="276"/>
      <c r="Y91" s="139" t="s">
        <v>72</v>
      </c>
      <c r="Z91" s="135">
        <v>0</v>
      </c>
      <c r="AA91" s="135">
        <v>0</v>
      </c>
      <c r="AB91" s="135">
        <v>0</v>
      </c>
      <c r="AC91" s="135">
        <v>0</v>
      </c>
      <c r="AD91" s="135">
        <v>0</v>
      </c>
      <c r="AE91" s="234">
        <f t="shared" si="30"/>
        <v>0</v>
      </c>
      <c r="AF91" s="233">
        <f>AE91+AF87</f>
        <v>8</v>
      </c>
      <c r="AG91" s="233"/>
      <c r="AI91" s="276"/>
      <c r="AJ91" s="139" t="s">
        <v>72</v>
      </c>
      <c r="AK91" s="152"/>
      <c r="AL91" s="152"/>
      <c r="AM91" s="135">
        <v>0</v>
      </c>
      <c r="AN91" s="152"/>
      <c r="AO91" s="152"/>
      <c r="AP91" s="150">
        <f t="shared" si="31"/>
        <v>0</v>
      </c>
      <c r="AQ91" s="233">
        <f>AP91+AQ87</f>
        <v>14</v>
      </c>
      <c r="AR91" s="151"/>
      <c r="AT91" s="276"/>
      <c r="AU91" s="139" t="s">
        <v>72</v>
      </c>
      <c r="AV91" s="135">
        <v>0</v>
      </c>
      <c r="AW91" s="135">
        <v>0</v>
      </c>
      <c r="AX91" s="135">
        <v>0</v>
      </c>
      <c r="AY91" s="152"/>
      <c r="AZ91" s="135">
        <v>0</v>
      </c>
      <c r="BA91" s="150">
        <f t="shared" si="32"/>
        <v>0</v>
      </c>
      <c r="BB91" s="233">
        <f>BA91+BB87</f>
        <v>20</v>
      </c>
      <c r="BC91" s="151"/>
      <c r="BD91" s="160"/>
      <c r="BE91" s="276"/>
      <c r="BF91" s="139" t="s">
        <v>72</v>
      </c>
      <c r="BG91" s="152"/>
      <c r="BH91" s="152"/>
      <c r="BI91" s="152"/>
      <c r="BJ91" s="135">
        <v>0</v>
      </c>
      <c r="BK91" s="152"/>
      <c r="BL91" s="150">
        <f t="shared" si="33"/>
        <v>0</v>
      </c>
      <c r="BM91" s="233">
        <f>BL91+BM87</f>
        <v>14</v>
      </c>
      <c r="BN91" s="151"/>
      <c r="BP91" s="276"/>
      <c r="BQ91" s="139" t="s">
        <v>72</v>
      </c>
      <c r="BR91" s="152"/>
      <c r="BS91" s="135">
        <v>0</v>
      </c>
      <c r="BT91" s="152"/>
      <c r="BU91" s="135">
        <v>0</v>
      </c>
      <c r="BV91" s="135">
        <v>0</v>
      </c>
      <c r="BW91" s="150">
        <f t="shared" si="34"/>
        <v>0</v>
      </c>
      <c r="BX91" s="233">
        <f>BW91+BX87</f>
        <v>26</v>
      </c>
      <c r="BY91" s="151"/>
      <c r="BZ91" s="144"/>
      <c r="CA91" s="276"/>
      <c r="CB91" s="139" t="s">
        <v>72</v>
      </c>
      <c r="CC91" s="135">
        <v>0</v>
      </c>
      <c r="CD91" s="152"/>
      <c r="CE91" s="152"/>
      <c r="CF91" s="152"/>
      <c r="CG91" s="152"/>
      <c r="CH91" s="150">
        <f t="shared" si="35"/>
        <v>0</v>
      </c>
      <c r="CI91" s="233">
        <f>CH91+CI87</f>
        <v>14</v>
      </c>
      <c r="CJ91" s="151"/>
    </row>
    <row r="92" spans="1:92" x14ac:dyDescent="0.2">
      <c r="B92" s="277"/>
      <c r="C92" s="149" t="s">
        <v>71</v>
      </c>
      <c r="D92" s="149">
        <v>0</v>
      </c>
      <c r="E92" s="149">
        <v>0</v>
      </c>
      <c r="F92" s="149">
        <v>0</v>
      </c>
      <c r="G92" s="148"/>
      <c r="H92" s="148"/>
      <c r="I92" s="147">
        <f t="shared" si="28"/>
        <v>0</v>
      </c>
      <c r="J92" s="146">
        <f>I92+J88</f>
        <v>3</v>
      </c>
      <c r="K92" s="145"/>
      <c r="M92" s="277"/>
      <c r="N92" s="149" t="s">
        <v>71</v>
      </c>
      <c r="O92" s="149">
        <v>0</v>
      </c>
      <c r="P92" s="148"/>
      <c r="Q92" s="148"/>
      <c r="R92" s="148"/>
      <c r="S92" s="148"/>
      <c r="T92" s="147">
        <f t="shared" si="29"/>
        <v>0</v>
      </c>
      <c r="U92" s="146">
        <f>T92+U88</f>
        <v>2</v>
      </c>
      <c r="V92" s="145"/>
      <c r="X92" s="277"/>
      <c r="Y92" s="149" t="s">
        <v>71</v>
      </c>
      <c r="Z92" s="149">
        <v>0</v>
      </c>
      <c r="AA92" s="149">
        <v>0</v>
      </c>
      <c r="AB92" s="149">
        <v>0</v>
      </c>
      <c r="AC92" s="149">
        <v>0</v>
      </c>
      <c r="AD92" s="149">
        <v>0</v>
      </c>
      <c r="AE92" s="232">
        <f t="shared" si="30"/>
        <v>0</v>
      </c>
      <c r="AF92" s="231">
        <f>AE92+AF88</f>
        <v>0</v>
      </c>
      <c r="AG92" s="230"/>
      <c r="AI92" s="277"/>
      <c r="AJ92" s="149" t="s">
        <v>71</v>
      </c>
      <c r="AK92" s="148"/>
      <c r="AL92" s="148"/>
      <c r="AM92" s="149">
        <v>0</v>
      </c>
      <c r="AN92" s="148"/>
      <c r="AO92" s="148"/>
      <c r="AP92" s="147">
        <f t="shared" si="31"/>
        <v>0</v>
      </c>
      <c r="AQ92" s="231">
        <f>AP92+AQ88</f>
        <v>2</v>
      </c>
      <c r="AR92" s="145"/>
      <c r="AT92" s="277"/>
      <c r="AU92" s="149" t="s">
        <v>71</v>
      </c>
      <c r="AV92" s="149">
        <v>0</v>
      </c>
      <c r="AW92" s="149">
        <v>0</v>
      </c>
      <c r="AX92" s="149">
        <v>0</v>
      </c>
      <c r="AY92" s="148"/>
      <c r="AZ92" s="149">
        <v>0</v>
      </c>
      <c r="BA92" s="147">
        <f t="shared" si="32"/>
        <v>0</v>
      </c>
      <c r="BB92" s="231">
        <f>BA92+BB88</f>
        <v>2</v>
      </c>
      <c r="BC92" s="145"/>
      <c r="BE92" s="277"/>
      <c r="BF92" s="149" t="s">
        <v>71</v>
      </c>
      <c r="BG92" s="148"/>
      <c r="BH92" s="148"/>
      <c r="BI92" s="148"/>
      <c r="BJ92" s="149">
        <v>0</v>
      </c>
      <c r="BK92" s="148"/>
      <c r="BL92" s="147">
        <f t="shared" si="33"/>
        <v>0</v>
      </c>
      <c r="BM92" s="231">
        <f>BL92+BM88</f>
        <v>1</v>
      </c>
      <c r="BN92" s="145"/>
      <c r="BP92" s="277"/>
      <c r="BQ92" s="149" t="s">
        <v>71</v>
      </c>
      <c r="BR92" s="148"/>
      <c r="BS92" s="149">
        <v>0</v>
      </c>
      <c r="BT92" s="148"/>
      <c r="BU92" s="149">
        <v>0</v>
      </c>
      <c r="BV92" s="149">
        <v>0</v>
      </c>
      <c r="BW92" s="147">
        <f t="shared" si="34"/>
        <v>0</v>
      </c>
      <c r="BX92" s="231">
        <f>BW92+BX88</f>
        <v>1</v>
      </c>
      <c r="BY92" s="145"/>
      <c r="BZ92" s="144"/>
      <c r="CA92" s="277"/>
      <c r="CB92" s="149" t="s">
        <v>71</v>
      </c>
      <c r="CC92" s="149">
        <v>0</v>
      </c>
      <c r="CD92" s="148"/>
      <c r="CE92" s="148"/>
      <c r="CF92" s="148"/>
      <c r="CG92" s="148"/>
      <c r="CH92" s="147">
        <f t="shared" si="35"/>
        <v>0</v>
      </c>
      <c r="CI92" s="231">
        <f>CH92+CI88</f>
        <v>6</v>
      </c>
      <c r="CJ92" s="145"/>
      <c r="CN92" s="143"/>
    </row>
    <row r="93" spans="1:92" ht="14.85" customHeight="1" x14ac:dyDescent="0.2">
      <c r="B93" s="275" t="s">
        <v>231</v>
      </c>
      <c r="C93" s="159" t="s">
        <v>0</v>
      </c>
      <c r="D93" s="158">
        <v>1</v>
      </c>
      <c r="E93" s="158">
        <v>1</v>
      </c>
      <c r="F93" s="158">
        <v>1</v>
      </c>
      <c r="G93" s="157"/>
      <c r="H93" s="157"/>
      <c r="I93" s="156">
        <f t="shared" si="28"/>
        <v>3</v>
      </c>
      <c r="J93" s="155">
        <f>I93</f>
        <v>3</v>
      </c>
      <c r="K93" s="154">
        <f>J93/(J93+J94)</f>
        <v>0.11538461538461539</v>
      </c>
      <c r="M93" s="275" t="s">
        <v>231</v>
      </c>
      <c r="N93" s="159" t="s">
        <v>0</v>
      </c>
      <c r="O93" s="158">
        <v>1</v>
      </c>
      <c r="P93" s="157"/>
      <c r="Q93" s="157"/>
      <c r="R93" s="157"/>
      <c r="S93" s="157"/>
      <c r="T93" s="156">
        <f t="shared" si="29"/>
        <v>1</v>
      </c>
      <c r="U93" s="155">
        <f>T93</f>
        <v>1</v>
      </c>
      <c r="V93" s="154">
        <f>U93/(U93+U94)</f>
        <v>3.0303030303030304E-2</v>
      </c>
      <c r="X93" s="275" t="s">
        <v>231</v>
      </c>
      <c r="Y93" s="159" t="s">
        <v>0</v>
      </c>
      <c r="Z93" s="158">
        <v>4</v>
      </c>
      <c r="AA93" s="158">
        <v>2</v>
      </c>
      <c r="AB93" s="158">
        <v>3</v>
      </c>
      <c r="AC93" s="158">
        <v>7</v>
      </c>
      <c r="AD93" s="158">
        <v>4</v>
      </c>
      <c r="AE93" s="236">
        <f t="shared" si="30"/>
        <v>20</v>
      </c>
      <c r="AF93" s="235">
        <f>AE93</f>
        <v>20</v>
      </c>
      <c r="AG93" s="154">
        <f>AF93/(AF93+AF94)</f>
        <v>0.47619047619047616</v>
      </c>
      <c r="AI93" s="144"/>
      <c r="AJ93" s="135"/>
      <c r="AK93" s="135"/>
      <c r="AL93" s="135"/>
      <c r="AM93" s="135"/>
      <c r="AN93" s="135"/>
      <c r="AO93" s="135"/>
      <c r="AP93" s="136"/>
      <c r="AQ93" s="135"/>
      <c r="AR93" s="153"/>
      <c r="AT93" s="275" t="s">
        <v>231</v>
      </c>
      <c r="AU93" s="159" t="s">
        <v>0</v>
      </c>
      <c r="AV93" s="158">
        <v>2</v>
      </c>
      <c r="AW93" s="158">
        <v>2</v>
      </c>
      <c r="AX93" s="158">
        <v>3</v>
      </c>
      <c r="AY93" s="157"/>
      <c r="AZ93" s="157"/>
      <c r="BA93" s="156">
        <f t="shared" si="32"/>
        <v>7</v>
      </c>
      <c r="BB93" s="235">
        <f>BA93</f>
        <v>7</v>
      </c>
      <c r="BC93" s="154">
        <f>BB93/(BB93+BB94)</f>
        <v>0.25</v>
      </c>
      <c r="BD93" s="160"/>
      <c r="BE93" s="144"/>
      <c r="BF93" s="135"/>
      <c r="BL93" s="136"/>
      <c r="BN93" s="153"/>
      <c r="BP93" s="275" t="s">
        <v>231</v>
      </c>
      <c r="BQ93" s="159" t="s">
        <v>0</v>
      </c>
      <c r="BR93" s="157"/>
      <c r="BS93" s="158">
        <v>1</v>
      </c>
      <c r="BT93" s="157"/>
      <c r="BU93" s="158">
        <v>1</v>
      </c>
      <c r="BV93" s="158">
        <v>2</v>
      </c>
      <c r="BW93" s="156">
        <f t="shared" si="34"/>
        <v>4</v>
      </c>
      <c r="BX93" s="235">
        <f>BW93</f>
        <v>4</v>
      </c>
      <c r="BY93" s="154">
        <f>BX93/(BX93+BX94)</f>
        <v>0.17391304347826086</v>
      </c>
      <c r="BZ93" s="144"/>
      <c r="CA93" s="275" t="s">
        <v>231</v>
      </c>
      <c r="CB93" s="159" t="s">
        <v>0</v>
      </c>
      <c r="CC93" s="158">
        <v>2</v>
      </c>
      <c r="CD93" s="157"/>
      <c r="CE93" s="157"/>
      <c r="CF93" s="157"/>
      <c r="CG93" s="157"/>
      <c r="CH93" s="156">
        <f t="shared" si="35"/>
        <v>2</v>
      </c>
      <c r="CI93" s="235">
        <f>CH93</f>
        <v>2</v>
      </c>
      <c r="CJ93" s="154">
        <f>CI93/(CI93+CI94)</f>
        <v>6.6666666666666666E-2</v>
      </c>
      <c r="CK93" s="160"/>
    </row>
    <row r="94" spans="1:92" ht="14.85" customHeight="1" x14ac:dyDescent="0.2">
      <c r="B94" s="276"/>
      <c r="C94" s="139" t="s">
        <v>27</v>
      </c>
      <c r="D94" s="135">
        <v>2</v>
      </c>
      <c r="E94" s="135">
        <v>0</v>
      </c>
      <c r="F94" s="135">
        <v>0</v>
      </c>
      <c r="G94" s="152"/>
      <c r="H94" s="152"/>
      <c r="I94" s="150">
        <f t="shared" si="28"/>
        <v>2</v>
      </c>
      <c r="J94" s="151">
        <f>I94+J90</f>
        <v>23</v>
      </c>
      <c r="K94" s="150"/>
      <c r="M94" s="276"/>
      <c r="N94" s="139" t="s">
        <v>27</v>
      </c>
      <c r="O94" s="135">
        <v>0</v>
      </c>
      <c r="P94" s="152"/>
      <c r="Q94" s="152"/>
      <c r="R94" s="152"/>
      <c r="S94" s="152"/>
      <c r="T94" s="150">
        <f t="shared" si="29"/>
        <v>0</v>
      </c>
      <c r="U94" s="151">
        <f>T94+U90</f>
        <v>32</v>
      </c>
      <c r="V94" s="150"/>
      <c r="X94" s="276"/>
      <c r="Y94" s="139" t="s">
        <v>27</v>
      </c>
      <c r="Z94" s="135">
        <v>1</v>
      </c>
      <c r="AA94" s="135">
        <v>0</v>
      </c>
      <c r="AB94" s="135">
        <v>1</v>
      </c>
      <c r="AC94" s="135">
        <v>0</v>
      </c>
      <c r="AD94" s="135">
        <v>1</v>
      </c>
      <c r="AE94" s="234">
        <f t="shared" si="30"/>
        <v>3</v>
      </c>
      <c r="AF94" s="233">
        <f>AE94+AF90</f>
        <v>22</v>
      </c>
      <c r="AG94" s="233"/>
      <c r="AI94" s="144"/>
      <c r="AJ94" s="135"/>
      <c r="AK94" s="135"/>
      <c r="AL94" s="135"/>
      <c r="AM94" s="135"/>
      <c r="AN94" s="135"/>
      <c r="AO94" s="135"/>
      <c r="AP94" s="136"/>
      <c r="AQ94" s="135"/>
      <c r="AR94" s="135"/>
      <c r="AT94" s="276"/>
      <c r="AU94" s="139" t="s">
        <v>27</v>
      </c>
      <c r="AV94" s="135">
        <v>0</v>
      </c>
      <c r="AW94" s="135">
        <v>0</v>
      </c>
      <c r="AX94" s="135">
        <v>1</v>
      </c>
      <c r="AY94" s="152"/>
      <c r="AZ94" s="152"/>
      <c r="BA94" s="150">
        <f t="shared" si="32"/>
        <v>1</v>
      </c>
      <c r="BB94" s="233">
        <f>BA94+BB90</f>
        <v>21</v>
      </c>
      <c r="BC94" s="151"/>
      <c r="BD94" s="160"/>
      <c r="BE94" s="144"/>
      <c r="BF94" s="135"/>
      <c r="BL94" s="136"/>
      <c r="BN94" s="135"/>
      <c r="BP94" s="276"/>
      <c r="BQ94" s="139" t="s">
        <v>27</v>
      </c>
      <c r="BR94" s="152"/>
      <c r="BS94" s="135">
        <v>0</v>
      </c>
      <c r="BT94" s="152"/>
      <c r="BU94" s="135">
        <v>0</v>
      </c>
      <c r="BV94" s="135">
        <v>2</v>
      </c>
      <c r="BW94" s="150">
        <f t="shared" si="34"/>
        <v>2</v>
      </c>
      <c r="BX94" s="233">
        <f>BW94+BX90</f>
        <v>19</v>
      </c>
      <c r="BY94" s="151"/>
      <c r="BZ94" s="144"/>
      <c r="CA94" s="276"/>
      <c r="CB94" s="139" t="s">
        <v>27</v>
      </c>
      <c r="CC94" s="135">
        <v>0</v>
      </c>
      <c r="CD94" s="152"/>
      <c r="CE94" s="152"/>
      <c r="CF94" s="152"/>
      <c r="CG94" s="152"/>
      <c r="CH94" s="150">
        <f t="shared" si="35"/>
        <v>0</v>
      </c>
      <c r="CI94" s="233">
        <f>CH94+CI90</f>
        <v>28</v>
      </c>
      <c r="CJ94" s="151"/>
      <c r="CK94" s="160"/>
    </row>
    <row r="95" spans="1:92" x14ac:dyDescent="0.2">
      <c r="B95" s="276"/>
      <c r="C95" s="139" t="s">
        <v>72</v>
      </c>
      <c r="D95" s="135">
        <v>0</v>
      </c>
      <c r="E95" s="135">
        <v>0</v>
      </c>
      <c r="F95" s="135">
        <v>0</v>
      </c>
      <c r="G95" s="152"/>
      <c r="H95" s="152"/>
      <c r="I95" s="150">
        <f t="shared" si="28"/>
        <v>0</v>
      </c>
      <c r="J95" s="151">
        <f>I95+J91</f>
        <v>21</v>
      </c>
      <c r="K95" s="150"/>
      <c r="M95" s="276"/>
      <c r="N95" s="139" t="s">
        <v>72</v>
      </c>
      <c r="O95" s="135">
        <v>0</v>
      </c>
      <c r="P95" s="152"/>
      <c r="Q95" s="152"/>
      <c r="R95" s="152"/>
      <c r="S95" s="152"/>
      <c r="T95" s="150">
        <f t="shared" si="29"/>
        <v>0</v>
      </c>
      <c r="U95" s="151">
        <f>T95+U91</f>
        <v>15</v>
      </c>
      <c r="V95" s="150"/>
      <c r="X95" s="276"/>
      <c r="Y95" s="139" t="s">
        <v>72</v>
      </c>
      <c r="Z95" s="135">
        <v>0</v>
      </c>
      <c r="AA95" s="135">
        <v>0</v>
      </c>
      <c r="AB95" s="135">
        <v>0</v>
      </c>
      <c r="AC95" s="135">
        <v>0</v>
      </c>
      <c r="AD95" s="135">
        <v>0</v>
      </c>
      <c r="AE95" s="234">
        <f t="shared" si="30"/>
        <v>0</v>
      </c>
      <c r="AF95" s="233">
        <f>AE95+AF91</f>
        <v>8</v>
      </c>
      <c r="AG95" s="233"/>
      <c r="AI95" s="144"/>
      <c r="AJ95" s="135"/>
      <c r="AK95" s="135"/>
      <c r="AL95" s="135"/>
      <c r="AM95" s="135"/>
      <c r="AN95" s="135"/>
      <c r="AO95" s="135"/>
      <c r="AP95" s="136"/>
      <c r="AQ95" s="135"/>
      <c r="AR95" s="135"/>
      <c r="AT95" s="276"/>
      <c r="AU95" s="139" t="s">
        <v>72</v>
      </c>
      <c r="AV95" s="135">
        <v>0</v>
      </c>
      <c r="AW95" s="135">
        <v>0</v>
      </c>
      <c r="AX95" s="135">
        <v>0</v>
      </c>
      <c r="AY95" s="152"/>
      <c r="AZ95" s="152"/>
      <c r="BA95" s="150">
        <f t="shared" si="32"/>
        <v>0</v>
      </c>
      <c r="BB95" s="233">
        <f>BA95+BB91</f>
        <v>20</v>
      </c>
      <c r="BC95" s="151"/>
      <c r="BE95" s="144"/>
      <c r="BF95" s="135"/>
      <c r="BL95" s="136"/>
      <c r="BN95" s="135"/>
      <c r="BP95" s="276"/>
      <c r="BQ95" s="139" t="s">
        <v>72</v>
      </c>
      <c r="BR95" s="152"/>
      <c r="BS95" s="135">
        <v>0</v>
      </c>
      <c r="BT95" s="152"/>
      <c r="BU95" s="135">
        <v>0</v>
      </c>
      <c r="BV95" s="135">
        <v>0</v>
      </c>
      <c r="BW95" s="150">
        <f t="shared" si="34"/>
        <v>0</v>
      </c>
      <c r="BX95" s="233">
        <f>BW95+BX91</f>
        <v>26</v>
      </c>
      <c r="BY95" s="151"/>
      <c r="BZ95" s="144"/>
      <c r="CA95" s="276"/>
      <c r="CB95" s="139" t="s">
        <v>72</v>
      </c>
      <c r="CC95" s="135">
        <v>0</v>
      </c>
      <c r="CD95" s="152"/>
      <c r="CE95" s="152"/>
      <c r="CF95" s="152"/>
      <c r="CG95" s="152"/>
      <c r="CH95" s="150">
        <f t="shared" si="35"/>
        <v>0</v>
      </c>
      <c r="CI95" s="233">
        <f>CH95+CI91</f>
        <v>14</v>
      </c>
      <c r="CJ95" s="151"/>
    </row>
    <row r="96" spans="1:92" x14ac:dyDescent="0.2">
      <c r="B96" s="277"/>
      <c r="C96" s="149" t="s">
        <v>71</v>
      </c>
      <c r="D96" s="149">
        <v>0</v>
      </c>
      <c r="E96" s="149">
        <v>0</v>
      </c>
      <c r="F96" s="149">
        <v>0</v>
      </c>
      <c r="G96" s="148"/>
      <c r="H96" s="148"/>
      <c r="I96" s="147">
        <f t="shared" si="28"/>
        <v>0</v>
      </c>
      <c r="J96" s="146">
        <f>I96+J92</f>
        <v>3</v>
      </c>
      <c r="K96" s="145"/>
      <c r="M96" s="277"/>
      <c r="N96" s="149" t="s">
        <v>71</v>
      </c>
      <c r="O96" s="149">
        <v>0</v>
      </c>
      <c r="P96" s="148"/>
      <c r="Q96" s="148"/>
      <c r="R96" s="148"/>
      <c r="S96" s="148"/>
      <c r="T96" s="147">
        <f t="shared" si="29"/>
        <v>0</v>
      </c>
      <c r="U96" s="146">
        <f>T96+U92</f>
        <v>2</v>
      </c>
      <c r="V96" s="145"/>
      <c r="X96" s="277"/>
      <c r="Y96" s="149" t="s">
        <v>71</v>
      </c>
      <c r="Z96" s="149">
        <v>0</v>
      </c>
      <c r="AA96" s="149">
        <v>0</v>
      </c>
      <c r="AB96" s="149">
        <v>0</v>
      </c>
      <c r="AC96" s="149">
        <v>0</v>
      </c>
      <c r="AD96" s="149">
        <v>0</v>
      </c>
      <c r="AE96" s="232">
        <f t="shared" si="30"/>
        <v>0</v>
      </c>
      <c r="AF96" s="231">
        <f>AE96+AF92</f>
        <v>0</v>
      </c>
      <c r="AG96" s="230"/>
      <c r="AI96" s="144"/>
      <c r="AJ96" s="135"/>
      <c r="AK96" s="135"/>
      <c r="AL96" s="135"/>
      <c r="AM96" s="135"/>
      <c r="AN96" s="135"/>
      <c r="AO96" s="135"/>
      <c r="AP96" s="136"/>
      <c r="AQ96" s="135"/>
      <c r="AR96" s="143"/>
      <c r="AT96" s="277"/>
      <c r="AU96" s="149" t="s">
        <v>71</v>
      </c>
      <c r="AV96" s="149">
        <v>0</v>
      </c>
      <c r="AW96" s="149">
        <v>0</v>
      </c>
      <c r="AX96" s="149">
        <v>0</v>
      </c>
      <c r="AY96" s="148"/>
      <c r="AZ96" s="148"/>
      <c r="BA96" s="147">
        <f t="shared" si="32"/>
        <v>0</v>
      </c>
      <c r="BB96" s="231">
        <f>BA96+BB92</f>
        <v>2</v>
      </c>
      <c r="BC96" s="145"/>
      <c r="BE96" s="144"/>
      <c r="BF96" s="135"/>
      <c r="BL96" s="136"/>
      <c r="BN96" s="143"/>
      <c r="BP96" s="277"/>
      <c r="BQ96" s="149" t="s">
        <v>71</v>
      </c>
      <c r="BR96" s="148"/>
      <c r="BS96" s="149">
        <v>0</v>
      </c>
      <c r="BT96" s="148"/>
      <c r="BU96" s="149">
        <v>0</v>
      </c>
      <c r="BV96" s="149">
        <v>0</v>
      </c>
      <c r="BW96" s="147">
        <f t="shared" si="34"/>
        <v>0</v>
      </c>
      <c r="BX96" s="231">
        <f>BW96+BX92</f>
        <v>1</v>
      </c>
      <c r="BY96" s="145"/>
      <c r="BZ96" s="144"/>
      <c r="CA96" s="277"/>
      <c r="CB96" s="149" t="s">
        <v>71</v>
      </c>
      <c r="CC96" s="149">
        <v>0</v>
      </c>
      <c r="CD96" s="148"/>
      <c r="CE96" s="148"/>
      <c r="CF96" s="148"/>
      <c r="CG96" s="148"/>
      <c r="CH96" s="147">
        <f t="shared" si="35"/>
        <v>0</v>
      </c>
      <c r="CI96" s="231">
        <f>CH96+CI92</f>
        <v>6</v>
      </c>
      <c r="CJ96" s="145"/>
    </row>
    <row r="97" spans="2:89" ht="14.85" customHeight="1" x14ac:dyDescent="0.2">
      <c r="B97" s="275" t="s">
        <v>230</v>
      </c>
      <c r="C97" s="159" t="s">
        <v>0</v>
      </c>
      <c r="D97" s="158">
        <v>1</v>
      </c>
      <c r="E97" s="158">
        <v>1</v>
      </c>
      <c r="F97" s="158">
        <v>1</v>
      </c>
      <c r="G97" s="157"/>
      <c r="H97" s="157"/>
      <c r="I97" s="156">
        <f t="shared" si="28"/>
        <v>3</v>
      </c>
      <c r="J97" s="155">
        <f>I97</f>
        <v>3</v>
      </c>
      <c r="K97" s="154">
        <f>J97/(J97+J98)</f>
        <v>0.11538461538461539</v>
      </c>
      <c r="M97" s="275" t="s">
        <v>230</v>
      </c>
      <c r="N97" s="159" t="s">
        <v>0</v>
      </c>
      <c r="O97" s="158">
        <v>1</v>
      </c>
      <c r="P97" s="157"/>
      <c r="Q97" s="157"/>
      <c r="R97" s="157"/>
      <c r="S97" s="157"/>
      <c r="T97" s="156">
        <f t="shared" si="29"/>
        <v>1</v>
      </c>
      <c r="U97" s="155">
        <f>T97</f>
        <v>1</v>
      </c>
      <c r="V97" s="154">
        <f>U97/(U97+U98)</f>
        <v>3.0303030303030304E-2</v>
      </c>
      <c r="X97" s="275" t="s">
        <v>230</v>
      </c>
      <c r="Y97" s="159" t="s">
        <v>0</v>
      </c>
      <c r="Z97" s="158">
        <v>3</v>
      </c>
      <c r="AA97" s="158">
        <v>2</v>
      </c>
      <c r="AB97" s="158">
        <v>1</v>
      </c>
      <c r="AC97" s="158">
        <v>6</v>
      </c>
      <c r="AD97" s="158">
        <v>2</v>
      </c>
      <c r="AE97" s="236">
        <f t="shared" si="30"/>
        <v>14</v>
      </c>
      <c r="AF97" s="235">
        <f>AE97</f>
        <v>14</v>
      </c>
      <c r="AG97" s="154">
        <f>AF97/(AF97+AF98)</f>
        <v>0.33333333333333331</v>
      </c>
      <c r="AI97" s="144"/>
      <c r="AJ97" s="135"/>
      <c r="AK97" s="135"/>
      <c r="AL97" s="135"/>
      <c r="AM97" s="135"/>
      <c r="AN97" s="135"/>
      <c r="AO97" s="135"/>
      <c r="AP97" s="136"/>
      <c r="AQ97" s="135"/>
      <c r="AR97" s="153"/>
      <c r="AS97" s="139"/>
      <c r="AT97" s="275" t="s">
        <v>230</v>
      </c>
      <c r="AU97" s="159" t="s">
        <v>0</v>
      </c>
      <c r="AV97" s="158">
        <v>1</v>
      </c>
      <c r="AW97" s="158">
        <v>2</v>
      </c>
      <c r="AX97" s="158">
        <v>2</v>
      </c>
      <c r="AY97" s="157"/>
      <c r="AZ97" s="157"/>
      <c r="BA97" s="156">
        <f t="shared" si="32"/>
        <v>5</v>
      </c>
      <c r="BB97" s="235">
        <f>BA97</f>
        <v>5</v>
      </c>
      <c r="BC97" s="154">
        <f>BB97/(BB97+BB98)</f>
        <v>0.17857142857142858</v>
      </c>
      <c r="BD97" s="160"/>
      <c r="BE97" s="144"/>
      <c r="BF97" s="135"/>
      <c r="BL97" s="136"/>
      <c r="BN97" s="153"/>
      <c r="BP97" s="275" t="s">
        <v>230</v>
      </c>
      <c r="BQ97" s="159" t="s">
        <v>0</v>
      </c>
      <c r="BR97" s="157"/>
      <c r="BS97" s="158">
        <v>0</v>
      </c>
      <c r="BT97" s="157"/>
      <c r="BU97" s="158">
        <v>1</v>
      </c>
      <c r="BV97" s="158">
        <v>1</v>
      </c>
      <c r="BW97" s="156">
        <f t="shared" si="34"/>
        <v>2</v>
      </c>
      <c r="BX97" s="235">
        <f>BW97</f>
        <v>2</v>
      </c>
      <c r="BY97" s="154">
        <f>BX97/(BX97+BX98)</f>
        <v>8.6956521739130432E-2</v>
      </c>
      <c r="BZ97" s="144"/>
      <c r="CA97" s="275" t="s">
        <v>230</v>
      </c>
      <c r="CB97" s="159" t="s">
        <v>0</v>
      </c>
      <c r="CC97" s="158">
        <v>0</v>
      </c>
      <c r="CD97" s="157"/>
      <c r="CE97" s="157"/>
      <c r="CF97" s="157"/>
      <c r="CG97" s="157"/>
      <c r="CH97" s="156">
        <f t="shared" si="35"/>
        <v>0</v>
      </c>
      <c r="CI97" s="235">
        <f>CH97</f>
        <v>0</v>
      </c>
      <c r="CJ97" s="154">
        <f>CI97/(CI97+CI98)</f>
        <v>0</v>
      </c>
      <c r="CK97" s="160"/>
    </row>
    <row r="98" spans="2:89" ht="14.85" customHeight="1" x14ac:dyDescent="0.2">
      <c r="B98" s="276"/>
      <c r="C98" s="139" t="s">
        <v>27</v>
      </c>
      <c r="D98" s="135">
        <v>0</v>
      </c>
      <c r="E98" s="135">
        <v>0</v>
      </c>
      <c r="F98" s="135">
        <v>0</v>
      </c>
      <c r="G98" s="152"/>
      <c r="H98" s="152"/>
      <c r="I98" s="150">
        <f t="shared" si="28"/>
        <v>0</v>
      </c>
      <c r="J98" s="151">
        <f>I98+J94</f>
        <v>23</v>
      </c>
      <c r="K98" s="150"/>
      <c r="M98" s="276"/>
      <c r="N98" s="139" t="s">
        <v>27</v>
      </c>
      <c r="O98" s="135">
        <v>0</v>
      </c>
      <c r="P98" s="152"/>
      <c r="Q98" s="152"/>
      <c r="R98" s="152"/>
      <c r="S98" s="152"/>
      <c r="T98" s="150">
        <f t="shared" si="29"/>
        <v>0</v>
      </c>
      <c r="U98" s="151">
        <f>T98+U94</f>
        <v>32</v>
      </c>
      <c r="V98" s="150"/>
      <c r="X98" s="276"/>
      <c r="Y98" s="139" t="s">
        <v>27</v>
      </c>
      <c r="Z98" s="135">
        <v>1</v>
      </c>
      <c r="AA98" s="135">
        <v>0</v>
      </c>
      <c r="AB98" s="135">
        <v>2</v>
      </c>
      <c r="AC98" s="135">
        <v>1</v>
      </c>
      <c r="AD98" s="135">
        <v>2</v>
      </c>
      <c r="AE98" s="234">
        <f t="shared" si="30"/>
        <v>6</v>
      </c>
      <c r="AF98" s="233">
        <f>AE98+AF94</f>
        <v>28</v>
      </c>
      <c r="AG98" s="233"/>
      <c r="AI98" s="144"/>
      <c r="AJ98" s="135"/>
      <c r="AK98" s="135"/>
      <c r="AL98" s="135"/>
      <c r="AM98" s="135"/>
      <c r="AN98" s="135"/>
      <c r="AO98" s="135"/>
      <c r="AP98" s="136"/>
      <c r="AQ98" s="135"/>
      <c r="AR98" s="135"/>
      <c r="AS98" s="139"/>
      <c r="AT98" s="276"/>
      <c r="AU98" s="139" t="s">
        <v>27</v>
      </c>
      <c r="AV98" s="135">
        <v>1</v>
      </c>
      <c r="AW98" s="135">
        <v>0</v>
      </c>
      <c r="AX98" s="135">
        <v>1</v>
      </c>
      <c r="AY98" s="152"/>
      <c r="AZ98" s="152"/>
      <c r="BA98" s="150">
        <f t="shared" si="32"/>
        <v>2</v>
      </c>
      <c r="BB98" s="233">
        <f>BA98+BB94</f>
        <v>23</v>
      </c>
      <c r="BC98" s="151"/>
      <c r="BD98" s="160"/>
      <c r="BE98" s="144"/>
      <c r="BF98" s="135"/>
      <c r="BL98" s="136"/>
      <c r="BN98" s="135"/>
      <c r="BP98" s="276"/>
      <c r="BQ98" s="139" t="s">
        <v>27</v>
      </c>
      <c r="BR98" s="152"/>
      <c r="BS98" s="135">
        <v>1</v>
      </c>
      <c r="BT98" s="152"/>
      <c r="BU98" s="135">
        <v>0</v>
      </c>
      <c r="BV98" s="135">
        <v>1</v>
      </c>
      <c r="BW98" s="150">
        <f t="shared" si="34"/>
        <v>2</v>
      </c>
      <c r="BX98" s="233">
        <f>BW98+BX94</f>
        <v>21</v>
      </c>
      <c r="BY98" s="151"/>
      <c r="BZ98" s="144"/>
      <c r="CA98" s="276"/>
      <c r="CB98" s="139" t="s">
        <v>27</v>
      </c>
      <c r="CC98" s="135">
        <v>2</v>
      </c>
      <c r="CD98" s="152"/>
      <c r="CE98" s="152"/>
      <c r="CF98" s="152"/>
      <c r="CG98" s="152"/>
      <c r="CH98" s="150">
        <f t="shared" si="35"/>
        <v>2</v>
      </c>
      <c r="CI98" s="233">
        <f>CH98+CI94</f>
        <v>30</v>
      </c>
      <c r="CJ98" s="151"/>
      <c r="CK98" s="160"/>
    </row>
    <row r="99" spans="2:89" x14ac:dyDescent="0.2">
      <c r="B99" s="276"/>
      <c r="C99" s="139" t="s">
        <v>72</v>
      </c>
      <c r="D99" s="135">
        <v>0</v>
      </c>
      <c r="E99" s="135">
        <v>0</v>
      </c>
      <c r="F99" s="135">
        <v>0</v>
      </c>
      <c r="G99" s="152"/>
      <c r="H99" s="152"/>
      <c r="I99" s="150">
        <f t="shared" si="28"/>
        <v>0</v>
      </c>
      <c r="J99" s="151">
        <f>I99+J95</f>
        <v>21</v>
      </c>
      <c r="K99" s="150"/>
      <c r="M99" s="276"/>
      <c r="N99" s="139" t="s">
        <v>72</v>
      </c>
      <c r="O99" s="135">
        <v>0</v>
      </c>
      <c r="P99" s="152"/>
      <c r="Q99" s="152"/>
      <c r="R99" s="152"/>
      <c r="S99" s="152"/>
      <c r="T99" s="150">
        <f t="shared" si="29"/>
        <v>0</v>
      </c>
      <c r="U99" s="151">
        <f>T99+U95</f>
        <v>15</v>
      </c>
      <c r="V99" s="150"/>
      <c r="X99" s="276"/>
      <c r="Y99" s="139" t="s">
        <v>72</v>
      </c>
      <c r="Z99" s="135">
        <v>0</v>
      </c>
      <c r="AA99" s="135">
        <v>0</v>
      </c>
      <c r="AB99" s="135">
        <v>0</v>
      </c>
      <c r="AC99" s="135">
        <v>0</v>
      </c>
      <c r="AD99" s="135">
        <v>0</v>
      </c>
      <c r="AE99" s="234">
        <f t="shared" si="30"/>
        <v>0</v>
      </c>
      <c r="AF99" s="233">
        <f>AE99+AF95</f>
        <v>8</v>
      </c>
      <c r="AG99" s="233"/>
      <c r="AI99" s="144"/>
      <c r="AJ99" s="135"/>
      <c r="AK99" s="135"/>
      <c r="AL99" s="135"/>
      <c r="AM99" s="135"/>
      <c r="AN99" s="135"/>
      <c r="AO99" s="135"/>
      <c r="AP99" s="136"/>
      <c r="AQ99" s="135"/>
      <c r="AR99" s="135"/>
      <c r="AS99" s="139"/>
      <c r="AT99" s="276"/>
      <c r="AU99" s="139" t="s">
        <v>72</v>
      </c>
      <c r="AV99" s="135">
        <v>0</v>
      </c>
      <c r="AW99" s="135">
        <v>0</v>
      </c>
      <c r="AX99" s="135">
        <v>0</v>
      </c>
      <c r="AY99" s="152"/>
      <c r="AZ99" s="152"/>
      <c r="BA99" s="150">
        <f t="shared" si="32"/>
        <v>0</v>
      </c>
      <c r="BB99" s="233">
        <f>BA99+BB95</f>
        <v>20</v>
      </c>
      <c r="BC99" s="151"/>
      <c r="BE99" s="144"/>
      <c r="BF99" s="135"/>
      <c r="BL99" s="136"/>
      <c r="BN99" s="135"/>
      <c r="BP99" s="276"/>
      <c r="BQ99" s="139" t="s">
        <v>72</v>
      </c>
      <c r="BR99" s="152"/>
      <c r="BS99" s="135">
        <v>0</v>
      </c>
      <c r="BT99" s="152"/>
      <c r="BU99" s="135">
        <v>0</v>
      </c>
      <c r="BV99" s="135">
        <v>0</v>
      </c>
      <c r="BW99" s="150">
        <f t="shared" si="34"/>
        <v>0</v>
      </c>
      <c r="BX99" s="233">
        <f>BW99+BX95</f>
        <v>26</v>
      </c>
      <c r="BY99" s="151"/>
      <c r="BZ99" s="144"/>
      <c r="CA99" s="276"/>
      <c r="CB99" s="139" t="s">
        <v>72</v>
      </c>
      <c r="CC99" s="135">
        <v>0</v>
      </c>
      <c r="CD99" s="152"/>
      <c r="CE99" s="152"/>
      <c r="CF99" s="152"/>
      <c r="CG99" s="152"/>
      <c r="CH99" s="150">
        <f t="shared" si="35"/>
        <v>0</v>
      </c>
      <c r="CI99" s="233">
        <f>CH99+CI95</f>
        <v>14</v>
      </c>
      <c r="CJ99" s="151"/>
    </row>
    <row r="100" spans="2:89" x14ac:dyDescent="0.2">
      <c r="B100" s="277"/>
      <c r="C100" s="149" t="s">
        <v>71</v>
      </c>
      <c r="D100" s="149">
        <v>0</v>
      </c>
      <c r="E100" s="149">
        <v>0</v>
      </c>
      <c r="F100" s="149">
        <v>0</v>
      </c>
      <c r="G100" s="148"/>
      <c r="H100" s="148"/>
      <c r="I100" s="147">
        <f t="shared" si="28"/>
        <v>0</v>
      </c>
      <c r="J100" s="146">
        <f>I100+J96</f>
        <v>3</v>
      </c>
      <c r="K100" s="145"/>
      <c r="M100" s="277"/>
      <c r="N100" s="149" t="s">
        <v>71</v>
      </c>
      <c r="O100" s="149">
        <v>0</v>
      </c>
      <c r="P100" s="148"/>
      <c r="Q100" s="148"/>
      <c r="R100" s="148"/>
      <c r="S100" s="148"/>
      <c r="T100" s="147">
        <f t="shared" si="29"/>
        <v>0</v>
      </c>
      <c r="U100" s="146">
        <f>T100+U96</f>
        <v>2</v>
      </c>
      <c r="V100" s="145"/>
      <c r="X100" s="277"/>
      <c r="Y100" s="149" t="s">
        <v>71</v>
      </c>
      <c r="Z100" s="149">
        <v>0</v>
      </c>
      <c r="AA100" s="149">
        <v>0</v>
      </c>
      <c r="AB100" s="149">
        <v>0</v>
      </c>
      <c r="AC100" s="149">
        <v>0</v>
      </c>
      <c r="AD100" s="149">
        <v>0</v>
      </c>
      <c r="AE100" s="232">
        <f t="shared" si="30"/>
        <v>0</v>
      </c>
      <c r="AF100" s="231">
        <f>AE100+AF96</f>
        <v>0</v>
      </c>
      <c r="AG100" s="230"/>
      <c r="AI100" s="144"/>
      <c r="AJ100" s="135"/>
      <c r="AK100" s="135"/>
      <c r="AL100" s="135"/>
      <c r="AM100" s="135"/>
      <c r="AN100" s="135"/>
      <c r="AO100" s="135"/>
      <c r="AP100" s="136"/>
      <c r="AQ100" s="135"/>
      <c r="AR100" s="143"/>
      <c r="AS100" s="139"/>
      <c r="AT100" s="277"/>
      <c r="AU100" s="149" t="s">
        <v>71</v>
      </c>
      <c r="AV100" s="149">
        <v>0</v>
      </c>
      <c r="AW100" s="149">
        <v>0</v>
      </c>
      <c r="AX100" s="149">
        <v>0</v>
      </c>
      <c r="AY100" s="148"/>
      <c r="AZ100" s="148"/>
      <c r="BA100" s="147">
        <f t="shared" si="32"/>
        <v>0</v>
      </c>
      <c r="BB100" s="231">
        <f>BA100+BB96</f>
        <v>2</v>
      </c>
      <c r="BC100" s="145"/>
      <c r="BD100" s="160"/>
      <c r="BE100" s="144"/>
      <c r="BF100" s="135"/>
      <c r="BL100" s="136"/>
      <c r="BN100" s="143"/>
      <c r="BP100" s="277"/>
      <c r="BQ100" s="149" t="s">
        <v>71</v>
      </c>
      <c r="BR100" s="148"/>
      <c r="BS100" s="149">
        <v>0</v>
      </c>
      <c r="BT100" s="148"/>
      <c r="BU100" s="149">
        <v>0</v>
      </c>
      <c r="BV100" s="149">
        <v>0</v>
      </c>
      <c r="BW100" s="147">
        <f t="shared" si="34"/>
        <v>0</v>
      </c>
      <c r="BX100" s="231">
        <f>BW100+BX96</f>
        <v>1</v>
      </c>
      <c r="BY100" s="145"/>
      <c r="BZ100" s="144"/>
      <c r="CA100" s="277"/>
      <c r="CB100" s="149" t="s">
        <v>71</v>
      </c>
      <c r="CC100" s="149">
        <v>0</v>
      </c>
      <c r="CD100" s="148"/>
      <c r="CE100" s="148"/>
      <c r="CF100" s="148"/>
      <c r="CG100" s="148"/>
      <c r="CH100" s="147">
        <f t="shared" si="35"/>
        <v>0</v>
      </c>
      <c r="CI100" s="231">
        <f>CH100+CI96</f>
        <v>6</v>
      </c>
      <c r="CJ100" s="145"/>
    </row>
    <row r="101" spans="2:89" ht="14.85" customHeight="1" x14ac:dyDescent="0.2">
      <c r="B101" s="275" t="s">
        <v>229</v>
      </c>
      <c r="C101" s="159" t="s">
        <v>0</v>
      </c>
      <c r="D101" s="158">
        <v>1</v>
      </c>
      <c r="E101" s="158">
        <v>1</v>
      </c>
      <c r="F101" s="158">
        <v>0</v>
      </c>
      <c r="G101" s="157"/>
      <c r="H101" s="157"/>
      <c r="I101" s="156">
        <f t="shared" si="28"/>
        <v>2</v>
      </c>
      <c r="J101" s="155">
        <f>I101</f>
        <v>2</v>
      </c>
      <c r="K101" s="154">
        <f>J101/(J101+J102)</f>
        <v>7.6923076923076927E-2</v>
      </c>
      <c r="M101" s="275" t="s">
        <v>229</v>
      </c>
      <c r="N101" s="159" t="s">
        <v>0</v>
      </c>
      <c r="O101" s="158">
        <v>0</v>
      </c>
      <c r="P101" s="157"/>
      <c r="Q101" s="157"/>
      <c r="R101" s="157"/>
      <c r="S101" s="157"/>
      <c r="T101" s="156">
        <f t="shared" si="29"/>
        <v>0</v>
      </c>
      <c r="U101" s="155">
        <f>T101</f>
        <v>0</v>
      </c>
      <c r="V101" s="154">
        <f>U101/(U101+U102)</f>
        <v>0</v>
      </c>
      <c r="X101" s="275" t="s">
        <v>229</v>
      </c>
      <c r="Y101" s="159" t="s">
        <v>0</v>
      </c>
      <c r="Z101" s="158">
        <v>2</v>
      </c>
      <c r="AA101" s="158">
        <v>1</v>
      </c>
      <c r="AB101" s="158">
        <v>1</v>
      </c>
      <c r="AC101" s="158">
        <v>3</v>
      </c>
      <c r="AD101" s="158">
        <v>1</v>
      </c>
      <c r="AE101" s="236">
        <f t="shared" si="30"/>
        <v>8</v>
      </c>
      <c r="AF101" s="235">
        <f>AE101</f>
        <v>8</v>
      </c>
      <c r="AG101" s="154">
        <f>AF101/(AF101+AF102)</f>
        <v>0.19047619047619047</v>
      </c>
      <c r="AI101" s="144"/>
      <c r="AJ101" s="135"/>
      <c r="AK101" s="135"/>
      <c r="AL101" s="135"/>
      <c r="AM101" s="135"/>
      <c r="AN101" s="135"/>
      <c r="AO101" s="135"/>
      <c r="AP101" s="136"/>
      <c r="AQ101" s="135"/>
      <c r="AR101" s="153"/>
      <c r="AS101" s="139"/>
      <c r="AT101" s="275" t="s">
        <v>229</v>
      </c>
      <c r="AU101" s="159" t="s">
        <v>0</v>
      </c>
      <c r="AV101" s="158">
        <v>1</v>
      </c>
      <c r="AW101" s="158">
        <v>2</v>
      </c>
      <c r="AX101" s="158">
        <v>1</v>
      </c>
      <c r="AY101" s="157"/>
      <c r="AZ101" s="157"/>
      <c r="BA101" s="156">
        <f t="shared" si="32"/>
        <v>4</v>
      </c>
      <c r="BB101" s="235">
        <f>BA101</f>
        <v>4</v>
      </c>
      <c r="BC101" s="154">
        <f>BB101/(BB101+BB102)</f>
        <v>0.14285714285714285</v>
      </c>
      <c r="BD101" s="160"/>
      <c r="BE101" s="144"/>
      <c r="BF101" s="135"/>
      <c r="BL101" s="136"/>
      <c r="BN101" s="153"/>
      <c r="BP101" s="275" t="s">
        <v>229</v>
      </c>
      <c r="BQ101" s="159" t="s">
        <v>0</v>
      </c>
      <c r="BR101" s="157"/>
      <c r="BS101" s="157"/>
      <c r="BT101" s="157"/>
      <c r="BU101" s="158">
        <v>0</v>
      </c>
      <c r="BV101" s="158">
        <v>1</v>
      </c>
      <c r="BW101" s="156">
        <f t="shared" si="34"/>
        <v>1</v>
      </c>
      <c r="BX101" s="235">
        <f>BW101</f>
        <v>1</v>
      </c>
      <c r="BY101" s="154">
        <f>BX101/(BX101+BX102)</f>
        <v>4.3478260869565216E-2</v>
      </c>
      <c r="BZ101" s="144"/>
      <c r="CA101" s="144"/>
      <c r="CD101" s="135"/>
      <c r="CH101" s="136"/>
      <c r="CJ101" s="153"/>
      <c r="CK101" s="142"/>
    </row>
    <row r="102" spans="2:89" x14ac:dyDescent="0.2">
      <c r="B102" s="276"/>
      <c r="C102" s="139" t="s">
        <v>27</v>
      </c>
      <c r="D102" s="135">
        <v>0</v>
      </c>
      <c r="E102" s="135">
        <v>0</v>
      </c>
      <c r="F102" s="135">
        <v>1</v>
      </c>
      <c r="G102" s="152"/>
      <c r="H102" s="152"/>
      <c r="I102" s="150">
        <f t="shared" si="28"/>
        <v>1</v>
      </c>
      <c r="J102" s="151">
        <f>I102+J98</f>
        <v>24</v>
      </c>
      <c r="K102" s="150"/>
      <c r="M102" s="276"/>
      <c r="N102" s="139" t="s">
        <v>27</v>
      </c>
      <c r="O102" s="135">
        <v>1</v>
      </c>
      <c r="P102" s="152"/>
      <c r="Q102" s="152"/>
      <c r="R102" s="152"/>
      <c r="S102" s="152"/>
      <c r="T102" s="150">
        <f t="shared" si="29"/>
        <v>1</v>
      </c>
      <c r="U102" s="151">
        <f>T102+U98</f>
        <v>33</v>
      </c>
      <c r="V102" s="150"/>
      <c r="X102" s="276"/>
      <c r="Y102" s="139" t="s">
        <v>27</v>
      </c>
      <c r="Z102" s="135">
        <v>1</v>
      </c>
      <c r="AA102" s="135">
        <v>1</v>
      </c>
      <c r="AB102" s="135">
        <v>0</v>
      </c>
      <c r="AC102" s="135">
        <v>3</v>
      </c>
      <c r="AD102" s="135">
        <v>1</v>
      </c>
      <c r="AE102" s="234">
        <f t="shared" si="30"/>
        <v>6</v>
      </c>
      <c r="AF102" s="233">
        <f>AE102+AF98</f>
        <v>34</v>
      </c>
      <c r="AG102" s="233"/>
      <c r="AI102" s="144"/>
      <c r="AJ102" s="135"/>
      <c r="AK102" s="135"/>
      <c r="AL102" s="135"/>
      <c r="AM102" s="135"/>
      <c r="AN102" s="135"/>
      <c r="AO102" s="135"/>
      <c r="AP102" s="136"/>
      <c r="AQ102" s="135"/>
      <c r="AR102" s="135"/>
      <c r="AS102" s="139"/>
      <c r="AT102" s="276"/>
      <c r="AU102" s="139" t="s">
        <v>27</v>
      </c>
      <c r="AV102" s="135">
        <v>0</v>
      </c>
      <c r="AW102" s="135">
        <v>0</v>
      </c>
      <c r="AX102" s="135">
        <v>1</v>
      </c>
      <c r="AY102" s="152"/>
      <c r="AZ102" s="152"/>
      <c r="BA102" s="150">
        <f t="shared" si="32"/>
        <v>1</v>
      </c>
      <c r="BB102" s="233">
        <f>BA102+BB98</f>
        <v>24</v>
      </c>
      <c r="BC102" s="151"/>
      <c r="BD102" s="160"/>
      <c r="BE102" s="144"/>
      <c r="BF102" s="135"/>
      <c r="BL102" s="136"/>
      <c r="BN102" s="135"/>
      <c r="BP102" s="276"/>
      <c r="BQ102" s="139" t="s">
        <v>27</v>
      </c>
      <c r="BR102" s="152"/>
      <c r="BS102" s="152"/>
      <c r="BT102" s="152"/>
      <c r="BU102" s="135">
        <v>1</v>
      </c>
      <c r="BV102" s="135">
        <v>0</v>
      </c>
      <c r="BW102" s="150">
        <f t="shared" si="34"/>
        <v>1</v>
      </c>
      <c r="BX102" s="233">
        <f>BW102+BX98</f>
        <v>22</v>
      </c>
      <c r="BY102" s="151"/>
      <c r="BZ102" s="144"/>
      <c r="CA102" s="144"/>
      <c r="CD102" s="135"/>
      <c r="CH102" s="136"/>
    </row>
    <row r="103" spans="2:89" x14ac:dyDescent="0.2">
      <c r="B103" s="276"/>
      <c r="C103" s="139" t="s">
        <v>72</v>
      </c>
      <c r="D103" s="135">
        <v>0</v>
      </c>
      <c r="E103" s="135">
        <v>0</v>
      </c>
      <c r="F103" s="135">
        <v>0</v>
      </c>
      <c r="G103" s="152"/>
      <c r="H103" s="152"/>
      <c r="I103" s="150">
        <f t="shared" si="28"/>
        <v>0</v>
      </c>
      <c r="J103" s="151">
        <f>I103+J99</f>
        <v>21</v>
      </c>
      <c r="K103" s="150"/>
      <c r="M103" s="276"/>
      <c r="N103" s="139" t="s">
        <v>72</v>
      </c>
      <c r="O103" s="135">
        <v>0</v>
      </c>
      <c r="P103" s="152"/>
      <c r="Q103" s="152"/>
      <c r="R103" s="152"/>
      <c r="S103" s="152"/>
      <c r="T103" s="150">
        <f t="shared" si="29"/>
        <v>0</v>
      </c>
      <c r="U103" s="151">
        <f>T103+U99</f>
        <v>15</v>
      </c>
      <c r="V103" s="150"/>
      <c r="X103" s="276"/>
      <c r="Y103" s="139" t="s">
        <v>72</v>
      </c>
      <c r="Z103" s="135">
        <v>0</v>
      </c>
      <c r="AA103" s="135">
        <v>0</v>
      </c>
      <c r="AB103" s="135">
        <v>0</v>
      </c>
      <c r="AC103" s="135">
        <v>0</v>
      </c>
      <c r="AD103" s="135">
        <v>0</v>
      </c>
      <c r="AE103" s="234">
        <f t="shared" si="30"/>
        <v>0</v>
      </c>
      <c r="AF103" s="233">
        <f>AE103+AF99</f>
        <v>8</v>
      </c>
      <c r="AG103" s="233"/>
      <c r="AI103" s="144"/>
      <c r="AJ103" s="135"/>
      <c r="AK103" s="135"/>
      <c r="AL103" s="135"/>
      <c r="AM103" s="135"/>
      <c r="AN103" s="135"/>
      <c r="AO103" s="135"/>
      <c r="AP103" s="136"/>
      <c r="AQ103" s="135"/>
      <c r="AR103" s="135"/>
      <c r="AS103" s="139"/>
      <c r="AT103" s="276"/>
      <c r="AU103" s="139" t="s">
        <v>72</v>
      </c>
      <c r="AV103" s="135">
        <v>0</v>
      </c>
      <c r="AW103" s="135">
        <v>0</v>
      </c>
      <c r="AX103" s="135">
        <v>0</v>
      </c>
      <c r="AY103" s="152"/>
      <c r="AZ103" s="152"/>
      <c r="BA103" s="150">
        <f t="shared" si="32"/>
        <v>0</v>
      </c>
      <c r="BB103" s="233">
        <f>BA103+BB99</f>
        <v>20</v>
      </c>
      <c r="BC103" s="151"/>
      <c r="BD103" s="160"/>
      <c r="BE103" s="144"/>
      <c r="BF103" s="135"/>
      <c r="BL103" s="136"/>
      <c r="BN103" s="135"/>
      <c r="BP103" s="276"/>
      <c r="BQ103" s="139" t="s">
        <v>72</v>
      </c>
      <c r="BR103" s="152"/>
      <c r="BS103" s="152"/>
      <c r="BT103" s="152"/>
      <c r="BU103" s="135">
        <v>0</v>
      </c>
      <c r="BV103" s="135">
        <v>0</v>
      </c>
      <c r="BW103" s="150">
        <f t="shared" si="34"/>
        <v>0</v>
      </c>
      <c r="BX103" s="233">
        <f>BW103+BX99</f>
        <v>26</v>
      </c>
      <c r="BY103" s="151"/>
      <c r="BZ103" s="144"/>
      <c r="CA103" s="144"/>
      <c r="CD103" s="135"/>
      <c r="CH103" s="136"/>
    </row>
    <row r="104" spans="2:89" x14ac:dyDescent="0.2">
      <c r="B104" s="277"/>
      <c r="C104" s="149" t="s">
        <v>71</v>
      </c>
      <c r="D104" s="149">
        <v>0</v>
      </c>
      <c r="E104" s="149">
        <v>0</v>
      </c>
      <c r="F104" s="149">
        <v>0</v>
      </c>
      <c r="G104" s="148"/>
      <c r="H104" s="148"/>
      <c r="I104" s="147">
        <f t="shared" si="28"/>
        <v>0</v>
      </c>
      <c r="J104" s="146">
        <f>I104+J100</f>
        <v>3</v>
      </c>
      <c r="K104" s="145"/>
      <c r="M104" s="277"/>
      <c r="N104" s="149" t="s">
        <v>71</v>
      </c>
      <c r="O104" s="149">
        <v>0</v>
      </c>
      <c r="P104" s="148"/>
      <c r="Q104" s="148"/>
      <c r="R104" s="148"/>
      <c r="S104" s="148"/>
      <c r="T104" s="147">
        <f t="shared" si="29"/>
        <v>0</v>
      </c>
      <c r="U104" s="146">
        <f>T104+U100</f>
        <v>2</v>
      </c>
      <c r="V104" s="145"/>
      <c r="X104" s="277"/>
      <c r="Y104" s="149" t="s">
        <v>71</v>
      </c>
      <c r="Z104" s="149">
        <v>0</v>
      </c>
      <c r="AA104" s="149">
        <v>0</v>
      </c>
      <c r="AB104" s="149">
        <v>0</v>
      </c>
      <c r="AC104" s="149">
        <v>0</v>
      </c>
      <c r="AD104" s="149">
        <v>0</v>
      </c>
      <c r="AE104" s="232">
        <f t="shared" si="30"/>
        <v>0</v>
      </c>
      <c r="AF104" s="231">
        <f>AE104+AF100</f>
        <v>0</v>
      </c>
      <c r="AG104" s="230"/>
      <c r="AI104" s="144"/>
      <c r="AJ104" s="135"/>
      <c r="AK104" s="135"/>
      <c r="AL104" s="135"/>
      <c r="AM104" s="135"/>
      <c r="AN104" s="135"/>
      <c r="AO104" s="135"/>
      <c r="AP104" s="136"/>
      <c r="AQ104" s="135"/>
      <c r="AR104" s="143"/>
      <c r="AS104" s="139"/>
      <c r="AT104" s="277"/>
      <c r="AU104" s="149" t="s">
        <v>71</v>
      </c>
      <c r="AV104" s="149">
        <v>0</v>
      </c>
      <c r="AW104" s="149">
        <v>0</v>
      </c>
      <c r="AX104" s="149">
        <v>0</v>
      </c>
      <c r="AY104" s="148"/>
      <c r="AZ104" s="148"/>
      <c r="BA104" s="147">
        <f t="shared" si="32"/>
        <v>0</v>
      </c>
      <c r="BB104" s="231">
        <f>BA104+BB100</f>
        <v>2</v>
      </c>
      <c r="BC104" s="145"/>
      <c r="BE104" s="144"/>
      <c r="BF104" s="135"/>
      <c r="BL104" s="136"/>
      <c r="BN104" s="143"/>
      <c r="BP104" s="277"/>
      <c r="BQ104" s="149" t="s">
        <v>71</v>
      </c>
      <c r="BR104" s="148"/>
      <c r="BS104" s="148"/>
      <c r="BT104" s="148"/>
      <c r="BU104" s="149">
        <v>0</v>
      </c>
      <c r="BV104" s="149">
        <v>0</v>
      </c>
      <c r="BW104" s="147">
        <f t="shared" si="34"/>
        <v>0</v>
      </c>
      <c r="BX104" s="231">
        <f>BW104+BX100</f>
        <v>1</v>
      </c>
      <c r="BY104" s="145"/>
      <c r="BZ104" s="144"/>
      <c r="CA104" s="144"/>
      <c r="CD104" s="135"/>
      <c r="CH104" s="136"/>
      <c r="CJ104" s="143"/>
    </row>
    <row r="105" spans="2:89" ht="14.85" customHeight="1" x14ac:dyDescent="0.2">
      <c r="B105" s="275" t="s">
        <v>228</v>
      </c>
      <c r="C105" s="159" t="s">
        <v>0</v>
      </c>
      <c r="D105" s="158">
        <v>1</v>
      </c>
      <c r="E105" s="158">
        <v>1</v>
      </c>
      <c r="F105" s="157"/>
      <c r="G105" s="157"/>
      <c r="H105" s="157"/>
      <c r="I105" s="156">
        <f t="shared" si="28"/>
        <v>2</v>
      </c>
      <c r="J105" s="155">
        <f>I105</f>
        <v>2</v>
      </c>
      <c r="K105" s="154">
        <f>J105/(J105+J106)</f>
        <v>7.6923076923076927E-2</v>
      </c>
      <c r="M105" s="144"/>
      <c r="N105" s="135"/>
      <c r="O105" s="135"/>
      <c r="P105" s="135"/>
      <c r="Q105" s="135"/>
      <c r="R105" s="135"/>
      <c r="S105" s="135"/>
      <c r="T105" s="136"/>
      <c r="U105" s="135"/>
      <c r="V105" s="153"/>
      <c r="X105" s="275" t="s">
        <v>228</v>
      </c>
      <c r="Y105" s="159" t="s">
        <v>0</v>
      </c>
      <c r="Z105" s="158">
        <v>2</v>
      </c>
      <c r="AA105" s="158">
        <v>1</v>
      </c>
      <c r="AB105" s="158">
        <v>1</v>
      </c>
      <c r="AC105" s="158">
        <v>3</v>
      </c>
      <c r="AD105" s="158">
        <v>1</v>
      </c>
      <c r="AE105" s="236">
        <f t="shared" si="30"/>
        <v>8</v>
      </c>
      <c r="AF105" s="235">
        <f>AE105</f>
        <v>8</v>
      </c>
      <c r="AG105" s="154">
        <f>AF105/(AF105+AF106)</f>
        <v>0.19047619047619047</v>
      </c>
      <c r="AI105" s="144"/>
      <c r="AJ105" s="135"/>
      <c r="AK105" s="135"/>
      <c r="AL105" s="135"/>
      <c r="AM105" s="135"/>
      <c r="AN105" s="135"/>
      <c r="AO105" s="135"/>
      <c r="AP105" s="136"/>
      <c r="AQ105" s="135"/>
      <c r="AR105" s="153"/>
      <c r="AS105" s="139"/>
      <c r="AT105" s="275" t="s">
        <v>228</v>
      </c>
      <c r="AU105" s="159" t="s">
        <v>0</v>
      </c>
      <c r="AV105" s="158">
        <v>1</v>
      </c>
      <c r="AW105" s="158">
        <v>1</v>
      </c>
      <c r="AX105" s="158">
        <v>0</v>
      </c>
      <c r="AY105" s="157"/>
      <c r="AZ105" s="157"/>
      <c r="BA105" s="156">
        <f t="shared" si="32"/>
        <v>2</v>
      </c>
      <c r="BB105" s="235">
        <f>BA105</f>
        <v>2</v>
      </c>
      <c r="BC105" s="154">
        <f>BB105/(BB105+BB106)</f>
        <v>7.1428571428571425E-2</v>
      </c>
      <c r="BD105" s="142"/>
      <c r="BE105" s="144"/>
      <c r="BF105" s="135"/>
      <c r="BL105" s="136"/>
      <c r="BN105" s="153"/>
      <c r="BP105" s="275" t="s">
        <v>228</v>
      </c>
      <c r="BQ105" s="159" t="s">
        <v>0</v>
      </c>
      <c r="BR105" s="157"/>
      <c r="BS105" s="157"/>
      <c r="BT105" s="157"/>
      <c r="BU105" s="157"/>
      <c r="BV105" s="158">
        <v>1</v>
      </c>
      <c r="BW105" s="156">
        <f t="shared" si="34"/>
        <v>1</v>
      </c>
      <c r="BX105" s="235">
        <f>BW105</f>
        <v>1</v>
      </c>
      <c r="BY105" s="154">
        <f>BX105/(BX105+BX106)</f>
        <v>4.3478260869565216E-2</v>
      </c>
      <c r="BZ105" s="144"/>
      <c r="CA105" s="144"/>
      <c r="CD105" s="135"/>
      <c r="CH105" s="136"/>
      <c r="CJ105" s="153"/>
      <c r="CK105" s="142"/>
    </row>
    <row r="106" spans="2:89" x14ac:dyDescent="0.2">
      <c r="B106" s="276"/>
      <c r="C106" s="139" t="s">
        <v>27</v>
      </c>
      <c r="D106" s="135">
        <v>0</v>
      </c>
      <c r="E106" s="135">
        <v>0</v>
      </c>
      <c r="F106" s="152"/>
      <c r="G106" s="152"/>
      <c r="H106" s="152"/>
      <c r="I106" s="150">
        <f t="shared" si="28"/>
        <v>0</v>
      </c>
      <c r="J106" s="151">
        <f>I106+J102</f>
        <v>24</v>
      </c>
      <c r="K106" s="150"/>
      <c r="M106" s="144"/>
      <c r="N106" s="135"/>
      <c r="O106" s="135"/>
      <c r="P106" s="135"/>
      <c r="Q106" s="135"/>
      <c r="R106" s="135"/>
      <c r="S106" s="135"/>
      <c r="T106" s="136"/>
      <c r="U106" s="135"/>
      <c r="V106" s="136"/>
      <c r="X106" s="276"/>
      <c r="Y106" s="139" t="s">
        <v>27</v>
      </c>
      <c r="Z106" s="135">
        <v>0</v>
      </c>
      <c r="AA106" s="135">
        <v>0</v>
      </c>
      <c r="AB106" s="135">
        <v>0</v>
      </c>
      <c r="AC106" s="135">
        <v>0</v>
      </c>
      <c r="AD106" s="135">
        <v>0</v>
      </c>
      <c r="AE106" s="234">
        <f t="shared" si="30"/>
        <v>0</v>
      </c>
      <c r="AF106" s="233">
        <f>AE106+AF102</f>
        <v>34</v>
      </c>
      <c r="AG106" s="233"/>
      <c r="AI106" s="144"/>
      <c r="AJ106" s="135"/>
      <c r="AK106" s="135"/>
      <c r="AL106" s="135"/>
      <c r="AM106" s="135"/>
      <c r="AN106" s="135"/>
      <c r="AO106" s="135"/>
      <c r="AP106" s="136"/>
      <c r="AQ106" s="135"/>
      <c r="AR106" s="135"/>
      <c r="AS106" s="139"/>
      <c r="AT106" s="276"/>
      <c r="AU106" s="139" t="s">
        <v>27</v>
      </c>
      <c r="AV106" s="135">
        <v>0</v>
      </c>
      <c r="AW106" s="135">
        <v>1</v>
      </c>
      <c r="AX106" s="135">
        <v>1</v>
      </c>
      <c r="AY106" s="152"/>
      <c r="AZ106" s="152"/>
      <c r="BA106" s="150">
        <f t="shared" si="32"/>
        <v>2</v>
      </c>
      <c r="BB106" s="233">
        <f>BA106+BB102</f>
        <v>26</v>
      </c>
      <c r="BC106" s="151"/>
      <c r="BE106" s="144"/>
      <c r="BF106" s="135"/>
      <c r="BL106" s="136"/>
      <c r="BN106" s="135"/>
      <c r="BP106" s="276"/>
      <c r="BQ106" s="139" t="s">
        <v>27</v>
      </c>
      <c r="BR106" s="152"/>
      <c r="BS106" s="152"/>
      <c r="BT106" s="152"/>
      <c r="BU106" s="152"/>
      <c r="BV106" s="135">
        <v>0</v>
      </c>
      <c r="BW106" s="150">
        <f t="shared" si="34"/>
        <v>0</v>
      </c>
      <c r="BX106" s="233">
        <f>BW106+BX102</f>
        <v>22</v>
      </c>
      <c r="BY106" s="151"/>
      <c r="BZ106" s="144"/>
      <c r="CA106" s="144"/>
      <c r="CD106" s="135"/>
      <c r="CH106" s="136"/>
    </row>
    <row r="107" spans="2:89" x14ac:dyDescent="0.2">
      <c r="B107" s="276"/>
      <c r="C107" s="139" t="s">
        <v>72</v>
      </c>
      <c r="D107" s="135">
        <v>0</v>
      </c>
      <c r="E107" s="135">
        <v>0</v>
      </c>
      <c r="F107" s="152"/>
      <c r="G107" s="152"/>
      <c r="H107" s="152"/>
      <c r="I107" s="150">
        <f t="shared" si="28"/>
        <v>0</v>
      </c>
      <c r="J107" s="151">
        <f>I107+J103</f>
        <v>21</v>
      </c>
      <c r="K107" s="150"/>
      <c r="M107" s="144"/>
      <c r="N107" s="135"/>
      <c r="O107" s="135"/>
      <c r="P107" s="135"/>
      <c r="Q107" s="135"/>
      <c r="R107" s="135"/>
      <c r="S107" s="135"/>
      <c r="T107" s="136"/>
      <c r="U107" s="135"/>
      <c r="V107" s="136"/>
      <c r="X107" s="276"/>
      <c r="Y107" s="139" t="s">
        <v>72</v>
      </c>
      <c r="Z107" s="135">
        <v>0</v>
      </c>
      <c r="AA107" s="135">
        <v>0</v>
      </c>
      <c r="AB107" s="135">
        <v>0</v>
      </c>
      <c r="AC107" s="135">
        <v>0</v>
      </c>
      <c r="AD107" s="135">
        <v>0</v>
      </c>
      <c r="AE107" s="234">
        <f t="shared" si="30"/>
        <v>0</v>
      </c>
      <c r="AF107" s="233">
        <f>AE107+AF103</f>
        <v>8</v>
      </c>
      <c r="AG107" s="233"/>
      <c r="AI107" s="144"/>
      <c r="AJ107" s="135"/>
      <c r="AK107" s="135"/>
      <c r="AL107" s="135"/>
      <c r="AM107" s="135"/>
      <c r="AN107" s="135"/>
      <c r="AO107" s="135"/>
      <c r="AP107" s="136"/>
      <c r="AQ107" s="135"/>
      <c r="AR107" s="135"/>
      <c r="AS107" s="139"/>
      <c r="AT107" s="276"/>
      <c r="AU107" s="139" t="s">
        <v>72</v>
      </c>
      <c r="AV107" s="135">
        <v>0</v>
      </c>
      <c r="AW107" s="135">
        <v>0</v>
      </c>
      <c r="AX107" s="135">
        <v>0</v>
      </c>
      <c r="AY107" s="152"/>
      <c r="AZ107" s="152"/>
      <c r="BA107" s="150">
        <f t="shared" si="32"/>
        <v>0</v>
      </c>
      <c r="BB107" s="233">
        <f>BA107+BB103</f>
        <v>20</v>
      </c>
      <c r="BC107" s="151"/>
      <c r="BE107" s="144"/>
      <c r="BF107" s="135"/>
      <c r="BL107" s="136"/>
      <c r="BN107" s="135"/>
      <c r="BP107" s="276"/>
      <c r="BQ107" s="139" t="s">
        <v>72</v>
      </c>
      <c r="BR107" s="152"/>
      <c r="BS107" s="152"/>
      <c r="BT107" s="152"/>
      <c r="BU107" s="152"/>
      <c r="BV107" s="135">
        <v>0</v>
      </c>
      <c r="BW107" s="150">
        <f t="shared" si="34"/>
        <v>0</v>
      </c>
      <c r="BX107" s="233">
        <f>BW107+BX103</f>
        <v>26</v>
      </c>
      <c r="BY107" s="151"/>
      <c r="BZ107" s="144"/>
      <c r="CA107" s="144"/>
      <c r="CD107" s="135"/>
      <c r="CH107" s="136"/>
    </row>
    <row r="108" spans="2:89" x14ac:dyDescent="0.2">
      <c r="B108" s="277"/>
      <c r="C108" s="149" t="s">
        <v>71</v>
      </c>
      <c r="D108" s="149">
        <v>0</v>
      </c>
      <c r="E108" s="149">
        <v>0</v>
      </c>
      <c r="F108" s="148"/>
      <c r="G108" s="148"/>
      <c r="H108" s="148"/>
      <c r="I108" s="147">
        <f t="shared" si="28"/>
        <v>0</v>
      </c>
      <c r="J108" s="146">
        <f>I108+J104</f>
        <v>3</v>
      </c>
      <c r="K108" s="145"/>
      <c r="M108" s="144"/>
      <c r="N108" s="135"/>
      <c r="O108" s="135"/>
      <c r="P108" s="135"/>
      <c r="Q108" s="135"/>
      <c r="R108" s="135"/>
      <c r="S108" s="135"/>
      <c r="T108" s="136"/>
      <c r="U108" s="135"/>
      <c r="V108" s="136"/>
      <c r="X108" s="277"/>
      <c r="Y108" s="149" t="s">
        <v>71</v>
      </c>
      <c r="Z108" s="149">
        <v>0</v>
      </c>
      <c r="AA108" s="149">
        <v>0</v>
      </c>
      <c r="AB108" s="149">
        <v>0</v>
      </c>
      <c r="AC108" s="149">
        <v>0</v>
      </c>
      <c r="AD108" s="149">
        <v>0</v>
      </c>
      <c r="AE108" s="232">
        <f t="shared" si="30"/>
        <v>0</v>
      </c>
      <c r="AF108" s="231">
        <f>AE108+AF104</f>
        <v>0</v>
      </c>
      <c r="AG108" s="230"/>
      <c r="AI108" s="144"/>
      <c r="AJ108" s="135"/>
      <c r="AK108" s="135"/>
      <c r="AL108" s="135"/>
      <c r="AM108" s="135"/>
      <c r="AN108" s="135"/>
      <c r="AO108" s="135"/>
      <c r="AP108" s="136"/>
      <c r="AQ108" s="135"/>
      <c r="AR108" s="143"/>
      <c r="AS108" s="139"/>
      <c r="AT108" s="277"/>
      <c r="AU108" s="149" t="s">
        <v>71</v>
      </c>
      <c r="AV108" s="149">
        <v>0</v>
      </c>
      <c r="AW108" s="149">
        <v>0</v>
      </c>
      <c r="AX108" s="149">
        <v>0</v>
      </c>
      <c r="AY108" s="148"/>
      <c r="AZ108" s="148"/>
      <c r="BA108" s="147">
        <f t="shared" si="32"/>
        <v>0</v>
      </c>
      <c r="BB108" s="231">
        <f>BA108+BB104</f>
        <v>2</v>
      </c>
      <c r="BC108" s="145"/>
      <c r="BE108" s="144"/>
      <c r="BF108" s="135"/>
      <c r="BL108" s="136"/>
      <c r="BN108" s="143"/>
      <c r="BP108" s="277"/>
      <c r="BQ108" s="149" t="s">
        <v>71</v>
      </c>
      <c r="BR108" s="148"/>
      <c r="BS108" s="148"/>
      <c r="BT108" s="148"/>
      <c r="BU108" s="148"/>
      <c r="BV108" s="149">
        <v>0</v>
      </c>
      <c r="BW108" s="147">
        <f t="shared" si="34"/>
        <v>0</v>
      </c>
      <c r="BX108" s="231">
        <f>BW108+BX104</f>
        <v>1</v>
      </c>
      <c r="BY108" s="145"/>
      <c r="BZ108" s="144"/>
      <c r="CA108" s="144"/>
      <c r="CD108" s="135"/>
      <c r="CH108" s="136"/>
      <c r="CJ108" s="143"/>
    </row>
    <row r="109" spans="2:89" ht="14.85" customHeight="1" x14ac:dyDescent="0.2">
      <c r="B109" s="275" t="s">
        <v>227</v>
      </c>
      <c r="C109" s="159" t="s">
        <v>0</v>
      </c>
      <c r="D109" s="158">
        <v>1</v>
      </c>
      <c r="E109" s="158">
        <v>1</v>
      </c>
      <c r="F109" s="157"/>
      <c r="G109" s="157"/>
      <c r="H109" s="157"/>
      <c r="I109" s="156">
        <f t="shared" si="28"/>
        <v>2</v>
      </c>
      <c r="J109" s="155">
        <f>I109</f>
        <v>2</v>
      </c>
      <c r="K109" s="154">
        <f>J109/(J109+J110)</f>
        <v>7.6923076923076927E-2</v>
      </c>
      <c r="M109" s="144"/>
      <c r="N109" s="135"/>
      <c r="O109" s="135"/>
      <c r="P109" s="135"/>
      <c r="Q109" s="135"/>
      <c r="R109" s="135"/>
      <c r="S109" s="135"/>
      <c r="T109" s="136"/>
      <c r="U109" s="135"/>
      <c r="V109" s="153"/>
      <c r="X109" s="275" t="s">
        <v>227</v>
      </c>
      <c r="Y109" s="159" t="s">
        <v>0</v>
      </c>
      <c r="Z109" s="158">
        <v>2</v>
      </c>
      <c r="AA109" s="158">
        <v>0</v>
      </c>
      <c r="AB109" s="158">
        <v>1</v>
      </c>
      <c r="AC109" s="158">
        <v>2</v>
      </c>
      <c r="AD109" s="158">
        <v>1</v>
      </c>
      <c r="AE109" s="236">
        <f t="shared" si="30"/>
        <v>6</v>
      </c>
      <c r="AF109" s="235">
        <f>AE109</f>
        <v>6</v>
      </c>
      <c r="AG109" s="154">
        <f>AF109/(AF109+AF110)</f>
        <v>0.14285714285714285</v>
      </c>
      <c r="AI109" s="144"/>
      <c r="AJ109" s="135"/>
      <c r="AK109" s="135"/>
      <c r="AL109" s="135"/>
      <c r="AM109" s="135"/>
      <c r="AN109" s="135"/>
      <c r="AO109" s="135"/>
      <c r="AP109" s="136"/>
      <c r="AQ109" s="135"/>
      <c r="AR109" s="153"/>
      <c r="AS109" s="139"/>
      <c r="AT109" s="275" t="s">
        <v>227</v>
      </c>
      <c r="AU109" s="159" t="s">
        <v>0</v>
      </c>
      <c r="AV109" s="158">
        <v>0</v>
      </c>
      <c r="AW109" s="158">
        <v>1</v>
      </c>
      <c r="AX109" s="157"/>
      <c r="AY109" s="157"/>
      <c r="AZ109" s="157"/>
      <c r="BA109" s="156">
        <f t="shared" si="32"/>
        <v>1</v>
      </c>
      <c r="BB109" s="235">
        <f>BA109</f>
        <v>1</v>
      </c>
      <c r="BC109" s="154">
        <f>BB109/(BB109+BB110)</f>
        <v>3.5714285714285712E-2</v>
      </c>
      <c r="BD109" s="142"/>
      <c r="BE109" s="144"/>
      <c r="BF109" s="135"/>
      <c r="BL109" s="136"/>
      <c r="BN109" s="153"/>
      <c r="BP109" s="275" t="s">
        <v>227</v>
      </c>
      <c r="BQ109" s="159" t="s">
        <v>0</v>
      </c>
      <c r="BR109" s="157"/>
      <c r="BS109" s="157"/>
      <c r="BT109" s="157"/>
      <c r="BU109" s="157"/>
      <c r="BV109" s="158">
        <v>1</v>
      </c>
      <c r="BW109" s="156">
        <f t="shared" si="34"/>
        <v>1</v>
      </c>
      <c r="BX109" s="235">
        <f>BW109</f>
        <v>1</v>
      </c>
      <c r="BY109" s="154">
        <f>BX109/(BX109+BX110)</f>
        <v>4.3478260869565216E-2</v>
      </c>
      <c r="BZ109" s="144"/>
      <c r="CA109" s="144"/>
      <c r="CD109" s="135"/>
      <c r="CH109" s="136"/>
      <c r="CJ109" s="153"/>
      <c r="CK109" s="142"/>
    </row>
    <row r="110" spans="2:89" x14ac:dyDescent="0.2">
      <c r="B110" s="276"/>
      <c r="C110" s="139" t="s">
        <v>27</v>
      </c>
      <c r="D110" s="135">
        <v>0</v>
      </c>
      <c r="E110" s="135">
        <v>0</v>
      </c>
      <c r="F110" s="152"/>
      <c r="G110" s="152"/>
      <c r="H110" s="152"/>
      <c r="I110" s="150">
        <f t="shared" si="28"/>
        <v>0</v>
      </c>
      <c r="J110" s="151">
        <f>I110+J106</f>
        <v>24</v>
      </c>
      <c r="K110" s="150"/>
      <c r="M110" s="144"/>
      <c r="N110" s="135"/>
      <c r="O110" s="135"/>
      <c r="P110" s="135"/>
      <c r="Q110" s="135"/>
      <c r="R110" s="135"/>
      <c r="S110" s="135"/>
      <c r="T110" s="136"/>
      <c r="U110" s="135"/>
      <c r="V110" s="136"/>
      <c r="X110" s="276"/>
      <c r="Y110" s="139" t="s">
        <v>27</v>
      </c>
      <c r="Z110" s="135">
        <v>0</v>
      </c>
      <c r="AA110" s="135">
        <v>1</v>
      </c>
      <c r="AB110" s="135">
        <v>0</v>
      </c>
      <c r="AC110" s="135">
        <v>1</v>
      </c>
      <c r="AD110" s="135">
        <v>0</v>
      </c>
      <c r="AE110" s="234">
        <f t="shared" si="30"/>
        <v>2</v>
      </c>
      <c r="AF110" s="233">
        <f>AE110+AF106</f>
        <v>36</v>
      </c>
      <c r="AG110" s="233"/>
      <c r="AI110" s="144"/>
      <c r="AJ110" s="135"/>
      <c r="AK110" s="135"/>
      <c r="AL110" s="135"/>
      <c r="AM110" s="135"/>
      <c r="AN110" s="135"/>
      <c r="AO110" s="135"/>
      <c r="AP110" s="136"/>
      <c r="AQ110" s="135"/>
      <c r="AR110" s="135"/>
      <c r="AS110" s="139"/>
      <c r="AT110" s="276"/>
      <c r="AU110" s="139" t="s">
        <v>27</v>
      </c>
      <c r="AV110" s="135">
        <v>1</v>
      </c>
      <c r="AW110" s="135">
        <v>0</v>
      </c>
      <c r="AX110" s="152"/>
      <c r="AY110" s="152"/>
      <c r="AZ110" s="152"/>
      <c r="BA110" s="150">
        <f t="shared" si="32"/>
        <v>1</v>
      </c>
      <c r="BB110" s="233">
        <f>BA110+BB106</f>
        <v>27</v>
      </c>
      <c r="BC110" s="151"/>
      <c r="BE110" s="144"/>
      <c r="BF110" s="135"/>
      <c r="BL110" s="136"/>
      <c r="BN110" s="135"/>
      <c r="BP110" s="276"/>
      <c r="BQ110" s="139" t="s">
        <v>27</v>
      </c>
      <c r="BR110" s="152"/>
      <c r="BS110" s="152"/>
      <c r="BT110" s="152"/>
      <c r="BU110" s="152"/>
      <c r="BV110" s="135">
        <v>0</v>
      </c>
      <c r="BW110" s="150">
        <f t="shared" si="34"/>
        <v>0</v>
      </c>
      <c r="BX110" s="233">
        <f>BW110+BX106</f>
        <v>22</v>
      </c>
      <c r="BY110" s="151"/>
      <c r="BZ110" s="144"/>
      <c r="CA110" s="144"/>
      <c r="CD110" s="135"/>
      <c r="CH110" s="136"/>
    </row>
    <row r="111" spans="2:89" x14ac:dyDescent="0.2">
      <c r="B111" s="276"/>
      <c r="C111" s="139" t="s">
        <v>72</v>
      </c>
      <c r="D111" s="135">
        <v>0</v>
      </c>
      <c r="E111" s="135">
        <v>0</v>
      </c>
      <c r="F111" s="152"/>
      <c r="G111" s="152"/>
      <c r="H111" s="152"/>
      <c r="I111" s="150">
        <f t="shared" si="28"/>
        <v>0</v>
      </c>
      <c r="J111" s="151">
        <f>I111+J107</f>
        <v>21</v>
      </c>
      <c r="K111" s="150"/>
      <c r="M111" s="144"/>
      <c r="N111" s="135"/>
      <c r="O111" s="135"/>
      <c r="P111" s="135"/>
      <c r="Q111" s="135"/>
      <c r="R111" s="135"/>
      <c r="S111" s="135"/>
      <c r="T111" s="136"/>
      <c r="U111" s="135"/>
      <c r="V111" s="136"/>
      <c r="X111" s="276"/>
      <c r="Y111" s="139" t="s">
        <v>72</v>
      </c>
      <c r="Z111" s="135">
        <v>0</v>
      </c>
      <c r="AA111" s="135">
        <v>0</v>
      </c>
      <c r="AB111" s="135">
        <v>0</v>
      </c>
      <c r="AC111" s="135">
        <v>0</v>
      </c>
      <c r="AD111" s="135">
        <v>0</v>
      </c>
      <c r="AE111" s="234">
        <f t="shared" si="30"/>
        <v>0</v>
      </c>
      <c r="AF111" s="233">
        <f>AE111+AF107</f>
        <v>8</v>
      </c>
      <c r="AG111" s="233"/>
      <c r="AI111" s="144"/>
      <c r="AJ111" s="135"/>
      <c r="AK111" s="135"/>
      <c r="AL111" s="135"/>
      <c r="AM111" s="135"/>
      <c r="AN111" s="135"/>
      <c r="AO111" s="135"/>
      <c r="AP111" s="136"/>
      <c r="AQ111" s="135"/>
      <c r="AR111" s="135"/>
      <c r="AS111" s="139"/>
      <c r="AT111" s="276"/>
      <c r="AU111" s="139" t="s">
        <v>72</v>
      </c>
      <c r="AV111" s="135">
        <v>0</v>
      </c>
      <c r="AW111" s="135">
        <v>0</v>
      </c>
      <c r="AX111" s="152"/>
      <c r="AY111" s="152"/>
      <c r="AZ111" s="152"/>
      <c r="BA111" s="150">
        <f t="shared" si="32"/>
        <v>0</v>
      </c>
      <c r="BB111" s="233">
        <f>BA111+BB107</f>
        <v>20</v>
      </c>
      <c r="BC111" s="151"/>
      <c r="BE111" s="144"/>
      <c r="BF111" s="135"/>
      <c r="BL111" s="136"/>
      <c r="BN111" s="135"/>
      <c r="BP111" s="276"/>
      <c r="BQ111" s="139" t="s">
        <v>72</v>
      </c>
      <c r="BR111" s="152"/>
      <c r="BS111" s="152"/>
      <c r="BT111" s="152"/>
      <c r="BU111" s="152"/>
      <c r="BV111" s="135">
        <v>0</v>
      </c>
      <c r="BW111" s="150">
        <f t="shared" si="34"/>
        <v>0</v>
      </c>
      <c r="BX111" s="233">
        <f>BW111+BX107</f>
        <v>26</v>
      </c>
      <c r="BY111" s="151"/>
      <c r="BZ111" s="144"/>
      <c r="CA111" s="144"/>
      <c r="CD111" s="135"/>
      <c r="CH111" s="136"/>
    </row>
    <row r="112" spans="2:89" x14ac:dyDescent="0.2">
      <c r="B112" s="277"/>
      <c r="C112" s="149" t="s">
        <v>71</v>
      </c>
      <c r="D112" s="149">
        <v>0</v>
      </c>
      <c r="E112" s="149">
        <v>0</v>
      </c>
      <c r="F112" s="148"/>
      <c r="G112" s="148"/>
      <c r="H112" s="148"/>
      <c r="I112" s="147">
        <f t="shared" si="28"/>
        <v>0</v>
      </c>
      <c r="J112" s="146">
        <f>I112+J108</f>
        <v>3</v>
      </c>
      <c r="K112" s="145"/>
      <c r="M112" s="144"/>
      <c r="N112" s="135"/>
      <c r="O112" s="135"/>
      <c r="P112" s="135"/>
      <c r="Q112" s="135"/>
      <c r="R112" s="135"/>
      <c r="S112" s="135"/>
      <c r="T112" s="136"/>
      <c r="U112" s="135"/>
      <c r="V112" s="136"/>
      <c r="X112" s="277"/>
      <c r="Y112" s="149" t="s">
        <v>71</v>
      </c>
      <c r="Z112" s="149">
        <v>0</v>
      </c>
      <c r="AA112" s="149">
        <v>0</v>
      </c>
      <c r="AB112" s="149">
        <v>0</v>
      </c>
      <c r="AC112" s="149">
        <v>0</v>
      </c>
      <c r="AD112" s="149">
        <v>0</v>
      </c>
      <c r="AE112" s="232">
        <f t="shared" si="30"/>
        <v>0</v>
      </c>
      <c r="AF112" s="231">
        <f>AE112+AF108</f>
        <v>0</v>
      </c>
      <c r="AG112" s="230"/>
      <c r="AI112" s="144"/>
      <c r="AJ112" s="135"/>
      <c r="AK112" s="135"/>
      <c r="AL112" s="135"/>
      <c r="AM112" s="135"/>
      <c r="AN112" s="135"/>
      <c r="AO112" s="135"/>
      <c r="AP112" s="136"/>
      <c r="AQ112" s="135"/>
      <c r="AR112" s="143"/>
      <c r="AS112" s="139"/>
      <c r="AT112" s="277"/>
      <c r="AU112" s="149" t="s">
        <v>71</v>
      </c>
      <c r="AV112" s="149">
        <v>0</v>
      </c>
      <c r="AW112" s="149">
        <v>0</v>
      </c>
      <c r="AX112" s="148"/>
      <c r="AY112" s="148"/>
      <c r="AZ112" s="148"/>
      <c r="BA112" s="147">
        <f t="shared" si="32"/>
        <v>0</v>
      </c>
      <c r="BB112" s="231">
        <f>BA112+BB108</f>
        <v>2</v>
      </c>
      <c r="BC112" s="145"/>
      <c r="BE112" s="144"/>
      <c r="BF112" s="135"/>
      <c r="BL112" s="136"/>
      <c r="BN112" s="143"/>
      <c r="BP112" s="277"/>
      <c r="BQ112" s="149" t="s">
        <v>71</v>
      </c>
      <c r="BR112" s="148"/>
      <c r="BS112" s="148"/>
      <c r="BT112" s="148"/>
      <c r="BU112" s="148"/>
      <c r="BV112" s="149">
        <v>0</v>
      </c>
      <c r="BW112" s="147">
        <f t="shared" si="34"/>
        <v>0</v>
      </c>
      <c r="BX112" s="231">
        <f>BW112+BX108</f>
        <v>1</v>
      </c>
      <c r="BY112" s="145"/>
      <c r="BZ112" s="144"/>
      <c r="CA112" s="144"/>
      <c r="CD112" s="135"/>
      <c r="CH112" s="136"/>
      <c r="CJ112" s="143"/>
    </row>
    <row r="113" spans="1:89" ht="14.85" customHeight="1" x14ac:dyDescent="0.2">
      <c r="B113" s="275" t="s">
        <v>226</v>
      </c>
      <c r="C113" s="159" t="s">
        <v>0</v>
      </c>
      <c r="D113" s="158">
        <v>1</v>
      </c>
      <c r="E113" s="158">
        <v>1</v>
      </c>
      <c r="F113" s="157"/>
      <c r="G113" s="157"/>
      <c r="H113" s="157"/>
      <c r="I113" s="156">
        <f t="shared" si="28"/>
        <v>2</v>
      </c>
      <c r="J113" s="155">
        <f>I113</f>
        <v>2</v>
      </c>
      <c r="K113" s="154">
        <f>J113/(J113+J114)</f>
        <v>7.6923076923076927E-2</v>
      </c>
      <c r="M113" s="144"/>
      <c r="N113" s="135"/>
      <c r="O113" s="135"/>
      <c r="P113" s="135"/>
      <c r="Q113" s="135"/>
      <c r="R113" s="135"/>
      <c r="S113" s="135"/>
      <c r="T113" s="136"/>
      <c r="U113" s="135"/>
      <c r="V113" s="153"/>
      <c r="X113" s="275" t="s">
        <v>226</v>
      </c>
      <c r="Y113" s="159" t="s">
        <v>0</v>
      </c>
      <c r="Z113" s="158">
        <v>1</v>
      </c>
      <c r="AA113" s="157"/>
      <c r="AB113" s="158">
        <v>1</v>
      </c>
      <c r="AC113" s="158">
        <v>2</v>
      </c>
      <c r="AD113" s="158">
        <v>1</v>
      </c>
      <c r="AE113" s="236">
        <f t="shared" si="30"/>
        <v>5</v>
      </c>
      <c r="AF113" s="235">
        <f>AE113</f>
        <v>5</v>
      </c>
      <c r="AG113" s="154">
        <f>AF113/(AF113+AF114)</f>
        <v>0.11904761904761904</v>
      </c>
      <c r="AI113" s="144"/>
      <c r="AJ113" s="135"/>
      <c r="AK113" s="135"/>
      <c r="AL113" s="135"/>
      <c r="AM113" s="135"/>
      <c r="AN113" s="135"/>
      <c r="AO113" s="135"/>
      <c r="AP113" s="136"/>
      <c r="AQ113" s="135"/>
      <c r="AR113" s="153"/>
      <c r="AS113" s="139"/>
      <c r="AT113" s="275" t="s">
        <v>226</v>
      </c>
      <c r="AU113" s="159" t="s">
        <v>0</v>
      </c>
      <c r="AV113" s="157"/>
      <c r="AW113" s="158">
        <v>1</v>
      </c>
      <c r="AX113" s="157"/>
      <c r="AY113" s="157"/>
      <c r="AZ113" s="157"/>
      <c r="BA113" s="156">
        <f t="shared" si="32"/>
        <v>1</v>
      </c>
      <c r="BB113" s="235">
        <f>BA113</f>
        <v>1</v>
      </c>
      <c r="BC113" s="154">
        <f>BB113/(BB113+BB114)</f>
        <v>3.5714285714285712E-2</v>
      </c>
      <c r="BE113" s="144"/>
      <c r="BF113" s="135"/>
      <c r="BL113" s="136"/>
      <c r="BN113" s="153"/>
      <c r="BP113" s="275" t="s">
        <v>226</v>
      </c>
      <c r="BQ113" s="159" t="s">
        <v>0</v>
      </c>
      <c r="BR113" s="157"/>
      <c r="BS113" s="157"/>
      <c r="BT113" s="157"/>
      <c r="BU113" s="157"/>
      <c r="BV113" s="158">
        <v>1</v>
      </c>
      <c r="BW113" s="156">
        <f t="shared" si="34"/>
        <v>1</v>
      </c>
      <c r="BX113" s="235">
        <f>BW113</f>
        <v>1</v>
      </c>
      <c r="BY113" s="154">
        <f>BX113/(BX113+BX114)</f>
        <v>4.3478260869565216E-2</v>
      </c>
      <c r="CA113" s="144"/>
      <c r="CD113" s="135"/>
      <c r="CH113" s="136"/>
      <c r="CJ113" s="153"/>
      <c r="CK113" s="142"/>
    </row>
    <row r="114" spans="1:89" ht="14.85" customHeight="1" x14ac:dyDescent="0.2">
      <c r="B114" s="276"/>
      <c r="C114" s="139" t="s">
        <v>27</v>
      </c>
      <c r="D114" s="135">
        <v>0</v>
      </c>
      <c r="E114" s="135">
        <v>0</v>
      </c>
      <c r="F114" s="152"/>
      <c r="G114" s="152"/>
      <c r="H114" s="152"/>
      <c r="I114" s="150">
        <f t="shared" si="28"/>
        <v>0</v>
      </c>
      <c r="J114" s="151">
        <f>I114+J110</f>
        <v>24</v>
      </c>
      <c r="K114" s="150"/>
      <c r="M114" s="144"/>
      <c r="N114" s="135"/>
      <c r="O114" s="135"/>
      <c r="P114" s="135"/>
      <c r="Q114" s="135"/>
      <c r="R114" s="135"/>
      <c r="S114" s="135"/>
      <c r="T114" s="136"/>
      <c r="U114" s="135"/>
      <c r="V114" s="136"/>
      <c r="X114" s="276"/>
      <c r="Y114" s="139" t="s">
        <v>27</v>
      </c>
      <c r="Z114" s="135">
        <v>1</v>
      </c>
      <c r="AA114" s="152"/>
      <c r="AB114" s="135">
        <v>0</v>
      </c>
      <c r="AC114" s="135">
        <v>0</v>
      </c>
      <c r="AD114" s="135">
        <v>0</v>
      </c>
      <c r="AE114" s="234">
        <f t="shared" si="30"/>
        <v>1</v>
      </c>
      <c r="AF114" s="233">
        <f>AE114+AF110</f>
        <v>37</v>
      </c>
      <c r="AG114" s="233"/>
      <c r="AI114" s="144"/>
      <c r="AJ114" s="135"/>
      <c r="AK114" s="135"/>
      <c r="AL114" s="135"/>
      <c r="AM114" s="135"/>
      <c r="AN114" s="135"/>
      <c r="AO114" s="135"/>
      <c r="AP114" s="136"/>
      <c r="AQ114" s="135"/>
      <c r="AR114" s="135"/>
      <c r="AS114" s="139"/>
      <c r="AT114" s="276"/>
      <c r="AU114" s="139" t="s">
        <v>27</v>
      </c>
      <c r="AV114" s="152"/>
      <c r="AW114" s="135">
        <v>0</v>
      </c>
      <c r="AX114" s="152"/>
      <c r="AY114" s="152"/>
      <c r="AZ114" s="152"/>
      <c r="BA114" s="150">
        <f t="shared" si="32"/>
        <v>0</v>
      </c>
      <c r="BB114" s="233">
        <f>BA114+BB110</f>
        <v>27</v>
      </c>
      <c r="BC114" s="151"/>
      <c r="BE114" s="144"/>
      <c r="BF114" s="135"/>
      <c r="BL114" s="136"/>
      <c r="BN114" s="135"/>
      <c r="BP114" s="276"/>
      <c r="BQ114" s="139" t="s">
        <v>27</v>
      </c>
      <c r="BR114" s="152"/>
      <c r="BS114" s="152"/>
      <c r="BT114" s="152"/>
      <c r="BU114" s="152"/>
      <c r="BV114" s="135">
        <v>0</v>
      </c>
      <c r="BW114" s="150">
        <f t="shared" si="34"/>
        <v>0</v>
      </c>
      <c r="BX114" s="233">
        <f>BW114+BX110</f>
        <v>22</v>
      </c>
      <c r="BY114" s="151"/>
      <c r="CA114" s="144"/>
      <c r="CD114" s="135"/>
      <c r="CH114" s="136"/>
      <c r="CK114" s="142"/>
    </row>
    <row r="115" spans="1:89" x14ac:dyDescent="0.2">
      <c r="B115" s="276"/>
      <c r="C115" s="139" t="s">
        <v>72</v>
      </c>
      <c r="D115" s="135">
        <v>0</v>
      </c>
      <c r="E115" s="135">
        <v>0</v>
      </c>
      <c r="F115" s="152"/>
      <c r="G115" s="152"/>
      <c r="H115" s="152"/>
      <c r="I115" s="150">
        <f t="shared" si="28"/>
        <v>0</v>
      </c>
      <c r="J115" s="151">
        <f>I115+J111</f>
        <v>21</v>
      </c>
      <c r="K115" s="150"/>
      <c r="M115" s="144"/>
      <c r="N115" s="135"/>
      <c r="O115" s="135"/>
      <c r="P115" s="135"/>
      <c r="Q115" s="135"/>
      <c r="R115" s="135"/>
      <c r="S115" s="135"/>
      <c r="T115" s="136"/>
      <c r="U115" s="135"/>
      <c r="V115" s="136"/>
      <c r="X115" s="276"/>
      <c r="Y115" s="139" t="s">
        <v>72</v>
      </c>
      <c r="Z115" s="135">
        <v>0</v>
      </c>
      <c r="AA115" s="152"/>
      <c r="AB115" s="135">
        <v>0</v>
      </c>
      <c r="AC115" s="135">
        <v>0</v>
      </c>
      <c r="AD115" s="135">
        <v>0</v>
      </c>
      <c r="AE115" s="234">
        <f t="shared" si="30"/>
        <v>0</v>
      </c>
      <c r="AF115" s="233">
        <f>AE115+AF111</f>
        <v>8</v>
      </c>
      <c r="AG115" s="233"/>
      <c r="AI115" s="144"/>
      <c r="AJ115" s="135"/>
      <c r="AK115" s="135"/>
      <c r="AL115" s="135"/>
      <c r="AM115" s="135"/>
      <c r="AN115" s="135"/>
      <c r="AO115" s="135"/>
      <c r="AP115" s="136"/>
      <c r="AQ115" s="135"/>
      <c r="AR115" s="135"/>
      <c r="AS115" s="139"/>
      <c r="AT115" s="276"/>
      <c r="AU115" s="139" t="s">
        <v>72</v>
      </c>
      <c r="AV115" s="152"/>
      <c r="AW115" s="135">
        <v>0</v>
      </c>
      <c r="AX115" s="152"/>
      <c r="AY115" s="152"/>
      <c r="AZ115" s="152"/>
      <c r="BA115" s="150">
        <f t="shared" si="32"/>
        <v>0</v>
      </c>
      <c r="BB115" s="233">
        <f>BA115+BB111</f>
        <v>20</v>
      </c>
      <c r="BC115" s="151"/>
      <c r="BE115" s="144"/>
      <c r="BF115" s="135"/>
      <c r="BL115" s="136"/>
      <c r="BN115" s="135"/>
      <c r="BP115" s="276"/>
      <c r="BQ115" s="139" t="s">
        <v>72</v>
      </c>
      <c r="BR115" s="152"/>
      <c r="BS115" s="152"/>
      <c r="BT115" s="152"/>
      <c r="BU115" s="152"/>
      <c r="BV115" s="135">
        <v>0</v>
      </c>
      <c r="BW115" s="150">
        <f t="shared" si="34"/>
        <v>0</v>
      </c>
      <c r="BX115" s="233">
        <f>BW115+BX111</f>
        <v>26</v>
      </c>
      <c r="BY115" s="151"/>
      <c r="CA115" s="144"/>
      <c r="CD115" s="135"/>
      <c r="CH115" s="136"/>
    </row>
    <row r="116" spans="1:89" x14ac:dyDescent="0.2">
      <c r="B116" s="277"/>
      <c r="C116" s="149" t="s">
        <v>71</v>
      </c>
      <c r="D116" s="149">
        <v>0</v>
      </c>
      <c r="E116" s="149">
        <v>0</v>
      </c>
      <c r="F116" s="148"/>
      <c r="G116" s="148"/>
      <c r="H116" s="148"/>
      <c r="I116" s="147">
        <f t="shared" si="28"/>
        <v>0</v>
      </c>
      <c r="J116" s="146">
        <f>I116+J112</f>
        <v>3</v>
      </c>
      <c r="K116" s="145"/>
      <c r="M116" s="144"/>
      <c r="N116" s="135"/>
      <c r="O116" s="135"/>
      <c r="P116" s="135"/>
      <c r="Q116" s="135"/>
      <c r="R116" s="135"/>
      <c r="S116" s="135"/>
      <c r="T116" s="136"/>
      <c r="U116" s="135"/>
      <c r="V116" s="136"/>
      <c r="X116" s="277"/>
      <c r="Y116" s="149" t="s">
        <v>71</v>
      </c>
      <c r="Z116" s="149">
        <v>0</v>
      </c>
      <c r="AA116" s="148"/>
      <c r="AB116" s="149">
        <v>0</v>
      </c>
      <c r="AC116" s="149">
        <v>0</v>
      </c>
      <c r="AD116" s="149">
        <v>0</v>
      </c>
      <c r="AE116" s="232">
        <f t="shared" si="30"/>
        <v>0</v>
      </c>
      <c r="AF116" s="231">
        <f>AE116+AF112</f>
        <v>0</v>
      </c>
      <c r="AG116" s="230"/>
      <c r="AI116" s="144"/>
      <c r="AJ116" s="135"/>
      <c r="AK116" s="135"/>
      <c r="AL116" s="135"/>
      <c r="AM116" s="135"/>
      <c r="AN116" s="135"/>
      <c r="AO116" s="135"/>
      <c r="AP116" s="136"/>
      <c r="AQ116" s="135"/>
      <c r="AR116" s="143"/>
      <c r="AS116" s="139"/>
      <c r="AT116" s="277"/>
      <c r="AU116" s="149" t="s">
        <v>71</v>
      </c>
      <c r="AV116" s="148"/>
      <c r="AW116" s="149">
        <v>0</v>
      </c>
      <c r="AX116" s="148"/>
      <c r="AY116" s="148"/>
      <c r="AZ116" s="148"/>
      <c r="BA116" s="147">
        <f t="shared" si="32"/>
        <v>0</v>
      </c>
      <c r="BB116" s="231">
        <f>BA116+BB112</f>
        <v>2</v>
      </c>
      <c r="BC116" s="145"/>
      <c r="BE116" s="144"/>
      <c r="BF116" s="135"/>
      <c r="BL116" s="136"/>
      <c r="BN116" s="143"/>
      <c r="BP116" s="277"/>
      <c r="BQ116" s="149" t="s">
        <v>71</v>
      </c>
      <c r="BR116" s="148"/>
      <c r="BS116" s="148"/>
      <c r="BT116" s="148"/>
      <c r="BU116" s="148"/>
      <c r="BV116" s="149">
        <v>0</v>
      </c>
      <c r="BW116" s="147">
        <f t="shared" si="34"/>
        <v>0</v>
      </c>
      <c r="BX116" s="231">
        <f>BW116+BX112</f>
        <v>1</v>
      </c>
      <c r="BY116" s="145"/>
      <c r="CA116" s="144"/>
      <c r="CD116" s="135"/>
      <c r="CH116" s="136"/>
      <c r="CJ116" s="143"/>
    </row>
    <row r="117" spans="1:89" ht="14.85" customHeight="1" x14ac:dyDescent="0.2">
      <c r="A117" s="139"/>
      <c r="B117" s="275" t="s">
        <v>225</v>
      </c>
      <c r="C117" s="159" t="s">
        <v>0</v>
      </c>
      <c r="D117" s="158">
        <v>0</v>
      </c>
      <c r="E117" s="158">
        <v>1</v>
      </c>
      <c r="F117" s="157"/>
      <c r="G117" s="157"/>
      <c r="H117" s="157"/>
      <c r="I117" s="156">
        <f t="shared" ref="I117:I136" si="36">SUM(D117:H117)</f>
        <v>1</v>
      </c>
      <c r="J117" s="155">
        <f>I117</f>
        <v>1</v>
      </c>
      <c r="K117" s="154">
        <f>J117/(J117+J118)</f>
        <v>3.8461538461538464E-2</v>
      </c>
      <c r="M117" s="141"/>
      <c r="N117" s="139"/>
      <c r="O117" s="142"/>
      <c r="P117" s="142"/>
      <c r="Q117" s="142"/>
      <c r="R117" s="142"/>
      <c r="S117" s="142"/>
      <c r="T117" s="140"/>
      <c r="U117" s="139"/>
      <c r="V117" s="139"/>
      <c r="X117" s="308" t="s">
        <v>225</v>
      </c>
      <c r="Y117" s="158" t="s">
        <v>0</v>
      </c>
      <c r="Z117" s="158">
        <v>1</v>
      </c>
      <c r="AA117" s="157"/>
      <c r="AB117" s="158">
        <v>1</v>
      </c>
      <c r="AC117" s="158">
        <v>1</v>
      </c>
      <c r="AD117" s="158">
        <v>1</v>
      </c>
      <c r="AE117" s="236">
        <f t="shared" ref="AE117:AE144" si="37">SUM(Z117:AD117)</f>
        <v>4</v>
      </c>
      <c r="AF117" s="235">
        <f>AE117</f>
        <v>4</v>
      </c>
      <c r="AG117" s="154">
        <f>AF117/(AF117+AF118)</f>
        <v>9.5238095238095233E-2</v>
      </c>
      <c r="AI117" s="141"/>
      <c r="AJ117" s="139"/>
      <c r="AK117" s="135"/>
      <c r="AL117" s="135"/>
      <c r="AM117" s="135"/>
      <c r="AN117" s="135"/>
      <c r="AO117" s="135"/>
      <c r="AP117" s="136"/>
      <c r="AQ117" s="135"/>
      <c r="AR117" s="153"/>
      <c r="AS117" s="135"/>
      <c r="AT117" s="275" t="s">
        <v>225</v>
      </c>
      <c r="AU117" s="159" t="s">
        <v>0</v>
      </c>
      <c r="AV117" s="157"/>
      <c r="AW117" s="158">
        <v>0</v>
      </c>
      <c r="AX117" s="157"/>
      <c r="AY117" s="157"/>
      <c r="AZ117" s="157"/>
      <c r="BA117" s="156">
        <f t="shared" ref="BA117:BA120" si="38">SUM(AV117:AZ117)</f>
        <v>0</v>
      </c>
      <c r="BB117" s="235">
        <f>BA117</f>
        <v>0</v>
      </c>
      <c r="BC117" s="154">
        <f>BB117/(BB117+BB118)</f>
        <v>0</v>
      </c>
      <c r="BP117" s="308" t="s">
        <v>225</v>
      </c>
      <c r="BQ117" s="158" t="s">
        <v>0</v>
      </c>
      <c r="BR117" s="157"/>
      <c r="BS117" s="157"/>
      <c r="BT117" s="157"/>
      <c r="BU117" s="157"/>
      <c r="BV117" s="158">
        <v>1</v>
      </c>
      <c r="BW117" s="156">
        <f t="shared" ref="BW117:BW132" si="39">SUM(BR117:BV117)</f>
        <v>1</v>
      </c>
      <c r="BX117" s="235">
        <f>BW117</f>
        <v>1</v>
      </c>
      <c r="BY117" s="154">
        <f>BX117/(BX117+BX118)</f>
        <v>4.3478260869565216E-2</v>
      </c>
      <c r="CH117" s="144"/>
      <c r="CJ117" s="160"/>
      <c r="CK117" s="142"/>
    </row>
    <row r="118" spans="1:89" ht="14.85" customHeight="1" x14ac:dyDescent="0.2">
      <c r="A118" s="139"/>
      <c r="B118" s="276"/>
      <c r="C118" s="139" t="s">
        <v>27</v>
      </c>
      <c r="D118" s="135">
        <v>1</v>
      </c>
      <c r="E118" s="135">
        <v>0</v>
      </c>
      <c r="F118" s="152"/>
      <c r="G118" s="152"/>
      <c r="H118" s="152"/>
      <c r="I118" s="150">
        <f t="shared" si="36"/>
        <v>1</v>
      </c>
      <c r="J118" s="151">
        <f>I118+J114</f>
        <v>25</v>
      </c>
      <c r="K118" s="150"/>
      <c r="M118" s="141"/>
      <c r="N118" s="139"/>
      <c r="O118" s="142"/>
      <c r="P118" s="142"/>
      <c r="Q118" s="142"/>
      <c r="R118" s="142"/>
      <c r="S118" s="142"/>
      <c r="T118" s="140"/>
      <c r="U118" s="139"/>
      <c r="V118" s="139"/>
      <c r="X118" s="309"/>
      <c r="Y118" s="135" t="s">
        <v>27</v>
      </c>
      <c r="Z118" s="135">
        <v>0</v>
      </c>
      <c r="AA118" s="152"/>
      <c r="AB118" s="135">
        <v>0</v>
      </c>
      <c r="AC118" s="135">
        <v>1</v>
      </c>
      <c r="AD118" s="135">
        <v>0</v>
      </c>
      <c r="AE118" s="234">
        <f t="shared" si="37"/>
        <v>1</v>
      </c>
      <c r="AF118" s="233">
        <f>AE118+AF114</f>
        <v>38</v>
      </c>
      <c r="AG118" s="233"/>
      <c r="AI118" s="141"/>
      <c r="AJ118" s="139"/>
      <c r="AK118" s="135"/>
      <c r="AL118" s="135"/>
      <c r="AM118" s="135"/>
      <c r="AN118" s="135"/>
      <c r="AO118" s="135"/>
      <c r="AP118" s="136"/>
      <c r="AQ118" s="135"/>
      <c r="AR118" s="135"/>
      <c r="AS118" s="135"/>
      <c r="AT118" s="276"/>
      <c r="AU118" s="139" t="s">
        <v>27</v>
      </c>
      <c r="AV118" s="152"/>
      <c r="AW118" s="135">
        <v>1</v>
      </c>
      <c r="AX118" s="152"/>
      <c r="AY118" s="152"/>
      <c r="AZ118" s="152"/>
      <c r="BA118" s="150">
        <f t="shared" si="38"/>
        <v>1</v>
      </c>
      <c r="BB118" s="233">
        <f>BA118+BB114</f>
        <v>28</v>
      </c>
      <c r="BC118" s="151"/>
      <c r="BP118" s="309"/>
      <c r="BQ118" s="135" t="s">
        <v>27</v>
      </c>
      <c r="BR118" s="152"/>
      <c r="BS118" s="152"/>
      <c r="BT118" s="152"/>
      <c r="BU118" s="152"/>
      <c r="BV118" s="135">
        <v>0</v>
      </c>
      <c r="BW118" s="150">
        <f t="shared" si="39"/>
        <v>0</v>
      </c>
      <c r="BX118" s="233">
        <f>BW118+BX114</f>
        <v>22</v>
      </c>
      <c r="BY118" s="151"/>
      <c r="CH118" s="144"/>
      <c r="CJ118" s="160"/>
      <c r="CK118" s="142"/>
    </row>
    <row r="119" spans="1:89" x14ac:dyDescent="0.2">
      <c r="A119" s="139"/>
      <c r="B119" s="276"/>
      <c r="C119" s="139" t="s">
        <v>72</v>
      </c>
      <c r="D119" s="135">
        <v>0</v>
      </c>
      <c r="E119" s="135">
        <v>0</v>
      </c>
      <c r="F119" s="152"/>
      <c r="G119" s="152"/>
      <c r="H119" s="152"/>
      <c r="I119" s="150">
        <f t="shared" si="36"/>
        <v>0</v>
      </c>
      <c r="J119" s="151">
        <f>I119+J115</f>
        <v>21</v>
      </c>
      <c r="K119" s="150"/>
      <c r="M119" s="141"/>
      <c r="N119" s="135"/>
      <c r="O119" s="135"/>
      <c r="P119" s="135"/>
      <c r="Q119" s="135"/>
      <c r="R119" s="135"/>
      <c r="S119" s="135"/>
      <c r="T119" s="140"/>
      <c r="U119" s="139"/>
      <c r="V119" s="139"/>
      <c r="X119" s="309"/>
      <c r="Y119" s="135" t="s">
        <v>72</v>
      </c>
      <c r="Z119" s="135">
        <v>0</v>
      </c>
      <c r="AA119" s="152"/>
      <c r="AB119" s="135">
        <v>0</v>
      </c>
      <c r="AC119" s="135">
        <v>0</v>
      </c>
      <c r="AD119" s="135">
        <v>0</v>
      </c>
      <c r="AE119" s="234">
        <f t="shared" si="37"/>
        <v>0</v>
      </c>
      <c r="AF119" s="233">
        <f>AE119+AF115</f>
        <v>8</v>
      </c>
      <c r="AG119" s="233"/>
      <c r="AI119" s="141"/>
      <c r="AJ119" s="135"/>
      <c r="AK119" s="135"/>
      <c r="AL119" s="135"/>
      <c r="AM119" s="135"/>
      <c r="AN119" s="135"/>
      <c r="AO119" s="135"/>
      <c r="AP119" s="136"/>
      <c r="AQ119" s="135"/>
      <c r="AR119" s="135"/>
      <c r="AS119" s="135"/>
      <c r="AT119" s="276"/>
      <c r="AU119" s="139" t="s">
        <v>72</v>
      </c>
      <c r="AV119" s="152"/>
      <c r="AW119" s="135">
        <v>0</v>
      </c>
      <c r="AX119" s="152"/>
      <c r="AY119" s="152"/>
      <c r="AZ119" s="152"/>
      <c r="BA119" s="150">
        <f t="shared" si="38"/>
        <v>0</v>
      </c>
      <c r="BB119" s="233">
        <f>BA119+BB115</f>
        <v>20</v>
      </c>
      <c r="BC119" s="151"/>
      <c r="BP119" s="309"/>
      <c r="BQ119" s="135" t="s">
        <v>72</v>
      </c>
      <c r="BR119" s="152"/>
      <c r="BS119" s="152"/>
      <c r="BT119" s="152"/>
      <c r="BU119" s="152"/>
      <c r="BV119" s="135">
        <v>0</v>
      </c>
      <c r="BW119" s="150">
        <f t="shared" si="39"/>
        <v>0</v>
      </c>
      <c r="BX119" s="233">
        <f>BW119+BX115</f>
        <v>26</v>
      </c>
      <c r="BY119" s="151"/>
      <c r="CH119" s="144"/>
    </row>
    <row r="120" spans="1:89" x14ac:dyDescent="0.2">
      <c r="A120" s="139"/>
      <c r="B120" s="277"/>
      <c r="C120" s="149" t="s">
        <v>71</v>
      </c>
      <c r="D120" s="149">
        <v>0</v>
      </c>
      <c r="E120" s="149">
        <v>0</v>
      </c>
      <c r="F120" s="148"/>
      <c r="G120" s="148"/>
      <c r="H120" s="148"/>
      <c r="I120" s="147">
        <f t="shared" si="36"/>
        <v>0</v>
      </c>
      <c r="J120" s="146">
        <f>I120+J116</f>
        <v>3</v>
      </c>
      <c r="K120" s="145"/>
      <c r="M120" s="141"/>
      <c r="N120" s="139"/>
      <c r="O120" s="135"/>
      <c r="P120" s="135"/>
      <c r="Q120" s="135"/>
      <c r="R120" s="135"/>
      <c r="S120" s="135"/>
      <c r="T120" s="140"/>
      <c r="U120" s="139"/>
      <c r="V120" s="139"/>
      <c r="X120" s="310"/>
      <c r="Y120" s="149" t="s">
        <v>71</v>
      </c>
      <c r="Z120" s="149">
        <v>0</v>
      </c>
      <c r="AA120" s="148"/>
      <c r="AB120" s="149">
        <v>0</v>
      </c>
      <c r="AC120" s="149">
        <v>0</v>
      </c>
      <c r="AD120" s="149">
        <v>0</v>
      </c>
      <c r="AE120" s="232">
        <f t="shared" si="37"/>
        <v>0</v>
      </c>
      <c r="AF120" s="231">
        <f>AE120+AF116</f>
        <v>0</v>
      </c>
      <c r="AG120" s="230"/>
      <c r="AI120" s="141"/>
      <c r="AJ120" s="139"/>
      <c r="AK120" s="135"/>
      <c r="AL120" s="135"/>
      <c r="AM120" s="135"/>
      <c r="AN120" s="135"/>
      <c r="AO120" s="135"/>
      <c r="AP120" s="136"/>
      <c r="AQ120" s="135"/>
      <c r="AR120" s="143"/>
      <c r="AS120" s="135"/>
      <c r="AT120" s="277"/>
      <c r="AU120" s="149" t="s">
        <v>71</v>
      </c>
      <c r="AV120" s="148"/>
      <c r="AW120" s="149">
        <v>0</v>
      </c>
      <c r="AX120" s="148"/>
      <c r="AY120" s="148"/>
      <c r="AZ120" s="148"/>
      <c r="BA120" s="147">
        <f t="shared" si="38"/>
        <v>0</v>
      </c>
      <c r="BB120" s="231">
        <f>BA120+BB116</f>
        <v>2</v>
      </c>
      <c r="BC120" s="145"/>
      <c r="BP120" s="310"/>
      <c r="BQ120" s="149" t="s">
        <v>71</v>
      </c>
      <c r="BR120" s="148"/>
      <c r="BS120" s="148"/>
      <c r="BT120" s="148"/>
      <c r="BU120" s="148"/>
      <c r="BV120" s="149">
        <v>0</v>
      </c>
      <c r="BW120" s="147">
        <f t="shared" si="39"/>
        <v>0</v>
      </c>
      <c r="BX120" s="231">
        <f>BW120+BX116</f>
        <v>1</v>
      </c>
      <c r="BY120" s="145"/>
      <c r="CH120" s="144"/>
    </row>
    <row r="121" spans="1:89" ht="14.85" customHeight="1" x14ac:dyDescent="0.2">
      <c r="A121" s="139"/>
      <c r="B121" s="275" t="s">
        <v>224</v>
      </c>
      <c r="C121" s="159" t="s">
        <v>0</v>
      </c>
      <c r="D121" s="157"/>
      <c r="E121" s="158">
        <v>1</v>
      </c>
      <c r="F121" s="157"/>
      <c r="G121" s="157"/>
      <c r="H121" s="157"/>
      <c r="I121" s="156">
        <f t="shared" si="36"/>
        <v>1</v>
      </c>
      <c r="J121" s="155">
        <f>I121</f>
        <v>1</v>
      </c>
      <c r="K121" s="154">
        <f>J121/(J121+J122)</f>
        <v>3.8461538461538464E-2</v>
      </c>
      <c r="M121" s="141"/>
      <c r="N121" s="139"/>
      <c r="O121" s="142"/>
      <c r="P121" s="142"/>
      <c r="Q121" s="142"/>
      <c r="R121" s="142"/>
      <c r="S121" s="142"/>
      <c r="T121" s="140"/>
      <c r="U121" s="139"/>
      <c r="V121" s="139"/>
      <c r="X121" s="308" t="s">
        <v>224</v>
      </c>
      <c r="Y121" s="158" t="s">
        <v>0</v>
      </c>
      <c r="Z121" s="158">
        <v>0</v>
      </c>
      <c r="AA121" s="157"/>
      <c r="AB121" s="158">
        <v>0</v>
      </c>
      <c r="AC121" s="158">
        <v>1</v>
      </c>
      <c r="AD121" s="158">
        <v>0</v>
      </c>
      <c r="AE121" s="236">
        <f t="shared" si="37"/>
        <v>1</v>
      </c>
      <c r="AF121" s="235">
        <f>AE121</f>
        <v>1</v>
      </c>
      <c r="AG121" s="154">
        <f>AF121/(AF121+AF122)</f>
        <v>2.3809523809523808E-2</v>
      </c>
      <c r="AI121" s="141"/>
      <c r="AJ121" s="139"/>
      <c r="AK121" s="135"/>
      <c r="AL121" s="135"/>
      <c r="AM121" s="135"/>
      <c r="AN121" s="135"/>
      <c r="AO121" s="135"/>
      <c r="AP121" s="136"/>
      <c r="AQ121" s="135"/>
      <c r="AR121" s="153"/>
      <c r="AS121" s="135"/>
      <c r="BP121" s="308" t="s">
        <v>224</v>
      </c>
      <c r="BQ121" s="158" t="s">
        <v>0</v>
      </c>
      <c r="BR121" s="157"/>
      <c r="BS121" s="157"/>
      <c r="BT121" s="157"/>
      <c r="BU121" s="157"/>
      <c r="BV121" s="158">
        <v>1</v>
      </c>
      <c r="BW121" s="156">
        <f t="shared" si="39"/>
        <v>1</v>
      </c>
      <c r="BX121" s="235">
        <f>BW121</f>
        <v>1</v>
      </c>
      <c r="BY121" s="154">
        <f>BX121/(BX121+BX122)</f>
        <v>4.3478260869565216E-2</v>
      </c>
      <c r="CH121" s="144"/>
      <c r="CJ121" s="160"/>
      <c r="CK121" s="142"/>
    </row>
    <row r="122" spans="1:89" ht="14.85" customHeight="1" x14ac:dyDescent="0.2">
      <c r="A122" s="139"/>
      <c r="B122" s="276"/>
      <c r="C122" s="139" t="s">
        <v>27</v>
      </c>
      <c r="D122" s="152"/>
      <c r="E122" s="135">
        <v>0</v>
      </c>
      <c r="F122" s="152"/>
      <c r="G122" s="152"/>
      <c r="H122" s="152"/>
      <c r="I122" s="150">
        <f t="shared" si="36"/>
        <v>0</v>
      </c>
      <c r="J122" s="151">
        <f>I122+J118</f>
        <v>25</v>
      </c>
      <c r="K122" s="150"/>
      <c r="M122" s="141"/>
      <c r="N122" s="139"/>
      <c r="O122" s="142"/>
      <c r="P122" s="142"/>
      <c r="Q122" s="142"/>
      <c r="R122" s="142"/>
      <c r="S122" s="142"/>
      <c r="T122" s="140"/>
      <c r="U122" s="139"/>
      <c r="V122" s="139"/>
      <c r="X122" s="309"/>
      <c r="Y122" s="135" t="s">
        <v>27</v>
      </c>
      <c r="Z122" s="135">
        <v>1</v>
      </c>
      <c r="AA122" s="152"/>
      <c r="AB122" s="135">
        <v>1</v>
      </c>
      <c r="AC122" s="135">
        <v>0</v>
      </c>
      <c r="AD122" s="135">
        <v>1</v>
      </c>
      <c r="AE122" s="234">
        <f t="shared" si="37"/>
        <v>3</v>
      </c>
      <c r="AF122" s="233">
        <f>AE122+AF118</f>
        <v>41</v>
      </c>
      <c r="AG122" s="233"/>
      <c r="AI122" s="141"/>
      <c r="AJ122" s="139"/>
      <c r="AK122" s="135"/>
      <c r="AL122" s="135"/>
      <c r="AM122" s="135"/>
      <c r="AN122" s="135"/>
      <c r="AO122" s="135"/>
      <c r="AP122" s="136"/>
      <c r="AQ122" s="135"/>
      <c r="AR122" s="135"/>
      <c r="AS122" s="135"/>
      <c r="BP122" s="309"/>
      <c r="BQ122" s="135" t="s">
        <v>27</v>
      </c>
      <c r="BR122" s="152"/>
      <c r="BS122" s="152"/>
      <c r="BT122" s="152"/>
      <c r="BU122" s="152"/>
      <c r="BV122" s="135">
        <v>0</v>
      </c>
      <c r="BW122" s="150">
        <f t="shared" si="39"/>
        <v>0</v>
      </c>
      <c r="BX122" s="233">
        <f>BW122+BX118</f>
        <v>22</v>
      </c>
      <c r="BY122" s="151"/>
      <c r="CH122" s="144"/>
      <c r="CJ122" s="160"/>
      <c r="CK122" s="142"/>
    </row>
    <row r="123" spans="1:89" x14ac:dyDescent="0.2">
      <c r="A123" s="139"/>
      <c r="B123" s="276"/>
      <c r="C123" s="139" t="s">
        <v>72</v>
      </c>
      <c r="D123" s="152"/>
      <c r="E123" s="135">
        <v>0</v>
      </c>
      <c r="F123" s="152"/>
      <c r="G123" s="152"/>
      <c r="H123" s="152"/>
      <c r="I123" s="150">
        <f t="shared" si="36"/>
        <v>0</v>
      </c>
      <c r="J123" s="151">
        <f>I123+J119</f>
        <v>21</v>
      </c>
      <c r="K123" s="150"/>
      <c r="M123" s="141"/>
      <c r="N123" s="135"/>
      <c r="O123" s="135"/>
      <c r="P123" s="135"/>
      <c r="Q123" s="135"/>
      <c r="R123" s="135"/>
      <c r="S123" s="135"/>
      <c r="T123" s="140"/>
      <c r="U123" s="139"/>
      <c r="V123" s="139"/>
      <c r="X123" s="309"/>
      <c r="Y123" s="135" t="s">
        <v>72</v>
      </c>
      <c r="Z123" s="135">
        <v>0</v>
      </c>
      <c r="AA123" s="152"/>
      <c r="AB123" s="135">
        <v>0</v>
      </c>
      <c r="AC123" s="135">
        <v>0</v>
      </c>
      <c r="AD123" s="135">
        <v>0</v>
      </c>
      <c r="AE123" s="234">
        <f t="shared" si="37"/>
        <v>0</v>
      </c>
      <c r="AF123" s="233">
        <f>AE123+AF119</f>
        <v>8</v>
      </c>
      <c r="AG123" s="233"/>
      <c r="AI123" s="141"/>
      <c r="AJ123" s="135"/>
      <c r="AK123" s="139"/>
      <c r="AL123" s="139"/>
      <c r="AM123" s="139"/>
      <c r="AN123" s="139"/>
      <c r="AO123" s="135"/>
      <c r="AP123" s="136"/>
      <c r="AQ123" s="135"/>
      <c r="AR123" s="135"/>
      <c r="AS123" s="135"/>
      <c r="BP123" s="309"/>
      <c r="BQ123" s="135" t="s">
        <v>72</v>
      </c>
      <c r="BR123" s="152"/>
      <c r="BS123" s="152"/>
      <c r="BT123" s="152"/>
      <c r="BU123" s="152"/>
      <c r="BV123" s="135">
        <v>0</v>
      </c>
      <c r="BW123" s="150">
        <f t="shared" si="39"/>
        <v>0</v>
      </c>
      <c r="BX123" s="233">
        <f>BW123+BX119</f>
        <v>26</v>
      </c>
      <c r="BY123" s="151"/>
      <c r="CH123" s="144"/>
    </row>
    <row r="124" spans="1:89" x14ac:dyDescent="0.2">
      <c r="A124" s="139"/>
      <c r="B124" s="277"/>
      <c r="C124" s="149" t="s">
        <v>71</v>
      </c>
      <c r="D124" s="148"/>
      <c r="E124" s="149">
        <v>0</v>
      </c>
      <c r="F124" s="148"/>
      <c r="G124" s="148"/>
      <c r="H124" s="148"/>
      <c r="I124" s="147">
        <f t="shared" si="36"/>
        <v>0</v>
      </c>
      <c r="J124" s="146">
        <f>I124+J120</f>
        <v>3</v>
      </c>
      <c r="K124" s="145"/>
      <c r="M124" s="141"/>
      <c r="N124" s="139"/>
      <c r="O124" s="135"/>
      <c r="P124" s="135"/>
      <c r="Q124" s="135"/>
      <c r="R124" s="135"/>
      <c r="S124" s="135"/>
      <c r="T124" s="140"/>
      <c r="U124" s="139"/>
      <c r="V124" s="139"/>
      <c r="X124" s="310"/>
      <c r="Y124" s="149" t="s">
        <v>71</v>
      </c>
      <c r="Z124" s="149">
        <v>0</v>
      </c>
      <c r="AA124" s="148"/>
      <c r="AB124" s="149">
        <v>0</v>
      </c>
      <c r="AC124" s="149">
        <v>0</v>
      </c>
      <c r="AD124" s="149">
        <v>0</v>
      </c>
      <c r="AE124" s="232">
        <f t="shared" si="37"/>
        <v>0</v>
      </c>
      <c r="AF124" s="231">
        <f>AE124+AF120</f>
        <v>0</v>
      </c>
      <c r="AG124" s="230"/>
      <c r="AI124" s="141"/>
      <c r="AJ124" s="139"/>
      <c r="AK124" s="139"/>
      <c r="AL124" s="139"/>
      <c r="AM124" s="139"/>
      <c r="AN124" s="139"/>
      <c r="AO124" s="135"/>
      <c r="AP124" s="136"/>
      <c r="AQ124" s="135"/>
      <c r="AR124" s="143"/>
      <c r="AS124" s="135"/>
      <c r="BP124" s="310"/>
      <c r="BQ124" s="149" t="s">
        <v>71</v>
      </c>
      <c r="BR124" s="148"/>
      <c r="BS124" s="148"/>
      <c r="BT124" s="148"/>
      <c r="BU124" s="148"/>
      <c r="BV124" s="149">
        <v>0</v>
      </c>
      <c r="BW124" s="147">
        <f t="shared" si="39"/>
        <v>0</v>
      </c>
      <c r="BX124" s="231">
        <f>BW124+BX120</f>
        <v>1</v>
      </c>
      <c r="BY124" s="145"/>
      <c r="CH124" s="144"/>
    </row>
    <row r="125" spans="1:89" ht="14.85" customHeight="1" x14ac:dyDescent="0.2">
      <c r="B125" s="275" t="s">
        <v>223</v>
      </c>
      <c r="C125" s="159" t="s">
        <v>0</v>
      </c>
      <c r="D125" s="157"/>
      <c r="E125" s="158">
        <v>1</v>
      </c>
      <c r="F125" s="157"/>
      <c r="G125" s="157"/>
      <c r="H125" s="157"/>
      <c r="I125" s="156">
        <f t="shared" si="36"/>
        <v>1</v>
      </c>
      <c r="J125" s="155">
        <f>I125</f>
        <v>1</v>
      </c>
      <c r="K125" s="154">
        <f>J125/(J125+J126)</f>
        <v>3.8461538461538464E-2</v>
      </c>
      <c r="M125" s="141"/>
      <c r="N125" s="139"/>
      <c r="O125" s="142"/>
      <c r="P125" s="142"/>
      <c r="Q125" s="142"/>
      <c r="R125" s="142"/>
      <c r="S125" s="142"/>
      <c r="T125" s="140"/>
      <c r="U125" s="139"/>
      <c r="V125" s="139"/>
      <c r="X125" s="308" t="s">
        <v>223</v>
      </c>
      <c r="Y125" s="158" t="s">
        <v>0</v>
      </c>
      <c r="Z125" s="157"/>
      <c r="AA125" s="157"/>
      <c r="AB125" s="157"/>
      <c r="AC125" s="158">
        <v>1</v>
      </c>
      <c r="AD125" s="157"/>
      <c r="AE125" s="236">
        <f t="shared" si="37"/>
        <v>1</v>
      </c>
      <c r="AF125" s="235">
        <f>AE125</f>
        <v>1</v>
      </c>
      <c r="AG125" s="154">
        <f>AF125/(AF125+AF126)</f>
        <v>2.3809523809523808E-2</v>
      </c>
      <c r="AI125" s="141"/>
      <c r="AJ125" s="139"/>
      <c r="AK125" s="139"/>
      <c r="AL125" s="139"/>
      <c r="AM125" s="139"/>
      <c r="AN125" s="139"/>
      <c r="AO125" s="135"/>
      <c r="AP125" s="136"/>
      <c r="AQ125" s="135"/>
      <c r="AR125" s="153"/>
      <c r="AS125" s="135"/>
      <c r="BP125" s="308" t="s">
        <v>223</v>
      </c>
      <c r="BQ125" s="158" t="s">
        <v>0</v>
      </c>
      <c r="BR125" s="157"/>
      <c r="BS125" s="157"/>
      <c r="BT125" s="157"/>
      <c r="BU125" s="157"/>
      <c r="BV125" s="158">
        <v>1</v>
      </c>
      <c r="BW125" s="156">
        <f t="shared" si="39"/>
        <v>1</v>
      </c>
      <c r="BX125" s="235">
        <f>BW125</f>
        <v>1</v>
      </c>
      <c r="BY125" s="154">
        <f>BX125/(BX125+BX126)</f>
        <v>4.3478260869565216E-2</v>
      </c>
    </row>
    <row r="126" spans="1:89" ht="14.85" customHeight="1" x14ac:dyDescent="0.2">
      <c r="B126" s="276"/>
      <c r="C126" s="139" t="s">
        <v>27</v>
      </c>
      <c r="D126" s="152"/>
      <c r="E126" s="135">
        <v>0</v>
      </c>
      <c r="F126" s="152"/>
      <c r="G126" s="152"/>
      <c r="H126" s="152"/>
      <c r="I126" s="150">
        <f t="shared" si="36"/>
        <v>0</v>
      </c>
      <c r="J126" s="151">
        <f>I126+J122</f>
        <v>25</v>
      </c>
      <c r="K126" s="150"/>
      <c r="M126" s="141"/>
      <c r="N126" s="139"/>
      <c r="O126" s="142"/>
      <c r="P126" s="142"/>
      <c r="Q126" s="142"/>
      <c r="R126" s="142"/>
      <c r="S126" s="142"/>
      <c r="T126" s="140"/>
      <c r="U126" s="139"/>
      <c r="V126" s="139"/>
      <c r="X126" s="309"/>
      <c r="Y126" s="135" t="s">
        <v>27</v>
      </c>
      <c r="Z126" s="152"/>
      <c r="AA126" s="152"/>
      <c r="AB126" s="152"/>
      <c r="AC126" s="135">
        <v>0</v>
      </c>
      <c r="AD126" s="152"/>
      <c r="AE126" s="234">
        <f t="shared" si="37"/>
        <v>0</v>
      </c>
      <c r="AF126" s="233">
        <f>AE126+AF122</f>
        <v>41</v>
      </c>
      <c r="AG126" s="233"/>
      <c r="AI126" s="141"/>
      <c r="AJ126" s="139"/>
      <c r="AK126" s="139"/>
      <c r="AL126" s="139"/>
      <c r="AM126" s="139"/>
      <c r="AN126" s="139"/>
      <c r="AO126" s="135"/>
      <c r="AP126" s="136"/>
      <c r="AQ126" s="135"/>
      <c r="AR126" s="135"/>
      <c r="AS126" s="135"/>
      <c r="BP126" s="309"/>
      <c r="BQ126" s="135" t="s">
        <v>27</v>
      </c>
      <c r="BR126" s="152"/>
      <c r="BS126" s="152"/>
      <c r="BT126" s="152"/>
      <c r="BU126" s="152"/>
      <c r="BV126" s="135">
        <v>0</v>
      </c>
      <c r="BW126" s="150">
        <f t="shared" si="39"/>
        <v>0</v>
      </c>
      <c r="BX126" s="233">
        <f>BW126+BX122</f>
        <v>22</v>
      </c>
      <c r="BY126" s="151"/>
    </row>
    <row r="127" spans="1:89" x14ac:dyDescent="0.2">
      <c r="B127" s="276"/>
      <c r="C127" s="139" t="s">
        <v>72</v>
      </c>
      <c r="D127" s="152"/>
      <c r="E127" s="135">
        <v>0</v>
      </c>
      <c r="F127" s="152"/>
      <c r="G127" s="152"/>
      <c r="H127" s="152"/>
      <c r="I127" s="150">
        <f t="shared" si="36"/>
        <v>0</v>
      </c>
      <c r="J127" s="151">
        <f>I127+J123</f>
        <v>21</v>
      </c>
      <c r="K127" s="150"/>
      <c r="M127" s="141"/>
      <c r="N127" s="135"/>
      <c r="O127" s="135"/>
      <c r="P127" s="135"/>
      <c r="Q127" s="135"/>
      <c r="R127" s="135"/>
      <c r="S127" s="135"/>
      <c r="T127" s="140"/>
      <c r="U127" s="139"/>
      <c r="V127" s="139"/>
      <c r="X127" s="309"/>
      <c r="Y127" s="135" t="s">
        <v>72</v>
      </c>
      <c r="Z127" s="152"/>
      <c r="AA127" s="152"/>
      <c r="AB127" s="152"/>
      <c r="AC127" s="135">
        <v>0</v>
      </c>
      <c r="AD127" s="152"/>
      <c r="AE127" s="234">
        <f t="shared" si="37"/>
        <v>0</v>
      </c>
      <c r="AF127" s="233">
        <f>AE127+AF123</f>
        <v>8</v>
      </c>
      <c r="AG127" s="233"/>
      <c r="AI127" s="141"/>
      <c r="AJ127" s="135"/>
      <c r="AK127" s="139"/>
      <c r="AL127" s="139"/>
      <c r="AM127" s="139"/>
      <c r="AN127" s="139"/>
      <c r="AO127" s="135"/>
      <c r="AP127" s="136"/>
      <c r="AQ127" s="135"/>
      <c r="AR127" s="135"/>
      <c r="AS127" s="135"/>
      <c r="BP127" s="309"/>
      <c r="BQ127" s="135" t="s">
        <v>72</v>
      </c>
      <c r="BR127" s="152"/>
      <c r="BS127" s="152"/>
      <c r="BT127" s="152"/>
      <c r="BU127" s="152"/>
      <c r="BV127" s="135">
        <v>0</v>
      </c>
      <c r="BW127" s="150">
        <f t="shared" si="39"/>
        <v>0</v>
      </c>
      <c r="BX127" s="233">
        <f>BW127+BX123</f>
        <v>26</v>
      </c>
      <c r="BY127" s="151"/>
    </row>
    <row r="128" spans="1:89" x14ac:dyDescent="0.2">
      <c r="B128" s="277"/>
      <c r="C128" s="149" t="s">
        <v>71</v>
      </c>
      <c r="D128" s="148"/>
      <c r="E128" s="149">
        <v>0</v>
      </c>
      <c r="F128" s="148"/>
      <c r="G128" s="148"/>
      <c r="H128" s="148"/>
      <c r="I128" s="147">
        <f t="shared" si="36"/>
        <v>0</v>
      </c>
      <c r="J128" s="146">
        <f>I128+J124</f>
        <v>3</v>
      </c>
      <c r="K128" s="145"/>
      <c r="M128" s="141"/>
      <c r="N128" s="139"/>
      <c r="O128" s="135"/>
      <c r="P128" s="135"/>
      <c r="Q128" s="135"/>
      <c r="R128" s="135"/>
      <c r="S128" s="135"/>
      <c r="T128" s="140"/>
      <c r="U128" s="139"/>
      <c r="V128" s="139"/>
      <c r="X128" s="310"/>
      <c r="Y128" s="149" t="s">
        <v>71</v>
      </c>
      <c r="Z128" s="148"/>
      <c r="AA128" s="148"/>
      <c r="AB128" s="148"/>
      <c r="AC128" s="149">
        <v>0</v>
      </c>
      <c r="AD128" s="148"/>
      <c r="AE128" s="232">
        <f t="shared" si="37"/>
        <v>0</v>
      </c>
      <c r="AF128" s="231">
        <f>AE128+AF124</f>
        <v>0</v>
      </c>
      <c r="AG128" s="230"/>
      <c r="AI128" s="141"/>
      <c r="AJ128" s="139"/>
      <c r="AK128" s="139"/>
      <c r="AL128" s="139"/>
      <c r="AM128" s="139"/>
      <c r="AN128" s="139"/>
      <c r="AO128" s="135"/>
      <c r="AP128" s="136"/>
      <c r="AQ128" s="135"/>
      <c r="AR128" s="143"/>
      <c r="AS128" s="135"/>
      <c r="BP128" s="310"/>
      <c r="BQ128" s="149" t="s">
        <v>71</v>
      </c>
      <c r="BR128" s="148"/>
      <c r="BS128" s="148"/>
      <c r="BT128" s="148"/>
      <c r="BU128" s="148"/>
      <c r="BV128" s="149">
        <v>0</v>
      </c>
      <c r="BW128" s="147">
        <f t="shared" si="39"/>
        <v>0</v>
      </c>
      <c r="BX128" s="231">
        <f>BW128+BX124</f>
        <v>1</v>
      </c>
      <c r="BY128" s="145"/>
    </row>
    <row r="129" spans="2:77" ht="14.85" customHeight="1" x14ac:dyDescent="0.2">
      <c r="B129" s="275" t="s">
        <v>222</v>
      </c>
      <c r="C129" s="159" t="s">
        <v>0</v>
      </c>
      <c r="D129" s="157"/>
      <c r="E129" s="158">
        <v>1</v>
      </c>
      <c r="F129" s="157"/>
      <c r="G129" s="157"/>
      <c r="H129" s="157"/>
      <c r="I129" s="156">
        <f t="shared" si="36"/>
        <v>1</v>
      </c>
      <c r="J129" s="155">
        <f>I129</f>
        <v>1</v>
      </c>
      <c r="K129" s="154">
        <f>J129/(J129+J130)</f>
        <v>3.8461538461538464E-2</v>
      </c>
      <c r="M129" s="141"/>
      <c r="N129" s="139"/>
      <c r="O129" s="142"/>
      <c r="P129" s="142"/>
      <c r="Q129" s="142"/>
      <c r="R129" s="142"/>
      <c r="S129" s="142"/>
      <c r="T129" s="140"/>
      <c r="U129" s="139"/>
      <c r="V129" s="139"/>
      <c r="X129" s="308" t="s">
        <v>222</v>
      </c>
      <c r="Y129" s="158" t="s">
        <v>0</v>
      </c>
      <c r="Z129" s="157"/>
      <c r="AA129" s="157"/>
      <c r="AB129" s="157"/>
      <c r="AC129" s="158">
        <v>1</v>
      </c>
      <c r="AD129" s="157"/>
      <c r="AE129" s="236">
        <f t="shared" si="37"/>
        <v>1</v>
      </c>
      <c r="AF129" s="235">
        <f>AE129</f>
        <v>1</v>
      </c>
      <c r="AG129" s="154">
        <f>AF129/(AF129+AF130)</f>
        <v>2.3809523809523808E-2</v>
      </c>
      <c r="AI129" s="141"/>
      <c r="AJ129" s="139"/>
      <c r="AK129" s="139"/>
      <c r="AL129" s="139"/>
      <c r="AM129" s="139"/>
      <c r="AN129" s="139"/>
      <c r="AO129" s="135"/>
      <c r="AP129" s="136"/>
      <c r="AQ129" s="135"/>
      <c r="AR129" s="135"/>
      <c r="AS129" s="135"/>
      <c r="BP129" s="308" t="s">
        <v>222</v>
      </c>
      <c r="BQ129" s="158" t="s">
        <v>0</v>
      </c>
      <c r="BR129" s="157"/>
      <c r="BS129" s="157"/>
      <c r="BT129" s="157"/>
      <c r="BU129" s="157"/>
      <c r="BV129" s="158">
        <v>0</v>
      </c>
      <c r="BW129" s="156">
        <f t="shared" si="39"/>
        <v>0</v>
      </c>
      <c r="BX129" s="235">
        <f>BW129</f>
        <v>0</v>
      </c>
      <c r="BY129" s="154">
        <f>BX129/(BX129+BX130)</f>
        <v>0</v>
      </c>
    </row>
    <row r="130" spans="2:77" ht="14.85" customHeight="1" x14ac:dyDescent="0.2">
      <c r="B130" s="276"/>
      <c r="C130" s="139" t="s">
        <v>27</v>
      </c>
      <c r="D130" s="152"/>
      <c r="E130" s="135">
        <v>0</v>
      </c>
      <c r="F130" s="152"/>
      <c r="G130" s="152"/>
      <c r="H130" s="152"/>
      <c r="I130" s="150">
        <f t="shared" si="36"/>
        <v>0</v>
      </c>
      <c r="J130" s="151">
        <f>I130+J126</f>
        <v>25</v>
      </c>
      <c r="K130" s="150"/>
      <c r="M130" s="141"/>
      <c r="N130" s="139"/>
      <c r="O130" s="142"/>
      <c r="P130" s="142"/>
      <c r="Q130" s="142"/>
      <c r="R130" s="142"/>
      <c r="S130" s="142"/>
      <c r="T130" s="140"/>
      <c r="U130" s="139"/>
      <c r="V130" s="139"/>
      <c r="X130" s="309"/>
      <c r="Y130" s="135" t="s">
        <v>27</v>
      </c>
      <c r="Z130" s="152"/>
      <c r="AA130" s="152"/>
      <c r="AB130" s="152"/>
      <c r="AC130" s="135">
        <v>0</v>
      </c>
      <c r="AD130" s="152"/>
      <c r="AE130" s="234">
        <f t="shared" si="37"/>
        <v>0</v>
      </c>
      <c r="AF130" s="233">
        <f>AE130+AF126</f>
        <v>41</v>
      </c>
      <c r="AG130" s="233"/>
      <c r="AI130" s="141"/>
      <c r="AJ130" s="139"/>
      <c r="AK130" s="139"/>
      <c r="AL130" s="139"/>
      <c r="AM130" s="139"/>
      <c r="AN130" s="139"/>
      <c r="AO130" s="135"/>
      <c r="AP130" s="136"/>
      <c r="AQ130" s="135"/>
      <c r="AR130" s="135"/>
      <c r="AS130" s="135"/>
      <c r="BP130" s="309"/>
      <c r="BQ130" s="135" t="s">
        <v>27</v>
      </c>
      <c r="BR130" s="152"/>
      <c r="BS130" s="152"/>
      <c r="BT130" s="152"/>
      <c r="BU130" s="152"/>
      <c r="BV130" s="135">
        <v>1</v>
      </c>
      <c r="BW130" s="150">
        <f t="shared" si="39"/>
        <v>1</v>
      </c>
      <c r="BX130" s="233">
        <f>BW130+BX126</f>
        <v>23</v>
      </c>
      <c r="BY130" s="151"/>
    </row>
    <row r="131" spans="2:77" x14ac:dyDescent="0.2">
      <c r="B131" s="276"/>
      <c r="C131" s="139" t="s">
        <v>72</v>
      </c>
      <c r="D131" s="152"/>
      <c r="E131" s="135">
        <v>0</v>
      </c>
      <c r="F131" s="152"/>
      <c r="G131" s="152"/>
      <c r="H131" s="152"/>
      <c r="I131" s="150">
        <f t="shared" si="36"/>
        <v>0</v>
      </c>
      <c r="J131" s="151">
        <f>I131+J127</f>
        <v>21</v>
      </c>
      <c r="K131" s="150"/>
      <c r="M131" s="141"/>
      <c r="N131" s="135"/>
      <c r="O131" s="135"/>
      <c r="P131" s="135"/>
      <c r="Q131" s="135"/>
      <c r="R131" s="135"/>
      <c r="S131" s="135"/>
      <c r="T131" s="140"/>
      <c r="U131" s="139"/>
      <c r="V131" s="139"/>
      <c r="X131" s="309"/>
      <c r="Y131" s="135" t="s">
        <v>72</v>
      </c>
      <c r="Z131" s="152"/>
      <c r="AA131" s="152"/>
      <c r="AB131" s="152"/>
      <c r="AC131" s="135">
        <v>0</v>
      </c>
      <c r="AD131" s="152"/>
      <c r="AE131" s="234">
        <f t="shared" si="37"/>
        <v>0</v>
      </c>
      <c r="AF131" s="233">
        <f>AE131+AF127</f>
        <v>8</v>
      </c>
      <c r="AG131" s="233"/>
      <c r="AI131" s="141"/>
      <c r="AJ131" s="135"/>
      <c r="AK131" s="139"/>
      <c r="AL131" s="139"/>
      <c r="AM131" s="139"/>
      <c r="AN131" s="139"/>
      <c r="AO131" s="135"/>
      <c r="AP131" s="136"/>
      <c r="AQ131" s="135"/>
      <c r="AR131" s="135"/>
      <c r="AS131" s="135"/>
      <c r="BP131" s="309"/>
      <c r="BQ131" s="135" t="s">
        <v>72</v>
      </c>
      <c r="BR131" s="152"/>
      <c r="BS131" s="152"/>
      <c r="BT131" s="152"/>
      <c r="BU131" s="152"/>
      <c r="BV131" s="135">
        <v>0</v>
      </c>
      <c r="BW131" s="150">
        <f t="shared" si="39"/>
        <v>0</v>
      </c>
      <c r="BX131" s="233">
        <f>BW131+BX127</f>
        <v>26</v>
      </c>
      <c r="BY131" s="151"/>
    </row>
    <row r="132" spans="2:77" x14ac:dyDescent="0.2">
      <c r="B132" s="277"/>
      <c r="C132" s="149" t="s">
        <v>71</v>
      </c>
      <c r="D132" s="148"/>
      <c r="E132" s="149">
        <v>0</v>
      </c>
      <c r="F132" s="148"/>
      <c r="G132" s="148"/>
      <c r="H132" s="148"/>
      <c r="I132" s="147">
        <f t="shared" si="36"/>
        <v>0</v>
      </c>
      <c r="J132" s="146">
        <f>I132+J128</f>
        <v>3</v>
      </c>
      <c r="K132" s="145"/>
      <c r="M132" s="141"/>
      <c r="N132" s="139"/>
      <c r="O132" s="135"/>
      <c r="P132" s="135"/>
      <c r="Q132" s="135"/>
      <c r="R132" s="135"/>
      <c r="S132" s="135"/>
      <c r="T132" s="140"/>
      <c r="U132" s="139"/>
      <c r="V132" s="139"/>
      <c r="X132" s="310"/>
      <c r="Y132" s="149" t="s">
        <v>71</v>
      </c>
      <c r="Z132" s="148"/>
      <c r="AA132" s="148"/>
      <c r="AB132" s="148"/>
      <c r="AC132" s="149">
        <v>0</v>
      </c>
      <c r="AD132" s="148"/>
      <c r="AE132" s="232">
        <f t="shared" si="37"/>
        <v>0</v>
      </c>
      <c r="AF132" s="231">
        <f>AE132+AF128</f>
        <v>0</v>
      </c>
      <c r="AG132" s="230"/>
      <c r="AI132" s="141"/>
      <c r="AJ132" s="139"/>
      <c r="AK132" s="139"/>
      <c r="AL132" s="139"/>
      <c r="AM132" s="139"/>
      <c r="AN132" s="139"/>
      <c r="AO132" s="135"/>
      <c r="AP132" s="136"/>
      <c r="AQ132" s="135"/>
      <c r="AR132" s="135"/>
      <c r="AS132" s="135"/>
      <c r="BP132" s="310"/>
      <c r="BQ132" s="149" t="s">
        <v>71</v>
      </c>
      <c r="BR132" s="148"/>
      <c r="BS132" s="148"/>
      <c r="BT132" s="148"/>
      <c r="BU132" s="148"/>
      <c r="BV132" s="149">
        <v>0</v>
      </c>
      <c r="BW132" s="147">
        <f t="shared" si="39"/>
        <v>0</v>
      </c>
      <c r="BX132" s="231">
        <f>BW132+BX128</f>
        <v>1</v>
      </c>
      <c r="BY132" s="145"/>
    </row>
    <row r="133" spans="2:77" ht="14.85" customHeight="1" x14ac:dyDescent="0.2">
      <c r="B133" s="275" t="s">
        <v>221</v>
      </c>
      <c r="C133" s="159" t="s">
        <v>0</v>
      </c>
      <c r="D133" s="157"/>
      <c r="E133" s="158">
        <v>0</v>
      </c>
      <c r="F133" s="157"/>
      <c r="G133" s="157"/>
      <c r="H133" s="157"/>
      <c r="I133" s="156">
        <f t="shared" si="36"/>
        <v>0</v>
      </c>
      <c r="J133" s="155">
        <f>I133</f>
        <v>0</v>
      </c>
      <c r="K133" s="154">
        <f>J133/(J133+J134)</f>
        <v>0</v>
      </c>
      <c r="M133" s="141"/>
      <c r="N133" s="139"/>
      <c r="O133" s="142"/>
      <c r="P133" s="142"/>
      <c r="Q133" s="142"/>
      <c r="R133" s="142"/>
      <c r="S133" s="142"/>
      <c r="T133" s="140"/>
      <c r="U133" s="139"/>
      <c r="V133" s="139"/>
      <c r="X133" s="308" t="s">
        <v>221</v>
      </c>
      <c r="Y133" s="158" t="s">
        <v>0</v>
      </c>
      <c r="Z133" s="157"/>
      <c r="AA133" s="157"/>
      <c r="AB133" s="157"/>
      <c r="AC133" s="158">
        <v>1</v>
      </c>
      <c r="AD133" s="157"/>
      <c r="AE133" s="236">
        <f t="shared" si="37"/>
        <v>1</v>
      </c>
      <c r="AF133" s="235">
        <f>AE133</f>
        <v>1</v>
      </c>
      <c r="AG133" s="154">
        <f>AF133/(AF133+AF134)</f>
        <v>2.3809523809523808E-2</v>
      </c>
      <c r="AI133" s="139"/>
      <c r="AJ133" s="139"/>
      <c r="AK133" s="139"/>
      <c r="AL133" s="139"/>
      <c r="AM133" s="139"/>
      <c r="AN133" s="139"/>
      <c r="AO133" s="139"/>
      <c r="AP133" s="140"/>
      <c r="AQ133" s="139"/>
      <c r="AR133" s="139"/>
    </row>
    <row r="134" spans="2:77" ht="14.85" customHeight="1" x14ac:dyDescent="0.2">
      <c r="B134" s="276"/>
      <c r="C134" s="139" t="s">
        <v>27</v>
      </c>
      <c r="D134" s="152"/>
      <c r="E134" s="135">
        <v>1</v>
      </c>
      <c r="F134" s="152"/>
      <c r="G134" s="152"/>
      <c r="H134" s="152"/>
      <c r="I134" s="150">
        <f t="shared" si="36"/>
        <v>1</v>
      </c>
      <c r="J134" s="151">
        <f>I134+J130</f>
        <v>26</v>
      </c>
      <c r="K134" s="150"/>
      <c r="M134" s="141"/>
      <c r="N134" s="139"/>
      <c r="O134" s="142"/>
      <c r="P134" s="142"/>
      <c r="Q134" s="142"/>
      <c r="R134" s="142"/>
      <c r="S134" s="142"/>
      <c r="T134" s="140"/>
      <c r="U134" s="139"/>
      <c r="V134" s="139"/>
      <c r="X134" s="309"/>
      <c r="Y134" s="135" t="s">
        <v>27</v>
      </c>
      <c r="Z134" s="152"/>
      <c r="AA134" s="152"/>
      <c r="AB134" s="152"/>
      <c r="AC134" s="135">
        <v>0</v>
      </c>
      <c r="AD134" s="152"/>
      <c r="AE134" s="234">
        <f t="shared" si="37"/>
        <v>0</v>
      </c>
      <c r="AF134" s="233">
        <f>AE134+AF130</f>
        <v>41</v>
      </c>
      <c r="AG134" s="233"/>
      <c r="AI134" s="139"/>
      <c r="AJ134" s="139"/>
      <c r="AK134" s="139"/>
      <c r="AL134" s="139"/>
      <c r="AM134" s="139"/>
      <c r="AN134" s="139"/>
      <c r="AO134" s="139"/>
      <c r="AP134" s="140"/>
      <c r="AQ134" s="139"/>
      <c r="AR134" s="139"/>
    </row>
    <row r="135" spans="2:77" x14ac:dyDescent="0.2">
      <c r="B135" s="276"/>
      <c r="C135" s="139" t="s">
        <v>72</v>
      </c>
      <c r="D135" s="152"/>
      <c r="E135" s="135">
        <v>0</v>
      </c>
      <c r="F135" s="152"/>
      <c r="G135" s="152"/>
      <c r="H135" s="152"/>
      <c r="I135" s="150">
        <f t="shared" si="36"/>
        <v>0</v>
      </c>
      <c r="J135" s="151">
        <f>I135+J131</f>
        <v>21</v>
      </c>
      <c r="K135" s="150"/>
      <c r="M135" s="141"/>
      <c r="N135" s="135"/>
      <c r="O135" s="135"/>
      <c r="P135" s="135"/>
      <c r="Q135" s="135"/>
      <c r="R135" s="135"/>
      <c r="S135" s="135"/>
      <c r="T135" s="140"/>
      <c r="U135" s="139"/>
      <c r="V135" s="139"/>
      <c r="X135" s="309"/>
      <c r="Y135" s="135" t="s">
        <v>72</v>
      </c>
      <c r="Z135" s="152"/>
      <c r="AA135" s="152"/>
      <c r="AB135" s="152"/>
      <c r="AC135" s="135">
        <v>0</v>
      </c>
      <c r="AD135" s="152"/>
      <c r="AE135" s="234">
        <f t="shared" si="37"/>
        <v>0</v>
      </c>
      <c r="AF135" s="233">
        <f>AE135+AF131</f>
        <v>8</v>
      </c>
      <c r="AG135" s="233"/>
      <c r="AI135" s="139"/>
      <c r="AJ135" s="139"/>
      <c r="AK135" s="139"/>
      <c r="AL135" s="139"/>
      <c r="AM135" s="139"/>
      <c r="AN135" s="139"/>
      <c r="AO135" s="139"/>
    </row>
    <row r="136" spans="2:77" x14ac:dyDescent="0.2">
      <c r="B136" s="277"/>
      <c r="C136" s="149" t="s">
        <v>71</v>
      </c>
      <c r="D136" s="148"/>
      <c r="E136" s="149">
        <v>0</v>
      </c>
      <c r="F136" s="148"/>
      <c r="G136" s="148"/>
      <c r="H136" s="148"/>
      <c r="I136" s="147">
        <f t="shared" si="36"/>
        <v>0</v>
      </c>
      <c r="J136" s="146">
        <f>I136+J132</f>
        <v>3</v>
      </c>
      <c r="K136" s="145"/>
      <c r="M136" s="141"/>
      <c r="N136" s="139"/>
      <c r="O136" s="135"/>
      <c r="P136" s="135"/>
      <c r="Q136" s="135"/>
      <c r="R136" s="135"/>
      <c r="S136" s="135"/>
      <c r="T136" s="140"/>
      <c r="U136" s="139"/>
      <c r="V136" s="139"/>
      <c r="X136" s="310"/>
      <c r="Y136" s="149" t="s">
        <v>71</v>
      </c>
      <c r="Z136" s="148"/>
      <c r="AA136" s="148"/>
      <c r="AB136" s="148"/>
      <c r="AC136" s="149">
        <v>0</v>
      </c>
      <c r="AD136" s="148"/>
      <c r="AE136" s="232">
        <f t="shared" si="37"/>
        <v>0</v>
      </c>
      <c r="AF136" s="231">
        <f>AE136+AF132</f>
        <v>0</v>
      </c>
      <c r="AG136" s="230"/>
      <c r="AI136" s="139"/>
      <c r="AJ136" s="139"/>
      <c r="AK136" s="139"/>
      <c r="AL136" s="139"/>
      <c r="AM136" s="139"/>
      <c r="AN136" s="139"/>
      <c r="AO136" s="139"/>
    </row>
    <row r="137" spans="2:77" x14ac:dyDescent="0.2">
      <c r="M137" s="141"/>
      <c r="N137" s="139"/>
      <c r="O137" s="142"/>
      <c r="P137" s="142"/>
      <c r="Q137" s="142"/>
      <c r="R137" s="142"/>
      <c r="S137" s="142"/>
      <c r="T137" s="140"/>
      <c r="U137" s="139"/>
      <c r="V137" s="139"/>
      <c r="X137" s="308" t="s">
        <v>220</v>
      </c>
      <c r="Y137" s="158" t="s">
        <v>0</v>
      </c>
      <c r="Z137" s="157"/>
      <c r="AA137" s="157"/>
      <c r="AB137" s="157"/>
      <c r="AC137" s="158">
        <v>1</v>
      </c>
      <c r="AD137" s="157"/>
      <c r="AE137" s="236">
        <f t="shared" si="37"/>
        <v>1</v>
      </c>
      <c r="AF137" s="235">
        <f>AE137</f>
        <v>1</v>
      </c>
      <c r="AG137" s="154">
        <f>AF137/(AF137+AF138)</f>
        <v>2.3809523809523808E-2</v>
      </c>
      <c r="AI137" s="139"/>
      <c r="AJ137" s="139"/>
      <c r="AK137" s="139"/>
      <c r="AL137" s="139"/>
      <c r="AM137" s="139"/>
      <c r="AN137" s="139"/>
      <c r="AO137" s="139"/>
    </row>
    <row r="138" spans="2:77" x14ac:dyDescent="0.2">
      <c r="M138" s="141"/>
      <c r="N138" s="139"/>
      <c r="O138" s="142"/>
      <c r="P138" s="142"/>
      <c r="Q138" s="142"/>
      <c r="R138" s="142"/>
      <c r="S138" s="142"/>
      <c r="T138" s="140"/>
      <c r="U138" s="139"/>
      <c r="V138" s="139"/>
      <c r="X138" s="309"/>
      <c r="Y138" s="135" t="s">
        <v>27</v>
      </c>
      <c r="Z138" s="152"/>
      <c r="AA138" s="152"/>
      <c r="AB138" s="152"/>
      <c r="AC138" s="135">
        <v>0</v>
      </c>
      <c r="AD138" s="152"/>
      <c r="AE138" s="234">
        <f t="shared" si="37"/>
        <v>0</v>
      </c>
      <c r="AF138" s="233">
        <f>AE138+AF134</f>
        <v>41</v>
      </c>
      <c r="AG138" s="233"/>
      <c r="AI138" s="139"/>
      <c r="AJ138" s="139"/>
      <c r="AK138" s="139"/>
      <c r="AL138" s="139"/>
      <c r="AM138" s="139"/>
      <c r="AN138" s="139"/>
      <c r="AO138" s="139"/>
    </row>
    <row r="139" spans="2:77" x14ac:dyDescent="0.2">
      <c r="M139" s="141"/>
      <c r="N139" s="135"/>
      <c r="O139" s="135"/>
      <c r="P139" s="135"/>
      <c r="Q139" s="135"/>
      <c r="R139" s="135"/>
      <c r="S139" s="135"/>
      <c r="T139" s="140"/>
      <c r="U139" s="139"/>
      <c r="V139" s="139"/>
      <c r="X139" s="309"/>
      <c r="Y139" s="135" t="s">
        <v>72</v>
      </c>
      <c r="Z139" s="152"/>
      <c r="AA139" s="152"/>
      <c r="AB139" s="152"/>
      <c r="AC139" s="135">
        <v>0</v>
      </c>
      <c r="AD139" s="152"/>
      <c r="AE139" s="234">
        <f t="shared" si="37"/>
        <v>0</v>
      </c>
      <c r="AF139" s="233">
        <f>AE139+AF135</f>
        <v>8</v>
      </c>
      <c r="AG139" s="233"/>
      <c r="AI139" s="139"/>
      <c r="AJ139" s="139"/>
      <c r="AK139" s="139"/>
      <c r="AL139" s="139"/>
      <c r="AM139" s="139"/>
      <c r="AN139" s="139"/>
      <c r="AO139" s="139"/>
    </row>
    <row r="140" spans="2:77" x14ac:dyDescent="0.2">
      <c r="M140" s="141"/>
      <c r="N140" s="139"/>
      <c r="O140" s="135"/>
      <c r="P140" s="135"/>
      <c r="Q140" s="135"/>
      <c r="R140" s="135"/>
      <c r="S140" s="135"/>
      <c r="T140" s="140"/>
      <c r="U140" s="139"/>
      <c r="V140" s="139"/>
      <c r="X140" s="310"/>
      <c r="Y140" s="149" t="s">
        <v>71</v>
      </c>
      <c r="Z140" s="148"/>
      <c r="AA140" s="148"/>
      <c r="AB140" s="148"/>
      <c r="AC140" s="149">
        <v>0</v>
      </c>
      <c r="AD140" s="148"/>
      <c r="AE140" s="232">
        <f t="shared" si="37"/>
        <v>0</v>
      </c>
      <c r="AF140" s="231">
        <f>AE140+AF136</f>
        <v>0</v>
      </c>
      <c r="AG140" s="230"/>
      <c r="AI140" s="139"/>
      <c r="AJ140" s="139"/>
      <c r="AK140" s="139"/>
      <c r="AL140" s="139"/>
      <c r="AM140" s="139"/>
      <c r="AN140" s="139"/>
      <c r="AO140" s="139"/>
    </row>
    <row r="141" spans="2:77" x14ac:dyDescent="0.2">
      <c r="M141" s="141"/>
      <c r="N141" s="139"/>
      <c r="O141" s="142"/>
      <c r="P141" s="142"/>
      <c r="Q141" s="142"/>
      <c r="R141" s="142"/>
      <c r="S141" s="142"/>
      <c r="T141" s="140"/>
      <c r="U141" s="139"/>
      <c r="V141" s="139"/>
      <c r="X141" s="308" t="s">
        <v>219</v>
      </c>
      <c r="Y141" s="158" t="s">
        <v>0</v>
      </c>
      <c r="Z141" s="157"/>
      <c r="AA141" s="157"/>
      <c r="AB141" s="157"/>
      <c r="AC141" s="158">
        <v>0</v>
      </c>
      <c r="AD141" s="157"/>
      <c r="AE141" s="236">
        <f t="shared" si="37"/>
        <v>0</v>
      </c>
      <c r="AF141" s="235">
        <f>AE141</f>
        <v>0</v>
      </c>
      <c r="AG141" s="154">
        <f>AF141/(AF141+AF142)</f>
        <v>0</v>
      </c>
      <c r="AI141" s="139"/>
      <c r="AJ141" s="139"/>
      <c r="AK141" s="139"/>
      <c r="AL141" s="139"/>
      <c r="AM141" s="139"/>
      <c r="AN141" s="139"/>
      <c r="AO141" s="139"/>
    </row>
    <row r="142" spans="2:77" x14ac:dyDescent="0.2">
      <c r="M142" s="141"/>
      <c r="N142" s="139"/>
      <c r="O142" s="142"/>
      <c r="P142" s="142"/>
      <c r="Q142" s="142"/>
      <c r="R142" s="142"/>
      <c r="S142" s="142"/>
      <c r="T142" s="140"/>
      <c r="U142" s="139"/>
      <c r="V142" s="139"/>
      <c r="X142" s="309"/>
      <c r="Y142" s="135" t="s">
        <v>27</v>
      </c>
      <c r="Z142" s="152"/>
      <c r="AA142" s="152"/>
      <c r="AB142" s="152"/>
      <c r="AC142" s="135">
        <v>1</v>
      </c>
      <c r="AD142" s="152"/>
      <c r="AE142" s="234">
        <f t="shared" si="37"/>
        <v>1</v>
      </c>
      <c r="AF142" s="233">
        <f>AE142+AF138</f>
        <v>42</v>
      </c>
      <c r="AG142" s="233"/>
      <c r="AI142" s="139"/>
      <c r="AJ142" s="139"/>
      <c r="AK142" s="139"/>
      <c r="AL142" s="139"/>
      <c r="AM142" s="139"/>
      <c r="AN142" s="139"/>
      <c r="AO142" s="139"/>
    </row>
    <row r="143" spans="2:77" x14ac:dyDescent="0.2">
      <c r="M143" s="141"/>
      <c r="N143" s="135"/>
      <c r="O143" s="135"/>
      <c r="P143" s="135"/>
      <c r="Q143" s="135"/>
      <c r="R143" s="135"/>
      <c r="S143" s="135"/>
      <c r="T143" s="140"/>
      <c r="U143" s="139"/>
      <c r="V143" s="139"/>
      <c r="X143" s="309"/>
      <c r="Y143" s="135" t="s">
        <v>72</v>
      </c>
      <c r="Z143" s="152"/>
      <c r="AA143" s="152"/>
      <c r="AB143" s="152"/>
      <c r="AC143" s="135">
        <v>0</v>
      </c>
      <c r="AD143" s="152"/>
      <c r="AE143" s="234">
        <f t="shared" si="37"/>
        <v>0</v>
      </c>
      <c r="AF143" s="233">
        <f>AE143+AF139</f>
        <v>8</v>
      </c>
      <c r="AG143" s="233"/>
    </row>
    <row r="144" spans="2:77" x14ac:dyDescent="0.2">
      <c r="M144" s="141"/>
      <c r="N144" s="139"/>
      <c r="O144" s="135"/>
      <c r="P144" s="135"/>
      <c r="Q144" s="135"/>
      <c r="R144" s="135"/>
      <c r="S144" s="135"/>
      <c r="T144" s="140"/>
      <c r="U144" s="139"/>
      <c r="V144" s="139"/>
      <c r="X144" s="310"/>
      <c r="Y144" s="149" t="s">
        <v>71</v>
      </c>
      <c r="Z144" s="148"/>
      <c r="AA144" s="148"/>
      <c r="AB144" s="148"/>
      <c r="AC144" s="149">
        <v>0</v>
      </c>
      <c r="AD144" s="148"/>
      <c r="AE144" s="232">
        <f t="shared" si="37"/>
        <v>0</v>
      </c>
      <c r="AF144" s="231">
        <f>AE144+AF140</f>
        <v>0</v>
      </c>
      <c r="AG144" s="230"/>
    </row>
    <row r="145" spans="13:22" x14ac:dyDescent="0.2">
      <c r="M145" s="139"/>
      <c r="N145" s="139"/>
      <c r="O145" s="135"/>
      <c r="P145" s="135"/>
      <c r="Q145" s="135"/>
      <c r="R145" s="135"/>
      <c r="S145" s="135"/>
      <c r="T145" s="140"/>
      <c r="U145" s="139"/>
      <c r="V145" s="139"/>
    </row>
    <row r="146" spans="13:22" x14ac:dyDescent="0.2">
      <c r="M146" s="139"/>
      <c r="N146" s="139"/>
      <c r="O146" s="135"/>
      <c r="P146" s="135"/>
      <c r="Q146" s="135"/>
      <c r="R146" s="135"/>
      <c r="S146" s="135"/>
      <c r="T146" s="140"/>
      <c r="U146" s="139"/>
      <c r="V146" s="139"/>
    </row>
    <row r="147" spans="13:22" x14ac:dyDescent="0.2">
      <c r="M147" s="139"/>
      <c r="N147" s="139"/>
      <c r="O147" s="135"/>
      <c r="P147" s="135"/>
      <c r="Q147" s="135"/>
      <c r="R147" s="135"/>
      <c r="S147" s="135"/>
      <c r="T147" s="140"/>
      <c r="U147" s="139"/>
      <c r="V147" s="139"/>
    </row>
    <row r="148" spans="13:22" x14ac:dyDescent="0.2">
      <c r="M148" s="139"/>
      <c r="N148" s="139"/>
      <c r="O148" s="135"/>
      <c r="P148" s="135"/>
      <c r="Q148" s="135"/>
      <c r="R148" s="135"/>
      <c r="S148" s="135"/>
      <c r="T148" s="140"/>
      <c r="U148" s="139"/>
      <c r="V148" s="139"/>
    </row>
    <row r="149" spans="13:22" x14ac:dyDescent="0.2">
      <c r="M149" s="139"/>
      <c r="N149" s="139"/>
      <c r="O149" s="135"/>
      <c r="P149" s="135"/>
      <c r="Q149" s="135"/>
      <c r="R149" s="135"/>
      <c r="S149" s="135"/>
      <c r="T149" s="140"/>
      <c r="U149" s="139"/>
      <c r="V149" s="139"/>
    </row>
    <row r="150" spans="13:22" x14ac:dyDescent="0.2">
      <c r="M150" s="139"/>
      <c r="N150" s="139"/>
      <c r="O150" s="135"/>
      <c r="P150" s="135"/>
      <c r="Q150" s="135"/>
      <c r="R150" s="135"/>
      <c r="S150" s="135"/>
      <c r="T150" s="140"/>
      <c r="U150" s="139"/>
      <c r="V150" s="139"/>
    </row>
    <row r="151" spans="13:22" x14ac:dyDescent="0.2">
      <c r="M151" s="139"/>
      <c r="N151" s="139"/>
      <c r="O151" s="135"/>
      <c r="P151" s="135"/>
      <c r="Q151" s="135"/>
      <c r="R151" s="135"/>
      <c r="S151" s="135"/>
      <c r="T151" s="140"/>
      <c r="U151" s="139"/>
      <c r="V151" s="139"/>
    </row>
    <row r="152" spans="13:22" x14ac:dyDescent="0.2">
      <c r="M152" s="139"/>
      <c r="N152" s="139"/>
      <c r="O152" s="135"/>
      <c r="P152" s="135"/>
      <c r="Q152" s="135"/>
      <c r="R152" s="135"/>
      <c r="S152" s="135"/>
      <c r="T152" s="140"/>
      <c r="U152" s="139"/>
      <c r="V152" s="139"/>
    </row>
    <row r="153" spans="13:22" x14ac:dyDescent="0.2">
      <c r="M153" s="139"/>
      <c r="N153" s="139"/>
      <c r="O153" s="135"/>
      <c r="P153" s="135"/>
      <c r="Q153" s="135"/>
      <c r="R153" s="135"/>
      <c r="S153" s="135"/>
      <c r="T153" s="140"/>
      <c r="U153" s="139"/>
      <c r="V153" s="139"/>
    </row>
    <row r="154" spans="13:22" x14ac:dyDescent="0.2">
      <c r="M154" s="139"/>
      <c r="N154" s="139"/>
      <c r="O154" s="135"/>
      <c r="P154" s="135"/>
      <c r="Q154" s="135"/>
      <c r="R154" s="135"/>
      <c r="S154" s="135"/>
      <c r="T154" s="140"/>
      <c r="U154" s="139"/>
      <c r="V154" s="139"/>
    </row>
    <row r="155" spans="13:22" x14ac:dyDescent="0.2">
      <c r="M155" s="139"/>
      <c r="N155" s="139"/>
      <c r="O155" s="135"/>
      <c r="P155" s="135"/>
      <c r="Q155" s="135"/>
      <c r="R155" s="135"/>
      <c r="S155" s="135"/>
      <c r="T155" s="140"/>
      <c r="U155" s="139"/>
      <c r="V155" s="139"/>
    </row>
    <row r="156" spans="13:22" x14ac:dyDescent="0.2">
      <c r="M156" s="139"/>
      <c r="N156" s="139"/>
      <c r="O156" s="135"/>
      <c r="P156" s="135"/>
      <c r="Q156" s="135"/>
      <c r="R156" s="135"/>
      <c r="S156" s="135"/>
      <c r="T156" s="140"/>
      <c r="U156" s="139"/>
      <c r="V156" s="139"/>
    </row>
    <row r="157" spans="13:22" x14ac:dyDescent="0.2">
      <c r="M157" s="139"/>
      <c r="N157" s="139"/>
      <c r="O157" s="135"/>
      <c r="P157" s="135"/>
      <c r="Q157" s="135"/>
      <c r="R157" s="135"/>
      <c r="S157" s="135"/>
      <c r="T157" s="140"/>
      <c r="U157" s="139"/>
      <c r="V157" s="139"/>
    </row>
    <row r="158" spans="13:22" x14ac:dyDescent="0.2">
      <c r="M158" s="139"/>
      <c r="N158" s="139"/>
      <c r="O158" s="135"/>
      <c r="P158" s="135"/>
      <c r="Q158" s="135"/>
      <c r="R158" s="135"/>
      <c r="S158" s="135"/>
      <c r="T158" s="140"/>
      <c r="U158" s="139"/>
      <c r="V158" s="139"/>
    </row>
    <row r="159" spans="13:22" x14ac:dyDescent="0.2">
      <c r="M159" s="139"/>
      <c r="N159" s="139"/>
      <c r="O159" s="135"/>
      <c r="P159" s="135"/>
      <c r="Q159" s="135"/>
      <c r="R159" s="135"/>
      <c r="S159" s="135"/>
      <c r="T159" s="140"/>
      <c r="U159" s="139"/>
      <c r="V159" s="139"/>
    </row>
    <row r="160" spans="13:22" x14ac:dyDescent="0.2">
      <c r="M160" s="139"/>
      <c r="N160" s="139"/>
      <c r="O160" s="135"/>
      <c r="P160" s="135"/>
      <c r="Q160" s="135"/>
      <c r="R160" s="135"/>
      <c r="S160" s="135"/>
      <c r="T160" s="140"/>
      <c r="U160" s="139"/>
      <c r="V160" s="139"/>
    </row>
    <row r="161" spans="13:22" x14ac:dyDescent="0.2">
      <c r="M161" s="139"/>
      <c r="N161" s="139"/>
      <c r="O161" s="135"/>
      <c r="P161" s="135"/>
      <c r="Q161" s="135"/>
      <c r="R161" s="135"/>
      <c r="S161" s="135"/>
      <c r="T161" s="140"/>
      <c r="U161" s="139"/>
      <c r="V161" s="139"/>
    </row>
    <row r="162" spans="13:22" x14ac:dyDescent="0.2">
      <c r="M162" s="139"/>
      <c r="N162" s="139"/>
      <c r="O162" s="135"/>
      <c r="P162" s="135"/>
      <c r="Q162" s="135"/>
      <c r="R162" s="135"/>
      <c r="S162" s="135"/>
      <c r="T162" s="140"/>
      <c r="U162" s="139"/>
      <c r="V162" s="139"/>
    </row>
    <row r="163" spans="13:22" x14ac:dyDescent="0.2">
      <c r="M163" s="139"/>
      <c r="N163" s="139"/>
      <c r="O163" s="135"/>
      <c r="P163" s="135"/>
      <c r="Q163" s="135"/>
      <c r="R163" s="135"/>
      <c r="S163" s="135"/>
      <c r="T163" s="140"/>
      <c r="U163" s="139"/>
      <c r="V163" s="139"/>
    </row>
    <row r="164" spans="13:22" x14ac:dyDescent="0.2">
      <c r="M164" s="139"/>
      <c r="N164" s="139"/>
      <c r="O164" s="135"/>
      <c r="P164" s="135"/>
      <c r="Q164" s="135"/>
      <c r="R164" s="135"/>
      <c r="S164" s="135"/>
      <c r="T164" s="140"/>
      <c r="U164" s="139"/>
      <c r="V164" s="139"/>
    </row>
  </sheetData>
  <mergeCells count="224">
    <mergeCell ref="B3:B5"/>
    <mergeCell ref="C3:X5"/>
    <mergeCell ref="B7:K7"/>
    <mergeCell ref="M7:V7"/>
    <mergeCell ref="X7:AG7"/>
    <mergeCell ref="AI7:AR7"/>
    <mergeCell ref="AT7:BC7"/>
    <mergeCell ref="BE7:BN7"/>
    <mergeCell ref="BP7:BY7"/>
    <mergeCell ref="CA7:CJ7"/>
    <mergeCell ref="B9:B12"/>
    <mergeCell ref="M9:M12"/>
    <mergeCell ref="X9:X12"/>
    <mergeCell ref="AI9:AI12"/>
    <mergeCell ref="AT9:AT12"/>
    <mergeCell ref="BE9:BE12"/>
    <mergeCell ref="BP9:BP12"/>
    <mergeCell ref="CA9:CA12"/>
    <mergeCell ref="B13:B16"/>
    <mergeCell ref="M13:M16"/>
    <mergeCell ref="X13:X16"/>
    <mergeCell ref="AI13:AI16"/>
    <mergeCell ref="AT13:AT16"/>
    <mergeCell ref="BE13:BE16"/>
    <mergeCell ref="BP13:BP16"/>
    <mergeCell ref="CA13:CA16"/>
    <mergeCell ref="B17:B20"/>
    <mergeCell ref="M17:M20"/>
    <mergeCell ref="X17:X20"/>
    <mergeCell ref="AI17:AI20"/>
    <mergeCell ref="AT17:AT20"/>
    <mergeCell ref="BE17:BE20"/>
    <mergeCell ref="BP17:BP20"/>
    <mergeCell ref="CA17:CA20"/>
    <mergeCell ref="B21:B24"/>
    <mergeCell ref="M21:M24"/>
    <mergeCell ref="X21:X24"/>
    <mergeCell ref="AI21:AI24"/>
    <mergeCell ref="AT21:AT24"/>
    <mergeCell ref="BE21:BE24"/>
    <mergeCell ref="BP21:BP24"/>
    <mergeCell ref="CA21:CA24"/>
    <mergeCell ref="B25:B28"/>
    <mergeCell ref="M25:M28"/>
    <mergeCell ref="X25:X28"/>
    <mergeCell ref="AI25:AI28"/>
    <mergeCell ref="AT25:AT28"/>
    <mergeCell ref="BE25:BE28"/>
    <mergeCell ref="BP25:BP28"/>
    <mergeCell ref="CA25:CA28"/>
    <mergeCell ref="B29:B32"/>
    <mergeCell ref="M29:M32"/>
    <mergeCell ref="X29:X32"/>
    <mergeCell ref="AI29:AI32"/>
    <mergeCell ref="AT29:AT32"/>
    <mergeCell ref="BE29:BE32"/>
    <mergeCell ref="BP29:BP32"/>
    <mergeCell ref="CA29:CA32"/>
    <mergeCell ref="B33:B36"/>
    <mergeCell ref="M33:M36"/>
    <mergeCell ref="X33:X36"/>
    <mergeCell ref="AI33:AI36"/>
    <mergeCell ref="AT33:AT36"/>
    <mergeCell ref="BE33:BE36"/>
    <mergeCell ref="BP33:BP36"/>
    <mergeCell ref="CA33:CA36"/>
    <mergeCell ref="B37:B40"/>
    <mergeCell ref="M37:M40"/>
    <mergeCell ref="X37:X40"/>
    <mergeCell ref="AI37:AI40"/>
    <mergeCell ref="AT37:AT40"/>
    <mergeCell ref="BE37:BE40"/>
    <mergeCell ref="BP37:BP40"/>
    <mergeCell ref="CA37:CA40"/>
    <mergeCell ref="B41:B44"/>
    <mergeCell ref="M41:M44"/>
    <mergeCell ref="X41:X44"/>
    <mergeCell ref="AI41:AI44"/>
    <mergeCell ref="AT41:AT44"/>
    <mergeCell ref="BE41:BE44"/>
    <mergeCell ref="BP41:BP44"/>
    <mergeCell ref="CA41:CA44"/>
    <mergeCell ref="B45:B48"/>
    <mergeCell ref="M45:M48"/>
    <mergeCell ref="X45:X48"/>
    <mergeCell ref="AI45:AI48"/>
    <mergeCell ref="AT45:AT48"/>
    <mergeCell ref="BE45:BE48"/>
    <mergeCell ref="BP45:BP48"/>
    <mergeCell ref="CA45:CA48"/>
    <mergeCell ref="B49:B52"/>
    <mergeCell ref="M49:M52"/>
    <mergeCell ref="X49:X52"/>
    <mergeCell ref="AI49:AI52"/>
    <mergeCell ref="AT49:AT52"/>
    <mergeCell ref="BE49:BE52"/>
    <mergeCell ref="BP49:BP52"/>
    <mergeCell ref="CA49:CA52"/>
    <mergeCell ref="B53:B56"/>
    <mergeCell ref="M53:M56"/>
    <mergeCell ref="X53:X56"/>
    <mergeCell ref="AI53:AI56"/>
    <mergeCell ref="AT53:AT56"/>
    <mergeCell ref="BE53:BE56"/>
    <mergeCell ref="BP53:BP56"/>
    <mergeCell ref="CA53:CA56"/>
    <mergeCell ref="B57:B60"/>
    <mergeCell ref="M57:M60"/>
    <mergeCell ref="X57:X60"/>
    <mergeCell ref="AI57:AI60"/>
    <mergeCell ref="AT57:AT60"/>
    <mergeCell ref="BE57:BE60"/>
    <mergeCell ref="BP57:BP60"/>
    <mergeCell ref="CA57:CA60"/>
    <mergeCell ref="B61:B64"/>
    <mergeCell ref="M61:M64"/>
    <mergeCell ref="X61:X64"/>
    <mergeCell ref="AI61:AI64"/>
    <mergeCell ref="AT61:AT64"/>
    <mergeCell ref="BE61:BE64"/>
    <mergeCell ref="BP61:BP64"/>
    <mergeCell ref="CA61:CA64"/>
    <mergeCell ref="B65:B68"/>
    <mergeCell ref="M65:M68"/>
    <mergeCell ref="X65:X68"/>
    <mergeCell ref="AI65:AI68"/>
    <mergeCell ref="AT65:AT68"/>
    <mergeCell ref="BE65:BE68"/>
    <mergeCell ref="BP65:BP68"/>
    <mergeCell ref="CA65:CA68"/>
    <mergeCell ref="B69:B72"/>
    <mergeCell ref="M69:M72"/>
    <mergeCell ref="X69:X72"/>
    <mergeCell ref="AI69:AI72"/>
    <mergeCell ref="AT69:AT72"/>
    <mergeCell ref="BE69:BE72"/>
    <mergeCell ref="BP69:BP72"/>
    <mergeCell ref="CA69:CA72"/>
    <mergeCell ref="B73:B76"/>
    <mergeCell ref="M73:M76"/>
    <mergeCell ref="X73:X76"/>
    <mergeCell ref="AI73:AI76"/>
    <mergeCell ref="AT73:AT76"/>
    <mergeCell ref="BE73:BE76"/>
    <mergeCell ref="BP73:BP76"/>
    <mergeCell ref="CA73:CA76"/>
    <mergeCell ref="B77:B80"/>
    <mergeCell ref="M77:M80"/>
    <mergeCell ref="X77:X80"/>
    <mergeCell ref="AI77:AI80"/>
    <mergeCell ref="AT77:AT80"/>
    <mergeCell ref="BE77:BE80"/>
    <mergeCell ref="BP77:BP80"/>
    <mergeCell ref="CA77:CA80"/>
    <mergeCell ref="CA97:CA100"/>
    <mergeCell ref="B81:B84"/>
    <mergeCell ref="M81:M84"/>
    <mergeCell ref="X81:X84"/>
    <mergeCell ref="AI81:AI84"/>
    <mergeCell ref="AT81:AT84"/>
    <mergeCell ref="BE81:BE84"/>
    <mergeCell ref="BP81:BP84"/>
    <mergeCell ref="CA81:CA84"/>
    <mergeCell ref="B85:B88"/>
    <mergeCell ref="M85:M88"/>
    <mergeCell ref="X85:X88"/>
    <mergeCell ref="AI85:AI88"/>
    <mergeCell ref="AT85:AT88"/>
    <mergeCell ref="BE85:BE88"/>
    <mergeCell ref="BP85:BP88"/>
    <mergeCell ref="CA85:CA88"/>
    <mergeCell ref="CA89:CA92"/>
    <mergeCell ref="B93:B96"/>
    <mergeCell ref="M93:M96"/>
    <mergeCell ref="X93:X96"/>
    <mergeCell ref="AT93:AT96"/>
    <mergeCell ref="BP93:BP96"/>
    <mergeCell ref="CA93:CA96"/>
    <mergeCell ref="B89:B92"/>
    <mergeCell ref="M89:M92"/>
    <mergeCell ref="X89:X92"/>
    <mergeCell ref="AI89:AI92"/>
    <mergeCell ref="AT89:AT92"/>
    <mergeCell ref="BE89:BE92"/>
    <mergeCell ref="B101:B104"/>
    <mergeCell ref="M101:M104"/>
    <mergeCell ref="X101:X104"/>
    <mergeCell ref="AT101:AT104"/>
    <mergeCell ref="BP89:BP92"/>
    <mergeCell ref="B97:B100"/>
    <mergeCell ref="M97:M100"/>
    <mergeCell ref="X97:X100"/>
    <mergeCell ref="AT97:AT100"/>
    <mergeCell ref="BP97:BP100"/>
    <mergeCell ref="BP101:BP104"/>
    <mergeCell ref="B105:B108"/>
    <mergeCell ref="X105:X108"/>
    <mergeCell ref="AT105:AT108"/>
    <mergeCell ref="BP105:BP108"/>
    <mergeCell ref="B117:B120"/>
    <mergeCell ref="X117:X120"/>
    <mergeCell ref="AT117:AT120"/>
    <mergeCell ref="BP117:BP120"/>
    <mergeCell ref="BP113:BP116"/>
    <mergeCell ref="B121:B124"/>
    <mergeCell ref="X121:X124"/>
    <mergeCell ref="BP121:BP124"/>
    <mergeCell ref="B109:B112"/>
    <mergeCell ref="X109:X112"/>
    <mergeCell ref="AT109:AT112"/>
    <mergeCell ref="BP109:BP112"/>
    <mergeCell ref="B113:B116"/>
    <mergeCell ref="X113:X116"/>
    <mergeCell ref="AT113:AT116"/>
    <mergeCell ref="BP125:BP128"/>
    <mergeCell ref="B129:B132"/>
    <mergeCell ref="X129:X132"/>
    <mergeCell ref="BP129:BP132"/>
    <mergeCell ref="B133:B136"/>
    <mergeCell ref="X133:X136"/>
    <mergeCell ref="X137:X140"/>
    <mergeCell ref="X141:X144"/>
    <mergeCell ref="B125:B128"/>
    <mergeCell ref="X125:X128"/>
  </mergeCells>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CO164"/>
  <sheetViews>
    <sheetView zoomScale="60" zoomScaleNormal="60" zoomScaleSheetLayoutView="70" workbookViewId="0">
      <selection activeCell="S13" sqref="S13"/>
    </sheetView>
  </sheetViews>
  <sheetFormatPr baseColWidth="10" defaultColWidth="8.7109375" defaultRowHeight="12.75" x14ac:dyDescent="0.2"/>
  <cols>
    <col min="1" max="1" width="5.28515625" style="134" customWidth="1"/>
    <col min="2" max="2" width="17.7109375" style="134" customWidth="1"/>
    <col min="3" max="3" width="11.7109375" style="134" customWidth="1"/>
    <col min="4" max="8" width="6.85546875" style="134" customWidth="1"/>
    <col min="9" max="9" width="8.42578125" style="137" customWidth="1"/>
    <col min="10" max="10" width="14.42578125" style="134" customWidth="1"/>
    <col min="11" max="11" width="9.7109375" style="137" customWidth="1"/>
    <col min="12" max="12" width="6.42578125" style="134" customWidth="1"/>
    <col min="13" max="13" width="17.7109375" style="134" customWidth="1"/>
    <col min="14" max="14" width="11.42578125" style="134" customWidth="1"/>
    <col min="15" max="19" width="8" style="138" customWidth="1"/>
    <col min="20" max="20" width="8.42578125" style="137" customWidth="1"/>
    <col min="21" max="21" width="13.7109375" style="134" customWidth="1"/>
    <col min="22" max="22" width="10.28515625" style="134" customWidth="1"/>
    <col min="23" max="23" width="5.28515625" style="134" customWidth="1"/>
    <col min="24" max="24" width="20" style="134" customWidth="1"/>
    <col min="25" max="25" width="12.28515625" style="134" customWidth="1"/>
    <col min="26" max="30" width="7.42578125" style="134" customWidth="1"/>
    <col min="31" max="31" width="10.42578125" style="137" customWidth="1"/>
    <col min="32" max="32" width="13.85546875" style="134" customWidth="1"/>
    <col min="33" max="33" width="10.28515625" style="134" customWidth="1"/>
    <col min="34" max="34" width="11" style="134" customWidth="1"/>
    <col min="35" max="35" width="20" style="134" customWidth="1"/>
    <col min="36" max="36" width="12.7109375" style="134" customWidth="1"/>
    <col min="37" max="41" width="8.7109375" style="134"/>
    <col min="42" max="42" width="10" style="137" customWidth="1"/>
    <col min="43" max="43" width="14.5703125" style="134" customWidth="1"/>
    <col min="44" max="44" width="10.28515625" style="134" customWidth="1"/>
    <col min="45" max="45" width="12.140625" style="134" customWidth="1"/>
    <col min="46" max="46" width="17.85546875" style="135" customWidth="1"/>
    <col min="47" max="47" width="13.140625" style="135" customWidth="1"/>
    <col min="48" max="49" width="8.5703125" style="135" customWidth="1"/>
    <col min="50" max="50" width="8.5703125" style="136" customWidth="1"/>
    <col min="51" max="52" width="8.5703125" style="135" customWidth="1"/>
    <col min="53" max="53" width="9" style="135" customWidth="1"/>
    <col min="54" max="54" width="14.85546875" style="135" customWidth="1"/>
    <col min="55" max="55" width="11.28515625" style="135" customWidth="1"/>
    <col min="56" max="56" width="12.7109375" style="135" customWidth="1"/>
    <col min="57" max="57" width="15.42578125" style="135" customWidth="1"/>
    <col min="58" max="58" width="12" style="136" customWidth="1"/>
    <col min="59" max="63" width="9.42578125" style="135" customWidth="1"/>
    <col min="64" max="64" width="8.7109375" style="135"/>
    <col min="65" max="65" width="14.28515625" style="135" customWidth="1"/>
    <col min="66" max="66" width="10.28515625" style="136" customWidth="1"/>
    <col min="67" max="67" width="13.85546875" style="135" customWidth="1"/>
    <col min="68" max="68" width="18" style="135" customWidth="1"/>
    <col min="69" max="69" width="12.42578125" style="135" customWidth="1"/>
    <col min="70" max="73" width="10" style="135" customWidth="1"/>
    <col min="74" max="74" width="10" style="136" customWidth="1"/>
    <col min="75" max="75" width="9.7109375" style="135" customWidth="1"/>
    <col min="76" max="76" width="14.140625" style="135" customWidth="1"/>
    <col min="77" max="77" width="11" style="135" customWidth="1"/>
    <col min="78" max="78" width="13.7109375" style="135" customWidth="1"/>
    <col min="79" max="79" width="17.42578125" style="135" customWidth="1"/>
    <col min="80" max="80" width="12" style="135" customWidth="1"/>
    <col min="81" max="81" width="9" style="135" customWidth="1"/>
    <col min="82" max="82" width="9" style="136" customWidth="1"/>
    <col min="83" max="85" width="9" style="135" customWidth="1"/>
    <col min="86" max="86" width="8" style="135" customWidth="1"/>
    <col min="87" max="87" width="15.5703125" style="135" customWidth="1"/>
    <col min="88" max="88" width="11.85546875" style="135" customWidth="1"/>
    <col min="89" max="89" width="8.7109375" style="135"/>
    <col min="90" max="90" width="12.85546875" style="136" customWidth="1"/>
    <col min="91" max="91" width="10.5703125" style="135" customWidth="1"/>
    <col min="92" max="92" width="12" style="135" customWidth="1"/>
    <col min="93" max="93" width="8.7109375" style="135"/>
    <col min="94" max="16384" width="8.7109375" style="134"/>
  </cols>
  <sheetData>
    <row r="2" spans="2:93" ht="13.5" thickBot="1" x14ac:dyDescent="0.25"/>
    <row r="3" spans="2:93" ht="14.85" customHeight="1" x14ac:dyDescent="0.2">
      <c r="B3" s="278" t="s">
        <v>117</v>
      </c>
      <c r="C3" s="281" t="s">
        <v>291</v>
      </c>
      <c r="D3" s="282"/>
      <c r="E3" s="282"/>
      <c r="F3" s="282"/>
      <c r="G3" s="282"/>
      <c r="H3" s="282"/>
      <c r="I3" s="282"/>
      <c r="J3" s="282"/>
      <c r="K3" s="282"/>
      <c r="L3" s="282"/>
      <c r="M3" s="282"/>
      <c r="N3" s="282"/>
      <c r="O3" s="282"/>
      <c r="P3" s="282"/>
      <c r="Q3" s="282"/>
      <c r="R3" s="282"/>
      <c r="S3" s="282"/>
      <c r="T3" s="282"/>
      <c r="U3" s="282"/>
      <c r="V3" s="282"/>
      <c r="W3" s="282"/>
      <c r="X3" s="283"/>
      <c r="Y3" s="175"/>
      <c r="Z3" s="175"/>
      <c r="AA3" s="175"/>
      <c r="AB3" s="175"/>
      <c r="AC3" s="175"/>
      <c r="AD3" s="175"/>
      <c r="AE3" s="175"/>
      <c r="AF3" s="175"/>
    </row>
    <row r="4" spans="2:93" ht="14.85" customHeight="1" x14ac:dyDescent="0.2">
      <c r="B4" s="279"/>
      <c r="C4" s="284"/>
      <c r="D4" s="285"/>
      <c r="E4" s="285"/>
      <c r="F4" s="285"/>
      <c r="G4" s="285"/>
      <c r="H4" s="285"/>
      <c r="I4" s="285"/>
      <c r="J4" s="285"/>
      <c r="K4" s="285"/>
      <c r="L4" s="285"/>
      <c r="M4" s="285"/>
      <c r="N4" s="285"/>
      <c r="O4" s="285"/>
      <c r="P4" s="285"/>
      <c r="Q4" s="285"/>
      <c r="R4" s="285"/>
      <c r="S4" s="285"/>
      <c r="T4" s="285"/>
      <c r="U4" s="285"/>
      <c r="V4" s="285"/>
      <c r="W4" s="285"/>
      <c r="X4" s="286"/>
      <c r="Y4" s="175"/>
      <c r="Z4" s="175"/>
      <c r="AA4" s="175"/>
      <c r="AB4" s="175"/>
      <c r="AC4" s="175"/>
      <c r="AD4" s="175"/>
      <c r="AE4" s="175"/>
      <c r="AF4" s="175"/>
    </row>
    <row r="5" spans="2:93" ht="15.6" customHeight="1" thickBot="1" x14ac:dyDescent="0.25">
      <c r="B5" s="280"/>
      <c r="C5" s="287"/>
      <c r="D5" s="288"/>
      <c r="E5" s="288"/>
      <c r="F5" s="288"/>
      <c r="G5" s="288"/>
      <c r="H5" s="288"/>
      <c r="I5" s="288"/>
      <c r="J5" s="288"/>
      <c r="K5" s="288"/>
      <c r="L5" s="288"/>
      <c r="M5" s="288"/>
      <c r="N5" s="288"/>
      <c r="O5" s="288"/>
      <c r="P5" s="288"/>
      <c r="Q5" s="288"/>
      <c r="R5" s="288"/>
      <c r="S5" s="288"/>
      <c r="T5" s="288"/>
      <c r="U5" s="288"/>
      <c r="V5" s="288"/>
      <c r="W5" s="288"/>
      <c r="X5" s="289"/>
      <c r="Y5" s="175"/>
      <c r="Z5" s="175"/>
      <c r="AA5" s="175"/>
      <c r="AB5" s="175"/>
      <c r="AC5" s="175"/>
      <c r="AD5" s="175"/>
      <c r="AE5" s="175"/>
      <c r="AF5" s="175"/>
    </row>
    <row r="6" spans="2:93" x14ac:dyDescent="0.2">
      <c r="B6" s="174"/>
      <c r="C6" s="172"/>
      <c r="D6" s="172"/>
      <c r="E6" s="172"/>
      <c r="F6" s="172"/>
      <c r="G6" s="172"/>
      <c r="H6" s="172"/>
      <c r="I6" s="172"/>
      <c r="J6" s="172"/>
      <c r="K6" s="172"/>
      <c r="L6" s="172"/>
      <c r="M6" s="172"/>
      <c r="N6" s="172"/>
      <c r="O6" s="173"/>
      <c r="P6" s="173"/>
      <c r="Q6" s="173"/>
      <c r="R6" s="173"/>
      <c r="S6" s="173"/>
      <c r="T6" s="172"/>
      <c r="U6" s="172"/>
      <c r="V6" s="172"/>
      <c r="W6" s="172"/>
    </row>
    <row r="7" spans="2:93" s="169" customFormat="1" ht="15.75" x14ac:dyDescent="0.25">
      <c r="B7" s="290" t="s">
        <v>115</v>
      </c>
      <c r="C7" s="290"/>
      <c r="D7" s="290"/>
      <c r="E7" s="290"/>
      <c r="F7" s="290"/>
      <c r="G7" s="290"/>
      <c r="H7" s="290"/>
      <c r="I7" s="290"/>
      <c r="J7" s="290"/>
      <c r="K7" s="290"/>
      <c r="M7" s="290" t="s">
        <v>217</v>
      </c>
      <c r="N7" s="290"/>
      <c r="O7" s="290"/>
      <c r="P7" s="290"/>
      <c r="Q7" s="290"/>
      <c r="R7" s="290"/>
      <c r="S7" s="290"/>
      <c r="T7" s="290"/>
      <c r="U7" s="290"/>
      <c r="V7" s="290"/>
      <c r="X7" s="290" t="s">
        <v>216</v>
      </c>
      <c r="Y7" s="290"/>
      <c r="Z7" s="290"/>
      <c r="AA7" s="290"/>
      <c r="AB7" s="290"/>
      <c r="AC7" s="290"/>
      <c r="AD7" s="290"/>
      <c r="AE7" s="290"/>
      <c r="AF7" s="290"/>
      <c r="AG7" s="290"/>
      <c r="AI7" s="290" t="s">
        <v>215</v>
      </c>
      <c r="AJ7" s="290"/>
      <c r="AK7" s="290"/>
      <c r="AL7" s="290"/>
      <c r="AM7" s="290"/>
      <c r="AN7" s="290"/>
      <c r="AO7" s="290"/>
      <c r="AP7" s="290"/>
      <c r="AQ7" s="290"/>
      <c r="AR7" s="290"/>
      <c r="AT7" s="290" t="s">
        <v>214</v>
      </c>
      <c r="AU7" s="290"/>
      <c r="AV7" s="290"/>
      <c r="AW7" s="290"/>
      <c r="AX7" s="290"/>
      <c r="AY7" s="290"/>
      <c r="AZ7" s="290"/>
      <c r="BA7" s="290"/>
      <c r="BB7" s="290"/>
      <c r="BC7" s="290"/>
      <c r="BD7" s="171"/>
      <c r="BE7" s="290" t="s">
        <v>213</v>
      </c>
      <c r="BF7" s="290"/>
      <c r="BG7" s="290"/>
      <c r="BH7" s="290"/>
      <c r="BI7" s="290"/>
      <c r="BJ7" s="290"/>
      <c r="BK7" s="290"/>
      <c r="BL7" s="290"/>
      <c r="BM7" s="290"/>
      <c r="BN7" s="290"/>
      <c r="BO7" s="171"/>
      <c r="BP7" s="290" t="s">
        <v>253</v>
      </c>
      <c r="BQ7" s="290"/>
      <c r="BR7" s="290"/>
      <c r="BS7" s="290"/>
      <c r="BT7" s="290"/>
      <c r="BU7" s="290"/>
      <c r="BV7" s="290"/>
      <c r="BW7" s="290"/>
      <c r="BX7" s="290"/>
      <c r="BY7" s="290"/>
      <c r="BZ7" s="171"/>
      <c r="CA7" s="290" t="s">
        <v>211</v>
      </c>
      <c r="CB7" s="290"/>
      <c r="CC7" s="290"/>
      <c r="CD7" s="290"/>
      <c r="CE7" s="290"/>
      <c r="CF7" s="290"/>
      <c r="CG7" s="290"/>
      <c r="CH7" s="290"/>
      <c r="CI7" s="290"/>
      <c r="CJ7" s="290"/>
      <c r="CK7" s="171"/>
      <c r="CL7" s="171"/>
      <c r="CM7" s="171"/>
      <c r="CN7" s="171"/>
      <c r="CO7" s="170"/>
    </row>
    <row r="8" spans="2:93" x14ac:dyDescent="0.2">
      <c r="D8" s="166" t="s">
        <v>113</v>
      </c>
      <c r="E8" s="165" t="s">
        <v>112</v>
      </c>
      <c r="F8" s="165" t="s">
        <v>111</v>
      </c>
      <c r="G8" s="165" t="s">
        <v>110</v>
      </c>
      <c r="H8" s="165" t="s">
        <v>109</v>
      </c>
      <c r="I8" s="164" t="s">
        <v>108</v>
      </c>
      <c r="J8" s="164" t="s">
        <v>107</v>
      </c>
      <c r="K8" s="164" t="s">
        <v>106</v>
      </c>
      <c r="O8" s="168" t="s">
        <v>113</v>
      </c>
      <c r="P8" s="167" t="s">
        <v>112</v>
      </c>
      <c r="Q8" s="167" t="s">
        <v>111</v>
      </c>
      <c r="R8" s="167" t="s">
        <v>110</v>
      </c>
      <c r="S8" s="167" t="s">
        <v>109</v>
      </c>
      <c r="T8" s="164" t="s">
        <v>108</v>
      </c>
      <c r="U8" s="164" t="s">
        <v>107</v>
      </c>
      <c r="V8" s="164" t="s">
        <v>106</v>
      </c>
      <c r="Z8" s="166" t="s">
        <v>113</v>
      </c>
      <c r="AA8" s="165" t="s">
        <v>112</v>
      </c>
      <c r="AB8" s="165" t="s">
        <v>111</v>
      </c>
      <c r="AC8" s="165" t="s">
        <v>110</v>
      </c>
      <c r="AD8" s="165" t="s">
        <v>109</v>
      </c>
      <c r="AE8" s="164" t="s">
        <v>108</v>
      </c>
      <c r="AF8" s="164" t="s">
        <v>107</v>
      </c>
      <c r="AG8" s="164" t="s">
        <v>106</v>
      </c>
      <c r="AK8" s="166" t="s">
        <v>113</v>
      </c>
      <c r="AL8" s="165" t="s">
        <v>112</v>
      </c>
      <c r="AM8" s="165" t="s">
        <v>111</v>
      </c>
      <c r="AN8" s="165" t="s">
        <v>110</v>
      </c>
      <c r="AO8" s="165" t="s">
        <v>109</v>
      </c>
      <c r="AP8" s="164" t="s">
        <v>108</v>
      </c>
      <c r="AQ8" s="164" t="s">
        <v>107</v>
      </c>
      <c r="AR8" s="164" t="s">
        <v>106</v>
      </c>
      <c r="AT8" s="134"/>
      <c r="AU8" s="134"/>
      <c r="AV8" s="166" t="s">
        <v>113</v>
      </c>
      <c r="AW8" s="165" t="s">
        <v>112</v>
      </c>
      <c r="AX8" s="165" t="s">
        <v>111</v>
      </c>
      <c r="AY8" s="165" t="s">
        <v>110</v>
      </c>
      <c r="AZ8" s="165" t="s">
        <v>109</v>
      </c>
      <c r="BA8" s="164" t="s">
        <v>108</v>
      </c>
      <c r="BB8" s="164" t="s">
        <v>107</v>
      </c>
      <c r="BC8" s="164" t="s">
        <v>106</v>
      </c>
      <c r="BD8" s="136"/>
      <c r="BE8" s="134"/>
      <c r="BF8" s="134"/>
      <c r="BG8" s="166" t="s">
        <v>113</v>
      </c>
      <c r="BH8" s="165" t="s">
        <v>112</v>
      </c>
      <c r="BI8" s="165" t="s">
        <v>111</v>
      </c>
      <c r="BJ8" s="165" t="s">
        <v>110</v>
      </c>
      <c r="BK8" s="165" t="s">
        <v>109</v>
      </c>
      <c r="BL8" s="164" t="s">
        <v>108</v>
      </c>
      <c r="BM8" s="164" t="s">
        <v>107</v>
      </c>
      <c r="BN8" s="164" t="s">
        <v>106</v>
      </c>
      <c r="BO8" s="136"/>
      <c r="BP8" s="134"/>
      <c r="BQ8" s="134"/>
      <c r="BR8" s="166" t="s">
        <v>113</v>
      </c>
      <c r="BS8" s="165" t="s">
        <v>112</v>
      </c>
      <c r="BT8" s="165" t="s">
        <v>111</v>
      </c>
      <c r="BU8" s="165" t="s">
        <v>110</v>
      </c>
      <c r="BV8" s="165" t="s">
        <v>109</v>
      </c>
      <c r="BW8" s="164" t="s">
        <v>108</v>
      </c>
      <c r="BX8" s="164" t="s">
        <v>107</v>
      </c>
      <c r="BY8" s="164" t="s">
        <v>106</v>
      </c>
      <c r="CA8" s="134"/>
      <c r="CB8" s="134"/>
      <c r="CC8" s="166" t="s">
        <v>113</v>
      </c>
      <c r="CD8" s="165" t="s">
        <v>112</v>
      </c>
      <c r="CE8" s="165" t="s">
        <v>111</v>
      </c>
      <c r="CF8" s="165" t="s">
        <v>110</v>
      </c>
      <c r="CG8" s="165" t="s">
        <v>109</v>
      </c>
      <c r="CH8" s="164" t="s">
        <v>108</v>
      </c>
      <c r="CI8" s="164" t="s">
        <v>107</v>
      </c>
      <c r="CJ8" s="164" t="s">
        <v>106</v>
      </c>
      <c r="CK8" s="136"/>
      <c r="CM8" s="136"/>
      <c r="CN8" s="136"/>
    </row>
    <row r="9" spans="2:93" ht="14.85" customHeight="1" x14ac:dyDescent="0.2">
      <c r="B9" s="275" t="s">
        <v>290</v>
      </c>
      <c r="C9" s="159" t="s">
        <v>0</v>
      </c>
      <c r="D9" s="158">
        <v>10</v>
      </c>
      <c r="E9" s="158">
        <v>10</v>
      </c>
      <c r="F9" s="158">
        <v>10</v>
      </c>
      <c r="G9" s="158">
        <v>10</v>
      </c>
      <c r="H9" s="158">
        <v>10</v>
      </c>
      <c r="I9" s="156">
        <f t="shared" ref="I9:I16" si="0">SUM(D9:H9)</f>
        <v>50</v>
      </c>
      <c r="J9" s="162">
        <f t="shared" ref="J9:J16" si="1">I9</f>
        <v>50</v>
      </c>
      <c r="K9" s="156"/>
      <c r="M9" s="275" t="s">
        <v>290</v>
      </c>
      <c r="N9" s="159" t="s">
        <v>0</v>
      </c>
      <c r="O9" s="158">
        <v>10</v>
      </c>
      <c r="P9" s="158">
        <v>10</v>
      </c>
      <c r="Q9" s="158">
        <v>10</v>
      </c>
      <c r="R9" s="158">
        <v>10</v>
      </c>
      <c r="S9" s="158">
        <v>10</v>
      </c>
      <c r="T9" s="156">
        <f t="shared" ref="T9:T16" si="2">SUM(O9:S9)</f>
        <v>50</v>
      </c>
      <c r="U9" s="162">
        <f t="shared" ref="U9:U16" si="3">T9</f>
        <v>50</v>
      </c>
      <c r="V9" s="154">
        <f>U9/(U9+U10)</f>
        <v>1</v>
      </c>
      <c r="X9" s="275" t="s">
        <v>290</v>
      </c>
      <c r="Y9" s="159" t="s">
        <v>0</v>
      </c>
      <c r="Z9" s="158">
        <v>10</v>
      </c>
      <c r="AA9" s="158">
        <v>10</v>
      </c>
      <c r="AB9" s="158">
        <v>10</v>
      </c>
      <c r="AC9" s="158">
        <v>10</v>
      </c>
      <c r="AD9" s="158">
        <v>10</v>
      </c>
      <c r="AE9" s="156">
        <f t="shared" ref="AE9:AE16" si="4">SUM(Z9:AD9)</f>
        <v>50</v>
      </c>
      <c r="AF9" s="162">
        <f t="shared" ref="AF9:AF16" si="5">AE9</f>
        <v>50</v>
      </c>
      <c r="AG9" s="236"/>
      <c r="AI9" s="275" t="s">
        <v>290</v>
      </c>
      <c r="AJ9" s="159" t="s">
        <v>0</v>
      </c>
      <c r="AK9" s="158">
        <v>10</v>
      </c>
      <c r="AL9" s="158">
        <v>10</v>
      </c>
      <c r="AM9" s="158">
        <v>10</v>
      </c>
      <c r="AN9" s="158">
        <v>10</v>
      </c>
      <c r="AO9" s="158">
        <v>10</v>
      </c>
      <c r="AP9" s="156">
        <f t="shared" ref="AP9:AP16" si="6">SUM(AK9:AO9)</f>
        <v>50</v>
      </c>
      <c r="AQ9" s="162">
        <f t="shared" ref="AQ9:AQ16" si="7">AP9</f>
        <v>50</v>
      </c>
      <c r="AR9" s="154">
        <f>AQ9/(AQ9+AQ10)</f>
        <v>1</v>
      </c>
      <c r="AT9" s="275" t="s">
        <v>290</v>
      </c>
      <c r="AU9" s="159" t="s">
        <v>0</v>
      </c>
      <c r="AV9" s="158">
        <v>10</v>
      </c>
      <c r="AW9" s="158">
        <v>10</v>
      </c>
      <c r="AX9" s="158">
        <v>10</v>
      </c>
      <c r="AY9" s="158">
        <v>10</v>
      </c>
      <c r="AZ9" s="158">
        <v>10</v>
      </c>
      <c r="BA9" s="156">
        <f t="shared" ref="BA9:BA16" si="8">SUM(AV9:AZ9)</f>
        <v>50</v>
      </c>
      <c r="BB9" s="162">
        <f t="shared" ref="BB9:BB16" si="9">BA9</f>
        <v>50</v>
      </c>
      <c r="BC9" s="154">
        <f>BB9/(BB9+BB10)</f>
        <v>1</v>
      </c>
      <c r="BE9" s="275" t="s">
        <v>290</v>
      </c>
      <c r="BF9" s="159" t="s">
        <v>0</v>
      </c>
      <c r="BG9" s="158">
        <v>10</v>
      </c>
      <c r="BH9" s="158">
        <v>10</v>
      </c>
      <c r="BI9" s="158">
        <v>10</v>
      </c>
      <c r="BJ9" s="158">
        <v>10</v>
      </c>
      <c r="BK9" s="158">
        <v>10</v>
      </c>
      <c r="BL9" s="156">
        <f t="shared" ref="BL9:BL16" si="10">SUM(BG9:BK9)</f>
        <v>50</v>
      </c>
      <c r="BM9" s="162">
        <f t="shared" ref="BM9:BM16" si="11">BL9</f>
        <v>50</v>
      </c>
      <c r="BN9" s="154">
        <f>BM9/(BM9+BM10)</f>
        <v>1</v>
      </c>
      <c r="BP9" s="275" t="s">
        <v>290</v>
      </c>
      <c r="BQ9" s="159" t="s">
        <v>0</v>
      </c>
      <c r="BR9" s="158">
        <v>11</v>
      </c>
      <c r="BS9" s="158">
        <v>12</v>
      </c>
      <c r="BT9" s="158">
        <v>12</v>
      </c>
      <c r="BU9" s="158">
        <v>12</v>
      </c>
      <c r="BV9" s="158">
        <v>12</v>
      </c>
      <c r="BW9" s="156">
        <f t="shared" ref="BW9:BW16" si="12">SUM(BR9:BV9)</f>
        <v>59</v>
      </c>
      <c r="BX9" s="162">
        <f t="shared" ref="BX9:BX16" si="13">BW9</f>
        <v>59</v>
      </c>
      <c r="BY9" s="154">
        <f>BX9/(BX9+BX10)</f>
        <v>1</v>
      </c>
      <c r="BZ9" s="144"/>
      <c r="CA9" s="275" t="s">
        <v>290</v>
      </c>
      <c r="CB9" s="159" t="s">
        <v>0</v>
      </c>
      <c r="CC9" s="158">
        <v>10</v>
      </c>
      <c r="CD9" s="158">
        <v>14</v>
      </c>
      <c r="CE9" s="158">
        <v>14</v>
      </c>
      <c r="CF9" s="158">
        <v>10</v>
      </c>
      <c r="CG9" s="158">
        <v>11</v>
      </c>
      <c r="CH9" s="156">
        <f t="shared" ref="CH9:CH16" si="14">SUM(CC9:CG9)</f>
        <v>59</v>
      </c>
      <c r="CI9" s="162">
        <f t="shared" ref="CI9:CI16" si="15">CH9</f>
        <v>59</v>
      </c>
      <c r="CJ9" s="154">
        <f>CI9/(CI9+CI10)</f>
        <v>1</v>
      </c>
    </row>
    <row r="10" spans="2:93" ht="14.85" customHeight="1" x14ac:dyDescent="0.2">
      <c r="B10" s="276"/>
      <c r="C10" s="139" t="s">
        <v>27</v>
      </c>
      <c r="D10" s="135">
        <v>0</v>
      </c>
      <c r="E10" s="135">
        <v>0</v>
      </c>
      <c r="F10" s="135">
        <v>0</v>
      </c>
      <c r="G10" s="135">
        <v>0</v>
      </c>
      <c r="H10" s="135">
        <v>0</v>
      </c>
      <c r="I10" s="150">
        <f t="shared" si="0"/>
        <v>0</v>
      </c>
      <c r="J10" s="161">
        <f t="shared" si="1"/>
        <v>0</v>
      </c>
      <c r="K10" s="150"/>
      <c r="M10" s="276"/>
      <c r="N10" s="139" t="s">
        <v>27</v>
      </c>
      <c r="O10" s="135">
        <v>0</v>
      </c>
      <c r="P10" s="135">
        <v>0</v>
      </c>
      <c r="Q10" s="135">
        <v>0</v>
      </c>
      <c r="R10" s="135">
        <v>0</v>
      </c>
      <c r="S10" s="135">
        <v>0</v>
      </c>
      <c r="T10" s="150">
        <f t="shared" si="2"/>
        <v>0</v>
      </c>
      <c r="U10" s="161">
        <f t="shared" si="3"/>
        <v>0</v>
      </c>
      <c r="V10" s="150"/>
      <c r="X10" s="276"/>
      <c r="Y10" s="139" t="s">
        <v>27</v>
      </c>
      <c r="Z10" s="135">
        <v>0</v>
      </c>
      <c r="AA10" s="135">
        <v>0</v>
      </c>
      <c r="AB10" s="135">
        <v>0</v>
      </c>
      <c r="AC10" s="135">
        <v>0</v>
      </c>
      <c r="AD10" s="135">
        <v>0</v>
      </c>
      <c r="AE10" s="150">
        <f t="shared" si="4"/>
        <v>0</v>
      </c>
      <c r="AF10" s="161">
        <f t="shared" si="5"/>
        <v>0</v>
      </c>
      <c r="AG10" s="234"/>
      <c r="AI10" s="276"/>
      <c r="AJ10" s="139" t="s">
        <v>27</v>
      </c>
      <c r="AK10" s="135">
        <v>0</v>
      </c>
      <c r="AL10" s="135">
        <v>0</v>
      </c>
      <c r="AM10" s="135">
        <v>0</v>
      </c>
      <c r="AN10" s="135">
        <v>0</v>
      </c>
      <c r="AO10" s="135">
        <v>0</v>
      </c>
      <c r="AP10" s="150">
        <f t="shared" si="6"/>
        <v>0</v>
      </c>
      <c r="AQ10" s="161">
        <f t="shared" si="7"/>
        <v>0</v>
      </c>
      <c r="AR10" s="234"/>
      <c r="AT10" s="276"/>
      <c r="AU10" s="139" t="s">
        <v>27</v>
      </c>
      <c r="AV10" s="135">
        <v>0</v>
      </c>
      <c r="AW10" s="135">
        <v>0</v>
      </c>
      <c r="AX10" s="135">
        <v>0</v>
      </c>
      <c r="AY10" s="135">
        <v>0</v>
      </c>
      <c r="AZ10" s="135">
        <v>0</v>
      </c>
      <c r="BA10" s="150">
        <f t="shared" si="8"/>
        <v>0</v>
      </c>
      <c r="BB10" s="161">
        <f t="shared" si="9"/>
        <v>0</v>
      </c>
      <c r="BC10" s="233"/>
      <c r="BE10" s="276"/>
      <c r="BF10" s="139" t="s">
        <v>27</v>
      </c>
      <c r="BG10" s="135">
        <v>0</v>
      </c>
      <c r="BH10" s="135">
        <v>0</v>
      </c>
      <c r="BI10" s="135">
        <v>0</v>
      </c>
      <c r="BJ10" s="135">
        <v>0</v>
      </c>
      <c r="BK10" s="135">
        <v>0</v>
      </c>
      <c r="BL10" s="150">
        <f t="shared" si="10"/>
        <v>0</v>
      </c>
      <c r="BM10" s="161">
        <f t="shared" si="11"/>
        <v>0</v>
      </c>
      <c r="BN10" s="233"/>
      <c r="BP10" s="276"/>
      <c r="BQ10" s="139" t="s">
        <v>27</v>
      </c>
      <c r="BR10" s="135">
        <v>0</v>
      </c>
      <c r="BS10" s="135">
        <v>0</v>
      </c>
      <c r="BT10" s="135">
        <v>0</v>
      </c>
      <c r="BU10" s="135">
        <v>0</v>
      </c>
      <c r="BV10" s="135">
        <v>0</v>
      </c>
      <c r="BW10" s="150">
        <f t="shared" si="12"/>
        <v>0</v>
      </c>
      <c r="BX10" s="161">
        <f t="shared" si="13"/>
        <v>0</v>
      </c>
      <c r="BY10" s="233"/>
      <c r="BZ10" s="144"/>
      <c r="CA10" s="276"/>
      <c r="CB10" s="139" t="s">
        <v>27</v>
      </c>
      <c r="CC10" s="135">
        <v>0</v>
      </c>
      <c r="CD10" s="135">
        <v>0</v>
      </c>
      <c r="CE10" s="135">
        <v>0</v>
      </c>
      <c r="CF10" s="135">
        <v>0</v>
      </c>
      <c r="CG10" s="135">
        <v>0</v>
      </c>
      <c r="CH10" s="150">
        <f t="shared" si="14"/>
        <v>0</v>
      </c>
      <c r="CI10" s="161">
        <f t="shared" si="15"/>
        <v>0</v>
      </c>
      <c r="CJ10" s="233"/>
    </row>
    <row r="11" spans="2:93" ht="14.85" customHeight="1" x14ac:dyDescent="0.2">
      <c r="B11" s="276"/>
      <c r="C11" s="139" t="s">
        <v>72</v>
      </c>
      <c r="D11" s="135">
        <v>0</v>
      </c>
      <c r="E11" s="135">
        <v>0</v>
      </c>
      <c r="F11" s="135">
        <v>0</v>
      </c>
      <c r="G11" s="135">
        <v>0</v>
      </c>
      <c r="H11" s="135">
        <v>0</v>
      </c>
      <c r="I11" s="150">
        <f t="shared" si="0"/>
        <v>0</v>
      </c>
      <c r="J11" s="161">
        <f t="shared" si="1"/>
        <v>0</v>
      </c>
      <c r="K11" s="150"/>
      <c r="M11" s="276"/>
      <c r="N11" s="139" t="s">
        <v>72</v>
      </c>
      <c r="O11" s="135">
        <v>0</v>
      </c>
      <c r="P11" s="135">
        <v>0</v>
      </c>
      <c r="Q11" s="135">
        <v>0</v>
      </c>
      <c r="R11" s="135">
        <v>0</v>
      </c>
      <c r="S11" s="135">
        <v>0</v>
      </c>
      <c r="T11" s="150">
        <f t="shared" si="2"/>
        <v>0</v>
      </c>
      <c r="U11" s="161">
        <f t="shared" si="3"/>
        <v>0</v>
      </c>
      <c r="V11" s="150"/>
      <c r="X11" s="276"/>
      <c r="Y11" s="139" t="s">
        <v>72</v>
      </c>
      <c r="Z11" s="135">
        <v>0</v>
      </c>
      <c r="AA11" s="135">
        <v>0</v>
      </c>
      <c r="AB11" s="135">
        <v>0</v>
      </c>
      <c r="AC11" s="135">
        <v>0</v>
      </c>
      <c r="AD11" s="135">
        <v>0</v>
      </c>
      <c r="AE11" s="150">
        <f t="shared" si="4"/>
        <v>0</v>
      </c>
      <c r="AF11" s="161">
        <f t="shared" si="5"/>
        <v>0</v>
      </c>
      <c r="AG11" s="234"/>
      <c r="AI11" s="276"/>
      <c r="AJ11" s="139" t="s">
        <v>72</v>
      </c>
      <c r="AK11" s="135">
        <v>0</v>
      </c>
      <c r="AL11" s="135">
        <v>0</v>
      </c>
      <c r="AM11" s="135">
        <v>0</v>
      </c>
      <c r="AN11" s="135">
        <v>0</v>
      </c>
      <c r="AO11" s="135">
        <v>0</v>
      </c>
      <c r="AP11" s="150">
        <f t="shared" si="6"/>
        <v>0</v>
      </c>
      <c r="AQ11" s="161">
        <f t="shared" si="7"/>
        <v>0</v>
      </c>
      <c r="AR11" s="234"/>
      <c r="AT11" s="276"/>
      <c r="AU11" s="139" t="s">
        <v>72</v>
      </c>
      <c r="AV11" s="135">
        <v>0</v>
      </c>
      <c r="AW11" s="135">
        <v>0</v>
      </c>
      <c r="AX11" s="135">
        <v>0</v>
      </c>
      <c r="AY11" s="135">
        <v>0</v>
      </c>
      <c r="AZ11" s="135">
        <v>0</v>
      </c>
      <c r="BA11" s="150">
        <f t="shared" si="8"/>
        <v>0</v>
      </c>
      <c r="BB11" s="161">
        <f t="shared" si="9"/>
        <v>0</v>
      </c>
      <c r="BC11" s="233"/>
      <c r="BE11" s="276"/>
      <c r="BF11" s="139" t="s">
        <v>72</v>
      </c>
      <c r="BG11" s="135">
        <v>0</v>
      </c>
      <c r="BH11" s="135">
        <v>0</v>
      </c>
      <c r="BI11" s="135">
        <v>0</v>
      </c>
      <c r="BJ11" s="135">
        <v>0</v>
      </c>
      <c r="BK11" s="135">
        <v>0</v>
      </c>
      <c r="BL11" s="150">
        <f t="shared" si="10"/>
        <v>0</v>
      </c>
      <c r="BM11" s="161">
        <f t="shared" si="11"/>
        <v>0</v>
      </c>
      <c r="BN11" s="233"/>
      <c r="BP11" s="276"/>
      <c r="BQ11" s="139" t="s">
        <v>72</v>
      </c>
      <c r="BR11" s="135">
        <v>0</v>
      </c>
      <c r="BS11" s="135">
        <v>0</v>
      </c>
      <c r="BT11" s="135">
        <v>0</v>
      </c>
      <c r="BU11" s="135">
        <v>0</v>
      </c>
      <c r="BV11" s="135">
        <v>0</v>
      </c>
      <c r="BW11" s="150">
        <f t="shared" si="12"/>
        <v>0</v>
      </c>
      <c r="BX11" s="161">
        <f t="shared" si="13"/>
        <v>0</v>
      </c>
      <c r="BY11" s="233"/>
      <c r="BZ11" s="144"/>
      <c r="CA11" s="276"/>
      <c r="CB11" s="139" t="s">
        <v>72</v>
      </c>
      <c r="CC11" s="135">
        <v>0</v>
      </c>
      <c r="CD11" s="135">
        <v>0</v>
      </c>
      <c r="CE11" s="135">
        <v>0</v>
      </c>
      <c r="CF11" s="135">
        <v>0</v>
      </c>
      <c r="CG11" s="135">
        <v>0</v>
      </c>
      <c r="CH11" s="150">
        <f t="shared" si="14"/>
        <v>0</v>
      </c>
      <c r="CI11" s="161">
        <f t="shared" si="15"/>
        <v>0</v>
      </c>
      <c r="CJ11" s="233"/>
    </row>
    <row r="12" spans="2:93" ht="14.85" customHeight="1" x14ac:dyDescent="0.2">
      <c r="B12" s="277"/>
      <c r="C12" s="135" t="s">
        <v>71</v>
      </c>
      <c r="D12" s="149">
        <v>0</v>
      </c>
      <c r="E12" s="149">
        <v>0</v>
      </c>
      <c r="F12" s="149">
        <v>0</v>
      </c>
      <c r="G12" s="135">
        <v>0</v>
      </c>
      <c r="H12" s="149">
        <v>0</v>
      </c>
      <c r="I12" s="147">
        <f t="shared" si="0"/>
        <v>0</v>
      </c>
      <c r="J12" s="163">
        <f t="shared" si="1"/>
        <v>0</v>
      </c>
      <c r="K12" s="145"/>
      <c r="M12" s="277"/>
      <c r="N12" s="135" t="s">
        <v>71</v>
      </c>
      <c r="O12" s="149">
        <v>0</v>
      </c>
      <c r="P12" s="149">
        <v>0</v>
      </c>
      <c r="Q12" s="149">
        <v>0</v>
      </c>
      <c r="R12" s="135">
        <v>0</v>
      </c>
      <c r="S12" s="149">
        <v>0</v>
      </c>
      <c r="T12" s="147">
        <f t="shared" si="2"/>
        <v>0</v>
      </c>
      <c r="U12" s="163">
        <f t="shared" si="3"/>
        <v>0</v>
      </c>
      <c r="V12" s="145"/>
      <c r="X12" s="277"/>
      <c r="Y12" s="135" t="s">
        <v>71</v>
      </c>
      <c r="Z12" s="149">
        <v>0</v>
      </c>
      <c r="AA12" s="149">
        <v>0</v>
      </c>
      <c r="AB12" s="149">
        <v>0</v>
      </c>
      <c r="AC12" s="135">
        <v>0</v>
      </c>
      <c r="AD12" s="149">
        <v>0</v>
      </c>
      <c r="AE12" s="147">
        <f t="shared" si="4"/>
        <v>0</v>
      </c>
      <c r="AF12" s="163">
        <f t="shared" si="5"/>
        <v>0</v>
      </c>
      <c r="AG12" s="230"/>
      <c r="AI12" s="277"/>
      <c r="AJ12" s="135" t="s">
        <v>71</v>
      </c>
      <c r="AK12" s="149">
        <v>0</v>
      </c>
      <c r="AL12" s="149">
        <v>0</v>
      </c>
      <c r="AM12" s="149">
        <v>0</v>
      </c>
      <c r="AN12" s="135">
        <v>0</v>
      </c>
      <c r="AO12" s="149">
        <v>0</v>
      </c>
      <c r="AP12" s="147">
        <f t="shared" si="6"/>
        <v>0</v>
      </c>
      <c r="AQ12" s="163">
        <f t="shared" si="7"/>
        <v>0</v>
      </c>
      <c r="AR12" s="230"/>
      <c r="AT12" s="277"/>
      <c r="AU12" s="135" t="s">
        <v>71</v>
      </c>
      <c r="AV12" s="149">
        <v>0</v>
      </c>
      <c r="AW12" s="149">
        <v>0</v>
      </c>
      <c r="AX12" s="149">
        <v>0</v>
      </c>
      <c r="AY12" s="135">
        <v>0</v>
      </c>
      <c r="AZ12" s="149">
        <v>0</v>
      </c>
      <c r="BA12" s="147">
        <f t="shared" si="8"/>
        <v>0</v>
      </c>
      <c r="BB12" s="163">
        <f t="shared" si="9"/>
        <v>0</v>
      </c>
      <c r="BC12" s="230"/>
      <c r="BE12" s="277"/>
      <c r="BF12" s="135" t="s">
        <v>71</v>
      </c>
      <c r="BG12" s="149">
        <v>0</v>
      </c>
      <c r="BH12" s="149">
        <v>0</v>
      </c>
      <c r="BI12" s="149">
        <v>0</v>
      </c>
      <c r="BJ12" s="135">
        <v>0</v>
      </c>
      <c r="BK12" s="149">
        <v>0</v>
      </c>
      <c r="BL12" s="147">
        <f t="shared" si="10"/>
        <v>0</v>
      </c>
      <c r="BM12" s="163">
        <f t="shared" si="11"/>
        <v>0</v>
      </c>
      <c r="BN12" s="230"/>
      <c r="BP12" s="277"/>
      <c r="BQ12" s="135" t="s">
        <v>71</v>
      </c>
      <c r="BR12" s="149">
        <v>0</v>
      </c>
      <c r="BS12" s="149">
        <v>0</v>
      </c>
      <c r="BT12" s="149">
        <v>0</v>
      </c>
      <c r="BU12" s="135">
        <v>0</v>
      </c>
      <c r="BV12" s="149">
        <v>0</v>
      </c>
      <c r="BW12" s="147">
        <f t="shared" si="12"/>
        <v>0</v>
      </c>
      <c r="BX12" s="163">
        <f t="shared" si="13"/>
        <v>0</v>
      </c>
      <c r="BY12" s="230"/>
      <c r="BZ12" s="144"/>
      <c r="CA12" s="277"/>
      <c r="CB12" s="135" t="s">
        <v>71</v>
      </c>
      <c r="CC12" s="149">
        <v>0</v>
      </c>
      <c r="CD12" s="149">
        <v>0</v>
      </c>
      <c r="CE12" s="149">
        <v>0</v>
      </c>
      <c r="CF12" s="135">
        <v>0</v>
      </c>
      <c r="CG12" s="149">
        <v>0</v>
      </c>
      <c r="CH12" s="147">
        <f t="shared" si="14"/>
        <v>0</v>
      </c>
      <c r="CI12" s="163">
        <f t="shared" si="15"/>
        <v>0</v>
      </c>
      <c r="CJ12" s="230"/>
      <c r="CN12" s="143"/>
    </row>
    <row r="13" spans="2:93" ht="14.85" customHeight="1" x14ac:dyDescent="0.2">
      <c r="B13" s="275" t="s">
        <v>289</v>
      </c>
      <c r="C13" s="159" t="s">
        <v>0</v>
      </c>
      <c r="D13" s="158">
        <v>8</v>
      </c>
      <c r="E13" s="158">
        <v>10</v>
      </c>
      <c r="F13" s="158">
        <v>10</v>
      </c>
      <c r="G13" s="158">
        <v>9</v>
      </c>
      <c r="H13" s="162">
        <v>10</v>
      </c>
      <c r="I13" s="156">
        <f t="shared" si="0"/>
        <v>47</v>
      </c>
      <c r="J13" s="155">
        <f t="shared" si="1"/>
        <v>47</v>
      </c>
      <c r="K13" s="154"/>
      <c r="M13" s="275" t="s">
        <v>289</v>
      </c>
      <c r="N13" s="159" t="s">
        <v>0</v>
      </c>
      <c r="O13" s="158">
        <v>10</v>
      </c>
      <c r="P13" s="158">
        <v>10</v>
      </c>
      <c r="Q13" s="158">
        <v>10</v>
      </c>
      <c r="R13" s="158">
        <v>10</v>
      </c>
      <c r="S13" s="158">
        <v>10</v>
      </c>
      <c r="T13" s="156">
        <f t="shared" si="2"/>
        <v>50</v>
      </c>
      <c r="U13" s="162">
        <f t="shared" si="3"/>
        <v>50</v>
      </c>
      <c r="V13" s="154">
        <f>U13/(U13+U14)</f>
        <v>1</v>
      </c>
      <c r="X13" s="275" t="s">
        <v>289</v>
      </c>
      <c r="Y13" s="159" t="s">
        <v>0</v>
      </c>
      <c r="Z13" s="158">
        <v>10</v>
      </c>
      <c r="AA13" s="158">
        <v>10</v>
      </c>
      <c r="AB13" s="158">
        <v>10</v>
      </c>
      <c r="AC13" s="158">
        <v>10</v>
      </c>
      <c r="AD13" s="158">
        <v>10</v>
      </c>
      <c r="AE13" s="156">
        <f t="shared" si="4"/>
        <v>50</v>
      </c>
      <c r="AF13" s="162">
        <f t="shared" si="5"/>
        <v>50</v>
      </c>
      <c r="AG13" s="154">
        <f>AF13/(AF13+AF14)</f>
        <v>1</v>
      </c>
      <c r="AI13" s="275" t="s">
        <v>289</v>
      </c>
      <c r="AJ13" s="159" t="s">
        <v>0</v>
      </c>
      <c r="AK13" s="158">
        <v>10</v>
      </c>
      <c r="AL13" s="158">
        <v>10</v>
      </c>
      <c r="AM13" s="158">
        <v>10</v>
      </c>
      <c r="AN13" s="158">
        <v>10</v>
      </c>
      <c r="AO13" s="158">
        <v>9</v>
      </c>
      <c r="AP13" s="156">
        <f t="shared" si="6"/>
        <v>49</v>
      </c>
      <c r="AQ13" s="162">
        <f t="shared" si="7"/>
        <v>49</v>
      </c>
      <c r="AR13" s="154">
        <f>AQ13/(AQ13+AQ14)</f>
        <v>1</v>
      </c>
      <c r="AT13" s="275" t="s">
        <v>289</v>
      </c>
      <c r="AU13" s="159" t="s">
        <v>0</v>
      </c>
      <c r="AV13" s="158">
        <v>10</v>
      </c>
      <c r="AW13" s="158">
        <v>10</v>
      </c>
      <c r="AX13" s="158">
        <v>10</v>
      </c>
      <c r="AY13" s="158">
        <v>10</v>
      </c>
      <c r="AZ13" s="158">
        <v>10</v>
      </c>
      <c r="BA13" s="156">
        <f t="shared" si="8"/>
        <v>50</v>
      </c>
      <c r="BB13" s="162">
        <f t="shared" si="9"/>
        <v>50</v>
      </c>
      <c r="BC13" s="154">
        <f>BB13/(BB13+BB14)</f>
        <v>1</v>
      </c>
      <c r="BE13" s="275" t="s">
        <v>289</v>
      </c>
      <c r="BF13" s="159" t="s">
        <v>0</v>
      </c>
      <c r="BG13" s="158">
        <v>10</v>
      </c>
      <c r="BH13" s="158">
        <v>10</v>
      </c>
      <c r="BI13" s="158">
        <v>10</v>
      </c>
      <c r="BJ13" s="158">
        <v>10</v>
      </c>
      <c r="BK13" s="158">
        <v>10</v>
      </c>
      <c r="BL13" s="156">
        <f t="shared" si="10"/>
        <v>50</v>
      </c>
      <c r="BM13" s="162">
        <f t="shared" si="11"/>
        <v>50</v>
      </c>
      <c r="BN13" s="154">
        <f>BM13/(BM13+BM14)</f>
        <v>1</v>
      </c>
      <c r="BP13" s="275" t="s">
        <v>289</v>
      </c>
      <c r="BQ13" s="159" t="s">
        <v>0</v>
      </c>
      <c r="BR13" s="158">
        <v>11</v>
      </c>
      <c r="BS13" s="158">
        <v>12</v>
      </c>
      <c r="BT13" s="158">
        <v>12</v>
      </c>
      <c r="BU13" s="158">
        <v>12</v>
      </c>
      <c r="BV13" s="158">
        <v>12</v>
      </c>
      <c r="BW13" s="156">
        <f t="shared" si="12"/>
        <v>59</v>
      </c>
      <c r="BX13" s="162">
        <f t="shared" si="13"/>
        <v>59</v>
      </c>
      <c r="BY13" s="154">
        <f>BX13/(BX13+BX14)</f>
        <v>1</v>
      </c>
      <c r="BZ13" s="144"/>
      <c r="CA13" s="275" t="s">
        <v>289</v>
      </c>
      <c r="CB13" s="159" t="s">
        <v>0</v>
      </c>
      <c r="CC13" s="158">
        <v>10</v>
      </c>
      <c r="CD13" s="158">
        <v>14</v>
      </c>
      <c r="CE13" s="158">
        <v>14</v>
      </c>
      <c r="CF13" s="158">
        <v>10</v>
      </c>
      <c r="CG13" s="158">
        <v>11</v>
      </c>
      <c r="CH13" s="156">
        <f t="shared" si="14"/>
        <v>59</v>
      </c>
      <c r="CI13" s="162">
        <f t="shared" si="15"/>
        <v>59</v>
      </c>
      <c r="CJ13" s="154">
        <f>CI13/(CI13+CI14)</f>
        <v>1</v>
      </c>
      <c r="CN13" s="153"/>
    </row>
    <row r="14" spans="2:93" x14ac:dyDescent="0.2">
      <c r="B14" s="276"/>
      <c r="C14" s="139" t="s">
        <v>27</v>
      </c>
      <c r="D14" s="135">
        <v>0</v>
      </c>
      <c r="E14" s="135">
        <v>0</v>
      </c>
      <c r="F14" s="135">
        <v>0</v>
      </c>
      <c r="G14" s="135">
        <v>0</v>
      </c>
      <c r="H14" s="135">
        <v>0</v>
      </c>
      <c r="I14" s="150">
        <f t="shared" si="0"/>
        <v>0</v>
      </c>
      <c r="J14" s="151">
        <f t="shared" si="1"/>
        <v>0</v>
      </c>
      <c r="K14" s="150"/>
      <c r="M14" s="276"/>
      <c r="N14" s="139" t="s">
        <v>27</v>
      </c>
      <c r="O14" s="135">
        <v>0</v>
      </c>
      <c r="P14" s="135">
        <v>0</v>
      </c>
      <c r="Q14" s="135">
        <v>0</v>
      </c>
      <c r="R14" s="135">
        <v>0</v>
      </c>
      <c r="S14" s="135">
        <v>0</v>
      </c>
      <c r="T14" s="150">
        <f t="shared" si="2"/>
        <v>0</v>
      </c>
      <c r="U14" s="161">
        <f t="shared" si="3"/>
        <v>0</v>
      </c>
      <c r="V14" s="150"/>
      <c r="X14" s="276"/>
      <c r="Y14" s="139" t="s">
        <v>27</v>
      </c>
      <c r="Z14" s="135">
        <v>0</v>
      </c>
      <c r="AA14" s="135">
        <v>0</v>
      </c>
      <c r="AB14" s="135">
        <v>0</v>
      </c>
      <c r="AC14" s="135">
        <v>0</v>
      </c>
      <c r="AD14" s="135">
        <v>0</v>
      </c>
      <c r="AE14" s="150">
        <f t="shared" si="4"/>
        <v>0</v>
      </c>
      <c r="AF14" s="161">
        <f t="shared" si="5"/>
        <v>0</v>
      </c>
      <c r="AG14" s="150"/>
      <c r="AI14" s="276"/>
      <c r="AJ14" s="139" t="s">
        <v>27</v>
      </c>
      <c r="AK14" s="135">
        <v>0</v>
      </c>
      <c r="AL14" s="135">
        <v>0</v>
      </c>
      <c r="AM14" s="135">
        <v>0</v>
      </c>
      <c r="AN14" s="135">
        <v>0</v>
      </c>
      <c r="AO14" s="135">
        <v>0</v>
      </c>
      <c r="AP14" s="150">
        <f t="shared" si="6"/>
        <v>0</v>
      </c>
      <c r="AQ14" s="161">
        <f t="shared" si="7"/>
        <v>0</v>
      </c>
      <c r="AR14" s="150"/>
      <c r="AT14" s="276"/>
      <c r="AU14" s="139" t="s">
        <v>27</v>
      </c>
      <c r="AV14" s="135">
        <v>0</v>
      </c>
      <c r="AW14" s="135">
        <v>0</v>
      </c>
      <c r="AX14" s="135">
        <v>0</v>
      </c>
      <c r="AY14" s="135">
        <v>0</v>
      </c>
      <c r="AZ14" s="135">
        <v>0</v>
      </c>
      <c r="BA14" s="150">
        <f t="shared" si="8"/>
        <v>0</v>
      </c>
      <c r="BB14" s="161">
        <f t="shared" si="9"/>
        <v>0</v>
      </c>
      <c r="BC14" s="150"/>
      <c r="BE14" s="276"/>
      <c r="BF14" s="139" t="s">
        <v>27</v>
      </c>
      <c r="BG14" s="135">
        <v>0</v>
      </c>
      <c r="BH14" s="135">
        <v>0</v>
      </c>
      <c r="BI14" s="135">
        <v>0</v>
      </c>
      <c r="BJ14" s="135">
        <v>0</v>
      </c>
      <c r="BK14" s="135">
        <v>0</v>
      </c>
      <c r="BL14" s="150">
        <f t="shared" si="10"/>
        <v>0</v>
      </c>
      <c r="BM14" s="161">
        <f t="shared" si="11"/>
        <v>0</v>
      </c>
      <c r="BN14" s="150"/>
      <c r="BP14" s="276"/>
      <c r="BQ14" s="139" t="s">
        <v>27</v>
      </c>
      <c r="BR14" s="135">
        <v>0</v>
      </c>
      <c r="BS14" s="135">
        <v>0</v>
      </c>
      <c r="BT14" s="135">
        <v>0</v>
      </c>
      <c r="BU14" s="135">
        <v>0</v>
      </c>
      <c r="BV14" s="135">
        <v>0</v>
      </c>
      <c r="BW14" s="150">
        <f t="shared" si="12"/>
        <v>0</v>
      </c>
      <c r="BX14" s="161">
        <f t="shared" si="13"/>
        <v>0</v>
      </c>
      <c r="BY14" s="150"/>
      <c r="BZ14" s="144"/>
      <c r="CA14" s="276"/>
      <c r="CB14" s="139" t="s">
        <v>27</v>
      </c>
      <c r="CC14" s="135">
        <v>0</v>
      </c>
      <c r="CD14" s="135">
        <v>0</v>
      </c>
      <c r="CE14" s="135">
        <v>0</v>
      </c>
      <c r="CF14" s="135">
        <v>0</v>
      </c>
      <c r="CG14" s="135">
        <v>0</v>
      </c>
      <c r="CH14" s="150">
        <f t="shared" si="14"/>
        <v>0</v>
      </c>
      <c r="CI14" s="161">
        <f t="shared" si="15"/>
        <v>0</v>
      </c>
      <c r="CJ14" s="233"/>
    </row>
    <row r="15" spans="2:93" x14ac:dyDescent="0.2">
      <c r="B15" s="276"/>
      <c r="C15" s="139" t="s">
        <v>72</v>
      </c>
      <c r="D15" s="135">
        <v>2</v>
      </c>
      <c r="E15" s="135">
        <v>0</v>
      </c>
      <c r="F15" s="135">
        <v>0</v>
      </c>
      <c r="G15" s="135">
        <v>1</v>
      </c>
      <c r="H15" s="161">
        <v>0</v>
      </c>
      <c r="I15" s="150">
        <f t="shared" si="0"/>
        <v>3</v>
      </c>
      <c r="J15" s="151">
        <f t="shared" si="1"/>
        <v>3</v>
      </c>
      <c r="K15" s="150"/>
      <c r="M15" s="276"/>
      <c r="N15" s="139" t="s">
        <v>72</v>
      </c>
      <c r="O15" s="135">
        <v>0</v>
      </c>
      <c r="P15" s="135">
        <v>0</v>
      </c>
      <c r="Q15" s="135">
        <v>0</v>
      </c>
      <c r="R15" s="135">
        <v>0</v>
      </c>
      <c r="S15" s="135">
        <v>0</v>
      </c>
      <c r="T15" s="150">
        <f t="shared" si="2"/>
        <v>0</v>
      </c>
      <c r="U15" s="161">
        <f t="shared" si="3"/>
        <v>0</v>
      </c>
      <c r="V15" s="150"/>
      <c r="X15" s="276"/>
      <c r="Y15" s="139" t="s">
        <v>72</v>
      </c>
      <c r="Z15" s="135">
        <v>0</v>
      </c>
      <c r="AA15" s="135">
        <v>0</v>
      </c>
      <c r="AB15" s="135">
        <v>0</v>
      </c>
      <c r="AC15" s="135">
        <v>0</v>
      </c>
      <c r="AD15" s="135">
        <v>0</v>
      </c>
      <c r="AE15" s="150">
        <f t="shared" si="4"/>
        <v>0</v>
      </c>
      <c r="AF15" s="161">
        <f t="shared" si="5"/>
        <v>0</v>
      </c>
      <c r="AG15" s="150"/>
      <c r="AI15" s="276"/>
      <c r="AJ15" s="139" t="s">
        <v>72</v>
      </c>
      <c r="AK15" s="135">
        <v>0</v>
      </c>
      <c r="AL15" s="135">
        <v>0</v>
      </c>
      <c r="AM15" s="135">
        <v>0</v>
      </c>
      <c r="AN15" s="135">
        <v>0</v>
      </c>
      <c r="AO15" s="135">
        <v>1</v>
      </c>
      <c r="AP15" s="150">
        <f t="shared" si="6"/>
        <v>1</v>
      </c>
      <c r="AQ15" s="161">
        <f t="shared" si="7"/>
        <v>1</v>
      </c>
      <c r="AR15" s="150"/>
      <c r="AT15" s="276"/>
      <c r="AU15" s="139" t="s">
        <v>72</v>
      </c>
      <c r="AV15" s="135">
        <v>0</v>
      </c>
      <c r="AW15" s="135">
        <v>0</v>
      </c>
      <c r="AX15" s="135">
        <v>0</v>
      </c>
      <c r="AY15" s="135">
        <v>0</v>
      </c>
      <c r="AZ15" s="135">
        <v>0</v>
      </c>
      <c r="BA15" s="150">
        <f t="shared" si="8"/>
        <v>0</v>
      </c>
      <c r="BB15" s="161">
        <f t="shared" si="9"/>
        <v>0</v>
      </c>
      <c r="BC15" s="150"/>
      <c r="BE15" s="276"/>
      <c r="BF15" s="139" t="s">
        <v>72</v>
      </c>
      <c r="BG15" s="135">
        <v>0</v>
      </c>
      <c r="BH15" s="135">
        <v>0</v>
      </c>
      <c r="BI15" s="135">
        <v>0</v>
      </c>
      <c r="BJ15" s="135">
        <v>0</v>
      </c>
      <c r="BK15" s="135">
        <v>0</v>
      </c>
      <c r="BL15" s="150">
        <f t="shared" si="10"/>
        <v>0</v>
      </c>
      <c r="BM15" s="161">
        <f t="shared" si="11"/>
        <v>0</v>
      </c>
      <c r="BN15" s="150"/>
      <c r="BP15" s="276"/>
      <c r="BQ15" s="139" t="s">
        <v>72</v>
      </c>
      <c r="BR15" s="135">
        <v>0</v>
      </c>
      <c r="BS15" s="135">
        <v>0</v>
      </c>
      <c r="BT15" s="135">
        <v>0</v>
      </c>
      <c r="BU15" s="135">
        <v>0</v>
      </c>
      <c r="BV15" s="135">
        <v>0</v>
      </c>
      <c r="BW15" s="150">
        <f t="shared" si="12"/>
        <v>0</v>
      </c>
      <c r="BX15" s="161">
        <f t="shared" si="13"/>
        <v>0</v>
      </c>
      <c r="BY15" s="150"/>
      <c r="BZ15" s="144"/>
      <c r="CA15" s="276"/>
      <c r="CB15" s="139" t="s">
        <v>72</v>
      </c>
      <c r="CC15" s="135">
        <v>0</v>
      </c>
      <c r="CD15" s="135">
        <v>0</v>
      </c>
      <c r="CE15" s="135">
        <v>0</v>
      </c>
      <c r="CF15" s="135">
        <v>0</v>
      </c>
      <c r="CG15" s="135">
        <v>0</v>
      </c>
      <c r="CH15" s="150">
        <f t="shared" si="14"/>
        <v>0</v>
      </c>
      <c r="CI15" s="161">
        <f t="shared" si="15"/>
        <v>0</v>
      </c>
      <c r="CJ15" s="233"/>
    </row>
    <row r="16" spans="2:93" x14ac:dyDescent="0.2">
      <c r="B16" s="277"/>
      <c r="C16" s="135" t="s">
        <v>71</v>
      </c>
      <c r="D16" s="149">
        <v>0</v>
      </c>
      <c r="E16" s="149">
        <v>0</v>
      </c>
      <c r="F16" s="149">
        <v>0</v>
      </c>
      <c r="G16" s="149">
        <v>0</v>
      </c>
      <c r="H16" s="149">
        <v>0</v>
      </c>
      <c r="I16" s="147">
        <f t="shared" si="0"/>
        <v>0</v>
      </c>
      <c r="J16" s="146">
        <f t="shared" si="1"/>
        <v>0</v>
      </c>
      <c r="K16" s="145"/>
      <c r="M16" s="277"/>
      <c r="N16" s="135" t="s">
        <v>71</v>
      </c>
      <c r="O16" s="149">
        <v>0</v>
      </c>
      <c r="P16" s="149">
        <v>0</v>
      </c>
      <c r="Q16" s="149">
        <v>0</v>
      </c>
      <c r="R16" s="135">
        <v>0</v>
      </c>
      <c r="S16" s="149">
        <v>0</v>
      </c>
      <c r="T16" s="147">
        <f t="shared" si="2"/>
        <v>0</v>
      </c>
      <c r="U16" s="163">
        <f t="shared" si="3"/>
        <v>0</v>
      </c>
      <c r="V16" s="145"/>
      <c r="X16" s="277"/>
      <c r="Y16" s="135" t="s">
        <v>71</v>
      </c>
      <c r="Z16" s="149">
        <v>0</v>
      </c>
      <c r="AA16" s="149">
        <v>0</v>
      </c>
      <c r="AB16" s="149">
        <v>0</v>
      </c>
      <c r="AC16" s="135">
        <v>0</v>
      </c>
      <c r="AD16" s="149">
        <v>0</v>
      </c>
      <c r="AE16" s="147">
        <f t="shared" si="4"/>
        <v>0</v>
      </c>
      <c r="AF16" s="163">
        <f t="shared" si="5"/>
        <v>0</v>
      </c>
      <c r="AG16" s="145"/>
      <c r="AI16" s="277"/>
      <c r="AJ16" s="135" t="s">
        <v>71</v>
      </c>
      <c r="AK16" s="149">
        <v>0</v>
      </c>
      <c r="AL16" s="149">
        <v>0</v>
      </c>
      <c r="AM16" s="149">
        <v>0</v>
      </c>
      <c r="AN16" s="135">
        <v>0</v>
      </c>
      <c r="AO16" s="149">
        <v>0</v>
      </c>
      <c r="AP16" s="147">
        <f t="shared" si="6"/>
        <v>0</v>
      </c>
      <c r="AQ16" s="163">
        <f t="shared" si="7"/>
        <v>0</v>
      </c>
      <c r="AR16" s="145"/>
      <c r="AT16" s="277"/>
      <c r="AU16" s="135" t="s">
        <v>71</v>
      </c>
      <c r="AV16" s="149">
        <v>0</v>
      </c>
      <c r="AW16" s="149">
        <v>0</v>
      </c>
      <c r="AX16" s="149">
        <v>0</v>
      </c>
      <c r="AY16" s="135">
        <v>0</v>
      </c>
      <c r="AZ16" s="149">
        <v>0</v>
      </c>
      <c r="BA16" s="147">
        <f t="shared" si="8"/>
        <v>0</v>
      </c>
      <c r="BB16" s="163">
        <f t="shared" si="9"/>
        <v>0</v>
      </c>
      <c r="BC16" s="145"/>
      <c r="BE16" s="277"/>
      <c r="BF16" s="135" t="s">
        <v>71</v>
      </c>
      <c r="BG16" s="149">
        <v>0</v>
      </c>
      <c r="BH16" s="149">
        <v>0</v>
      </c>
      <c r="BI16" s="149">
        <v>0</v>
      </c>
      <c r="BJ16" s="135">
        <v>0</v>
      </c>
      <c r="BK16" s="149">
        <v>0</v>
      </c>
      <c r="BL16" s="147">
        <f t="shared" si="10"/>
        <v>0</v>
      </c>
      <c r="BM16" s="163">
        <f t="shared" si="11"/>
        <v>0</v>
      </c>
      <c r="BN16" s="145"/>
      <c r="BP16" s="277"/>
      <c r="BQ16" s="135" t="s">
        <v>71</v>
      </c>
      <c r="BR16" s="149">
        <v>0</v>
      </c>
      <c r="BS16" s="149">
        <v>0</v>
      </c>
      <c r="BT16" s="149">
        <v>0</v>
      </c>
      <c r="BU16" s="135">
        <v>0</v>
      </c>
      <c r="BV16" s="149">
        <v>0</v>
      </c>
      <c r="BW16" s="147">
        <f t="shared" si="12"/>
        <v>0</v>
      </c>
      <c r="BX16" s="163">
        <f t="shared" si="13"/>
        <v>0</v>
      </c>
      <c r="BY16" s="145"/>
      <c r="BZ16" s="144"/>
      <c r="CA16" s="277"/>
      <c r="CB16" s="135" t="s">
        <v>71</v>
      </c>
      <c r="CC16" s="149">
        <v>0</v>
      </c>
      <c r="CD16" s="149">
        <v>0</v>
      </c>
      <c r="CE16" s="149">
        <v>0</v>
      </c>
      <c r="CF16" s="135">
        <v>0</v>
      </c>
      <c r="CG16" s="149">
        <v>0</v>
      </c>
      <c r="CH16" s="147">
        <f t="shared" si="14"/>
        <v>0</v>
      </c>
      <c r="CI16" s="163">
        <f t="shared" si="15"/>
        <v>0</v>
      </c>
      <c r="CJ16" s="230"/>
      <c r="CN16" s="143"/>
    </row>
    <row r="17" spans="2:92" ht="14.85" customHeight="1" x14ac:dyDescent="0.2">
      <c r="B17" s="275" t="s">
        <v>288</v>
      </c>
      <c r="C17" s="159" t="s">
        <v>0</v>
      </c>
      <c r="D17" s="158"/>
      <c r="E17" s="158"/>
      <c r="F17" s="158"/>
      <c r="G17" s="158"/>
      <c r="H17" s="158"/>
      <c r="I17" s="156"/>
      <c r="J17" s="155"/>
      <c r="K17" s="154"/>
      <c r="M17" s="275" t="s">
        <v>288</v>
      </c>
      <c r="N17" s="159" t="s">
        <v>0</v>
      </c>
      <c r="O17" s="158"/>
      <c r="P17" s="158"/>
      <c r="Q17" s="158"/>
      <c r="R17" s="158"/>
      <c r="S17" s="158"/>
      <c r="T17" s="156"/>
      <c r="U17" s="155"/>
      <c r="V17" s="154"/>
      <c r="X17" s="275" t="s">
        <v>288</v>
      </c>
      <c r="Y17" s="159" t="s">
        <v>0</v>
      </c>
      <c r="Z17" s="158"/>
      <c r="AA17" s="158"/>
      <c r="AB17" s="158"/>
      <c r="AC17" s="158"/>
      <c r="AD17" s="158"/>
      <c r="AE17" s="236"/>
      <c r="AF17" s="235"/>
      <c r="AG17" s="237"/>
      <c r="AI17" s="275" t="s">
        <v>288</v>
      </c>
      <c r="AJ17" s="159" t="s">
        <v>0</v>
      </c>
      <c r="AK17" s="158"/>
      <c r="AL17" s="158"/>
      <c r="AM17" s="158"/>
      <c r="AN17" s="158"/>
      <c r="AO17" s="158"/>
      <c r="AP17" s="236"/>
      <c r="AQ17" s="235"/>
      <c r="AR17" s="237"/>
      <c r="AT17" s="275" t="s">
        <v>288</v>
      </c>
      <c r="AU17" s="159" t="s">
        <v>0</v>
      </c>
      <c r="AV17" s="158"/>
      <c r="AW17" s="158"/>
      <c r="AX17" s="158"/>
      <c r="AY17" s="158"/>
      <c r="AZ17" s="158"/>
      <c r="BA17" s="156"/>
      <c r="BB17" s="155"/>
      <c r="BC17" s="154"/>
      <c r="BE17" s="275" t="s">
        <v>288</v>
      </c>
      <c r="BF17" s="159" t="s">
        <v>0</v>
      </c>
      <c r="BG17" s="158"/>
      <c r="BH17" s="158"/>
      <c r="BI17" s="158"/>
      <c r="BJ17" s="158"/>
      <c r="BK17" s="158"/>
      <c r="BL17" s="156"/>
      <c r="BM17" s="155"/>
      <c r="BN17" s="154"/>
      <c r="BP17" s="275" t="s">
        <v>288</v>
      </c>
      <c r="BQ17" s="159" t="s">
        <v>0</v>
      </c>
      <c r="BR17" s="158"/>
      <c r="BS17" s="158"/>
      <c r="BT17" s="158"/>
      <c r="BU17" s="158"/>
      <c r="BV17" s="158"/>
      <c r="BW17" s="156"/>
      <c r="BX17" s="155"/>
      <c r="BY17" s="154"/>
      <c r="BZ17" s="144"/>
      <c r="CA17" s="275" t="s">
        <v>288</v>
      </c>
      <c r="CB17" s="159" t="s">
        <v>0</v>
      </c>
      <c r="CC17" s="158"/>
      <c r="CD17" s="158"/>
      <c r="CE17" s="158"/>
      <c r="CF17" s="158"/>
      <c r="CG17" s="158"/>
      <c r="CH17" s="156"/>
      <c r="CI17" s="155"/>
      <c r="CJ17" s="154"/>
      <c r="CN17" s="153"/>
    </row>
    <row r="18" spans="2:92" ht="14.85" customHeight="1" x14ac:dyDescent="0.2">
      <c r="B18" s="276"/>
      <c r="C18" s="139" t="s">
        <v>27</v>
      </c>
      <c r="D18" s="135"/>
      <c r="E18" s="135"/>
      <c r="F18" s="135"/>
      <c r="G18" s="135"/>
      <c r="H18" s="161"/>
      <c r="I18" s="136"/>
      <c r="J18" s="151"/>
      <c r="K18" s="150"/>
      <c r="M18" s="276"/>
      <c r="N18" s="139" t="s">
        <v>27</v>
      </c>
      <c r="O18" s="135"/>
      <c r="P18" s="135"/>
      <c r="Q18" s="135"/>
      <c r="R18" s="135"/>
      <c r="S18" s="161"/>
      <c r="T18" s="136"/>
      <c r="U18" s="151"/>
      <c r="V18" s="150"/>
      <c r="X18" s="276"/>
      <c r="Y18" s="139" t="s">
        <v>27</v>
      </c>
      <c r="Z18" s="135"/>
      <c r="AA18" s="135"/>
      <c r="AB18" s="135"/>
      <c r="AC18" s="135"/>
      <c r="AD18" s="161"/>
      <c r="AE18" s="234"/>
      <c r="AF18" s="233"/>
      <c r="AG18" s="233"/>
      <c r="AI18" s="276"/>
      <c r="AJ18" s="139" t="s">
        <v>27</v>
      </c>
      <c r="AK18" s="135"/>
      <c r="AL18" s="135"/>
      <c r="AM18" s="135"/>
      <c r="AN18" s="135"/>
      <c r="AO18" s="161"/>
      <c r="AP18" s="234"/>
      <c r="AQ18" s="233"/>
      <c r="AR18" s="233"/>
      <c r="AT18" s="276"/>
      <c r="AU18" s="139" t="s">
        <v>27</v>
      </c>
      <c r="AX18" s="135"/>
      <c r="AZ18" s="161"/>
      <c r="BA18" s="150"/>
      <c r="BB18" s="151"/>
      <c r="BC18" s="151"/>
      <c r="BE18" s="276"/>
      <c r="BF18" s="139" t="s">
        <v>27</v>
      </c>
      <c r="BK18" s="161"/>
      <c r="BL18" s="150"/>
      <c r="BM18" s="151"/>
      <c r="BN18" s="151"/>
      <c r="BP18" s="276"/>
      <c r="BQ18" s="139" t="s">
        <v>27</v>
      </c>
      <c r="BV18" s="161"/>
      <c r="BW18" s="150"/>
      <c r="BX18" s="151"/>
      <c r="BY18" s="151"/>
      <c r="BZ18" s="144"/>
      <c r="CA18" s="276"/>
      <c r="CB18" s="139" t="s">
        <v>27</v>
      </c>
      <c r="CD18" s="135"/>
      <c r="CG18" s="161"/>
      <c r="CH18" s="150"/>
      <c r="CI18" s="151"/>
      <c r="CJ18" s="151"/>
      <c r="CN18" s="153"/>
    </row>
    <row r="19" spans="2:92" x14ac:dyDescent="0.2">
      <c r="B19" s="276"/>
      <c r="C19" s="139" t="s">
        <v>72</v>
      </c>
      <c r="D19" s="135"/>
      <c r="E19" s="135"/>
      <c r="F19" s="135"/>
      <c r="G19" s="135"/>
      <c r="H19" s="161"/>
      <c r="I19" s="136"/>
      <c r="J19" s="151"/>
      <c r="K19" s="150"/>
      <c r="M19" s="276"/>
      <c r="N19" s="139" t="s">
        <v>72</v>
      </c>
      <c r="O19" s="135"/>
      <c r="P19" s="135"/>
      <c r="Q19" s="135"/>
      <c r="R19" s="135"/>
      <c r="S19" s="161"/>
      <c r="T19" s="136"/>
      <c r="U19" s="151"/>
      <c r="V19" s="150"/>
      <c r="X19" s="276"/>
      <c r="Y19" s="139" t="s">
        <v>72</v>
      </c>
      <c r="Z19" s="135"/>
      <c r="AA19" s="135"/>
      <c r="AB19" s="135"/>
      <c r="AC19" s="135"/>
      <c r="AD19" s="161"/>
      <c r="AE19" s="234"/>
      <c r="AF19" s="233"/>
      <c r="AG19" s="233"/>
      <c r="AI19" s="276"/>
      <c r="AJ19" s="139" t="s">
        <v>72</v>
      </c>
      <c r="AK19" s="135"/>
      <c r="AL19" s="135"/>
      <c r="AM19" s="135"/>
      <c r="AN19" s="135"/>
      <c r="AO19" s="161"/>
      <c r="AP19" s="234"/>
      <c r="AQ19" s="233"/>
      <c r="AR19" s="233"/>
      <c r="AT19" s="276"/>
      <c r="AU19" s="139" t="s">
        <v>72</v>
      </c>
      <c r="AX19" s="135"/>
      <c r="AZ19" s="161"/>
      <c r="BA19" s="150"/>
      <c r="BB19" s="151"/>
      <c r="BC19" s="151"/>
      <c r="BE19" s="276"/>
      <c r="BF19" s="139" t="s">
        <v>72</v>
      </c>
      <c r="BK19" s="161"/>
      <c r="BL19" s="150"/>
      <c r="BM19" s="151"/>
      <c r="BN19" s="151"/>
      <c r="BP19" s="276"/>
      <c r="BQ19" s="139" t="s">
        <v>72</v>
      </c>
      <c r="BV19" s="161"/>
      <c r="BW19" s="150"/>
      <c r="BX19" s="151"/>
      <c r="BY19" s="151"/>
      <c r="BZ19" s="144"/>
      <c r="CA19" s="276"/>
      <c r="CB19" s="139" t="s">
        <v>72</v>
      </c>
      <c r="CD19" s="135"/>
      <c r="CG19" s="161"/>
      <c r="CH19" s="150"/>
      <c r="CI19" s="151"/>
      <c r="CJ19" s="151"/>
    </row>
    <row r="20" spans="2:92" x14ac:dyDescent="0.2">
      <c r="B20" s="277"/>
      <c r="C20" s="135" t="s">
        <v>71</v>
      </c>
      <c r="D20" s="135"/>
      <c r="E20" s="135"/>
      <c r="F20" s="135"/>
      <c r="G20" s="149"/>
      <c r="H20" s="149"/>
      <c r="I20" s="150"/>
      <c r="J20" s="146"/>
      <c r="K20" s="145"/>
      <c r="M20" s="277"/>
      <c r="N20" s="135" t="s">
        <v>71</v>
      </c>
      <c r="O20" s="135"/>
      <c r="P20" s="135"/>
      <c r="Q20" s="135"/>
      <c r="R20" s="149"/>
      <c r="S20" s="149"/>
      <c r="T20" s="150"/>
      <c r="U20" s="146"/>
      <c r="V20" s="145"/>
      <c r="X20" s="277"/>
      <c r="Y20" s="135" t="s">
        <v>71</v>
      </c>
      <c r="Z20" s="135"/>
      <c r="AA20" s="135"/>
      <c r="AB20" s="135"/>
      <c r="AC20" s="149"/>
      <c r="AD20" s="149"/>
      <c r="AE20" s="232"/>
      <c r="AF20" s="231"/>
      <c r="AG20" s="230"/>
      <c r="AI20" s="277"/>
      <c r="AJ20" s="135" t="s">
        <v>71</v>
      </c>
      <c r="AK20" s="135"/>
      <c r="AL20" s="135"/>
      <c r="AM20" s="135"/>
      <c r="AN20" s="149"/>
      <c r="AO20" s="149"/>
      <c r="AP20" s="232"/>
      <c r="AQ20" s="231"/>
      <c r="AR20" s="230"/>
      <c r="AT20" s="277"/>
      <c r="AU20" s="135" t="s">
        <v>71</v>
      </c>
      <c r="AX20" s="135"/>
      <c r="AY20" s="149"/>
      <c r="AZ20" s="149"/>
      <c r="BA20" s="147"/>
      <c r="BB20" s="146"/>
      <c r="BC20" s="145"/>
      <c r="BE20" s="277"/>
      <c r="BF20" s="135" t="s">
        <v>71</v>
      </c>
      <c r="BJ20" s="149"/>
      <c r="BK20" s="149"/>
      <c r="BL20" s="147"/>
      <c r="BM20" s="146"/>
      <c r="BN20" s="145"/>
      <c r="BP20" s="277"/>
      <c r="BQ20" s="135" t="s">
        <v>71</v>
      </c>
      <c r="BU20" s="149"/>
      <c r="BV20" s="149"/>
      <c r="BW20" s="147"/>
      <c r="BX20" s="146"/>
      <c r="BY20" s="145"/>
      <c r="BZ20" s="144"/>
      <c r="CA20" s="277"/>
      <c r="CB20" s="135" t="s">
        <v>71</v>
      </c>
      <c r="CD20" s="135"/>
      <c r="CF20" s="149"/>
      <c r="CG20" s="149"/>
      <c r="CH20" s="147"/>
      <c r="CI20" s="146"/>
      <c r="CJ20" s="145"/>
      <c r="CN20" s="143"/>
    </row>
    <row r="21" spans="2:92" ht="14.85" customHeight="1" x14ac:dyDescent="0.2">
      <c r="B21" s="275" t="s">
        <v>287</v>
      </c>
      <c r="C21" s="159" t="s">
        <v>0</v>
      </c>
      <c r="D21" s="158">
        <v>6</v>
      </c>
      <c r="E21" s="158">
        <v>9</v>
      </c>
      <c r="F21" s="158">
        <v>10</v>
      </c>
      <c r="G21" s="158">
        <v>9</v>
      </c>
      <c r="H21" s="162">
        <v>10</v>
      </c>
      <c r="I21" s="156">
        <f t="shared" ref="I21:I52" si="16">SUM(D21:H21)</f>
        <v>44</v>
      </c>
      <c r="J21" s="155">
        <f>I21</f>
        <v>44</v>
      </c>
      <c r="K21" s="154">
        <f>J21/(J21+J22)</f>
        <v>1</v>
      </c>
      <c r="M21" s="275" t="s">
        <v>287</v>
      </c>
      <c r="N21" s="159" t="s">
        <v>0</v>
      </c>
      <c r="O21" s="158">
        <v>9</v>
      </c>
      <c r="P21" s="158">
        <v>10</v>
      </c>
      <c r="Q21" s="158">
        <v>6</v>
      </c>
      <c r="R21" s="135">
        <v>8</v>
      </c>
      <c r="S21" s="158">
        <v>10</v>
      </c>
      <c r="T21" s="156">
        <f t="shared" ref="T21:T52" si="17">SUM(O21:S21)</f>
        <v>43</v>
      </c>
      <c r="U21" s="155">
        <f>T21</f>
        <v>43</v>
      </c>
      <c r="V21" s="154">
        <f>U21/(U21+U22)</f>
        <v>1</v>
      </c>
      <c r="X21" s="275" t="s">
        <v>287</v>
      </c>
      <c r="Y21" s="159" t="s">
        <v>0</v>
      </c>
      <c r="Z21" s="158">
        <v>9</v>
      </c>
      <c r="AA21" s="158">
        <v>10</v>
      </c>
      <c r="AB21" s="158">
        <v>10</v>
      </c>
      <c r="AC21" s="158">
        <v>10</v>
      </c>
      <c r="AD21" s="158">
        <v>9</v>
      </c>
      <c r="AE21" s="156">
        <f t="shared" ref="AE21:AE52" si="18">SUM(Z21:AD21)</f>
        <v>48</v>
      </c>
      <c r="AF21" s="155">
        <f>AE21</f>
        <v>48</v>
      </c>
      <c r="AG21" s="154">
        <f>AF21/(AF21+AF22)</f>
        <v>1</v>
      </c>
      <c r="AI21" s="275" t="s">
        <v>287</v>
      </c>
      <c r="AJ21" s="159" t="s">
        <v>0</v>
      </c>
      <c r="AK21" s="158">
        <v>9</v>
      </c>
      <c r="AL21" s="158">
        <v>8</v>
      </c>
      <c r="AM21" s="158">
        <v>9</v>
      </c>
      <c r="AN21" s="135">
        <v>6</v>
      </c>
      <c r="AO21" s="158">
        <v>6</v>
      </c>
      <c r="AP21" s="156">
        <f t="shared" ref="AP21:AP52" si="19">SUM(AK21:AO21)</f>
        <v>38</v>
      </c>
      <c r="AQ21" s="155">
        <f>AP21</f>
        <v>38</v>
      </c>
      <c r="AR21" s="154">
        <f>AQ21/(AQ21+AQ22)</f>
        <v>1</v>
      </c>
      <c r="AT21" s="275" t="s">
        <v>287</v>
      </c>
      <c r="AU21" s="159" t="s">
        <v>0</v>
      </c>
      <c r="AV21" s="158">
        <v>6</v>
      </c>
      <c r="AW21" s="158">
        <v>8</v>
      </c>
      <c r="AX21" s="158">
        <v>10</v>
      </c>
      <c r="AY21" s="158">
        <v>9</v>
      </c>
      <c r="AZ21" s="158">
        <v>10</v>
      </c>
      <c r="BA21" s="156">
        <f t="shared" ref="BA21:BA52" si="20">SUM(AV21:AZ21)</f>
        <v>43</v>
      </c>
      <c r="BB21" s="155">
        <f>BA21</f>
        <v>43</v>
      </c>
      <c r="BC21" s="154">
        <f>BB21/(BB21+BB22)</f>
        <v>1</v>
      </c>
      <c r="BE21" s="275" t="s">
        <v>287</v>
      </c>
      <c r="BF21" s="159" t="s">
        <v>0</v>
      </c>
      <c r="BG21" s="158">
        <v>10</v>
      </c>
      <c r="BH21" s="158">
        <v>10</v>
      </c>
      <c r="BI21" s="158">
        <v>10</v>
      </c>
      <c r="BJ21" s="158">
        <v>7</v>
      </c>
      <c r="BK21" s="158">
        <v>8</v>
      </c>
      <c r="BL21" s="156">
        <f t="shared" ref="BL21:BL52" si="21">SUM(BG21:BK21)</f>
        <v>45</v>
      </c>
      <c r="BM21" s="155">
        <f>BL21</f>
        <v>45</v>
      </c>
      <c r="BN21" s="154">
        <f>BM21/(BM21+BM22)</f>
        <v>1</v>
      </c>
      <c r="BP21" s="275" t="s">
        <v>287</v>
      </c>
      <c r="BQ21" s="159" t="s">
        <v>0</v>
      </c>
      <c r="BR21" s="158">
        <v>11</v>
      </c>
      <c r="BS21" s="158">
        <v>11</v>
      </c>
      <c r="BT21" s="158">
        <v>12</v>
      </c>
      <c r="BU21" s="158">
        <v>10</v>
      </c>
      <c r="BV21" s="158">
        <v>7</v>
      </c>
      <c r="BW21" s="156">
        <f t="shared" ref="BW21:BW52" si="22">SUM(BR21:BV21)</f>
        <v>51</v>
      </c>
      <c r="BX21" s="155">
        <f>BW21</f>
        <v>51</v>
      </c>
      <c r="BY21" s="154">
        <f>BX21/(BX21+BX22)</f>
        <v>0.98076923076923073</v>
      </c>
      <c r="BZ21" s="144"/>
      <c r="CA21" s="275" t="s">
        <v>287</v>
      </c>
      <c r="CB21" s="159" t="s">
        <v>0</v>
      </c>
      <c r="CC21" s="158">
        <v>9</v>
      </c>
      <c r="CD21" s="158">
        <v>13</v>
      </c>
      <c r="CE21" s="158">
        <v>10</v>
      </c>
      <c r="CF21" s="135">
        <v>9</v>
      </c>
      <c r="CG21" s="158">
        <v>10</v>
      </c>
      <c r="CH21" s="156">
        <f t="shared" ref="CH21:CH52" si="23">SUM(CC21:CG21)</f>
        <v>51</v>
      </c>
      <c r="CI21" s="155">
        <f>CH21</f>
        <v>51</v>
      </c>
      <c r="CJ21" s="154">
        <f>CI21/(CI21+CI22)</f>
        <v>0.98076923076923073</v>
      </c>
      <c r="CN21" s="153"/>
    </row>
    <row r="22" spans="2:92" x14ac:dyDescent="0.2">
      <c r="B22" s="276"/>
      <c r="C22" s="139" t="s">
        <v>27</v>
      </c>
      <c r="D22" s="135">
        <v>0</v>
      </c>
      <c r="E22" s="135">
        <v>0</v>
      </c>
      <c r="F22" s="135">
        <v>0</v>
      </c>
      <c r="G22" s="135">
        <v>0</v>
      </c>
      <c r="H22" s="135">
        <v>0</v>
      </c>
      <c r="I22" s="150">
        <f t="shared" si="16"/>
        <v>0</v>
      </c>
      <c r="J22" s="151">
        <f>I22+J14</f>
        <v>0</v>
      </c>
      <c r="K22" s="150"/>
      <c r="M22" s="276"/>
      <c r="N22" s="139" t="s">
        <v>27</v>
      </c>
      <c r="O22" s="135">
        <v>0</v>
      </c>
      <c r="P22" s="135">
        <v>0</v>
      </c>
      <c r="Q22" s="135">
        <v>0</v>
      </c>
      <c r="R22" s="135">
        <v>0</v>
      </c>
      <c r="S22" s="135">
        <v>0</v>
      </c>
      <c r="T22" s="150">
        <f t="shared" si="17"/>
        <v>0</v>
      </c>
      <c r="U22" s="151">
        <f>T22+U14</f>
        <v>0</v>
      </c>
      <c r="V22" s="150"/>
      <c r="X22" s="276"/>
      <c r="Y22" s="139" t="s">
        <v>27</v>
      </c>
      <c r="Z22" s="135">
        <v>0</v>
      </c>
      <c r="AA22" s="135">
        <v>0</v>
      </c>
      <c r="AB22" s="135">
        <v>0</v>
      </c>
      <c r="AC22" s="135">
        <v>0</v>
      </c>
      <c r="AD22" s="135">
        <v>0</v>
      </c>
      <c r="AE22" s="150">
        <f t="shared" si="18"/>
        <v>0</v>
      </c>
      <c r="AF22" s="151">
        <f>AE22+AF14</f>
        <v>0</v>
      </c>
      <c r="AG22" s="150"/>
      <c r="AI22" s="276"/>
      <c r="AJ22" s="139" t="s">
        <v>27</v>
      </c>
      <c r="AK22" s="135">
        <v>0</v>
      </c>
      <c r="AL22" s="135">
        <v>0</v>
      </c>
      <c r="AM22" s="135">
        <v>0</v>
      </c>
      <c r="AN22" s="135">
        <v>0</v>
      </c>
      <c r="AO22" s="135">
        <v>0</v>
      </c>
      <c r="AP22" s="150">
        <f t="shared" si="19"/>
        <v>0</v>
      </c>
      <c r="AQ22" s="151">
        <f>AP22+AQ14</f>
        <v>0</v>
      </c>
      <c r="AR22" s="150"/>
      <c r="AT22" s="276"/>
      <c r="AU22" s="139" t="s">
        <v>27</v>
      </c>
      <c r="AV22" s="135">
        <v>0</v>
      </c>
      <c r="AW22" s="135">
        <v>0</v>
      </c>
      <c r="AX22" s="135">
        <v>0</v>
      </c>
      <c r="AY22" s="135">
        <v>0</v>
      </c>
      <c r="AZ22" s="135">
        <v>0</v>
      </c>
      <c r="BA22" s="150">
        <f t="shared" si="20"/>
        <v>0</v>
      </c>
      <c r="BB22" s="151">
        <f>BA22+BB14</f>
        <v>0</v>
      </c>
      <c r="BC22" s="150"/>
      <c r="BE22" s="276"/>
      <c r="BF22" s="139" t="s">
        <v>27</v>
      </c>
      <c r="BG22" s="135">
        <v>0</v>
      </c>
      <c r="BH22" s="135">
        <v>0</v>
      </c>
      <c r="BI22" s="135">
        <v>0</v>
      </c>
      <c r="BJ22" s="135">
        <v>0</v>
      </c>
      <c r="BK22" s="135">
        <v>0</v>
      </c>
      <c r="BL22" s="150">
        <f t="shared" si="21"/>
        <v>0</v>
      </c>
      <c r="BM22" s="151">
        <f>BL22+BM14</f>
        <v>0</v>
      </c>
      <c r="BN22" s="150"/>
      <c r="BP22" s="276"/>
      <c r="BQ22" s="139" t="s">
        <v>27</v>
      </c>
      <c r="BR22" s="135">
        <v>0</v>
      </c>
      <c r="BS22" s="135">
        <v>1</v>
      </c>
      <c r="BT22" s="135">
        <v>0</v>
      </c>
      <c r="BU22" s="135">
        <v>0</v>
      </c>
      <c r="BV22" s="135">
        <v>0</v>
      </c>
      <c r="BW22" s="150">
        <f t="shared" si="22"/>
        <v>1</v>
      </c>
      <c r="BX22" s="151">
        <f>BW22+BX14</f>
        <v>1</v>
      </c>
      <c r="BY22" s="150"/>
      <c r="BZ22" s="144"/>
      <c r="CA22" s="276"/>
      <c r="CB22" s="139" t="s">
        <v>27</v>
      </c>
      <c r="CC22" s="135">
        <v>0</v>
      </c>
      <c r="CD22" s="135">
        <v>0</v>
      </c>
      <c r="CE22" s="135">
        <v>1</v>
      </c>
      <c r="CF22" s="135">
        <v>0</v>
      </c>
      <c r="CG22" s="135">
        <v>0</v>
      </c>
      <c r="CH22" s="150">
        <f t="shared" si="23"/>
        <v>1</v>
      </c>
      <c r="CI22" s="151">
        <f>CH22+CI14</f>
        <v>1</v>
      </c>
      <c r="CJ22" s="150"/>
    </row>
    <row r="23" spans="2:92" x14ac:dyDescent="0.2">
      <c r="B23" s="276"/>
      <c r="C23" s="139" t="s">
        <v>72</v>
      </c>
      <c r="D23" s="135">
        <v>2</v>
      </c>
      <c r="E23" s="135">
        <v>1</v>
      </c>
      <c r="F23" s="135">
        <v>0</v>
      </c>
      <c r="G23" s="135">
        <v>0</v>
      </c>
      <c r="H23" s="161">
        <v>0</v>
      </c>
      <c r="I23" s="150">
        <f t="shared" si="16"/>
        <v>3</v>
      </c>
      <c r="J23" s="151">
        <f>I23+J15</f>
        <v>6</v>
      </c>
      <c r="K23" s="150"/>
      <c r="M23" s="276"/>
      <c r="N23" s="139" t="s">
        <v>72</v>
      </c>
      <c r="O23" s="135">
        <v>1</v>
      </c>
      <c r="P23" s="135">
        <v>0</v>
      </c>
      <c r="Q23" s="135">
        <v>4</v>
      </c>
      <c r="R23" s="135">
        <v>2</v>
      </c>
      <c r="S23" s="135">
        <v>0</v>
      </c>
      <c r="T23" s="150">
        <f t="shared" si="17"/>
        <v>7</v>
      </c>
      <c r="U23" s="151">
        <f>T23+U15</f>
        <v>7</v>
      </c>
      <c r="V23" s="150"/>
      <c r="X23" s="276"/>
      <c r="Y23" s="139" t="s">
        <v>72</v>
      </c>
      <c r="Z23" s="135">
        <v>1</v>
      </c>
      <c r="AA23" s="135">
        <v>0</v>
      </c>
      <c r="AB23" s="135">
        <v>0</v>
      </c>
      <c r="AC23" s="135">
        <v>0</v>
      </c>
      <c r="AD23" s="135">
        <v>1</v>
      </c>
      <c r="AE23" s="150">
        <f t="shared" si="18"/>
        <v>2</v>
      </c>
      <c r="AF23" s="151">
        <f>AE23+AF15</f>
        <v>2</v>
      </c>
      <c r="AG23" s="150"/>
      <c r="AI23" s="276"/>
      <c r="AJ23" s="139" t="s">
        <v>72</v>
      </c>
      <c r="AK23" s="135">
        <v>1</v>
      </c>
      <c r="AL23" s="135">
        <v>2</v>
      </c>
      <c r="AM23" s="135">
        <v>1</v>
      </c>
      <c r="AN23" s="135">
        <v>4</v>
      </c>
      <c r="AO23" s="135">
        <v>3</v>
      </c>
      <c r="AP23" s="150">
        <f t="shared" si="19"/>
        <v>11</v>
      </c>
      <c r="AQ23" s="151">
        <f>AP23+AQ15</f>
        <v>12</v>
      </c>
      <c r="AR23" s="150"/>
      <c r="AT23" s="276"/>
      <c r="AU23" s="139" t="s">
        <v>72</v>
      </c>
      <c r="AV23" s="135">
        <v>4</v>
      </c>
      <c r="AW23" s="135">
        <v>2</v>
      </c>
      <c r="AX23" s="135">
        <v>0</v>
      </c>
      <c r="AY23" s="135">
        <v>1</v>
      </c>
      <c r="AZ23" s="135">
        <v>0</v>
      </c>
      <c r="BA23" s="150">
        <f t="shared" si="20"/>
        <v>7</v>
      </c>
      <c r="BB23" s="151">
        <f>BA23+BB15</f>
        <v>7</v>
      </c>
      <c r="BC23" s="150"/>
      <c r="BE23" s="276"/>
      <c r="BF23" s="139" t="s">
        <v>72</v>
      </c>
      <c r="BG23" s="135">
        <v>0</v>
      </c>
      <c r="BH23" s="135">
        <v>0</v>
      </c>
      <c r="BI23" s="135">
        <v>0</v>
      </c>
      <c r="BJ23" s="135">
        <v>3</v>
      </c>
      <c r="BK23" s="135">
        <v>2</v>
      </c>
      <c r="BL23" s="150">
        <f t="shared" si="21"/>
        <v>5</v>
      </c>
      <c r="BM23" s="151">
        <f>BL23+BM15</f>
        <v>5</v>
      </c>
      <c r="BN23" s="150"/>
      <c r="BP23" s="276"/>
      <c r="BQ23" s="139" t="s">
        <v>72</v>
      </c>
      <c r="BR23" s="135">
        <v>0</v>
      </c>
      <c r="BS23" s="135">
        <v>0</v>
      </c>
      <c r="BT23" s="135">
        <v>0</v>
      </c>
      <c r="BU23" s="135">
        <v>2</v>
      </c>
      <c r="BV23" s="135">
        <v>5</v>
      </c>
      <c r="BW23" s="150">
        <f t="shared" si="22"/>
        <v>7</v>
      </c>
      <c r="BX23" s="151">
        <f>BW23+BX15</f>
        <v>7</v>
      </c>
      <c r="BY23" s="150"/>
      <c r="BZ23" s="144"/>
      <c r="CA23" s="276"/>
      <c r="CB23" s="139" t="s">
        <v>72</v>
      </c>
      <c r="CC23" s="135">
        <v>1</v>
      </c>
      <c r="CD23" s="135">
        <v>1</v>
      </c>
      <c r="CE23" s="135">
        <v>1</v>
      </c>
      <c r="CF23" s="135">
        <v>1</v>
      </c>
      <c r="CG23" s="135">
        <v>1</v>
      </c>
      <c r="CH23" s="150">
        <f t="shared" si="23"/>
        <v>5</v>
      </c>
      <c r="CI23" s="151">
        <f>CH23+CI15</f>
        <v>5</v>
      </c>
      <c r="CJ23" s="150"/>
    </row>
    <row r="24" spans="2:92" x14ac:dyDescent="0.2">
      <c r="B24" s="277"/>
      <c r="C24" s="135" t="s">
        <v>71</v>
      </c>
      <c r="D24" s="149">
        <v>0</v>
      </c>
      <c r="E24" s="149">
        <v>0</v>
      </c>
      <c r="F24" s="149">
        <v>0</v>
      </c>
      <c r="G24" s="149">
        <v>0</v>
      </c>
      <c r="H24" s="149">
        <v>0</v>
      </c>
      <c r="I24" s="147">
        <f t="shared" si="16"/>
        <v>0</v>
      </c>
      <c r="J24" s="146">
        <f>I24+J16</f>
        <v>0</v>
      </c>
      <c r="K24" s="145"/>
      <c r="M24" s="277"/>
      <c r="N24" s="135" t="s">
        <v>71</v>
      </c>
      <c r="O24" s="149">
        <v>0</v>
      </c>
      <c r="P24" s="149">
        <v>0</v>
      </c>
      <c r="Q24" s="149">
        <v>0</v>
      </c>
      <c r="R24" s="149">
        <v>0</v>
      </c>
      <c r="S24" s="149">
        <v>0</v>
      </c>
      <c r="T24" s="147">
        <f t="shared" si="17"/>
        <v>0</v>
      </c>
      <c r="U24" s="146">
        <f>T24+U16</f>
        <v>0</v>
      </c>
      <c r="V24" s="145"/>
      <c r="X24" s="277"/>
      <c r="Y24" s="135" t="s">
        <v>71</v>
      </c>
      <c r="Z24" s="149">
        <v>0</v>
      </c>
      <c r="AA24" s="149">
        <v>0</v>
      </c>
      <c r="AB24" s="149">
        <v>0</v>
      </c>
      <c r="AC24" s="149">
        <v>0</v>
      </c>
      <c r="AD24" s="149">
        <v>0</v>
      </c>
      <c r="AE24" s="147">
        <f t="shared" si="18"/>
        <v>0</v>
      </c>
      <c r="AF24" s="146">
        <f>AE24+AF16</f>
        <v>0</v>
      </c>
      <c r="AG24" s="145"/>
      <c r="AI24" s="277"/>
      <c r="AJ24" s="135" t="s">
        <v>71</v>
      </c>
      <c r="AK24" s="149">
        <v>0</v>
      </c>
      <c r="AL24" s="149">
        <v>0</v>
      </c>
      <c r="AM24" s="149">
        <v>0</v>
      </c>
      <c r="AN24" s="149">
        <v>0</v>
      </c>
      <c r="AO24" s="149">
        <v>0</v>
      </c>
      <c r="AP24" s="147">
        <f t="shared" si="19"/>
        <v>0</v>
      </c>
      <c r="AQ24" s="146">
        <f>AP24+AQ16</f>
        <v>0</v>
      </c>
      <c r="AR24" s="145"/>
      <c r="AT24" s="277"/>
      <c r="AU24" s="135" t="s">
        <v>71</v>
      </c>
      <c r="AV24" s="149">
        <v>0</v>
      </c>
      <c r="AW24" s="149">
        <v>0</v>
      </c>
      <c r="AX24" s="149">
        <v>0</v>
      </c>
      <c r="AY24" s="135">
        <v>0</v>
      </c>
      <c r="AZ24" s="149">
        <v>0</v>
      </c>
      <c r="BA24" s="147">
        <f t="shared" si="20"/>
        <v>0</v>
      </c>
      <c r="BB24" s="146">
        <f>BA24+BB16</f>
        <v>0</v>
      </c>
      <c r="BC24" s="145"/>
      <c r="BE24" s="277"/>
      <c r="BF24" s="135" t="s">
        <v>71</v>
      </c>
      <c r="BG24" s="149">
        <v>0</v>
      </c>
      <c r="BH24" s="149">
        <v>0</v>
      </c>
      <c r="BI24" s="149">
        <v>0</v>
      </c>
      <c r="BJ24" s="135">
        <v>0</v>
      </c>
      <c r="BK24" s="149">
        <v>0</v>
      </c>
      <c r="BL24" s="147">
        <f t="shared" si="21"/>
        <v>0</v>
      </c>
      <c r="BM24" s="146">
        <f>BL24+BM16</f>
        <v>0</v>
      </c>
      <c r="BN24" s="145"/>
      <c r="BP24" s="277"/>
      <c r="BQ24" s="135" t="s">
        <v>71</v>
      </c>
      <c r="BR24" s="149">
        <v>0</v>
      </c>
      <c r="BS24" s="149">
        <v>0</v>
      </c>
      <c r="BT24" s="149">
        <v>0</v>
      </c>
      <c r="BU24" s="135">
        <v>0</v>
      </c>
      <c r="BV24" s="149">
        <v>0</v>
      </c>
      <c r="BW24" s="147">
        <f t="shared" si="22"/>
        <v>0</v>
      </c>
      <c r="BX24" s="146">
        <f>BW24+BX16</f>
        <v>0</v>
      </c>
      <c r="BY24" s="145"/>
      <c r="BZ24" s="144"/>
      <c r="CA24" s="277"/>
      <c r="CB24" s="135" t="s">
        <v>71</v>
      </c>
      <c r="CC24" s="149">
        <v>0</v>
      </c>
      <c r="CD24" s="149">
        <v>0</v>
      </c>
      <c r="CE24" s="149">
        <v>1</v>
      </c>
      <c r="CF24" s="149">
        <v>0</v>
      </c>
      <c r="CG24" s="149">
        <v>0</v>
      </c>
      <c r="CH24" s="147">
        <f t="shared" si="23"/>
        <v>1</v>
      </c>
      <c r="CI24" s="146">
        <f>CH24+CI16</f>
        <v>1</v>
      </c>
      <c r="CJ24" s="145"/>
      <c r="CN24" s="143"/>
    </row>
    <row r="25" spans="2:92" ht="14.85" customHeight="1" x14ac:dyDescent="0.2">
      <c r="B25" s="275" t="s">
        <v>286</v>
      </c>
      <c r="C25" s="159" t="s">
        <v>0</v>
      </c>
      <c r="D25" s="158">
        <v>5</v>
      </c>
      <c r="E25" s="158">
        <v>9</v>
      </c>
      <c r="F25" s="158">
        <v>10</v>
      </c>
      <c r="G25" s="158">
        <v>9</v>
      </c>
      <c r="H25" s="158">
        <v>10</v>
      </c>
      <c r="I25" s="156">
        <f t="shared" si="16"/>
        <v>43</v>
      </c>
      <c r="J25" s="155">
        <f>I25</f>
        <v>43</v>
      </c>
      <c r="K25" s="154">
        <f>J25/(J25+J26)</f>
        <v>1</v>
      </c>
      <c r="M25" s="275" t="s">
        <v>286</v>
      </c>
      <c r="N25" s="159" t="s">
        <v>0</v>
      </c>
      <c r="O25" s="158">
        <v>9</v>
      </c>
      <c r="P25" s="158">
        <v>10</v>
      </c>
      <c r="Q25" s="158">
        <v>6</v>
      </c>
      <c r="R25" s="158">
        <v>8</v>
      </c>
      <c r="S25" s="158">
        <v>10</v>
      </c>
      <c r="T25" s="156">
        <f t="shared" si="17"/>
        <v>43</v>
      </c>
      <c r="U25" s="155">
        <f>T25</f>
        <v>43</v>
      </c>
      <c r="V25" s="154">
        <f>U25/(U25+U26)</f>
        <v>1</v>
      </c>
      <c r="X25" s="275" t="s">
        <v>286</v>
      </c>
      <c r="Y25" s="159" t="s">
        <v>0</v>
      </c>
      <c r="Z25" s="158">
        <v>8</v>
      </c>
      <c r="AA25" s="158">
        <v>10</v>
      </c>
      <c r="AB25" s="158">
        <v>9</v>
      </c>
      <c r="AC25" s="158">
        <v>9</v>
      </c>
      <c r="AD25" s="158">
        <v>9</v>
      </c>
      <c r="AE25" s="156">
        <f t="shared" si="18"/>
        <v>45</v>
      </c>
      <c r="AF25" s="155">
        <f>AE25</f>
        <v>45</v>
      </c>
      <c r="AG25" s="154">
        <f>AF25/(AF25+AF26)</f>
        <v>1</v>
      </c>
      <c r="AI25" s="275" t="s">
        <v>286</v>
      </c>
      <c r="AJ25" s="159" t="s">
        <v>0</v>
      </c>
      <c r="AK25" s="158">
        <v>9</v>
      </c>
      <c r="AL25" s="158">
        <v>8</v>
      </c>
      <c r="AM25" s="158">
        <v>9</v>
      </c>
      <c r="AN25" s="158">
        <v>6</v>
      </c>
      <c r="AO25" s="158">
        <v>5</v>
      </c>
      <c r="AP25" s="156">
        <f t="shared" si="19"/>
        <v>37</v>
      </c>
      <c r="AQ25" s="155">
        <f>AP25</f>
        <v>37</v>
      </c>
      <c r="AR25" s="154">
        <f>AQ25/(AQ25+AQ26)</f>
        <v>1</v>
      </c>
      <c r="AT25" s="275" t="s">
        <v>286</v>
      </c>
      <c r="AU25" s="159" t="s">
        <v>0</v>
      </c>
      <c r="AV25" s="158">
        <v>6</v>
      </c>
      <c r="AW25" s="158">
        <v>8</v>
      </c>
      <c r="AX25" s="158">
        <v>10</v>
      </c>
      <c r="AY25" s="158">
        <v>9</v>
      </c>
      <c r="AZ25" s="158">
        <v>10</v>
      </c>
      <c r="BA25" s="156">
        <f t="shared" si="20"/>
        <v>43</v>
      </c>
      <c r="BB25" s="155">
        <f>BA25</f>
        <v>43</v>
      </c>
      <c r="BC25" s="154">
        <f>BB25/(BB25+BB26)</f>
        <v>1</v>
      </c>
      <c r="BE25" s="275" t="s">
        <v>286</v>
      </c>
      <c r="BF25" s="159" t="s">
        <v>0</v>
      </c>
      <c r="BG25" s="158">
        <v>10</v>
      </c>
      <c r="BH25" s="158">
        <v>10</v>
      </c>
      <c r="BI25" s="158">
        <v>10</v>
      </c>
      <c r="BJ25" s="158">
        <v>7</v>
      </c>
      <c r="BK25" s="158">
        <v>8</v>
      </c>
      <c r="BL25" s="156">
        <f t="shared" si="21"/>
        <v>45</v>
      </c>
      <c r="BM25" s="155">
        <f>BL25</f>
        <v>45</v>
      </c>
      <c r="BN25" s="154">
        <f>BM25/(BM25+BM26)</f>
        <v>1</v>
      </c>
      <c r="BP25" s="275" t="s">
        <v>286</v>
      </c>
      <c r="BQ25" s="159" t="s">
        <v>0</v>
      </c>
      <c r="BR25" s="158">
        <v>9</v>
      </c>
      <c r="BS25" s="158">
        <v>11</v>
      </c>
      <c r="BT25" s="158">
        <v>12</v>
      </c>
      <c r="BU25" s="158">
        <v>10</v>
      </c>
      <c r="BV25" s="158">
        <v>7</v>
      </c>
      <c r="BW25" s="156">
        <f t="shared" si="22"/>
        <v>49</v>
      </c>
      <c r="BX25" s="155">
        <f>BW25</f>
        <v>49</v>
      </c>
      <c r="BY25" s="154">
        <f>BX25/(BX25+BX26)</f>
        <v>0.98</v>
      </c>
      <c r="BZ25" s="144"/>
      <c r="CA25" s="275" t="s">
        <v>286</v>
      </c>
      <c r="CB25" s="159" t="s">
        <v>0</v>
      </c>
      <c r="CC25" s="158">
        <v>8</v>
      </c>
      <c r="CD25" s="158">
        <v>10</v>
      </c>
      <c r="CE25" s="158">
        <v>10</v>
      </c>
      <c r="CF25" s="158">
        <v>9</v>
      </c>
      <c r="CG25" s="158">
        <v>9</v>
      </c>
      <c r="CH25" s="156">
        <f t="shared" si="23"/>
        <v>46</v>
      </c>
      <c r="CI25" s="155">
        <f>CH25</f>
        <v>46</v>
      </c>
      <c r="CJ25" s="154">
        <f>CI25/(CI25+CI26)</f>
        <v>0.97872340425531912</v>
      </c>
      <c r="CN25" s="153"/>
    </row>
    <row r="26" spans="2:92" x14ac:dyDescent="0.2">
      <c r="B26" s="276"/>
      <c r="C26" s="139" t="s">
        <v>27</v>
      </c>
      <c r="D26" s="135">
        <v>0</v>
      </c>
      <c r="E26" s="135">
        <v>0</v>
      </c>
      <c r="F26" s="135">
        <v>0</v>
      </c>
      <c r="G26" s="135">
        <v>0</v>
      </c>
      <c r="H26" s="135">
        <v>0</v>
      </c>
      <c r="I26" s="150">
        <f t="shared" si="16"/>
        <v>0</v>
      </c>
      <c r="J26" s="151">
        <f>I26+J22</f>
        <v>0</v>
      </c>
      <c r="K26" s="150"/>
      <c r="M26" s="276"/>
      <c r="N26" s="139" t="s">
        <v>27</v>
      </c>
      <c r="O26" s="135">
        <v>0</v>
      </c>
      <c r="P26" s="135">
        <v>0</v>
      </c>
      <c r="Q26" s="135">
        <v>0</v>
      </c>
      <c r="R26" s="135">
        <v>0</v>
      </c>
      <c r="S26" s="135">
        <v>0</v>
      </c>
      <c r="T26" s="150">
        <f t="shared" si="17"/>
        <v>0</v>
      </c>
      <c r="U26" s="151">
        <f>T26+U22</f>
        <v>0</v>
      </c>
      <c r="V26" s="150"/>
      <c r="X26" s="276"/>
      <c r="Y26" s="139" t="s">
        <v>27</v>
      </c>
      <c r="Z26" s="135">
        <v>0</v>
      </c>
      <c r="AA26" s="135">
        <v>0</v>
      </c>
      <c r="AB26" s="135">
        <v>0</v>
      </c>
      <c r="AC26" s="135">
        <v>0</v>
      </c>
      <c r="AD26" s="135">
        <v>0</v>
      </c>
      <c r="AE26" s="150">
        <f t="shared" si="18"/>
        <v>0</v>
      </c>
      <c r="AF26" s="151">
        <f>AE26+AF22</f>
        <v>0</v>
      </c>
      <c r="AG26" s="150"/>
      <c r="AI26" s="276"/>
      <c r="AJ26" s="139" t="s">
        <v>27</v>
      </c>
      <c r="AK26" s="135">
        <v>0</v>
      </c>
      <c r="AL26" s="135">
        <v>0</v>
      </c>
      <c r="AM26" s="135">
        <v>0</v>
      </c>
      <c r="AN26" s="135">
        <v>0</v>
      </c>
      <c r="AO26" s="135">
        <v>0</v>
      </c>
      <c r="AP26" s="150">
        <f t="shared" si="19"/>
        <v>0</v>
      </c>
      <c r="AQ26" s="151">
        <f>AP26+AQ22</f>
        <v>0</v>
      </c>
      <c r="AR26" s="150"/>
      <c r="AT26" s="276"/>
      <c r="AU26" s="139" t="s">
        <v>27</v>
      </c>
      <c r="AV26" s="135">
        <v>0</v>
      </c>
      <c r="AW26" s="135">
        <v>0</v>
      </c>
      <c r="AX26" s="135">
        <v>0</v>
      </c>
      <c r="AY26" s="135">
        <v>0</v>
      </c>
      <c r="AZ26" s="135">
        <v>0</v>
      </c>
      <c r="BA26" s="150">
        <f t="shared" si="20"/>
        <v>0</v>
      </c>
      <c r="BB26" s="151">
        <f>BA26+BB22</f>
        <v>0</v>
      </c>
      <c r="BC26" s="150"/>
      <c r="BE26" s="276"/>
      <c r="BF26" s="139" t="s">
        <v>27</v>
      </c>
      <c r="BG26" s="135">
        <v>0</v>
      </c>
      <c r="BH26" s="135">
        <v>0</v>
      </c>
      <c r="BI26" s="135">
        <v>0</v>
      </c>
      <c r="BJ26" s="135">
        <v>0</v>
      </c>
      <c r="BK26" s="135">
        <v>0</v>
      </c>
      <c r="BL26" s="150">
        <f t="shared" si="21"/>
        <v>0</v>
      </c>
      <c r="BM26" s="151">
        <f>BL26+BM22</f>
        <v>0</v>
      </c>
      <c r="BN26" s="150"/>
      <c r="BP26" s="276"/>
      <c r="BQ26" s="139" t="s">
        <v>27</v>
      </c>
      <c r="BR26" s="135">
        <v>0</v>
      </c>
      <c r="BS26" s="135">
        <v>0</v>
      </c>
      <c r="BT26" s="135">
        <v>0</v>
      </c>
      <c r="BU26" s="135">
        <v>0</v>
      </c>
      <c r="BV26" s="135">
        <v>0</v>
      </c>
      <c r="BW26" s="150">
        <f t="shared" si="22"/>
        <v>0</v>
      </c>
      <c r="BX26" s="151">
        <f>BW26+BX22</f>
        <v>1</v>
      </c>
      <c r="BY26" s="150"/>
      <c r="BZ26" s="144"/>
      <c r="CA26" s="276"/>
      <c r="CB26" s="139" t="s">
        <v>27</v>
      </c>
      <c r="CC26" s="135">
        <v>0</v>
      </c>
      <c r="CD26" s="135">
        <v>0</v>
      </c>
      <c r="CE26" s="135">
        <v>0</v>
      </c>
      <c r="CF26" s="135">
        <v>0</v>
      </c>
      <c r="CG26" s="135">
        <v>0</v>
      </c>
      <c r="CH26" s="150">
        <f t="shared" si="23"/>
        <v>0</v>
      </c>
      <c r="CI26" s="151">
        <f>CH26+CI22</f>
        <v>1</v>
      </c>
      <c r="CJ26" s="150"/>
    </row>
    <row r="27" spans="2:92" x14ac:dyDescent="0.2">
      <c r="B27" s="276"/>
      <c r="C27" s="139" t="s">
        <v>72</v>
      </c>
      <c r="D27" s="135">
        <v>0</v>
      </c>
      <c r="E27" s="135">
        <v>0</v>
      </c>
      <c r="F27" s="135">
        <v>0</v>
      </c>
      <c r="G27" s="135">
        <v>0</v>
      </c>
      <c r="H27" s="135">
        <v>0</v>
      </c>
      <c r="I27" s="150">
        <f t="shared" si="16"/>
        <v>0</v>
      </c>
      <c r="J27" s="151">
        <f>I27+J23</f>
        <v>6</v>
      </c>
      <c r="K27" s="150"/>
      <c r="M27" s="276"/>
      <c r="N27" s="139" t="s">
        <v>72</v>
      </c>
      <c r="O27" s="135">
        <v>0</v>
      </c>
      <c r="P27" s="135">
        <v>0</v>
      </c>
      <c r="Q27" s="135">
        <v>0</v>
      </c>
      <c r="R27" s="135">
        <v>0</v>
      </c>
      <c r="S27" s="135">
        <v>0</v>
      </c>
      <c r="T27" s="150">
        <f t="shared" si="17"/>
        <v>0</v>
      </c>
      <c r="U27" s="151">
        <f>T27+U23</f>
        <v>7</v>
      </c>
      <c r="V27" s="150"/>
      <c r="X27" s="276"/>
      <c r="Y27" s="139" t="s">
        <v>72</v>
      </c>
      <c r="Z27" s="135">
        <v>1</v>
      </c>
      <c r="AA27" s="135">
        <v>0</v>
      </c>
      <c r="AB27" s="135">
        <v>0</v>
      </c>
      <c r="AC27" s="135">
        <v>0</v>
      </c>
      <c r="AD27" s="135">
        <v>0</v>
      </c>
      <c r="AE27" s="150">
        <f t="shared" si="18"/>
        <v>1</v>
      </c>
      <c r="AF27" s="151">
        <f>AE27+AF23</f>
        <v>3</v>
      </c>
      <c r="AG27" s="150"/>
      <c r="AI27" s="276"/>
      <c r="AJ27" s="139" t="s">
        <v>72</v>
      </c>
      <c r="AK27" s="135">
        <v>0</v>
      </c>
      <c r="AL27" s="135">
        <v>0</v>
      </c>
      <c r="AM27" s="135">
        <v>0</v>
      </c>
      <c r="AN27" s="135">
        <v>0</v>
      </c>
      <c r="AO27" s="135">
        <v>1</v>
      </c>
      <c r="AP27" s="150">
        <f t="shared" si="19"/>
        <v>1</v>
      </c>
      <c r="AQ27" s="151">
        <f>AP27+AQ23</f>
        <v>13</v>
      </c>
      <c r="AR27" s="150"/>
      <c r="AT27" s="276"/>
      <c r="AU27" s="139" t="s">
        <v>72</v>
      </c>
      <c r="AV27" s="135">
        <v>0</v>
      </c>
      <c r="AW27" s="135">
        <v>0</v>
      </c>
      <c r="AX27" s="135">
        <v>0</v>
      </c>
      <c r="AY27" s="135">
        <v>0</v>
      </c>
      <c r="AZ27" s="135">
        <v>0</v>
      </c>
      <c r="BA27" s="150">
        <f t="shared" si="20"/>
        <v>0</v>
      </c>
      <c r="BB27" s="151">
        <f>BA27+BB23</f>
        <v>7</v>
      </c>
      <c r="BC27" s="150"/>
      <c r="BE27" s="276"/>
      <c r="BF27" s="139" t="s">
        <v>72</v>
      </c>
      <c r="BG27" s="135">
        <v>0</v>
      </c>
      <c r="BH27" s="135">
        <v>0</v>
      </c>
      <c r="BI27" s="135">
        <v>0</v>
      </c>
      <c r="BJ27" s="135">
        <v>0</v>
      </c>
      <c r="BK27" s="135">
        <v>0</v>
      </c>
      <c r="BL27" s="150">
        <f t="shared" si="21"/>
        <v>0</v>
      </c>
      <c r="BM27" s="151">
        <f>BL27+BM23</f>
        <v>5</v>
      </c>
      <c r="BN27" s="150"/>
      <c r="BP27" s="276"/>
      <c r="BQ27" s="139" t="s">
        <v>72</v>
      </c>
      <c r="BR27" s="135">
        <v>0</v>
      </c>
      <c r="BS27" s="135">
        <v>0</v>
      </c>
      <c r="BT27" s="135">
        <v>0</v>
      </c>
      <c r="BU27" s="135">
        <v>0</v>
      </c>
      <c r="BV27" s="135">
        <v>0</v>
      </c>
      <c r="BW27" s="150">
        <f t="shared" si="22"/>
        <v>0</v>
      </c>
      <c r="BX27" s="151">
        <f>BW27+BX23</f>
        <v>7</v>
      </c>
      <c r="BY27" s="150"/>
      <c r="BZ27" s="144"/>
      <c r="CA27" s="276"/>
      <c r="CB27" s="139" t="s">
        <v>72</v>
      </c>
      <c r="CC27" s="135">
        <v>1</v>
      </c>
      <c r="CD27" s="135">
        <v>3</v>
      </c>
      <c r="CE27" s="135">
        <v>0</v>
      </c>
      <c r="CF27" s="135">
        <v>0</v>
      </c>
      <c r="CG27" s="135">
        <v>0</v>
      </c>
      <c r="CH27" s="150">
        <f t="shared" si="23"/>
        <v>4</v>
      </c>
      <c r="CI27" s="151">
        <f>CH27+CI23</f>
        <v>9</v>
      </c>
      <c r="CJ27" s="150"/>
    </row>
    <row r="28" spans="2:92" x14ac:dyDescent="0.2">
      <c r="B28" s="277"/>
      <c r="C28" s="135" t="s">
        <v>71</v>
      </c>
      <c r="D28" s="149">
        <v>1</v>
      </c>
      <c r="E28" s="149">
        <v>0</v>
      </c>
      <c r="F28" s="149">
        <v>0</v>
      </c>
      <c r="G28" s="149">
        <v>0</v>
      </c>
      <c r="H28" s="149">
        <v>0</v>
      </c>
      <c r="I28" s="147">
        <f t="shared" si="16"/>
        <v>1</v>
      </c>
      <c r="J28" s="146">
        <f>I28+J24</f>
        <v>1</v>
      </c>
      <c r="K28" s="145"/>
      <c r="M28" s="277"/>
      <c r="N28" s="135" t="s">
        <v>71</v>
      </c>
      <c r="O28" s="149">
        <v>0</v>
      </c>
      <c r="P28" s="149">
        <v>0</v>
      </c>
      <c r="Q28" s="149">
        <v>0</v>
      </c>
      <c r="R28" s="149">
        <v>0</v>
      </c>
      <c r="S28" s="149">
        <v>0</v>
      </c>
      <c r="T28" s="147">
        <f t="shared" si="17"/>
        <v>0</v>
      </c>
      <c r="U28" s="146">
        <f>T28+U24</f>
        <v>0</v>
      </c>
      <c r="V28" s="145"/>
      <c r="X28" s="277"/>
      <c r="Y28" s="135" t="s">
        <v>71</v>
      </c>
      <c r="Z28" s="149">
        <v>0</v>
      </c>
      <c r="AA28" s="149">
        <v>0</v>
      </c>
      <c r="AB28" s="149">
        <v>1</v>
      </c>
      <c r="AC28" s="135">
        <v>1</v>
      </c>
      <c r="AD28" s="149">
        <v>0</v>
      </c>
      <c r="AE28" s="147">
        <f t="shared" si="18"/>
        <v>2</v>
      </c>
      <c r="AF28" s="146">
        <f>AE28+AF24</f>
        <v>2</v>
      </c>
      <c r="AG28" s="145"/>
      <c r="AI28" s="277"/>
      <c r="AJ28" s="135" t="s">
        <v>71</v>
      </c>
      <c r="AK28" s="149">
        <v>0</v>
      </c>
      <c r="AL28" s="149">
        <v>0</v>
      </c>
      <c r="AM28" s="149">
        <v>0</v>
      </c>
      <c r="AN28" s="149">
        <v>0</v>
      </c>
      <c r="AO28" s="149">
        <v>0</v>
      </c>
      <c r="AP28" s="147">
        <f t="shared" si="19"/>
        <v>0</v>
      </c>
      <c r="AQ28" s="146">
        <f>AP28+AQ24</f>
        <v>0</v>
      </c>
      <c r="AR28" s="145"/>
      <c r="AT28" s="277"/>
      <c r="AU28" s="135" t="s">
        <v>71</v>
      </c>
      <c r="AV28" s="149">
        <v>0</v>
      </c>
      <c r="AW28" s="149">
        <v>0</v>
      </c>
      <c r="AX28" s="149">
        <v>0</v>
      </c>
      <c r="AY28" s="135">
        <v>0</v>
      </c>
      <c r="AZ28" s="149">
        <v>0</v>
      </c>
      <c r="BA28" s="147">
        <f t="shared" si="20"/>
        <v>0</v>
      </c>
      <c r="BB28" s="146">
        <f>BA28+BB24</f>
        <v>0</v>
      </c>
      <c r="BC28" s="145"/>
      <c r="BE28" s="277"/>
      <c r="BF28" s="135" t="s">
        <v>71</v>
      </c>
      <c r="BG28" s="149">
        <v>0</v>
      </c>
      <c r="BH28" s="149">
        <v>0</v>
      </c>
      <c r="BI28" s="149">
        <v>0</v>
      </c>
      <c r="BJ28" s="135">
        <v>0</v>
      </c>
      <c r="BK28" s="149">
        <v>0</v>
      </c>
      <c r="BL28" s="147">
        <f t="shared" si="21"/>
        <v>0</v>
      </c>
      <c r="BM28" s="146">
        <f>BL28+BM24</f>
        <v>0</v>
      </c>
      <c r="BN28" s="145"/>
      <c r="BP28" s="277"/>
      <c r="BQ28" s="135" t="s">
        <v>71</v>
      </c>
      <c r="BR28" s="149">
        <v>2</v>
      </c>
      <c r="BS28" s="149">
        <v>0</v>
      </c>
      <c r="BT28" s="149">
        <v>0</v>
      </c>
      <c r="BU28" s="135">
        <v>0</v>
      </c>
      <c r="BV28" s="149">
        <v>0</v>
      </c>
      <c r="BW28" s="147">
        <f t="shared" si="22"/>
        <v>2</v>
      </c>
      <c r="BX28" s="146">
        <f>BW28+BX24</f>
        <v>2</v>
      </c>
      <c r="BY28" s="145"/>
      <c r="BZ28" s="144"/>
      <c r="CA28" s="277"/>
      <c r="CB28" s="135" t="s">
        <v>71</v>
      </c>
      <c r="CC28" s="149">
        <v>0</v>
      </c>
      <c r="CD28" s="149">
        <v>0</v>
      </c>
      <c r="CE28" s="149">
        <v>1</v>
      </c>
      <c r="CF28" s="149">
        <v>0</v>
      </c>
      <c r="CG28" s="149">
        <v>1</v>
      </c>
      <c r="CH28" s="147">
        <f t="shared" si="23"/>
        <v>2</v>
      </c>
      <c r="CI28" s="146">
        <f>CH28+CI24</f>
        <v>3</v>
      </c>
      <c r="CJ28" s="145"/>
      <c r="CN28" s="143"/>
    </row>
    <row r="29" spans="2:92" ht="14.85" customHeight="1" x14ac:dyDescent="0.2">
      <c r="B29" s="275" t="s">
        <v>285</v>
      </c>
      <c r="C29" s="159" t="s">
        <v>0</v>
      </c>
      <c r="D29" s="158">
        <v>5</v>
      </c>
      <c r="E29" s="158">
        <v>9</v>
      </c>
      <c r="F29" s="158">
        <v>8</v>
      </c>
      <c r="G29" s="158">
        <v>8</v>
      </c>
      <c r="H29" s="158">
        <v>8</v>
      </c>
      <c r="I29" s="156">
        <f t="shared" si="16"/>
        <v>38</v>
      </c>
      <c r="J29" s="155">
        <f>I29</f>
        <v>38</v>
      </c>
      <c r="K29" s="154">
        <f>J29/(J29+J30)</f>
        <v>1</v>
      </c>
      <c r="M29" s="275" t="s">
        <v>285</v>
      </c>
      <c r="N29" s="159" t="s">
        <v>0</v>
      </c>
      <c r="O29" s="158">
        <v>9</v>
      </c>
      <c r="P29" s="158">
        <v>8</v>
      </c>
      <c r="Q29" s="158">
        <v>6</v>
      </c>
      <c r="R29" s="158">
        <v>7</v>
      </c>
      <c r="S29" s="158">
        <v>10</v>
      </c>
      <c r="T29" s="156">
        <f t="shared" si="17"/>
        <v>40</v>
      </c>
      <c r="U29" s="155">
        <f>T29</f>
        <v>40</v>
      </c>
      <c r="V29" s="154">
        <f>U29/(U29+U30)</f>
        <v>1</v>
      </c>
      <c r="X29" s="275" t="s">
        <v>285</v>
      </c>
      <c r="Y29" s="159" t="s">
        <v>0</v>
      </c>
      <c r="Z29" s="158">
        <v>8</v>
      </c>
      <c r="AA29" s="158">
        <v>10</v>
      </c>
      <c r="AB29" s="158">
        <v>9</v>
      </c>
      <c r="AC29" s="158">
        <v>6</v>
      </c>
      <c r="AD29" s="158">
        <v>9</v>
      </c>
      <c r="AE29" s="156">
        <f t="shared" si="18"/>
        <v>42</v>
      </c>
      <c r="AF29" s="155">
        <f>AE29</f>
        <v>42</v>
      </c>
      <c r="AG29" s="154">
        <f>AF29/(AF29+AF30)</f>
        <v>1</v>
      </c>
      <c r="AI29" s="275" t="s">
        <v>285</v>
      </c>
      <c r="AJ29" s="159" t="s">
        <v>0</v>
      </c>
      <c r="AK29" s="158">
        <v>9</v>
      </c>
      <c r="AL29" s="158">
        <v>7</v>
      </c>
      <c r="AM29" s="158">
        <v>9</v>
      </c>
      <c r="AN29" s="158">
        <v>6</v>
      </c>
      <c r="AO29" s="158">
        <v>4</v>
      </c>
      <c r="AP29" s="156">
        <f t="shared" si="19"/>
        <v>35</v>
      </c>
      <c r="AQ29" s="155">
        <f>AP29</f>
        <v>35</v>
      </c>
      <c r="AR29" s="154">
        <f>AQ29/(AQ29+AQ30)</f>
        <v>1</v>
      </c>
      <c r="AT29" s="275" t="s">
        <v>285</v>
      </c>
      <c r="AU29" s="159" t="s">
        <v>0</v>
      </c>
      <c r="AV29" s="158">
        <v>5</v>
      </c>
      <c r="AW29" s="158">
        <v>8</v>
      </c>
      <c r="AX29" s="158">
        <v>10</v>
      </c>
      <c r="AY29" s="158">
        <v>9</v>
      </c>
      <c r="AZ29" s="158">
        <v>10</v>
      </c>
      <c r="BA29" s="156">
        <f t="shared" si="20"/>
        <v>42</v>
      </c>
      <c r="BB29" s="155">
        <f>BA29</f>
        <v>42</v>
      </c>
      <c r="BC29" s="154">
        <f>BB29/(BB29+BB30)</f>
        <v>1</v>
      </c>
      <c r="BE29" s="275" t="s">
        <v>285</v>
      </c>
      <c r="BF29" s="159" t="s">
        <v>0</v>
      </c>
      <c r="BG29" s="158">
        <v>9</v>
      </c>
      <c r="BH29" s="158">
        <v>10</v>
      </c>
      <c r="BI29" s="158">
        <v>10</v>
      </c>
      <c r="BJ29" s="158">
        <v>7</v>
      </c>
      <c r="BK29" s="158">
        <v>8</v>
      </c>
      <c r="BL29" s="156">
        <f t="shared" si="21"/>
        <v>44</v>
      </c>
      <c r="BM29" s="155">
        <f>BL29</f>
        <v>44</v>
      </c>
      <c r="BN29" s="154">
        <f>BM29/(BM29+BM30)</f>
        <v>1</v>
      </c>
      <c r="BP29" s="275" t="s">
        <v>285</v>
      </c>
      <c r="BQ29" s="159" t="s">
        <v>0</v>
      </c>
      <c r="BR29" s="158">
        <v>9</v>
      </c>
      <c r="BS29" s="158">
        <v>9</v>
      </c>
      <c r="BT29" s="158">
        <v>11</v>
      </c>
      <c r="BU29" s="158">
        <v>10</v>
      </c>
      <c r="BV29" s="158">
        <v>6</v>
      </c>
      <c r="BW29" s="156">
        <f t="shared" si="22"/>
        <v>45</v>
      </c>
      <c r="BX29" s="155">
        <f>BW29</f>
        <v>45</v>
      </c>
      <c r="BY29" s="154">
        <f>BX29/(BX29+BX30)</f>
        <v>0.97826086956521741</v>
      </c>
      <c r="BZ29" s="144"/>
      <c r="CA29" s="275" t="s">
        <v>285</v>
      </c>
      <c r="CB29" s="159" t="s">
        <v>0</v>
      </c>
      <c r="CC29" s="158">
        <v>8</v>
      </c>
      <c r="CD29" s="158">
        <v>10</v>
      </c>
      <c r="CE29" s="158">
        <v>10</v>
      </c>
      <c r="CF29" s="158">
        <v>8</v>
      </c>
      <c r="CG29" s="158">
        <v>8</v>
      </c>
      <c r="CH29" s="156">
        <f t="shared" si="23"/>
        <v>44</v>
      </c>
      <c r="CI29" s="155">
        <f>CH29</f>
        <v>44</v>
      </c>
      <c r="CJ29" s="154">
        <f>CI29/(CI29+CI30)</f>
        <v>0.97777777777777775</v>
      </c>
      <c r="CN29" s="153"/>
    </row>
    <row r="30" spans="2:92" x14ac:dyDescent="0.2">
      <c r="B30" s="276"/>
      <c r="C30" s="139" t="s">
        <v>27</v>
      </c>
      <c r="D30" s="135">
        <v>0</v>
      </c>
      <c r="E30" s="135">
        <v>0</v>
      </c>
      <c r="F30" s="135">
        <v>0</v>
      </c>
      <c r="G30" s="135">
        <v>0</v>
      </c>
      <c r="H30" s="135">
        <v>0</v>
      </c>
      <c r="I30" s="150">
        <f t="shared" si="16"/>
        <v>0</v>
      </c>
      <c r="J30" s="151">
        <f>I30+J26</f>
        <v>0</v>
      </c>
      <c r="K30" s="150"/>
      <c r="M30" s="276"/>
      <c r="N30" s="139" t="s">
        <v>27</v>
      </c>
      <c r="O30" s="135">
        <v>0</v>
      </c>
      <c r="P30" s="135">
        <v>0</v>
      </c>
      <c r="Q30" s="135">
        <v>0</v>
      </c>
      <c r="R30" s="135">
        <v>0</v>
      </c>
      <c r="S30" s="135">
        <v>0</v>
      </c>
      <c r="T30" s="150">
        <f t="shared" si="17"/>
        <v>0</v>
      </c>
      <c r="U30" s="151">
        <f>T30+U26</f>
        <v>0</v>
      </c>
      <c r="V30" s="150"/>
      <c r="X30" s="276"/>
      <c r="Y30" s="139" t="s">
        <v>27</v>
      </c>
      <c r="Z30" s="135">
        <v>0</v>
      </c>
      <c r="AA30" s="135">
        <v>0</v>
      </c>
      <c r="AB30" s="135">
        <v>0</v>
      </c>
      <c r="AC30" s="135">
        <v>0</v>
      </c>
      <c r="AD30" s="135">
        <v>0</v>
      </c>
      <c r="AE30" s="150">
        <f t="shared" si="18"/>
        <v>0</v>
      </c>
      <c r="AF30" s="151">
        <f>AE30+AF26</f>
        <v>0</v>
      </c>
      <c r="AG30" s="150"/>
      <c r="AI30" s="276"/>
      <c r="AJ30" s="139" t="s">
        <v>27</v>
      </c>
      <c r="AK30" s="135">
        <v>0</v>
      </c>
      <c r="AL30" s="135">
        <v>0</v>
      </c>
      <c r="AM30" s="135">
        <v>0</v>
      </c>
      <c r="AN30" s="135">
        <v>0</v>
      </c>
      <c r="AO30" s="135">
        <v>0</v>
      </c>
      <c r="AP30" s="150">
        <f t="shared" si="19"/>
        <v>0</v>
      </c>
      <c r="AQ30" s="151">
        <f>AP30+AQ26</f>
        <v>0</v>
      </c>
      <c r="AR30" s="150"/>
      <c r="AT30" s="276"/>
      <c r="AU30" s="139" t="s">
        <v>27</v>
      </c>
      <c r="AV30" s="135">
        <v>0</v>
      </c>
      <c r="AW30" s="135">
        <v>0</v>
      </c>
      <c r="AX30" s="135">
        <v>0</v>
      </c>
      <c r="AY30" s="135">
        <v>0</v>
      </c>
      <c r="AZ30" s="135">
        <v>0</v>
      </c>
      <c r="BA30" s="150">
        <f t="shared" si="20"/>
        <v>0</v>
      </c>
      <c r="BB30" s="151">
        <f>BA30+BB26</f>
        <v>0</v>
      </c>
      <c r="BC30" s="150"/>
      <c r="BE30" s="276"/>
      <c r="BF30" s="139" t="s">
        <v>27</v>
      </c>
      <c r="BG30" s="135">
        <v>0</v>
      </c>
      <c r="BH30" s="135">
        <v>0</v>
      </c>
      <c r="BI30" s="135">
        <v>0</v>
      </c>
      <c r="BJ30" s="135">
        <v>0</v>
      </c>
      <c r="BK30" s="135">
        <v>0</v>
      </c>
      <c r="BL30" s="150">
        <f t="shared" si="21"/>
        <v>0</v>
      </c>
      <c r="BM30" s="151">
        <f>BL30+BM26</f>
        <v>0</v>
      </c>
      <c r="BN30" s="150"/>
      <c r="BP30" s="276"/>
      <c r="BQ30" s="139" t="s">
        <v>27</v>
      </c>
      <c r="BR30" s="135">
        <v>0</v>
      </c>
      <c r="BS30" s="135">
        <v>0</v>
      </c>
      <c r="BT30" s="135">
        <v>0</v>
      </c>
      <c r="BU30" s="135">
        <v>0</v>
      </c>
      <c r="BV30" s="135">
        <v>0</v>
      </c>
      <c r="BW30" s="150">
        <f t="shared" si="22"/>
        <v>0</v>
      </c>
      <c r="BX30" s="151">
        <f>BW30+BX26</f>
        <v>1</v>
      </c>
      <c r="BY30" s="150"/>
      <c r="BZ30" s="144"/>
      <c r="CA30" s="276"/>
      <c r="CB30" s="139" t="s">
        <v>27</v>
      </c>
      <c r="CC30" s="135">
        <v>0</v>
      </c>
      <c r="CD30" s="135">
        <v>0</v>
      </c>
      <c r="CE30" s="135">
        <v>0</v>
      </c>
      <c r="CF30" s="135">
        <v>0</v>
      </c>
      <c r="CG30" s="135">
        <v>0</v>
      </c>
      <c r="CH30" s="150">
        <f t="shared" si="23"/>
        <v>0</v>
      </c>
      <c r="CI30" s="151">
        <f>CH30+CI26</f>
        <v>1</v>
      </c>
      <c r="CJ30" s="150"/>
    </row>
    <row r="31" spans="2:92" x14ac:dyDescent="0.2">
      <c r="B31" s="276"/>
      <c r="C31" s="139" t="s">
        <v>72</v>
      </c>
      <c r="D31" s="135">
        <v>0</v>
      </c>
      <c r="E31" s="135">
        <v>0</v>
      </c>
      <c r="F31" s="135">
        <v>0</v>
      </c>
      <c r="G31" s="135">
        <v>0</v>
      </c>
      <c r="H31" s="135">
        <v>0</v>
      </c>
      <c r="I31" s="150">
        <f t="shared" si="16"/>
        <v>0</v>
      </c>
      <c r="J31" s="151">
        <f>I31+J27</f>
        <v>6</v>
      </c>
      <c r="K31" s="150"/>
      <c r="M31" s="276"/>
      <c r="N31" s="139" t="s">
        <v>72</v>
      </c>
      <c r="O31" s="135">
        <v>0</v>
      </c>
      <c r="P31" s="135">
        <v>1</v>
      </c>
      <c r="Q31" s="135">
        <v>0</v>
      </c>
      <c r="R31" s="135">
        <v>1</v>
      </c>
      <c r="S31" s="135">
        <v>0</v>
      </c>
      <c r="T31" s="150">
        <f t="shared" si="17"/>
        <v>2</v>
      </c>
      <c r="U31" s="151">
        <f>T31+U27</f>
        <v>9</v>
      </c>
      <c r="V31" s="150"/>
      <c r="X31" s="276"/>
      <c r="Y31" s="139" t="s">
        <v>72</v>
      </c>
      <c r="Z31" s="135">
        <v>0</v>
      </c>
      <c r="AA31" s="135">
        <v>0</v>
      </c>
      <c r="AB31" s="135">
        <v>0</v>
      </c>
      <c r="AC31" s="135">
        <v>2</v>
      </c>
      <c r="AD31" s="135">
        <v>0</v>
      </c>
      <c r="AE31" s="150">
        <f t="shared" si="18"/>
        <v>2</v>
      </c>
      <c r="AF31" s="151">
        <f>AE31+AF27</f>
        <v>5</v>
      </c>
      <c r="AG31" s="150"/>
      <c r="AI31" s="276"/>
      <c r="AJ31" s="139" t="s">
        <v>72</v>
      </c>
      <c r="AK31" s="135">
        <v>0</v>
      </c>
      <c r="AL31" s="135">
        <v>1</v>
      </c>
      <c r="AM31" s="135">
        <v>0</v>
      </c>
      <c r="AN31" s="135">
        <v>0</v>
      </c>
      <c r="AO31" s="135">
        <v>1</v>
      </c>
      <c r="AP31" s="150">
        <f t="shared" si="19"/>
        <v>2</v>
      </c>
      <c r="AQ31" s="151">
        <f>AP31+AQ27</f>
        <v>15</v>
      </c>
      <c r="AR31" s="150"/>
      <c r="AT31" s="276"/>
      <c r="AU31" s="139" t="s">
        <v>72</v>
      </c>
      <c r="AV31" s="135">
        <v>1</v>
      </c>
      <c r="AW31" s="135">
        <v>0</v>
      </c>
      <c r="AX31" s="135">
        <v>0</v>
      </c>
      <c r="AY31" s="135">
        <v>0</v>
      </c>
      <c r="AZ31" s="135">
        <v>0</v>
      </c>
      <c r="BA31" s="150">
        <f t="shared" si="20"/>
        <v>1</v>
      </c>
      <c r="BB31" s="151">
        <f>BA31+BB27</f>
        <v>8</v>
      </c>
      <c r="BC31" s="150"/>
      <c r="BE31" s="276"/>
      <c r="BF31" s="139" t="s">
        <v>72</v>
      </c>
      <c r="BG31" s="135">
        <v>0</v>
      </c>
      <c r="BH31" s="135">
        <v>0</v>
      </c>
      <c r="BI31" s="135">
        <v>0</v>
      </c>
      <c r="BJ31" s="135">
        <v>0</v>
      </c>
      <c r="BK31" s="135">
        <v>0</v>
      </c>
      <c r="BL31" s="150">
        <f t="shared" si="21"/>
        <v>0</v>
      </c>
      <c r="BM31" s="151">
        <f>BL31+BM27</f>
        <v>5</v>
      </c>
      <c r="BN31" s="150"/>
      <c r="BP31" s="276"/>
      <c r="BQ31" s="139" t="s">
        <v>72</v>
      </c>
      <c r="BR31" s="135">
        <v>0</v>
      </c>
      <c r="BS31" s="135">
        <v>2</v>
      </c>
      <c r="BT31" s="135">
        <v>1</v>
      </c>
      <c r="BU31" s="135">
        <v>0</v>
      </c>
      <c r="BV31" s="135">
        <v>1</v>
      </c>
      <c r="BW31" s="150">
        <f t="shared" si="22"/>
        <v>4</v>
      </c>
      <c r="BX31" s="151">
        <f>BW31+BX27</f>
        <v>11</v>
      </c>
      <c r="BY31" s="150"/>
      <c r="BZ31" s="144"/>
      <c r="CA31" s="276"/>
      <c r="CB31" s="139" t="s">
        <v>72</v>
      </c>
      <c r="CC31" s="135">
        <v>0</v>
      </c>
      <c r="CD31" s="135">
        <v>0</v>
      </c>
      <c r="CE31" s="135">
        <v>0</v>
      </c>
      <c r="CF31" s="135">
        <v>1</v>
      </c>
      <c r="CG31" s="135">
        <v>1</v>
      </c>
      <c r="CH31" s="150">
        <f t="shared" si="23"/>
        <v>2</v>
      </c>
      <c r="CI31" s="151">
        <f>CH31+CI27</f>
        <v>11</v>
      </c>
      <c r="CJ31" s="150"/>
    </row>
    <row r="32" spans="2:92" x14ac:dyDescent="0.2">
      <c r="B32" s="277"/>
      <c r="C32" s="135" t="s">
        <v>71</v>
      </c>
      <c r="D32" s="149">
        <v>0</v>
      </c>
      <c r="E32" s="149">
        <v>0</v>
      </c>
      <c r="F32" s="149">
        <v>1</v>
      </c>
      <c r="G32" s="149">
        <v>0</v>
      </c>
      <c r="H32" s="149">
        <v>1</v>
      </c>
      <c r="I32" s="147">
        <f t="shared" si="16"/>
        <v>2</v>
      </c>
      <c r="J32" s="146">
        <f>I32+J28</f>
        <v>3</v>
      </c>
      <c r="K32" s="145"/>
      <c r="M32" s="277"/>
      <c r="N32" s="135" t="s">
        <v>71</v>
      </c>
      <c r="O32" s="149">
        <v>0</v>
      </c>
      <c r="P32" s="149">
        <v>1</v>
      </c>
      <c r="Q32" s="149">
        <v>0</v>
      </c>
      <c r="R32" s="149">
        <v>0</v>
      </c>
      <c r="S32" s="149">
        <v>0</v>
      </c>
      <c r="T32" s="147">
        <f t="shared" si="17"/>
        <v>1</v>
      </c>
      <c r="U32" s="146">
        <f>T32+U28</f>
        <v>1</v>
      </c>
      <c r="V32" s="145"/>
      <c r="X32" s="277"/>
      <c r="Y32" s="135" t="s">
        <v>71</v>
      </c>
      <c r="Z32" s="149">
        <v>0</v>
      </c>
      <c r="AA32" s="149">
        <v>0</v>
      </c>
      <c r="AB32" s="149">
        <v>0</v>
      </c>
      <c r="AC32" s="135">
        <v>1</v>
      </c>
      <c r="AD32" s="149">
        <v>0</v>
      </c>
      <c r="AE32" s="147">
        <f t="shared" si="18"/>
        <v>1</v>
      </c>
      <c r="AF32" s="146">
        <f>AE32+AF28</f>
        <v>3</v>
      </c>
      <c r="AG32" s="145"/>
      <c r="AI32" s="277"/>
      <c r="AJ32" s="135" t="s">
        <v>71</v>
      </c>
      <c r="AK32" s="149">
        <v>0</v>
      </c>
      <c r="AL32" s="149">
        <v>0</v>
      </c>
      <c r="AM32" s="149">
        <v>0</v>
      </c>
      <c r="AN32" s="149">
        <v>0</v>
      </c>
      <c r="AO32" s="149">
        <v>0</v>
      </c>
      <c r="AP32" s="147">
        <f t="shared" si="19"/>
        <v>0</v>
      </c>
      <c r="AQ32" s="146">
        <f>AP32+AQ28</f>
        <v>0</v>
      </c>
      <c r="AR32" s="145"/>
      <c r="AT32" s="277"/>
      <c r="AU32" s="135" t="s">
        <v>71</v>
      </c>
      <c r="AV32" s="149">
        <v>0</v>
      </c>
      <c r="AW32" s="149">
        <v>0</v>
      </c>
      <c r="AX32" s="149">
        <v>0</v>
      </c>
      <c r="AY32" s="149">
        <v>0</v>
      </c>
      <c r="AZ32" s="149">
        <v>0</v>
      </c>
      <c r="BA32" s="147">
        <f t="shared" si="20"/>
        <v>0</v>
      </c>
      <c r="BB32" s="146">
        <f>BA32+BB28</f>
        <v>0</v>
      </c>
      <c r="BC32" s="145"/>
      <c r="BE32" s="277"/>
      <c r="BF32" s="135" t="s">
        <v>71</v>
      </c>
      <c r="BG32" s="149">
        <v>1</v>
      </c>
      <c r="BH32" s="149">
        <v>0</v>
      </c>
      <c r="BI32" s="149">
        <v>0</v>
      </c>
      <c r="BJ32" s="135">
        <v>0</v>
      </c>
      <c r="BK32" s="149">
        <v>0</v>
      </c>
      <c r="BL32" s="147">
        <f t="shared" si="21"/>
        <v>1</v>
      </c>
      <c r="BM32" s="146">
        <f>BL32+BM28</f>
        <v>1</v>
      </c>
      <c r="BN32" s="145"/>
      <c r="BP32" s="277"/>
      <c r="BQ32" s="135" t="s">
        <v>71</v>
      </c>
      <c r="BR32" s="149">
        <v>0</v>
      </c>
      <c r="BS32" s="149">
        <v>0</v>
      </c>
      <c r="BT32" s="149">
        <v>0</v>
      </c>
      <c r="BU32" s="135">
        <v>0</v>
      </c>
      <c r="BV32" s="149">
        <v>0</v>
      </c>
      <c r="BW32" s="147">
        <f t="shared" si="22"/>
        <v>0</v>
      </c>
      <c r="BX32" s="146">
        <f>BW32+BX28</f>
        <v>2</v>
      </c>
      <c r="BY32" s="145"/>
      <c r="BZ32" s="144"/>
      <c r="CA32" s="277"/>
      <c r="CB32" s="135" t="s">
        <v>71</v>
      </c>
      <c r="CC32" s="149">
        <v>0</v>
      </c>
      <c r="CD32" s="149">
        <v>0</v>
      </c>
      <c r="CE32" s="149">
        <v>0</v>
      </c>
      <c r="CF32" s="149">
        <v>0</v>
      </c>
      <c r="CG32" s="149">
        <v>0</v>
      </c>
      <c r="CH32" s="147">
        <f t="shared" si="23"/>
        <v>0</v>
      </c>
      <c r="CI32" s="146">
        <f>CH32+CI28</f>
        <v>3</v>
      </c>
      <c r="CJ32" s="145"/>
      <c r="CN32" s="143"/>
    </row>
    <row r="33" spans="2:92" ht="14.85" customHeight="1" x14ac:dyDescent="0.2">
      <c r="B33" s="275" t="s">
        <v>284</v>
      </c>
      <c r="C33" s="159" t="s">
        <v>0</v>
      </c>
      <c r="D33" s="158">
        <v>5</v>
      </c>
      <c r="E33" s="158">
        <v>9</v>
      </c>
      <c r="F33" s="158">
        <v>8</v>
      </c>
      <c r="G33" s="158">
        <v>8</v>
      </c>
      <c r="H33" s="158">
        <v>8</v>
      </c>
      <c r="I33" s="156">
        <f t="shared" si="16"/>
        <v>38</v>
      </c>
      <c r="J33" s="155">
        <f>I33</f>
        <v>38</v>
      </c>
      <c r="K33" s="154">
        <f>J33/(J33+J34)</f>
        <v>1</v>
      </c>
      <c r="M33" s="275" t="s">
        <v>284</v>
      </c>
      <c r="N33" s="159" t="s">
        <v>0</v>
      </c>
      <c r="O33" s="158">
        <v>7</v>
      </c>
      <c r="P33" s="158">
        <v>8</v>
      </c>
      <c r="Q33" s="158">
        <v>6</v>
      </c>
      <c r="R33" s="158">
        <v>6</v>
      </c>
      <c r="S33" s="158">
        <v>9</v>
      </c>
      <c r="T33" s="156">
        <f t="shared" si="17"/>
        <v>36</v>
      </c>
      <c r="U33" s="155">
        <f>T33</f>
        <v>36</v>
      </c>
      <c r="V33" s="154">
        <f>U33/(U33+U34)</f>
        <v>0.97297297297297303</v>
      </c>
      <c r="X33" s="275" t="s">
        <v>284</v>
      </c>
      <c r="Y33" s="159" t="s">
        <v>0</v>
      </c>
      <c r="Z33" s="158">
        <v>7</v>
      </c>
      <c r="AA33" s="158">
        <v>10</v>
      </c>
      <c r="AB33" s="158">
        <v>9</v>
      </c>
      <c r="AC33" s="158">
        <v>6</v>
      </c>
      <c r="AD33" s="158">
        <v>9</v>
      </c>
      <c r="AE33" s="156">
        <f t="shared" si="18"/>
        <v>41</v>
      </c>
      <c r="AF33" s="155">
        <f>AE33</f>
        <v>41</v>
      </c>
      <c r="AG33" s="154">
        <f>AF33/(AF33+AF34)</f>
        <v>1</v>
      </c>
      <c r="AI33" s="275" t="s">
        <v>284</v>
      </c>
      <c r="AJ33" s="159" t="s">
        <v>0</v>
      </c>
      <c r="AK33" s="158">
        <v>7</v>
      </c>
      <c r="AL33" s="158">
        <v>7</v>
      </c>
      <c r="AM33" s="158">
        <v>8</v>
      </c>
      <c r="AN33" s="158">
        <v>6</v>
      </c>
      <c r="AO33" s="158">
        <v>4</v>
      </c>
      <c r="AP33" s="156">
        <f t="shared" si="19"/>
        <v>32</v>
      </c>
      <c r="AQ33" s="155">
        <f>AP33</f>
        <v>32</v>
      </c>
      <c r="AR33" s="154">
        <f>AQ33/(AQ33+AQ34)</f>
        <v>0.96969696969696972</v>
      </c>
      <c r="AT33" s="275" t="s">
        <v>284</v>
      </c>
      <c r="AU33" s="159" t="s">
        <v>0</v>
      </c>
      <c r="AV33" s="158">
        <v>5</v>
      </c>
      <c r="AW33" s="158">
        <v>8</v>
      </c>
      <c r="AX33" s="158">
        <v>10</v>
      </c>
      <c r="AY33" s="158">
        <v>9</v>
      </c>
      <c r="AZ33" s="158">
        <v>10</v>
      </c>
      <c r="BA33" s="156">
        <f t="shared" si="20"/>
        <v>42</v>
      </c>
      <c r="BB33" s="155">
        <f>BA33</f>
        <v>42</v>
      </c>
      <c r="BC33" s="154">
        <f>BB33/(BB33+BB34)</f>
        <v>1</v>
      </c>
      <c r="BE33" s="275" t="s">
        <v>284</v>
      </c>
      <c r="BF33" s="159" t="s">
        <v>0</v>
      </c>
      <c r="BG33" s="158">
        <v>8</v>
      </c>
      <c r="BH33" s="158">
        <v>10</v>
      </c>
      <c r="BI33" s="158">
        <v>10</v>
      </c>
      <c r="BJ33" s="158">
        <v>7</v>
      </c>
      <c r="BK33" s="158">
        <v>7</v>
      </c>
      <c r="BL33" s="156">
        <f t="shared" si="21"/>
        <v>42</v>
      </c>
      <c r="BM33" s="155">
        <f>BL33</f>
        <v>42</v>
      </c>
      <c r="BN33" s="154">
        <f>BM33/(BM33+BM34)</f>
        <v>1</v>
      </c>
      <c r="BP33" s="275" t="s">
        <v>284</v>
      </c>
      <c r="BQ33" s="159" t="s">
        <v>0</v>
      </c>
      <c r="BR33" s="158">
        <v>9</v>
      </c>
      <c r="BS33" s="158">
        <v>9</v>
      </c>
      <c r="BT33" s="158">
        <v>11</v>
      </c>
      <c r="BU33" s="158">
        <v>10</v>
      </c>
      <c r="BV33" s="158">
        <v>6</v>
      </c>
      <c r="BW33" s="156">
        <f t="shared" si="22"/>
        <v>45</v>
      </c>
      <c r="BX33" s="155">
        <f>BW33</f>
        <v>45</v>
      </c>
      <c r="BY33" s="154">
        <f>BX33/(BX33+BX34)</f>
        <v>0.97826086956521741</v>
      </c>
      <c r="BZ33" s="144"/>
      <c r="CA33" s="275" t="s">
        <v>284</v>
      </c>
      <c r="CB33" s="159" t="s">
        <v>0</v>
      </c>
      <c r="CC33" s="158">
        <v>8</v>
      </c>
      <c r="CD33" s="158">
        <v>7</v>
      </c>
      <c r="CE33" s="158">
        <v>10</v>
      </c>
      <c r="CF33" s="158">
        <v>8</v>
      </c>
      <c r="CG33" s="158">
        <v>8</v>
      </c>
      <c r="CH33" s="156">
        <f t="shared" si="23"/>
        <v>41</v>
      </c>
      <c r="CI33" s="155">
        <f>CH33</f>
        <v>41</v>
      </c>
      <c r="CJ33" s="154">
        <f>CI33/(CI33+CI34)</f>
        <v>0.97619047619047616</v>
      </c>
      <c r="CN33" s="153"/>
    </row>
    <row r="34" spans="2:92" x14ac:dyDescent="0.2">
      <c r="B34" s="276"/>
      <c r="C34" s="139" t="s">
        <v>27</v>
      </c>
      <c r="D34" s="135">
        <v>0</v>
      </c>
      <c r="E34" s="135">
        <v>0</v>
      </c>
      <c r="F34" s="135">
        <v>0</v>
      </c>
      <c r="G34" s="135">
        <v>0</v>
      </c>
      <c r="H34" s="135">
        <v>0</v>
      </c>
      <c r="I34" s="150">
        <f t="shared" si="16"/>
        <v>0</v>
      </c>
      <c r="J34" s="151">
        <f>I34+J30</f>
        <v>0</v>
      </c>
      <c r="K34" s="150"/>
      <c r="M34" s="276"/>
      <c r="N34" s="139" t="s">
        <v>27</v>
      </c>
      <c r="O34" s="135">
        <v>0</v>
      </c>
      <c r="P34" s="135">
        <v>0</v>
      </c>
      <c r="Q34" s="135">
        <v>0</v>
      </c>
      <c r="R34" s="135">
        <v>0</v>
      </c>
      <c r="S34" s="135">
        <v>1</v>
      </c>
      <c r="T34" s="150">
        <f t="shared" si="17"/>
        <v>1</v>
      </c>
      <c r="U34" s="151">
        <f>T34+U30</f>
        <v>1</v>
      </c>
      <c r="V34" s="150"/>
      <c r="X34" s="276"/>
      <c r="Y34" s="139" t="s">
        <v>27</v>
      </c>
      <c r="Z34" s="135">
        <v>0</v>
      </c>
      <c r="AA34" s="135">
        <v>0</v>
      </c>
      <c r="AB34" s="135">
        <v>0</v>
      </c>
      <c r="AC34" s="135">
        <v>0</v>
      </c>
      <c r="AD34" s="135">
        <v>0</v>
      </c>
      <c r="AE34" s="150">
        <f t="shared" si="18"/>
        <v>0</v>
      </c>
      <c r="AF34" s="151">
        <f>AE34+AF30</f>
        <v>0</v>
      </c>
      <c r="AG34" s="150"/>
      <c r="AI34" s="276"/>
      <c r="AJ34" s="139" t="s">
        <v>27</v>
      </c>
      <c r="AK34" s="135">
        <v>1</v>
      </c>
      <c r="AL34" s="135">
        <v>0</v>
      </c>
      <c r="AM34" s="135">
        <v>0</v>
      </c>
      <c r="AN34" s="135">
        <v>0</v>
      </c>
      <c r="AO34" s="135">
        <v>0</v>
      </c>
      <c r="AP34" s="150">
        <f t="shared" si="19"/>
        <v>1</v>
      </c>
      <c r="AQ34" s="151">
        <f>AP34+AQ30</f>
        <v>1</v>
      </c>
      <c r="AR34" s="150"/>
      <c r="AT34" s="276"/>
      <c r="AU34" s="139" t="s">
        <v>27</v>
      </c>
      <c r="AV34" s="135">
        <v>0</v>
      </c>
      <c r="AW34" s="135">
        <v>0</v>
      </c>
      <c r="AX34" s="135">
        <v>0</v>
      </c>
      <c r="AY34" s="135">
        <v>0</v>
      </c>
      <c r="AZ34" s="135">
        <v>0</v>
      </c>
      <c r="BA34" s="150">
        <f t="shared" si="20"/>
        <v>0</v>
      </c>
      <c r="BB34" s="151">
        <f>BA34+BB30</f>
        <v>0</v>
      </c>
      <c r="BC34" s="150"/>
      <c r="BE34" s="276"/>
      <c r="BF34" s="139" t="s">
        <v>27</v>
      </c>
      <c r="BG34" s="135">
        <v>0</v>
      </c>
      <c r="BH34" s="135">
        <v>0</v>
      </c>
      <c r="BI34" s="135">
        <v>0</v>
      </c>
      <c r="BJ34" s="135">
        <v>0</v>
      </c>
      <c r="BK34" s="135">
        <v>0</v>
      </c>
      <c r="BL34" s="150">
        <f t="shared" si="21"/>
        <v>0</v>
      </c>
      <c r="BM34" s="151">
        <f>BL34+BM30</f>
        <v>0</v>
      </c>
      <c r="BN34" s="150"/>
      <c r="BP34" s="276"/>
      <c r="BQ34" s="139" t="s">
        <v>27</v>
      </c>
      <c r="BR34" s="135">
        <v>0</v>
      </c>
      <c r="BS34" s="135">
        <v>0</v>
      </c>
      <c r="BT34" s="135">
        <v>0</v>
      </c>
      <c r="BU34" s="135">
        <v>0</v>
      </c>
      <c r="BV34" s="135">
        <v>0</v>
      </c>
      <c r="BW34" s="150">
        <f t="shared" si="22"/>
        <v>0</v>
      </c>
      <c r="BX34" s="151">
        <f>BW34+BX30</f>
        <v>1</v>
      </c>
      <c r="BY34" s="150"/>
      <c r="BZ34" s="144"/>
      <c r="CA34" s="276"/>
      <c r="CB34" s="139" t="s">
        <v>27</v>
      </c>
      <c r="CC34" s="135">
        <v>0</v>
      </c>
      <c r="CD34" s="135">
        <v>0</v>
      </c>
      <c r="CE34" s="135">
        <v>0</v>
      </c>
      <c r="CF34" s="135">
        <v>0</v>
      </c>
      <c r="CG34" s="135">
        <v>0</v>
      </c>
      <c r="CH34" s="150">
        <f t="shared" si="23"/>
        <v>0</v>
      </c>
      <c r="CI34" s="151">
        <f>CH34+CI30</f>
        <v>1</v>
      </c>
      <c r="CJ34" s="150"/>
    </row>
    <row r="35" spans="2:92" x14ac:dyDescent="0.2">
      <c r="B35" s="276"/>
      <c r="C35" s="139" t="s">
        <v>72</v>
      </c>
      <c r="D35" s="135">
        <v>0</v>
      </c>
      <c r="E35" s="135">
        <v>0</v>
      </c>
      <c r="F35" s="135">
        <v>0</v>
      </c>
      <c r="G35" s="135">
        <v>0</v>
      </c>
      <c r="H35" s="135">
        <v>0</v>
      </c>
      <c r="I35" s="150">
        <f t="shared" si="16"/>
        <v>0</v>
      </c>
      <c r="J35" s="151">
        <f>I35+J31</f>
        <v>6</v>
      </c>
      <c r="K35" s="150"/>
      <c r="M35" s="276"/>
      <c r="N35" s="139" t="s">
        <v>72</v>
      </c>
      <c r="O35" s="135">
        <v>1</v>
      </c>
      <c r="P35" s="135">
        <v>0</v>
      </c>
      <c r="Q35" s="135">
        <v>0</v>
      </c>
      <c r="R35" s="135">
        <v>0</v>
      </c>
      <c r="S35" s="135">
        <v>0</v>
      </c>
      <c r="T35" s="150">
        <f t="shared" si="17"/>
        <v>1</v>
      </c>
      <c r="U35" s="151">
        <f>T35+U31</f>
        <v>10</v>
      </c>
      <c r="V35" s="150"/>
      <c r="X35" s="276"/>
      <c r="Y35" s="139" t="s">
        <v>72</v>
      </c>
      <c r="Z35" s="135">
        <v>1</v>
      </c>
      <c r="AA35" s="135">
        <v>0</v>
      </c>
      <c r="AB35" s="135">
        <v>0</v>
      </c>
      <c r="AC35" s="135">
        <v>0</v>
      </c>
      <c r="AD35" s="135">
        <v>0</v>
      </c>
      <c r="AE35" s="150">
        <f t="shared" si="18"/>
        <v>1</v>
      </c>
      <c r="AF35" s="151">
        <f>AE35+AF31</f>
        <v>6</v>
      </c>
      <c r="AG35" s="150"/>
      <c r="AI35" s="276"/>
      <c r="AJ35" s="139" t="s">
        <v>72</v>
      </c>
      <c r="AK35" s="135">
        <v>1</v>
      </c>
      <c r="AL35" s="135">
        <v>0</v>
      </c>
      <c r="AM35" s="135">
        <v>0</v>
      </c>
      <c r="AN35" s="135">
        <v>0</v>
      </c>
      <c r="AO35" s="135">
        <v>0</v>
      </c>
      <c r="AP35" s="150">
        <f t="shared" si="19"/>
        <v>1</v>
      </c>
      <c r="AQ35" s="151">
        <f>AP35+AQ31</f>
        <v>16</v>
      </c>
      <c r="AR35" s="150"/>
      <c r="AT35" s="276"/>
      <c r="AU35" s="139" t="s">
        <v>72</v>
      </c>
      <c r="AV35" s="135">
        <v>0</v>
      </c>
      <c r="AW35" s="135">
        <v>0</v>
      </c>
      <c r="AX35" s="135">
        <v>0</v>
      </c>
      <c r="AY35" s="135">
        <v>0</v>
      </c>
      <c r="AZ35" s="135">
        <v>0</v>
      </c>
      <c r="BA35" s="150">
        <f t="shared" si="20"/>
        <v>0</v>
      </c>
      <c r="BB35" s="151">
        <f>BA35+BB31</f>
        <v>8</v>
      </c>
      <c r="BC35" s="150"/>
      <c r="BE35" s="276"/>
      <c r="BF35" s="139" t="s">
        <v>72</v>
      </c>
      <c r="BG35" s="135">
        <v>1</v>
      </c>
      <c r="BH35" s="135">
        <v>0</v>
      </c>
      <c r="BI35" s="135">
        <v>0</v>
      </c>
      <c r="BJ35" s="135">
        <v>0</v>
      </c>
      <c r="BK35" s="135">
        <v>1</v>
      </c>
      <c r="BL35" s="150">
        <f t="shared" si="21"/>
        <v>2</v>
      </c>
      <c r="BM35" s="151">
        <f>BL35+BM31</f>
        <v>7</v>
      </c>
      <c r="BN35" s="150"/>
      <c r="BP35" s="276"/>
      <c r="BQ35" s="139" t="s">
        <v>72</v>
      </c>
      <c r="BR35" s="135">
        <v>0</v>
      </c>
      <c r="BS35" s="135">
        <v>0</v>
      </c>
      <c r="BT35" s="135">
        <v>0</v>
      </c>
      <c r="BU35" s="135">
        <v>0</v>
      </c>
      <c r="BV35" s="135">
        <v>0</v>
      </c>
      <c r="BW35" s="150">
        <f t="shared" si="22"/>
        <v>0</v>
      </c>
      <c r="BX35" s="151">
        <f>BW35+BX31</f>
        <v>11</v>
      </c>
      <c r="BY35" s="150"/>
      <c r="BZ35" s="144"/>
      <c r="CA35" s="276"/>
      <c r="CB35" s="139" t="s">
        <v>72</v>
      </c>
      <c r="CC35" s="135">
        <v>0</v>
      </c>
      <c r="CD35" s="135">
        <v>3</v>
      </c>
      <c r="CE35" s="135">
        <v>0</v>
      </c>
      <c r="CF35" s="135">
        <v>0</v>
      </c>
      <c r="CG35" s="135">
        <v>0</v>
      </c>
      <c r="CH35" s="150">
        <f t="shared" si="23"/>
        <v>3</v>
      </c>
      <c r="CI35" s="151">
        <f>CH35+CI31</f>
        <v>14</v>
      </c>
      <c r="CJ35" s="150"/>
    </row>
    <row r="36" spans="2:92" x14ac:dyDescent="0.2">
      <c r="B36" s="277"/>
      <c r="C36" s="135" t="s">
        <v>71</v>
      </c>
      <c r="D36" s="149">
        <v>0</v>
      </c>
      <c r="E36" s="149">
        <v>0</v>
      </c>
      <c r="F36" s="149">
        <v>1</v>
      </c>
      <c r="G36" s="149">
        <v>0</v>
      </c>
      <c r="H36" s="149">
        <v>1</v>
      </c>
      <c r="I36" s="147">
        <f t="shared" si="16"/>
        <v>2</v>
      </c>
      <c r="J36" s="146">
        <f>I36+J32</f>
        <v>5</v>
      </c>
      <c r="K36" s="145"/>
      <c r="M36" s="277"/>
      <c r="N36" s="135" t="s">
        <v>71</v>
      </c>
      <c r="O36" s="149">
        <v>1</v>
      </c>
      <c r="P36" s="149">
        <v>0</v>
      </c>
      <c r="Q36" s="149">
        <v>0</v>
      </c>
      <c r="R36" s="149">
        <v>1</v>
      </c>
      <c r="S36" s="149">
        <v>0</v>
      </c>
      <c r="T36" s="147">
        <f t="shared" si="17"/>
        <v>2</v>
      </c>
      <c r="U36" s="146">
        <f>T36+U32</f>
        <v>3</v>
      </c>
      <c r="V36" s="145"/>
      <c r="X36" s="277"/>
      <c r="Y36" s="135" t="s">
        <v>71</v>
      </c>
      <c r="Z36" s="149">
        <v>0</v>
      </c>
      <c r="AA36" s="149">
        <v>0</v>
      </c>
      <c r="AB36" s="149">
        <v>0</v>
      </c>
      <c r="AC36" s="135">
        <v>0</v>
      </c>
      <c r="AD36" s="149">
        <v>0</v>
      </c>
      <c r="AE36" s="147">
        <f t="shared" si="18"/>
        <v>0</v>
      </c>
      <c r="AF36" s="146">
        <f>AE36+AF32</f>
        <v>3</v>
      </c>
      <c r="AG36" s="145"/>
      <c r="AI36" s="277"/>
      <c r="AJ36" s="135" t="s">
        <v>71</v>
      </c>
      <c r="AK36" s="149">
        <v>0</v>
      </c>
      <c r="AL36" s="149">
        <v>0</v>
      </c>
      <c r="AM36" s="149">
        <v>1</v>
      </c>
      <c r="AN36" s="149">
        <v>0</v>
      </c>
      <c r="AO36" s="149">
        <v>0</v>
      </c>
      <c r="AP36" s="147">
        <f t="shared" si="19"/>
        <v>1</v>
      </c>
      <c r="AQ36" s="146">
        <f>AP36+AQ32</f>
        <v>1</v>
      </c>
      <c r="AR36" s="145"/>
      <c r="AT36" s="277"/>
      <c r="AU36" s="135" t="s">
        <v>71</v>
      </c>
      <c r="AV36" s="149">
        <v>0</v>
      </c>
      <c r="AW36" s="149">
        <v>0</v>
      </c>
      <c r="AX36" s="149">
        <v>0</v>
      </c>
      <c r="AY36" s="149">
        <v>0</v>
      </c>
      <c r="AZ36" s="149">
        <v>0</v>
      </c>
      <c r="BA36" s="147">
        <f t="shared" si="20"/>
        <v>0</v>
      </c>
      <c r="BB36" s="146">
        <f>BA36+BB32</f>
        <v>0</v>
      </c>
      <c r="BC36" s="145"/>
      <c r="BE36" s="277"/>
      <c r="BF36" s="135" t="s">
        <v>71</v>
      </c>
      <c r="BG36" s="149">
        <v>0</v>
      </c>
      <c r="BH36" s="149">
        <v>0</v>
      </c>
      <c r="BI36" s="149">
        <v>0</v>
      </c>
      <c r="BJ36" s="135">
        <v>0</v>
      </c>
      <c r="BK36" s="149">
        <v>0</v>
      </c>
      <c r="BL36" s="147">
        <f t="shared" si="21"/>
        <v>0</v>
      </c>
      <c r="BM36" s="146">
        <f>BL36+BM32</f>
        <v>1</v>
      </c>
      <c r="BN36" s="145"/>
      <c r="BP36" s="277"/>
      <c r="BQ36" s="135" t="s">
        <v>71</v>
      </c>
      <c r="BR36" s="149">
        <v>0</v>
      </c>
      <c r="BS36" s="149">
        <v>0</v>
      </c>
      <c r="BT36" s="149">
        <v>0</v>
      </c>
      <c r="BU36" s="135">
        <v>0</v>
      </c>
      <c r="BV36" s="149">
        <v>0</v>
      </c>
      <c r="BW36" s="147">
        <f t="shared" si="22"/>
        <v>0</v>
      </c>
      <c r="BX36" s="146">
        <f>BW36+BX32</f>
        <v>2</v>
      </c>
      <c r="BY36" s="145"/>
      <c r="BZ36" s="144"/>
      <c r="CA36" s="277"/>
      <c r="CB36" s="135" t="s">
        <v>71</v>
      </c>
      <c r="CC36" s="149">
        <v>0</v>
      </c>
      <c r="CD36" s="149">
        <v>0</v>
      </c>
      <c r="CE36" s="149">
        <v>0</v>
      </c>
      <c r="CF36" s="149">
        <v>0</v>
      </c>
      <c r="CG36" s="149">
        <v>0</v>
      </c>
      <c r="CH36" s="147">
        <f t="shared" si="23"/>
        <v>0</v>
      </c>
      <c r="CI36" s="146">
        <f>CH36+CI32</f>
        <v>3</v>
      </c>
      <c r="CJ36" s="145"/>
      <c r="CN36" s="143"/>
    </row>
    <row r="37" spans="2:92" ht="14.85" customHeight="1" x14ac:dyDescent="0.2">
      <c r="B37" s="275" t="s">
        <v>283</v>
      </c>
      <c r="C37" s="159" t="s">
        <v>0</v>
      </c>
      <c r="D37" s="158">
        <v>5</v>
      </c>
      <c r="E37" s="158">
        <v>8</v>
      </c>
      <c r="F37" s="158">
        <v>7</v>
      </c>
      <c r="G37" s="158">
        <v>8</v>
      </c>
      <c r="H37" s="158">
        <v>8</v>
      </c>
      <c r="I37" s="156">
        <f t="shared" si="16"/>
        <v>36</v>
      </c>
      <c r="J37" s="155">
        <f>I37</f>
        <v>36</v>
      </c>
      <c r="K37" s="154">
        <f>J37/(J37+J38)</f>
        <v>1</v>
      </c>
      <c r="M37" s="275" t="s">
        <v>283</v>
      </c>
      <c r="N37" s="159" t="s">
        <v>0</v>
      </c>
      <c r="O37" s="158">
        <v>5</v>
      </c>
      <c r="P37" s="158">
        <v>8</v>
      </c>
      <c r="Q37" s="158">
        <v>6</v>
      </c>
      <c r="R37" s="158">
        <v>6</v>
      </c>
      <c r="S37" s="158">
        <v>8</v>
      </c>
      <c r="T37" s="156">
        <f t="shared" si="17"/>
        <v>33</v>
      </c>
      <c r="U37" s="155">
        <f>T37</f>
        <v>33</v>
      </c>
      <c r="V37" s="154">
        <f>U37/(U37+U38)</f>
        <v>0.94285714285714284</v>
      </c>
      <c r="X37" s="275" t="s">
        <v>283</v>
      </c>
      <c r="Y37" s="159" t="s">
        <v>0</v>
      </c>
      <c r="Z37" s="158">
        <v>6</v>
      </c>
      <c r="AA37" s="158">
        <v>10</v>
      </c>
      <c r="AB37" s="158">
        <v>9</v>
      </c>
      <c r="AC37" s="158">
        <v>6</v>
      </c>
      <c r="AD37" s="158">
        <v>9</v>
      </c>
      <c r="AE37" s="156">
        <f t="shared" si="18"/>
        <v>40</v>
      </c>
      <c r="AF37" s="155">
        <f>AE37</f>
        <v>40</v>
      </c>
      <c r="AG37" s="154">
        <f>AF37/(AF37+AF38)</f>
        <v>1</v>
      </c>
      <c r="AI37" s="275" t="s">
        <v>283</v>
      </c>
      <c r="AJ37" s="159" t="s">
        <v>0</v>
      </c>
      <c r="AK37" s="158">
        <v>6</v>
      </c>
      <c r="AL37" s="158">
        <v>7</v>
      </c>
      <c r="AM37" s="158">
        <v>8</v>
      </c>
      <c r="AN37" s="158">
        <v>6</v>
      </c>
      <c r="AO37" s="158">
        <v>4</v>
      </c>
      <c r="AP37" s="156">
        <f t="shared" si="19"/>
        <v>31</v>
      </c>
      <c r="AQ37" s="155">
        <f>AP37</f>
        <v>31</v>
      </c>
      <c r="AR37" s="154">
        <f>AQ37/(AQ37+AQ38)</f>
        <v>0.96875</v>
      </c>
      <c r="AT37" s="275" t="s">
        <v>283</v>
      </c>
      <c r="AU37" s="159" t="s">
        <v>0</v>
      </c>
      <c r="AV37" s="158">
        <v>5</v>
      </c>
      <c r="AW37" s="158">
        <v>8</v>
      </c>
      <c r="AX37" s="158">
        <v>9</v>
      </c>
      <c r="AY37" s="158">
        <v>8</v>
      </c>
      <c r="AZ37" s="158">
        <v>10</v>
      </c>
      <c r="BA37" s="156">
        <f t="shared" si="20"/>
        <v>40</v>
      </c>
      <c r="BB37" s="155">
        <f>BA37</f>
        <v>40</v>
      </c>
      <c r="BC37" s="154">
        <f>BB37/(BB37+BB38)</f>
        <v>1</v>
      </c>
      <c r="BE37" s="275" t="s">
        <v>283</v>
      </c>
      <c r="BF37" s="159" t="s">
        <v>0</v>
      </c>
      <c r="BG37" s="158">
        <v>8</v>
      </c>
      <c r="BH37" s="158">
        <v>10</v>
      </c>
      <c r="BI37" s="158">
        <v>10</v>
      </c>
      <c r="BJ37" s="158">
        <v>6</v>
      </c>
      <c r="BK37" s="158">
        <v>7</v>
      </c>
      <c r="BL37" s="156">
        <f t="shared" si="21"/>
        <v>41</v>
      </c>
      <c r="BM37" s="155">
        <f>BL37</f>
        <v>41</v>
      </c>
      <c r="BN37" s="154">
        <f>BM37/(BM37+BM38)</f>
        <v>1</v>
      </c>
      <c r="BP37" s="275" t="s">
        <v>283</v>
      </c>
      <c r="BQ37" s="159" t="s">
        <v>0</v>
      </c>
      <c r="BR37" s="158">
        <v>9</v>
      </c>
      <c r="BS37" s="158">
        <v>9</v>
      </c>
      <c r="BT37" s="158">
        <v>11</v>
      </c>
      <c r="BU37" s="158">
        <v>9</v>
      </c>
      <c r="BV37" s="158">
        <v>6</v>
      </c>
      <c r="BW37" s="156">
        <f t="shared" si="22"/>
        <v>44</v>
      </c>
      <c r="BX37" s="155">
        <f>BW37</f>
        <v>44</v>
      </c>
      <c r="BY37" s="154">
        <f>BX37/(BX37+BX38)</f>
        <v>0.97777777777777775</v>
      </c>
      <c r="BZ37" s="144"/>
      <c r="CA37" s="275" t="s">
        <v>283</v>
      </c>
      <c r="CB37" s="159" t="s">
        <v>0</v>
      </c>
      <c r="CC37" s="158">
        <v>8</v>
      </c>
      <c r="CD37" s="158">
        <v>7</v>
      </c>
      <c r="CE37" s="158">
        <v>10</v>
      </c>
      <c r="CF37" s="158">
        <v>8</v>
      </c>
      <c r="CG37" s="158">
        <v>8</v>
      </c>
      <c r="CH37" s="156">
        <f t="shared" si="23"/>
        <v>41</v>
      </c>
      <c r="CI37" s="155">
        <f>CH37</f>
        <v>41</v>
      </c>
      <c r="CJ37" s="154">
        <f>CI37/(CI37+CI38)</f>
        <v>0.97619047619047616</v>
      </c>
      <c r="CN37" s="153"/>
    </row>
    <row r="38" spans="2:92" x14ac:dyDescent="0.2">
      <c r="B38" s="276"/>
      <c r="C38" s="139" t="s">
        <v>27</v>
      </c>
      <c r="D38" s="135">
        <v>0</v>
      </c>
      <c r="E38" s="135">
        <v>0</v>
      </c>
      <c r="F38" s="135">
        <v>0</v>
      </c>
      <c r="G38" s="135">
        <v>0</v>
      </c>
      <c r="H38" s="135">
        <v>0</v>
      </c>
      <c r="I38" s="150">
        <f t="shared" si="16"/>
        <v>0</v>
      </c>
      <c r="J38" s="151">
        <f>I38+J34</f>
        <v>0</v>
      </c>
      <c r="K38" s="150"/>
      <c r="M38" s="276"/>
      <c r="N38" s="139" t="s">
        <v>27</v>
      </c>
      <c r="O38" s="135">
        <v>1</v>
      </c>
      <c r="P38" s="135">
        <v>0</v>
      </c>
      <c r="Q38" s="135">
        <v>0</v>
      </c>
      <c r="R38" s="135">
        <v>0</v>
      </c>
      <c r="S38" s="135">
        <v>0</v>
      </c>
      <c r="T38" s="150">
        <f t="shared" si="17"/>
        <v>1</v>
      </c>
      <c r="U38" s="151">
        <f>T38+U34</f>
        <v>2</v>
      </c>
      <c r="V38" s="150"/>
      <c r="X38" s="276"/>
      <c r="Y38" s="139" t="s">
        <v>27</v>
      </c>
      <c r="Z38" s="135">
        <v>0</v>
      </c>
      <c r="AA38" s="135">
        <v>0</v>
      </c>
      <c r="AB38" s="135">
        <v>0</v>
      </c>
      <c r="AC38" s="135">
        <v>0</v>
      </c>
      <c r="AD38" s="135">
        <v>0</v>
      </c>
      <c r="AE38" s="150">
        <f t="shared" si="18"/>
        <v>0</v>
      </c>
      <c r="AF38" s="151">
        <f>AE38+AF34</f>
        <v>0</v>
      </c>
      <c r="AG38" s="150"/>
      <c r="AI38" s="276"/>
      <c r="AJ38" s="139" t="s">
        <v>27</v>
      </c>
      <c r="AK38" s="135">
        <v>0</v>
      </c>
      <c r="AL38" s="135">
        <v>0</v>
      </c>
      <c r="AM38" s="135">
        <v>0</v>
      </c>
      <c r="AN38" s="135">
        <v>0</v>
      </c>
      <c r="AO38" s="135">
        <v>0</v>
      </c>
      <c r="AP38" s="150">
        <f t="shared" si="19"/>
        <v>0</v>
      </c>
      <c r="AQ38" s="151">
        <f>AP38+AQ34</f>
        <v>1</v>
      </c>
      <c r="AR38" s="150"/>
      <c r="AT38" s="276"/>
      <c r="AU38" s="139" t="s">
        <v>27</v>
      </c>
      <c r="AV38" s="135">
        <v>0</v>
      </c>
      <c r="AW38" s="135">
        <v>0</v>
      </c>
      <c r="AX38" s="135">
        <v>0</v>
      </c>
      <c r="AY38" s="135">
        <v>0</v>
      </c>
      <c r="AZ38" s="135">
        <v>0</v>
      </c>
      <c r="BA38" s="150">
        <f t="shared" si="20"/>
        <v>0</v>
      </c>
      <c r="BB38" s="151">
        <f>BA38+BB34</f>
        <v>0</v>
      </c>
      <c r="BC38" s="150"/>
      <c r="BE38" s="276"/>
      <c r="BF38" s="139" t="s">
        <v>27</v>
      </c>
      <c r="BG38" s="135">
        <v>0</v>
      </c>
      <c r="BH38" s="135">
        <v>0</v>
      </c>
      <c r="BI38" s="135">
        <v>0</v>
      </c>
      <c r="BJ38" s="135">
        <v>0</v>
      </c>
      <c r="BK38" s="135">
        <v>0</v>
      </c>
      <c r="BL38" s="150">
        <f t="shared" si="21"/>
        <v>0</v>
      </c>
      <c r="BM38" s="151">
        <f>BL38+BM34</f>
        <v>0</v>
      </c>
      <c r="BN38" s="150"/>
      <c r="BP38" s="276"/>
      <c r="BQ38" s="139" t="s">
        <v>27</v>
      </c>
      <c r="BR38" s="135">
        <v>0</v>
      </c>
      <c r="BS38" s="135">
        <v>0</v>
      </c>
      <c r="BT38" s="135">
        <v>0</v>
      </c>
      <c r="BU38" s="135">
        <v>0</v>
      </c>
      <c r="BV38" s="135">
        <v>0</v>
      </c>
      <c r="BW38" s="150">
        <f t="shared" si="22"/>
        <v>0</v>
      </c>
      <c r="BX38" s="151">
        <f>BW38+BX34</f>
        <v>1</v>
      </c>
      <c r="BY38" s="150"/>
      <c r="BZ38" s="144"/>
      <c r="CA38" s="276"/>
      <c r="CB38" s="139" t="s">
        <v>27</v>
      </c>
      <c r="CC38" s="135">
        <v>0</v>
      </c>
      <c r="CD38" s="135">
        <v>0</v>
      </c>
      <c r="CE38" s="135">
        <v>0</v>
      </c>
      <c r="CF38" s="135">
        <v>0</v>
      </c>
      <c r="CG38" s="135">
        <v>0</v>
      </c>
      <c r="CH38" s="150">
        <f t="shared" si="23"/>
        <v>0</v>
      </c>
      <c r="CI38" s="151">
        <f>CH38+CI34</f>
        <v>1</v>
      </c>
      <c r="CJ38" s="150"/>
    </row>
    <row r="39" spans="2:92" x14ac:dyDescent="0.2">
      <c r="B39" s="276"/>
      <c r="C39" s="139" t="s">
        <v>72</v>
      </c>
      <c r="D39" s="135">
        <v>0</v>
      </c>
      <c r="E39" s="135">
        <v>0</v>
      </c>
      <c r="F39" s="135">
        <v>0</v>
      </c>
      <c r="G39" s="135">
        <v>0</v>
      </c>
      <c r="H39" s="135">
        <v>0</v>
      </c>
      <c r="I39" s="150">
        <f t="shared" si="16"/>
        <v>0</v>
      </c>
      <c r="J39" s="151">
        <f>I39+J35</f>
        <v>6</v>
      </c>
      <c r="K39" s="150"/>
      <c r="M39" s="276"/>
      <c r="N39" s="139" t="s">
        <v>72</v>
      </c>
      <c r="O39" s="135">
        <v>0</v>
      </c>
      <c r="P39" s="135">
        <v>0</v>
      </c>
      <c r="Q39" s="135">
        <v>0</v>
      </c>
      <c r="R39" s="135">
        <v>0</v>
      </c>
      <c r="S39" s="135">
        <v>1</v>
      </c>
      <c r="T39" s="150">
        <f t="shared" si="17"/>
        <v>1</v>
      </c>
      <c r="U39" s="151">
        <f>T39+U35</f>
        <v>11</v>
      </c>
      <c r="V39" s="150"/>
      <c r="X39" s="276"/>
      <c r="Y39" s="139" t="s">
        <v>72</v>
      </c>
      <c r="Z39" s="135">
        <v>1</v>
      </c>
      <c r="AA39" s="135">
        <v>0</v>
      </c>
      <c r="AB39" s="135">
        <v>0</v>
      </c>
      <c r="AC39" s="135">
        <v>0</v>
      </c>
      <c r="AD39" s="135">
        <v>0</v>
      </c>
      <c r="AE39" s="150">
        <f t="shared" si="18"/>
        <v>1</v>
      </c>
      <c r="AF39" s="151">
        <f>AE39+AF35</f>
        <v>7</v>
      </c>
      <c r="AG39" s="150"/>
      <c r="AI39" s="276"/>
      <c r="AJ39" s="139" t="s">
        <v>72</v>
      </c>
      <c r="AK39" s="135">
        <v>0</v>
      </c>
      <c r="AL39" s="135">
        <v>0</v>
      </c>
      <c r="AM39" s="135">
        <v>0</v>
      </c>
      <c r="AN39" s="135">
        <v>0</v>
      </c>
      <c r="AO39" s="135">
        <v>0</v>
      </c>
      <c r="AP39" s="150">
        <f t="shared" si="19"/>
        <v>0</v>
      </c>
      <c r="AQ39" s="151">
        <f>AP39+AQ35</f>
        <v>16</v>
      </c>
      <c r="AR39" s="150"/>
      <c r="AT39" s="276"/>
      <c r="AU39" s="139" t="s">
        <v>72</v>
      </c>
      <c r="AV39" s="135">
        <v>0</v>
      </c>
      <c r="AW39" s="135">
        <v>0</v>
      </c>
      <c r="AX39" s="135">
        <v>1</v>
      </c>
      <c r="AY39" s="135">
        <v>1</v>
      </c>
      <c r="AZ39" s="135">
        <v>0</v>
      </c>
      <c r="BA39" s="150">
        <f t="shared" si="20"/>
        <v>2</v>
      </c>
      <c r="BB39" s="151">
        <f>BA39+BB35</f>
        <v>10</v>
      </c>
      <c r="BC39" s="150"/>
      <c r="BE39" s="276"/>
      <c r="BF39" s="139" t="s">
        <v>72</v>
      </c>
      <c r="BG39" s="135">
        <v>0</v>
      </c>
      <c r="BH39" s="135">
        <v>0</v>
      </c>
      <c r="BI39" s="135">
        <v>0</v>
      </c>
      <c r="BJ39" s="135">
        <v>1</v>
      </c>
      <c r="BK39" s="135">
        <v>0</v>
      </c>
      <c r="BL39" s="150">
        <f t="shared" si="21"/>
        <v>1</v>
      </c>
      <c r="BM39" s="151">
        <f>BL39+BM35</f>
        <v>8</v>
      </c>
      <c r="BN39" s="150"/>
      <c r="BP39" s="276"/>
      <c r="BQ39" s="139" t="s">
        <v>72</v>
      </c>
      <c r="BR39" s="135">
        <v>0</v>
      </c>
      <c r="BS39" s="135">
        <v>0</v>
      </c>
      <c r="BT39" s="135">
        <v>0</v>
      </c>
      <c r="BU39" s="135">
        <v>0</v>
      </c>
      <c r="BV39" s="135">
        <v>0</v>
      </c>
      <c r="BW39" s="150">
        <f t="shared" si="22"/>
        <v>0</v>
      </c>
      <c r="BX39" s="151">
        <f>BW39+BX35</f>
        <v>11</v>
      </c>
      <c r="BY39" s="150"/>
      <c r="BZ39" s="144"/>
      <c r="CA39" s="276"/>
      <c r="CB39" s="139" t="s">
        <v>72</v>
      </c>
      <c r="CC39" s="135">
        <v>0</v>
      </c>
      <c r="CD39" s="135">
        <v>0</v>
      </c>
      <c r="CE39" s="135">
        <v>0</v>
      </c>
      <c r="CF39" s="135">
        <v>0</v>
      </c>
      <c r="CG39" s="135">
        <v>0</v>
      </c>
      <c r="CH39" s="150">
        <f t="shared" si="23"/>
        <v>0</v>
      </c>
      <c r="CI39" s="151">
        <f>CH39+CI35</f>
        <v>14</v>
      </c>
      <c r="CJ39" s="150"/>
    </row>
    <row r="40" spans="2:92" x14ac:dyDescent="0.2">
      <c r="B40" s="277"/>
      <c r="C40" s="135" t="s">
        <v>71</v>
      </c>
      <c r="D40" s="149">
        <v>0</v>
      </c>
      <c r="E40" s="149">
        <v>1</v>
      </c>
      <c r="F40" s="149">
        <v>1</v>
      </c>
      <c r="G40" s="149">
        <v>0</v>
      </c>
      <c r="H40" s="149">
        <v>0</v>
      </c>
      <c r="I40" s="147">
        <f t="shared" si="16"/>
        <v>2</v>
      </c>
      <c r="J40" s="146">
        <f>I40+J36</f>
        <v>7</v>
      </c>
      <c r="K40" s="145"/>
      <c r="M40" s="277"/>
      <c r="N40" s="135" t="s">
        <v>71</v>
      </c>
      <c r="O40" s="149">
        <v>1</v>
      </c>
      <c r="P40" s="149">
        <v>0</v>
      </c>
      <c r="Q40" s="149">
        <v>0</v>
      </c>
      <c r="R40" s="149">
        <v>0</v>
      </c>
      <c r="S40" s="149">
        <v>0</v>
      </c>
      <c r="T40" s="147">
        <f t="shared" si="17"/>
        <v>1</v>
      </c>
      <c r="U40" s="146">
        <f>T40+U36</f>
        <v>4</v>
      </c>
      <c r="V40" s="145"/>
      <c r="X40" s="277"/>
      <c r="Y40" s="135" t="s">
        <v>71</v>
      </c>
      <c r="Z40" s="149">
        <v>0</v>
      </c>
      <c r="AA40" s="149">
        <v>0</v>
      </c>
      <c r="AB40" s="149">
        <v>0</v>
      </c>
      <c r="AC40" s="135">
        <v>0</v>
      </c>
      <c r="AD40" s="149">
        <v>0</v>
      </c>
      <c r="AE40" s="147">
        <f t="shared" si="18"/>
        <v>0</v>
      </c>
      <c r="AF40" s="146">
        <f>AE40+AF36</f>
        <v>3</v>
      </c>
      <c r="AG40" s="145"/>
      <c r="AI40" s="277"/>
      <c r="AJ40" s="135" t="s">
        <v>71</v>
      </c>
      <c r="AK40" s="149">
        <v>1</v>
      </c>
      <c r="AL40" s="149">
        <v>0</v>
      </c>
      <c r="AM40" s="149">
        <v>0</v>
      </c>
      <c r="AN40" s="149">
        <v>0</v>
      </c>
      <c r="AO40" s="149">
        <v>0</v>
      </c>
      <c r="AP40" s="147">
        <f t="shared" si="19"/>
        <v>1</v>
      </c>
      <c r="AQ40" s="146">
        <f>AP40+AQ36</f>
        <v>2</v>
      </c>
      <c r="AR40" s="145"/>
      <c r="AT40" s="277"/>
      <c r="AU40" s="135" t="s">
        <v>71</v>
      </c>
      <c r="AV40" s="149">
        <v>0</v>
      </c>
      <c r="AW40" s="149">
        <v>0</v>
      </c>
      <c r="AX40" s="149">
        <v>0</v>
      </c>
      <c r="AY40" s="149">
        <v>0</v>
      </c>
      <c r="AZ40" s="149">
        <v>0</v>
      </c>
      <c r="BA40" s="147">
        <f t="shared" si="20"/>
        <v>0</v>
      </c>
      <c r="BB40" s="146">
        <f>BA40+BB36</f>
        <v>0</v>
      </c>
      <c r="BC40" s="145"/>
      <c r="BE40" s="277"/>
      <c r="BF40" s="135" t="s">
        <v>71</v>
      </c>
      <c r="BG40" s="149">
        <v>0</v>
      </c>
      <c r="BH40" s="149">
        <v>0</v>
      </c>
      <c r="BI40" s="149">
        <v>0</v>
      </c>
      <c r="BJ40" s="135">
        <v>0</v>
      </c>
      <c r="BK40" s="149">
        <v>0</v>
      </c>
      <c r="BL40" s="147">
        <f t="shared" si="21"/>
        <v>0</v>
      </c>
      <c r="BM40" s="146">
        <f>BL40+BM36</f>
        <v>1</v>
      </c>
      <c r="BN40" s="145"/>
      <c r="BP40" s="277"/>
      <c r="BQ40" s="135" t="s">
        <v>71</v>
      </c>
      <c r="BR40" s="149">
        <v>0</v>
      </c>
      <c r="BS40" s="149">
        <v>0</v>
      </c>
      <c r="BT40" s="149">
        <v>0</v>
      </c>
      <c r="BU40" s="135">
        <v>1</v>
      </c>
      <c r="BV40" s="149">
        <v>0</v>
      </c>
      <c r="BW40" s="147">
        <f t="shared" si="22"/>
        <v>1</v>
      </c>
      <c r="BX40" s="146">
        <f>BW40+BX36</f>
        <v>3</v>
      </c>
      <c r="BY40" s="145"/>
      <c r="BZ40" s="144"/>
      <c r="CA40" s="277"/>
      <c r="CB40" s="135" t="s">
        <v>71</v>
      </c>
      <c r="CC40" s="149">
        <v>0</v>
      </c>
      <c r="CD40" s="149">
        <v>0</v>
      </c>
      <c r="CE40" s="149">
        <v>0</v>
      </c>
      <c r="CF40" s="149">
        <v>0</v>
      </c>
      <c r="CG40" s="149">
        <v>0</v>
      </c>
      <c r="CH40" s="147">
        <f t="shared" si="23"/>
        <v>0</v>
      </c>
      <c r="CI40" s="146">
        <f>CH40+CI36</f>
        <v>3</v>
      </c>
      <c r="CJ40" s="145"/>
      <c r="CN40" s="143"/>
    </row>
    <row r="41" spans="2:92" ht="14.85" customHeight="1" x14ac:dyDescent="0.2">
      <c r="B41" s="275" t="s">
        <v>282</v>
      </c>
      <c r="C41" s="159" t="s">
        <v>0</v>
      </c>
      <c r="D41" s="158">
        <v>5</v>
      </c>
      <c r="E41" s="158">
        <v>8</v>
      </c>
      <c r="F41" s="158">
        <v>8</v>
      </c>
      <c r="G41" s="158">
        <v>8</v>
      </c>
      <c r="H41" s="158">
        <v>7</v>
      </c>
      <c r="I41" s="156">
        <f t="shared" si="16"/>
        <v>36</v>
      </c>
      <c r="J41" s="155">
        <f>I41</f>
        <v>36</v>
      </c>
      <c r="K41" s="154">
        <f>J41/(J41+J42)</f>
        <v>1</v>
      </c>
      <c r="M41" s="275" t="s">
        <v>282</v>
      </c>
      <c r="N41" s="159" t="s">
        <v>0</v>
      </c>
      <c r="O41" s="158">
        <v>5</v>
      </c>
      <c r="P41" s="158">
        <v>8</v>
      </c>
      <c r="Q41" s="158">
        <v>6</v>
      </c>
      <c r="R41" s="158">
        <v>6</v>
      </c>
      <c r="S41" s="158">
        <v>8</v>
      </c>
      <c r="T41" s="156">
        <f t="shared" si="17"/>
        <v>33</v>
      </c>
      <c r="U41" s="155">
        <f>T41</f>
        <v>33</v>
      </c>
      <c r="V41" s="154">
        <f>U41/(U41+U42)</f>
        <v>0.94285714285714284</v>
      </c>
      <c r="X41" s="275" t="s">
        <v>282</v>
      </c>
      <c r="Y41" s="159" t="s">
        <v>0</v>
      </c>
      <c r="Z41" s="158">
        <v>6</v>
      </c>
      <c r="AA41" s="158">
        <v>10</v>
      </c>
      <c r="AB41" s="158">
        <v>8</v>
      </c>
      <c r="AC41" s="158">
        <v>6</v>
      </c>
      <c r="AD41" s="158">
        <v>8</v>
      </c>
      <c r="AE41" s="156">
        <f t="shared" si="18"/>
        <v>38</v>
      </c>
      <c r="AF41" s="155">
        <f>AE41</f>
        <v>38</v>
      </c>
      <c r="AG41" s="154">
        <f>AF41/(AF41+AF42)</f>
        <v>0.97435897435897434</v>
      </c>
      <c r="AI41" s="275" t="s">
        <v>282</v>
      </c>
      <c r="AJ41" s="159" t="s">
        <v>0</v>
      </c>
      <c r="AK41" s="158">
        <v>5</v>
      </c>
      <c r="AL41" s="158">
        <v>7</v>
      </c>
      <c r="AM41" s="158">
        <v>7</v>
      </c>
      <c r="AN41" s="158">
        <v>6</v>
      </c>
      <c r="AO41" s="158">
        <v>4</v>
      </c>
      <c r="AP41" s="156">
        <f t="shared" si="19"/>
        <v>29</v>
      </c>
      <c r="AQ41" s="155">
        <f>AP41</f>
        <v>29</v>
      </c>
      <c r="AR41" s="154">
        <f>AQ41/(AQ41+AQ42)</f>
        <v>0.93548387096774188</v>
      </c>
      <c r="AT41" s="275" t="s">
        <v>282</v>
      </c>
      <c r="AU41" s="159" t="s">
        <v>0</v>
      </c>
      <c r="AV41" s="158">
        <v>4</v>
      </c>
      <c r="AW41" s="158">
        <v>8</v>
      </c>
      <c r="AX41" s="158">
        <v>9</v>
      </c>
      <c r="AY41" s="158">
        <v>8</v>
      </c>
      <c r="AZ41" s="158">
        <v>10</v>
      </c>
      <c r="BA41" s="156">
        <f t="shared" si="20"/>
        <v>39</v>
      </c>
      <c r="BB41" s="155">
        <f>BA41</f>
        <v>39</v>
      </c>
      <c r="BC41" s="154">
        <f>BB41/(BB41+BB42)</f>
        <v>1</v>
      </c>
      <c r="BD41" s="160"/>
      <c r="BE41" s="275" t="s">
        <v>282</v>
      </c>
      <c r="BF41" s="159" t="s">
        <v>0</v>
      </c>
      <c r="BG41" s="158">
        <v>8</v>
      </c>
      <c r="BH41" s="158">
        <v>10</v>
      </c>
      <c r="BI41" s="158">
        <v>9</v>
      </c>
      <c r="BJ41" s="158">
        <v>6</v>
      </c>
      <c r="BK41" s="158">
        <v>7</v>
      </c>
      <c r="BL41" s="156">
        <f t="shared" si="21"/>
        <v>40</v>
      </c>
      <c r="BM41" s="155">
        <f>BL41</f>
        <v>40</v>
      </c>
      <c r="BN41" s="154">
        <f>BM41/(BM41+BM42)</f>
        <v>1</v>
      </c>
      <c r="BP41" s="275" t="s">
        <v>282</v>
      </c>
      <c r="BQ41" s="159" t="s">
        <v>0</v>
      </c>
      <c r="BR41" s="158">
        <v>9</v>
      </c>
      <c r="BS41" s="158">
        <v>9</v>
      </c>
      <c r="BT41" s="158">
        <v>11</v>
      </c>
      <c r="BU41" s="158">
        <v>8</v>
      </c>
      <c r="BV41" s="158">
        <v>6</v>
      </c>
      <c r="BW41" s="156">
        <f t="shared" si="22"/>
        <v>43</v>
      </c>
      <c r="BX41" s="155">
        <f>BW41</f>
        <v>43</v>
      </c>
      <c r="BY41" s="154">
        <f>BX41/(BX41+BX42)</f>
        <v>0.9555555555555556</v>
      </c>
      <c r="BZ41" s="144"/>
      <c r="CA41" s="275" t="s">
        <v>282</v>
      </c>
      <c r="CB41" s="159" t="s">
        <v>0</v>
      </c>
      <c r="CC41" s="158">
        <v>7</v>
      </c>
      <c r="CD41" s="158">
        <v>7</v>
      </c>
      <c r="CE41" s="158">
        <v>10</v>
      </c>
      <c r="CF41" s="158">
        <v>8</v>
      </c>
      <c r="CG41" s="158">
        <v>8</v>
      </c>
      <c r="CH41" s="156">
        <f t="shared" si="23"/>
        <v>40</v>
      </c>
      <c r="CI41" s="155">
        <f>CH41</f>
        <v>40</v>
      </c>
      <c r="CJ41" s="154">
        <f>CI41/(CI41+CI42)</f>
        <v>0.95238095238095233</v>
      </c>
      <c r="CN41" s="153"/>
    </row>
    <row r="42" spans="2:92" x14ac:dyDescent="0.2">
      <c r="B42" s="276"/>
      <c r="C42" s="139" t="s">
        <v>27</v>
      </c>
      <c r="D42" s="135">
        <v>0</v>
      </c>
      <c r="E42" s="135">
        <v>0</v>
      </c>
      <c r="F42" s="135">
        <v>0</v>
      </c>
      <c r="G42" s="135">
        <v>0</v>
      </c>
      <c r="H42" s="135">
        <v>0</v>
      </c>
      <c r="I42" s="150">
        <f t="shared" si="16"/>
        <v>0</v>
      </c>
      <c r="J42" s="151">
        <f>I42+J38</f>
        <v>0</v>
      </c>
      <c r="K42" s="150"/>
      <c r="M42" s="276"/>
      <c r="N42" s="139" t="s">
        <v>27</v>
      </c>
      <c r="O42" s="135">
        <v>0</v>
      </c>
      <c r="P42" s="135">
        <v>0</v>
      </c>
      <c r="Q42" s="135">
        <v>0</v>
      </c>
      <c r="R42" s="135">
        <v>0</v>
      </c>
      <c r="S42" s="135">
        <v>0</v>
      </c>
      <c r="T42" s="150">
        <f t="shared" si="17"/>
        <v>0</v>
      </c>
      <c r="U42" s="151">
        <f>T42+U38</f>
        <v>2</v>
      </c>
      <c r="V42" s="150"/>
      <c r="X42" s="276"/>
      <c r="Y42" s="139" t="s">
        <v>27</v>
      </c>
      <c r="Z42" s="135">
        <v>0</v>
      </c>
      <c r="AA42" s="135">
        <v>0</v>
      </c>
      <c r="AB42" s="135">
        <v>1</v>
      </c>
      <c r="AC42" s="135">
        <v>0</v>
      </c>
      <c r="AD42" s="135">
        <v>0</v>
      </c>
      <c r="AE42" s="150">
        <f t="shared" si="18"/>
        <v>1</v>
      </c>
      <c r="AF42" s="151">
        <f>AE42+AF38</f>
        <v>1</v>
      </c>
      <c r="AG42" s="150"/>
      <c r="AI42" s="276"/>
      <c r="AJ42" s="139" t="s">
        <v>27</v>
      </c>
      <c r="AK42" s="135">
        <v>0</v>
      </c>
      <c r="AL42" s="135">
        <v>0</v>
      </c>
      <c r="AM42" s="135">
        <v>1</v>
      </c>
      <c r="AN42" s="135">
        <v>0</v>
      </c>
      <c r="AO42" s="135">
        <v>0</v>
      </c>
      <c r="AP42" s="150">
        <f t="shared" si="19"/>
        <v>1</v>
      </c>
      <c r="AQ42" s="151">
        <f>AP42+AQ38</f>
        <v>2</v>
      </c>
      <c r="AR42" s="150"/>
      <c r="AT42" s="276"/>
      <c r="AU42" s="139" t="s">
        <v>27</v>
      </c>
      <c r="AV42" s="135">
        <v>0</v>
      </c>
      <c r="AW42" s="135">
        <v>0</v>
      </c>
      <c r="AX42" s="135">
        <v>0</v>
      </c>
      <c r="AY42" s="135">
        <v>0</v>
      </c>
      <c r="AZ42" s="135">
        <v>0</v>
      </c>
      <c r="BA42" s="150">
        <f t="shared" si="20"/>
        <v>0</v>
      </c>
      <c r="BB42" s="151">
        <f>BA42+BB38</f>
        <v>0</v>
      </c>
      <c r="BC42" s="150"/>
      <c r="BE42" s="276"/>
      <c r="BF42" s="139" t="s">
        <v>27</v>
      </c>
      <c r="BG42" s="135">
        <v>0</v>
      </c>
      <c r="BH42" s="135">
        <v>0</v>
      </c>
      <c r="BI42" s="135">
        <v>0</v>
      </c>
      <c r="BJ42" s="135">
        <v>0</v>
      </c>
      <c r="BK42" s="135">
        <v>0</v>
      </c>
      <c r="BL42" s="150">
        <f t="shared" si="21"/>
        <v>0</v>
      </c>
      <c r="BM42" s="151">
        <f>BL42+BM38</f>
        <v>0</v>
      </c>
      <c r="BN42" s="150"/>
      <c r="BP42" s="276"/>
      <c r="BQ42" s="139" t="s">
        <v>27</v>
      </c>
      <c r="BR42" s="135">
        <v>0</v>
      </c>
      <c r="BS42" s="135">
        <v>0</v>
      </c>
      <c r="BT42" s="135">
        <v>0</v>
      </c>
      <c r="BU42" s="135">
        <v>1</v>
      </c>
      <c r="BV42" s="135">
        <v>0</v>
      </c>
      <c r="BW42" s="150">
        <f t="shared" si="22"/>
        <v>1</v>
      </c>
      <c r="BX42" s="151">
        <f>BW42+BX38</f>
        <v>2</v>
      </c>
      <c r="BY42" s="150"/>
      <c r="BZ42" s="144"/>
      <c r="CA42" s="276"/>
      <c r="CB42" s="139" t="s">
        <v>27</v>
      </c>
      <c r="CC42" s="135">
        <v>1</v>
      </c>
      <c r="CD42" s="135">
        <v>0</v>
      </c>
      <c r="CE42" s="135">
        <v>0</v>
      </c>
      <c r="CF42" s="135">
        <v>0</v>
      </c>
      <c r="CG42" s="135">
        <v>0</v>
      </c>
      <c r="CH42" s="150">
        <f t="shared" si="23"/>
        <v>1</v>
      </c>
      <c r="CI42" s="151">
        <f>CH42+CI38</f>
        <v>2</v>
      </c>
      <c r="CJ42" s="150"/>
    </row>
    <row r="43" spans="2:92" x14ac:dyDescent="0.2">
      <c r="B43" s="276"/>
      <c r="C43" s="139" t="s">
        <v>72</v>
      </c>
      <c r="D43" s="135">
        <v>0</v>
      </c>
      <c r="E43" s="135">
        <v>0</v>
      </c>
      <c r="F43" s="135">
        <v>0</v>
      </c>
      <c r="G43" s="135">
        <v>0</v>
      </c>
      <c r="H43" s="135">
        <v>1</v>
      </c>
      <c r="I43" s="150">
        <f t="shared" si="16"/>
        <v>1</v>
      </c>
      <c r="J43" s="151">
        <f>I43+J39</f>
        <v>7</v>
      </c>
      <c r="K43" s="150"/>
      <c r="M43" s="276"/>
      <c r="N43" s="139" t="s">
        <v>72</v>
      </c>
      <c r="O43" s="135">
        <v>0</v>
      </c>
      <c r="P43" s="135">
        <v>0</v>
      </c>
      <c r="Q43" s="135">
        <v>0</v>
      </c>
      <c r="R43" s="135">
        <v>0</v>
      </c>
      <c r="S43" s="135">
        <v>0</v>
      </c>
      <c r="T43" s="150">
        <f t="shared" si="17"/>
        <v>0</v>
      </c>
      <c r="U43" s="151">
        <f>T43+U39</f>
        <v>11</v>
      </c>
      <c r="V43" s="150"/>
      <c r="X43" s="276"/>
      <c r="Y43" s="139" t="s">
        <v>72</v>
      </c>
      <c r="Z43" s="135">
        <v>0</v>
      </c>
      <c r="AA43" s="135">
        <v>0</v>
      </c>
      <c r="AB43" s="135">
        <v>0</v>
      </c>
      <c r="AC43" s="135">
        <v>0</v>
      </c>
      <c r="AD43" s="135">
        <v>1</v>
      </c>
      <c r="AE43" s="150">
        <f t="shared" si="18"/>
        <v>1</v>
      </c>
      <c r="AF43" s="151">
        <f>AE43+AF39</f>
        <v>8</v>
      </c>
      <c r="AG43" s="150"/>
      <c r="AI43" s="276"/>
      <c r="AJ43" s="139" t="s">
        <v>72</v>
      </c>
      <c r="AK43" s="135">
        <v>0</v>
      </c>
      <c r="AL43" s="135">
        <v>0</v>
      </c>
      <c r="AM43" s="135">
        <v>0</v>
      </c>
      <c r="AN43" s="135">
        <v>0</v>
      </c>
      <c r="AO43" s="135">
        <v>0</v>
      </c>
      <c r="AP43" s="150">
        <f t="shared" si="19"/>
        <v>0</v>
      </c>
      <c r="AQ43" s="151">
        <f>AP43+AQ39</f>
        <v>16</v>
      </c>
      <c r="AR43" s="150"/>
      <c r="AT43" s="276"/>
      <c r="AU43" s="139" t="s">
        <v>72</v>
      </c>
      <c r="AV43" s="135">
        <v>1</v>
      </c>
      <c r="AW43" s="135">
        <v>0</v>
      </c>
      <c r="AX43" s="135">
        <v>0</v>
      </c>
      <c r="AY43" s="135">
        <v>0</v>
      </c>
      <c r="AZ43" s="135">
        <v>0</v>
      </c>
      <c r="BA43" s="150">
        <f t="shared" si="20"/>
        <v>1</v>
      </c>
      <c r="BB43" s="151">
        <f>BA43+BB39</f>
        <v>11</v>
      </c>
      <c r="BC43" s="150"/>
      <c r="BE43" s="276"/>
      <c r="BF43" s="139" t="s">
        <v>72</v>
      </c>
      <c r="BG43" s="135">
        <v>0</v>
      </c>
      <c r="BH43" s="135">
        <v>0</v>
      </c>
      <c r="BI43" s="135">
        <v>1</v>
      </c>
      <c r="BJ43" s="135">
        <v>0</v>
      </c>
      <c r="BK43" s="135">
        <v>0</v>
      </c>
      <c r="BL43" s="150">
        <f t="shared" si="21"/>
        <v>1</v>
      </c>
      <c r="BM43" s="151">
        <f>BL43+BM39</f>
        <v>9</v>
      </c>
      <c r="BN43" s="150"/>
      <c r="BP43" s="276"/>
      <c r="BQ43" s="139" t="s">
        <v>72</v>
      </c>
      <c r="BR43" s="135">
        <v>0</v>
      </c>
      <c r="BS43" s="135">
        <v>0</v>
      </c>
      <c r="BT43" s="135">
        <v>0</v>
      </c>
      <c r="BU43" s="135">
        <v>0</v>
      </c>
      <c r="BV43" s="135">
        <v>0</v>
      </c>
      <c r="BW43" s="150">
        <f t="shared" si="22"/>
        <v>0</v>
      </c>
      <c r="BX43" s="151">
        <f>BW43+BX39</f>
        <v>11</v>
      </c>
      <c r="BY43" s="150"/>
      <c r="BZ43" s="144"/>
      <c r="CA43" s="276"/>
      <c r="CB43" s="139" t="s">
        <v>72</v>
      </c>
      <c r="CC43" s="135">
        <v>0</v>
      </c>
      <c r="CD43" s="135">
        <v>0</v>
      </c>
      <c r="CE43" s="135">
        <v>0</v>
      </c>
      <c r="CF43" s="135">
        <v>0</v>
      </c>
      <c r="CG43" s="135">
        <v>0</v>
      </c>
      <c r="CH43" s="150">
        <f t="shared" si="23"/>
        <v>0</v>
      </c>
      <c r="CI43" s="151">
        <f>CH43+CI39</f>
        <v>14</v>
      </c>
      <c r="CJ43" s="150"/>
    </row>
    <row r="44" spans="2:92" x14ac:dyDescent="0.2">
      <c r="B44" s="277"/>
      <c r="C44" s="135" t="s">
        <v>71</v>
      </c>
      <c r="D44" s="149">
        <v>0</v>
      </c>
      <c r="E44" s="149">
        <v>0</v>
      </c>
      <c r="F44" s="149">
        <v>0</v>
      </c>
      <c r="G44" s="149">
        <v>0</v>
      </c>
      <c r="H44" s="149">
        <v>0</v>
      </c>
      <c r="I44" s="147">
        <f t="shared" si="16"/>
        <v>0</v>
      </c>
      <c r="J44" s="146">
        <f>I44+J40</f>
        <v>7</v>
      </c>
      <c r="K44" s="145"/>
      <c r="M44" s="277"/>
      <c r="N44" s="135" t="s">
        <v>71</v>
      </c>
      <c r="O44" s="149">
        <v>0</v>
      </c>
      <c r="P44" s="149">
        <v>0</v>
      </c>
      <c r="Q44" s="149">
        <v>0</v>
      </c>
      <c r="R44" s="149">
        <v>0</v>
      </c>
      <c r="S44" s="149">
        <v>0</v>
      </c>
      <c r="T44" s="147">
        <f t="shared" si="17"/>
        <v>0</v>
      </c>
      <c r="U44" s="146">
        <f>T44+U40</f>
        <v>4</v>
      </c>
      <c r="V44" s="145"/>
      <c r="X44" s="277"/>
      <c r="Y44" s="135" t="s">
        <v>71</v>
      </c>
      <c r="Z44" s="149">
        <v>0</v>
      </c>
      <c r="AA44" s="149">
        <v>0</v>
      </c>
      <c r="AB44" s="149">
        <v>0</v>
      </c>
      <c r="AC44" s="149">
        <v>0</v>
      </c>
      <c r="AD44" s="149">
        <v>0</v>
      </c>
      <c r="AE44" s="147">
        <f t="shared" si="18"/>
        <v>0</v>
      </c>
      <c r="AF44" s="146">
        <f>AE44+AF40</f>
        <v>3</v>
      </c>
      <c r="AG44" s="145"/>
      <c r="AI44" s="277"/>
      <c r="AJ44" s="135" t="s">
        <v>71</v>
      </c>
      <c r="AK44" s="149">
        <v>1</v>
      </c>
      <c r="AL44" s="149">
        <v>0</v>
      </c>
      <c r="AM44" s="149">
        <v>0</v>
      </c>
      <c r="AN44" s="149">
        <v>0</v>
      </c>
      <c r="AO44" s="149">
        <v>0</v>
      </c>
      <c r="AP44" s="147">
        <f t="shared" si="19"/>
        <v>1</v>
      </c>
      <c r="AQ44" s="146">
        <f>AP44+AQ40</f>
        <v>3</v>
      </c>
      <c r="AR44" s="145"/>
      <c r="AT44" s="277"/>
      <c r="AU44" s="135" t="s">
        <v>71</v>
      </c>
      <c r="AV44" s="149">
        <v>0</v>
      </c>
      <c r="AW44" s="149">
        <v>0</v>
      </c>
      <c r="AX44" s="149">
        <v>0</v>
      </c>
      <c r="AY44" s="149">
        <v>0</v>
      </c>
      <c r="AZ44" s="149">
        <v>0</v>
      </c>
      <c r="BA44" s="147">
        <f t="shared" si="20"/>
        <v>0</v>
      </c>
      <c r="BB44" s="146">
        <f>BA44+BB40</f>
        <v>0</v>
      </c>
      <c r="BC44" s="145"/>
      <c r="BE44" s="277"/>
      <c r="BF44" s="135" t="s">
        <v>71</v>
      </c>
      <c r="BG44" s="149">
        <v>0</v>
      </c>
      <c r="BH44" s="149">
        <v>0</v>
      </c>
      <c r="BI44" s="149">
        <v>0</v>
      </c>
      <c r="BJ44" s="135">
        <v>0</v>
      </c>
      <c r="BK44" s="149">
        <v>0</v>
      </c>
      <c r="BL44" s="147">
        <f t="shared" si="21"/>
        <v>0</v>
      </c>
      <c r="BM44" s="146">
        <f>BL44+BM40</f>
        <v>1</v>
      </c>
      <c r="BN44" s="145"/>
      <c r="BP44" s="277"/>
      <c r="BQ44" s="135" t="s">
        <v>71</v>
      </c>
      <c r="BR44" s="149">
        <v>0</v>
      </c>
      <c r="BS44" s="149">
        <v>0</v>
      </c>
      <c r="BT44" s="149">
        <v>0</v>
      </c>
      <c r="BU44" s="135">
        <v>0</v>
      </c>
      <c r="BV44" s="149">
        <v>0</v>
      </c>
      <c r="BW44" s="147">
        <f t="shared" si="22"/>
        <v>0</v>
      </c>
      <c r="BX44" s="146">
        <f>BW44+BX40</f>
        <v>3</v>
      </c>
      <c r="BY44" s="145"/>
      <c r="BZ44" s="144"/>
      <c r="CA44" s="277"/>
      <c r="CB44" s="135" t="s">
        <v>71</v>
      </c>
      <c r="CC44" s="149">
        <v>0</v>
      </c>
      <c r="CD44" s="149">
        <v>0</v>
      </c>
      <c r="CE44" s="149">
        <v>0</v>
      </c>
      <c r="CF44" s="149">
        <v>0</v>
      </c>
      <c r="CG44" s="149">
        <v>0</v>
      </c>
      <c r="CH44" s="147">
        <f t="shared" si="23"/>
        <v>0</v>
      </c>
      <c r="CI44" s="146">
        <f>CH44+CI40</f>
        <v>3</v>
      </c>
      <c r="CJ44" s="145"/>
      <c r="CN44" s="143"/>
    </row>
    <row r="45" spans="2:92" ht="14.85" customHeight="1" x14ac:dyDescent="0.2">
      <c r="B45" s="275" t="s">
        <v>281</v>
      </c>
      <c r="C45" s="159" t="s">
        <v>0</v>
      </c>
      <c r="D45" s="158">
        <v>5</v>
      </c>
      <c r="E45" s="158">
        <v>7</v>
      </c>
      <c r="F45" s="158">
        <v>7</v>
      </c>
      <c r="G45" s="158">
        <v>5</v>
      </c>
      <c r="H45" s="158">
        <v>4</v>
      </c>
      <c r="I45" s="156">
        <f t="shared" si="16"/>
        <v>28</v>
      </c>
      <c r="J45" s="155">
        <f>I45</f>
        <v>28</v>
      </c>
      <c r="K45" s="154">
        <f>J45/(J45+J46)</f>
        <v>0.90322580645161288</v>
      </c>
      <c r="M45" s="275" t="s">
        <v>281</v>
      </c>
      <c r="N45" s="159" t="s">
        <v>0</v>
      </c>
      <c r="O45" s="158">
        <v>4</v>
      </c>
      <c r="P45" s="158">
        <v>7</v>
      </c>
      <c r="Q45" s="158">
        <v>5</v>
      </c>
      <c r="R45" s="158">
        <v>4</v>
      </c>
      <c r="S45" s="158">
        <v>3</v>
      </c>
      <c r="T45" s="156">
        <f t="shared" si="17"/>
        <v>23</v>
      </c>
      <c r="U45" s="155">
        <f>T45</f>
        <v>23</v>
      </c>
      <c r="V45" s="154">
        <f>U45/(U45+U46)</f>
        <v>0.8214285714285714</v>
      </c>
      <c r="X45" s="275" t="s">
        <v>281</v>
      </c>
      <c r="Y45" s="159" t="s">
        <v>0</v>
      </c>
      <c r="Z45" s="158">
        <v>5</v>
      </c>
      <c r="AA45" s="158">
        <v>9</v>
      </c>
      <c r="AB45" s="158">
        <v>8</v>
      </c>
      <c r="AC45" s="158">
        <v>6</v>
      </c>
      <c r="AD45" s="158">
        <v>7</v>
      </c>
      <c r="AE45" s="156">
        <f t="shared" si="18"/>
        <v>35</v>
      </c>
      <c r="AF45" s="155">
        <f>AE45</f>
        <v>35</v>
      </c>
      <c r="AG45" s="154">
        <f>AF45/(AF45+AF46)</f>
        <v>0.94594594594594594</v>
      </c>
      <c r="AI45" s="275" t="s">
        <v>281</v>
      </c>
      <c r="AJ45" s="159" t="s">
        <v>0</v>
      </c>
      <c r="AK45" s="158">
        <v>4</v>
      </c>
      <c r="AL45" s="158">
        <v>7</v>
      </c>
      <c r="AM45" s="158">
        <v>6</v>
      </c>
      <c r="AN45" s="158">
        <v>6</v>
      </c>
      <c r="AO45" s="158">
        <v>4</v>
      </c>
      <c r="AP45" s="156">
        <f t="shared" si="19"/>
        <v>27</v>
      </c>
      <c r="AQ45" s="155">
        <f>AP45</f>
        <v>27</v>
      </c>
      <c r="AR45" s="154">
        <f>AQ45/(AQ45+AQ46)</f>
        <v>0.9</v>
      </c>
      <c r="AT45" s="275" t="s">
        <v>281</v>
      </c>
      <c r="AU45" s="159" t="s">
        <v>0</v>
      </c>
      <c r="AV45" s="158">
        <v>4</v>
      </c>
      <c r="AW45" s="158">
        <v>8</v>
      </c>
      <c r="AX45" s="158">
        <v>8</v>
      </c>
      <c r="AY45" s="158">
        <v>7</v>
      </c>
      <c r="AZ45" s="158">
        <v>10</v>
      </c>
      <c r="BA45" s="156">
        <f t="shared" si="20"/>
        <v>37</v>
      </c>
      <c r="BB45" s="155">
        <f>BA45</f>
        <v>37</v>
      </c>
      <c r="BC45" s="154">
        <f>BB45/(BB45+BB46)</f>
        <v>0.97368421052631582</v>
      </c>
      <c r="BD45" s="160"/>
      <c r="BE45" s="275" t="s">
        <v>281</v>
      </c>
      <c r="BF45" s="159" t="s">
        <v>0</v>
      </c>
      <c r="BG45" s="158">
        <v>7</v>
      </c>
      <c r="BH45" s="158">
        <v>9</v>
      </c>
      <c r="BI45" s="158">
        <v>8</v>
      </c>
      <c r="BJ45" s="158">
        <v>2</v>
      </c>
      <c r="BK45" s="158">
        <v>5</v>
      </c>
      <c r="BL45" s="156">
        <f t="shared" si="21"/>
        <v>31</v>
      </c>
      <c r="BM45" s="155">
        <f>BL45</f>
        <v>31</v>
      </c>
      <c r="BN45" s="154">
        <f>BM45/(BM45+BM46)</f>
        <v>0.88571428571428568</v>
      </c>
      <c r="BP45" s="275" t="s">
        <v>281</v>
      </c>
      <c r="BQ45" s="159" t="s">
        <v>0</v>
      </c>
      <c r="BR45" s="158">
        <v>9</v>
      </c>
      <c r="BS45" s="158">
        <v>9</v>
      </c>
      <c r="BT45" s="158">
        <v>11</v>
      </c>
      <c r="BU45" s="158">
        <v>8</v>
      </c>
      <c r="BV45" s="158">
        <v>6</v>
      </c>
      <c r="BW45" s="156">
        <f t="shared" si="22"/>
        <v>43</v>
      </c>
      <c r="BX45" s="155">
        <f>BW45</f>
        <v>43</v>
      </c>
      <c r="BY45" s="154">
        <f>BX45/(BX45+BX46)</f>
        <v>0.9555555555555556</v>
      </c>
      <c r="BZ45" s="144"/>
      <c r="CA45" s="275" t="s">
        <v>281</v>
      </c>
      <c r="CB45" s="159" t="s">
        <v>0</v>
      </c>
      <c r="CC45" s="158">
        <v>6</v>
      </c>
      <c r="CD45" s="158">
        <v>5</v>
      </c>
      <c r="CE45" s="158">
        <v>10</v>
      </c>
      <c r="CF45" s="158">
        <v>4</v>
      </c>
      <c r="CG45" s="158">
        <v>6</v>
      </c>
      <c r="CH45" s="156">
        <f t="shared" si="23"/>
        <v>31</v>
      </c>
      <c r="CI45" s="155">
        <f>CH45</f>
        <v>31</v>
      </c>
      <c r="CJ45" s="154">
        <f>CI45/(CI45+CI46)</f>
        <v>0.88571428571428568</v>
      </c>
      <c r="CN45" s="153"/>
    </row>
    <row r="46" spans="2:92" x14ac:dyDescent="0.2">
      <c r="B46" s="276"/>
      <c r="C46" s="139" t="s">
        <v>27</v>
      </c>
      <c r="D46" s="135">
        <v>0</v>
      </c>
      <c r="E46" s="135">
        <v>1</v>
      </c>
      <c r="F46" s="135">
        <v>1</v>
      </c>
      <c r="G46" s="135">
        <v>0</v>
      </c>
      <c r="H46" s="135">
        <v>1</v>
      </c>
      <c r="I46" s="150">
        <f t="shared" si="16"/>
        <v>3</v>
      </c>
      <c r="J46" s="151">
        <f>I46+J42</f>
        <v>3</v>
      </c>
      <c r="K46" s="150"/>
      <c r="M46" s="276"/>
      <c r="N46" s="139" t="s">
        <v>27</v>
      </c>
      <c r="O46" s="135">
        <v>0</v>
      </c>
      <c r="P46" s="135">
        <v>0</v>
      </c>
      <c r="Q46" s="135">
        <v>1</v>
      </c>
      <c r="R46" s="135">
        <v>2</v>
      </c>
      <c r="S46" s="135">
        <v>0</v>
      </c>
      <c r="T46" s="150">
        <f t="shared" si="17"/>
        <v>3</v>
      </c>
      <c r="U46" s="151">
        <f>T46+U42</f>
        <v>5</v>
      </c>
      <c r="V46" s="150"/>
      <c r="X46" s="276"/>
      <c r="Y46" s="139" t="s">
        <v>27</v>
      </c>
      <c r="Z46" s="135">
        <v>0</v>
      </c>
      <c r="AA46" s="135">
        <v>1</v>
      </c>
      <c r="AB46" s="135">
        <v>0</v>
      </c>
      <c r="AC46" s="135">
        <v>0</v>
      </c>
      <c r="AD46" s="135">
        <v>0</v>
      </c>
      <c r="AE46" s="150">
        <f t="shared" si="18"/>
        <v>1</v>
      </c>
      <c r="AF46" s="151">
        <f>AE46+AF42</f>
        <v>2</v>
      </c>
      <c r="AG46" s="150"/>
      <c r="AI46" s="276"/>
      <c r="AJ46" s="139" t="s">
        <v>27</v>
      </c>
      <c r="AK46" s="135">
        <v>1</v>
      </c>
      <c r="AL46" s="135">
        <v>0</v>
      </c>
      <c r="AM46" s="135">
        <v>0</v>
      </c>
      <c r="AN46" s="135">
        <v>0</v>
      </c>
      <c r="AO46" s="135">
        <v>0</v>
      </c>
      <c r="AP46" s="150">
        <f t="shared" si="19"/>
        <v>1</v>
      </c>
      <c r="AQ46" s="151">
        <f>AP46+AQ42</f>
        <v>3</v>
      </c>
      <c r="AR46" s="150"/>
      <c r="AT46" s="276"/>
      <c r="AU46" s="139" t="s">
        <v>27</v>
      </c>
      <c r="AV46" s="135">
        <v>0</v>
      </c>
      <c r="AW46" s="135">
        <v>0</v>
      </c>
      <c r="AX46" s="135">
        <v>0</v>
      </c>
      <c r="AY46" s="135">
        <v>1</v>
      </c>
      <c r="AZ46" s="135">
        <v>0</v>
      </c>
      <c r="BA46" s="150">
        <f t="shared" si="20"/>
        <v>1</v>
      </c>
      <c r="BB46" s="151">
        <f>BA46+BB42</f>
        <v>1</v>
      </c>
      <c r="BC46" s="150"/>
      <c r="BE46" s="276"/>
      <c r="BF46" s="139" t="s">
        <v>27</v>
      </c>
      <c r="BG46" s="135">
        <v>1</v>
      </c>
      <c r="BH46" s="135">
        <v>1</v>
      </c>
      <c r="BI46" s="135">
        <v>0</v>
      </c>
      <c r="BJ46" s="135">
        <v>0</v>
      </c>
      <c r="BK46" s="135">
        <v>2</v>
      </c>
      <c r="BL46" s="150">
        <f t="shared" si="21"/>
        <v>4</v>
      </c>
      <c r="BM46" s="151">
        <f>BL46+BM42</f>
        <v>4</v>
      </c>
      <c r="BN46" s="150"/>
      <c r="BP46" s="276"/>
      <c r="BQ46" s="139" t="s">
        <v>27</v>
      </c>
      <c r="BR46" s="135">
        <v>0</v>
      </c>
      <c r="BS46" s="135">
        <v>0</v>
      </c>
      <c r="BT46" s="135">
        <v>0</v>
      </c>
      <c r="BU46" s="135">
        <v>0</v>
      </c>
      <c r="BV46" s="135">
        <v>0</v>
      </c>
      <c r="BW46" s="150">
        <f t="shared" si="22"/>
        <v>0</v>
      </c>
      <c r="BX46" s="151">
        <f>BW46+BX42</f>
        <v>2</v>
      </c>
      <c r="BY46" s="150"/>
      <c r="BZ46" s="144"/>
      <c r="CA46" s="276"/>
      <c r="CB46" s="139" t="s">
        <v>27</v>
      </c>
      <c r="CC46" s="135">
        <v>0</v>
      </c>
      <c r="CD46" s="135">
        <v>1</v>
      </c>
      <c r="CE46" s="135">
        <v>0</v>
      </c>
      <c r="CF46" s="135">
        <v>0</v>
      </c>
      <c r="CG46" s="135">
        <v>1</v>
      </c>
      <c r="CH46" s="150">
        <f t="shared" si="23"/>
        <v>2</v>
      </c>
      <c r="CI46" s="151">
        <f>CH46+CI42</f>
        <v>4</v>
      </c>
      <c r="CJ46" s="150"/>
    </row>
    <row r="47" spans="2:92" x14ac:dyDescent="0.2">
      <c r="B47" s="276"/>
      <c r="C47" s="139" t="s">
        <v>72</v>
      </c>
      <c r="D47" s="135">
        <v>0</v>
      </c>
      <c r="E47" s="135">
        <v>0</v>
      </c>
      <c r="F47" s="135">
        <v>0</v>
      </c>
      <c r="G47" s="135">
        <v>3</v>
      </c>
      <c r="H47" s="135">
        <v>1</v>
      </c>
      <c r="I47" s="150">
        <f t="shared" si="16"/>
        <v>4</v>
      </c>
      <c r="J47" s="151">
        <f>I47+J43</f>
        <v>11</v>
      </c>
      <c r="K47" s="150"/>
      <c r="M47" s="276"/>
      <c r="N47" s="139" t="s">
        <v>72</v>
      </c>
      <c r="O47" s="135">
        <v>1</v>
      </c>
      <c r="P47" s="135">
        <v>1</v>
      </c>
      <c r="Q47" s="135">
        <v>0</v>
      </c>
      <c r="R47" s="135">
        <v>0</v>
      </c>
      <c r="S47" s="135">
        <v>5</v>
      </c>
      <c r="T47" s="150">
        <f t="shared" si="17"/>
        <v>7</v>
      </c>
      <c r="U47" s="151">
        <f>T47+U43</f>
        <v>18</v>
      </c>
      <c r="V47" s="150"/>
      <c r="X47" s="276"/>
      <c r="Y47" s="139" t="s">
        <v>72</v>
      </c>
      <c r="Z47" s="135">
        <v>1</v>
      </c>
      <c r="AA47" s="135">
        <v>0</v>
      </c>
      <c r="AB47" s="135">
        <v>0</v>
      </c>
      <c r="AC47" s="135">
        <v>0</v>
      </c>
      <c r="AD47" s="135">
        <v>0</v>
      </c>
      <c r="AE47" s="150">
        <f t="shared" si="18"/>
        <v>1</v>
      </c>
      <c r="AF47" s="151">
        <f>AE47+AF43</f>
        <v>9</v>
      </c>
      <c r="AG47" s="150"/>
      <c r="AI47" s="276"/>
      <c r="AJ47" s="139" t="s">
        <v>72</v>
      </c>
      <c r="AK47" s="135">
        <v>0</v>
      </c>
      <c r="AL47" s="135">
        <v>0</v>
      </c>
      <c r="AM47" s="135">
        <v>1</v>
      </c>
      <c r="AN47" s="135">
        <v>0</v>
      </c>
      <c r="AO47" s="135">
        <v>0</v>
      </c>
      <c r="AP47" s="150">
        <f t="shared" si="19"/>
        <v>1</v>
      </c>
      <c r="AQ47" s="151">
        <f>AP47+AQ43</f>
        <v>17</v>
      </c>
      <c r="AR47" s="150"/>
      <c r="AT47" s="276"/>
      <c r="AU47" s="139" t="s">
        <v>72</v>
      </c>
      <c r="AV47" s="135">
        <v>0</v>
      </c>
      <c r="AW47" s="135">
        <v>0</v>
      </c>
      <c r="AX47" s="135">
        <v>1</v>
      </c>
      <c r="AY47" s="135">
        <v>0</v>
      </c>
      <c r="AZ47" s="135">
        <v>0</v>
      </c>
      <c r="BA47" s="150">
        <f t="shared" si="20"/>
        <v>1</v>
      </c>
      <c r="BB47" s="151">
        <f>BA47+BB43</f>
        <v>12</v>
      </c>
      <c r="BC47" s="150"/>
      <c r="BE47" s="276"/>
      <c r="BF47" s="139" t="s">
        <v>72</v>
      </c>
      <c r="BG47" s="135">
        <v>0</v>
      </c>
      <c r="BH47" s="135">
        <v>0</v>
      </c>
      <c r="BI47" s="135">
        <v>0</v>
      </c>
      <c r="BJ47" s="135">
        <v>4</v>
      </c>
      <c r="BK47" s="135">
        <v>0</v>
      </c>
      <c r="BL47" s="150">
        <f t="shared" si="21"/>
        <v>4</v>
      </c>
      <c r="BM47" s="151">
        <f>BL47+BM43</f>
        <v>13</v>
      </c>
      <c r="BN47" s="150"/>
      <c r="BP47" s="276"/>
      <c r="BQ47" s="139" t="s">
        <v>72</v>
      </c>
      <c r="BR47" s="135">
        <v>0</v>
      </c>
      <c r="BS47" s="135">
        <v>0</v>
      </c>
      <c r="BT47" s="135">
        <v>0</v>
      </c>
      <c r="BU47" s="135">
        <v>0</v>
      </c>
      <c r="BV47" s="135">
        <v>0</v>
      </c>
      <c r="BW47" s="150">
        <f t="shared" si="22"/>
        <v>0</v>
      </c>
      <c r="BX47" s="151">
        <f>BW47+BX43</f>
        <v>11</v>
      </c>
      <c r="BY47" s="150"/>
      <c r="BZ47" s="144"/>
      <c r="CA47" s="276"/>
      <c r="CB47" s="139" t="s">
        <v>72</v>
      </c>
      <c r="CC47" s="135">
        <v>1</v>
      </c>
      <c r="CD47" s="135">
        <v>1</v>
      </c>
      <c r="CE47" s="135">
        <v>0</v>
      </c>
      <c r="CF47" s="135">
        <v>4</v>
      </c>
      <c r="CG47" s="135">
        <v>0</v>
      </c>
      <c r="CH47" s="150">
        <f t="shared" si="23"/>
        <v>6</v>
      </c>
      <c r="CI47" s="151">
        <f>CH47+CI43</f>
        <v>20</v>
      </c>
      <c r="CJ47" s="150"/>
    </row>
    <row r="48" spans="2:92" x14ac:dyDescent="0.2">
      <c r="B48" s="277"/>
      <c r="C48" s="135" t="s">
        <v>71</v>
      </c>
      <c r="D48" s="149">
        <v>0</v>
      </c>
      <c r="E48" s="149">
        <v>0</v>
      </c>
      <c r="F48" s="149">
        <v>0</v>
      </c>
      <c r="G48" s="149">
        <v>0</v>
      </c>
      <c r="H48" s="149">
        <v>1</v>
      </c>
      <c r="I48" s="147">
        <f t="shared" si="16"/>
        <v>1</v>
      </c>
      <c r="J48" s="146">
        <f>I48+J44</f>
        <v>8</v>
      </c>
      <c r="K48" s="145"/>
      <c r="M48" s="277"/>
      <c r="N48" s="135" t="s">
        <v>71</v>
      </c>
      <c r="O48" s="149">
        <v>0</v>
      </c>
      <c r="P48" s="149">
        <v>0</v>
      </c>
      <c r="Q48" s="149">
        <v>0</v>
      </c>
      <c r="R48" s="149">
        <v>0</v>
      </c>
      <c r="S48" s="149">
        <v>0</v>
      </c>
      <c r="T48" s="147">
        <f t="shared" si="17"/>
        <v>0</v>
      </c>
      <c r="U48" s="146">
        <f>T48+U44</f>
        <v>4</v>
      </c>
      <c r="V48" s="145"/>
      <c r="X48" s="277"/>
      <c r="Y48" s="135" t="s">
        <v>71</v>
      </c>
      <c r="Z48" s="149">
        <v>0</v>
      </c>
      <c r="AA48" s="149">
        <v>0</v>
      </c>
      <c r="AB48" s="149">
        <v>0</v>
      </c>
      <c r="AC48" s="149">
        <v>0</v>
      </c>
      <c r="AD48" s="149">
        <v>0</v>
      </c>
      <c r="AE48" s="147">
        <f t="shared" si="18"/>
        <v>0</v>
      </c>
      <c r="AF48" s="146">
        <f>AE48+AF44</f>
        <v>3</v>
      </c>
      <c r="AG48" s="145"/>
      <c r="AI48" s="277"/>
      <c r="AJ48" s="135" t="s">
        <v>71</v>
      </c>
      <c r="AK48" s="149">
        <v>0</v>
      </c>
      <c r="AL48" s="149">
        <v>0</v>
      </c>
      <c r="AM48" s="149">
        <v>0</v>
      </c>
      <c r="AN48" s="149">
        <v>0</v>
      </c>
      <c r="AO48" s="149">
        <v>0</v>
      </c>
      <c r="AP48" s="147">
        <f t="shared" si="19"/>
        <v>0</v>
      </c>
      <c r="AQ48" s="146">
        <f>AP48+AQ44</f>
        <v>3</v>
      </c>
      <c r="AR48" s="145"/>
      <c r="AT48" s="277"/>
      <c r="AU48" s="135" t="s">
        <v>71</v>
      </c>
      <c r="AV48" s="149">
        <v>0</v>
      </c>
      <c r="AW48" s="149">
        <v>0</v>
      </c>
      <c r="AX48" s="149">
        <v>0</v>
      </c>
      <c r="AY48" s="149">
        <v>0</v>
      </c>
      <c r="AZ48" s="149">
        <v>0</v>
      </c>
      <c r="BA48" s="147">
        <f t="shared" si="20"/>
        <v>0</v>
      </c>
      <c r="BB48" s="146">
        <f>BA48+BB44</f>
        <v>0</v>
      </c>
      <c r="BC48" s="145"/>
      <c r="BE48" s="277"/>
      <c r="BF48" s="135" t="s">
        <v>71</v>
      </c>
      <c r="BG48" s="149">
        <v>0</v>
      </c>
      <c r="BH48" s="149">
        <v>0</v>
      </c>
      <c r="BI48" s="149">
        <v>1</v>
      </c>
      <c r="BJ48" s="135">
        <v>0</v>
      </c>
      <c r="BK48" s="149">
        <v>0</v>
      </c>
      <c r="BL48" s="147">
        <f t="shared" si="21"/>
        <v>1</v>
      </c>
      <c r="BM48" s="146">
        <f>BL48+BM44</f>
        <v>2</v>
      </c>
      <c r="BN48" s="145"/>
      <c r="BP48" s="277"/>
      <c r="BQ48" s="135" t="s">
        <v>71</v>
      </c>
      <c r="BR48" s="149">
        <v>0</v>
      </c>
      <c r="BS48" s="149">
        <v>0</v>
      </c>
      <c r="BT48" s="149">
        <v>0</v>
      </c>
      <c r="BU48" s="135">
        <v>0</v>
      </c>
      <c r="BV48" s="149">
        <v>0</v>
      </c>
      <c r="BW48" s="147">
        <f t="shared" si="22"/>
        <v>0</v>
      </c>
      <c r="BX48" s="146">
        <f>BW48+BX44</f>
        <v>3</v>
      </c>
      <c r="BY48" s="145"/>
      <c r="BZ48" s="144"/>
      <c r="CA48" s="277"/>
      <c r="CB48" s="135" t="s">
        <v>71</v>
      </c>
      <c r="CC48" s="149">
        <v>0</v>
      </c>
      <c r="CD48" s="149">
        <v>0</v>
      </c>
      <c r="CE48" s="149">
        <v>0</v>
      </c>
      <c r="CF48" s="149">
        <v>0</v>
      </c>
      <c r="CG48" s="149">
        <v>1</v>
      </c>
      <c r="CH48" s="147">
        <f t="shared" si="23"/>
        <v>1</v>
      </c>
      <c r="CI48" s="146">
        <f>CH48+CI44</f>
        <v>4</v>
      </c>
      <c r="CJ48" s="145"/>
      <c r="CN48" s="143"/>
    </row>
    <row r="49" spans="2:92" ht="14.85" customHeight="1" x14ac:dyDescent="0.2">
      <c r="B49" s="275" t="s">
        <v>280</v>
      </c>
      <c r="C49" s="159" t="s">
        <v>0</v>
      </c>
      <c r="D49" s="158">
        <v>2</v>
      </c>
      <c r="E49" s="158">
        <v>7</v>
      </c>
      <c r="F49" s="158">
        <v>6</v>
      </c>
      <c r="G49" s="158">
        <v>5</v>
      </c>
      <c r="H49" s="158">
        <v>4</v>
      </c>
      <c r="I49" s="156">
        <f t="shared" si="16"/>
        <v>24</v>
      </c>
      <c r="J49" s="155">
        <f>I49</f>
        <v>24</v>
      </c>
      <c r="K49" s="154">
        <f>J49/(J49+J50)</f>
        <v>0.77419354838709675</v>
      </c>
      <c r="M49" s="275" t="s">
        <v>280</v>
      </c>
      <c r="N49" s="159" t="s">
        <v>0</v>
      </c>
      <c r="O49" s="158">
        <v>4</v>
      </c>
      <c r="P49" s="158">
        <v>7</v>
      </c>
      <c r="Q49" s="158">
        <v>5</v>
      </c>
      <c r="R49" s="158">
        <v>3</v>
      </c>
      <c r="S49" s="158">
        <v>2</v>
      </c>
      <c r="T49" s="156">
        <f t="shared" si="17"/>
        <v>21</v>
      </c>
      <c r="U49" s="155">
        <f>T49</f>
        <v>21</v>
      </c>
      <c r="V49" s="154">
        <f>U49/(U49+U50)</f>
        <v>0.80769230769230771</v>
      </c>
      <c r="X49" s="275" t="s">
        <v>280</v>
      </c>
      <c r="Y49" s="159" t="s">
        <v>0</v>
      </c>
      <c r="Z49" s="158">
        <v>5</v>
      </c>
      <c r="AA49" s="158">
        <v>9</v>
      </c>
      <c r="AB49" s="158">
        <v>7</v>
      </c>
      <c r="AC49" s="158">
        <v>5</v>
      </c>
      <c r="AD49" s="158">
        <v>7</v>
      </c>
      <c r="AE49" s="156">
        <f t="shared" si="18"/>
        <v>33</v>
      </c>
      <c r="AF49" s="155">
        <f>AE49</f>
        <v>33</v>
      </c>
      <c r="AG49" s="154">
        <f>AF49/(AF49+AF50)</f>
        <v>0.91666666666666663</v>
      </c>
      <c r="AI49" s="275" t="s">
        <v>280</v>
      </c>
      <c r="AJ49" s="159" t="s">
        <v>0</v>
      </c>
      <c r="AK49" s="158">
        <v>4</v>
      </c>
      <c r="AL49" s="158">
        <v>7</v>
      </c>
      <c r="AM49" s="158">
        <v>5</v>
      </c>
      <c r="AN49" s="158">
        <v>5</v>
      </c>
      <c r="AO49" s="158">
        <v>2</v>
      </c>
      <c r="AP49" s="156">
        <f t="shared" si="19"/>
        <v>23</v>
      </c>
      <c r="AQ49" s="155">
        <f>AP49</f>
        <v>23</v>
      </c>
      <c r="AR49" s="154">
        <f>AQ49/(AQ49+AQ50)</f>
        <v>0.85185185185185186</v>
      </c>
      <c r="AT49" s="275" t="s">
        <v>280</v>
      </c>
      <c r="AU49" s="159" t="s">
        <v>0</v>
      </c>
      <c r="AV49" s="158">
        <v>4</v>
      </c>
      <c r="AW49" s="158">
        <v>8</v>
      </c>
      <c r="AX49" s="158">
        <v>8</v>
      </c>
      <c r="AY49" s="158">
        <v>7</v>
      </c>
      <c r="AZ49" s="158">
        <v>9</v>
      </c>
      <c r="BA49" s="156">
        <f t="shared" si="20"/>
        <v>36</v>
      </c>
      <c r="BB49" s="155">
        <f>BA49</f>
        <v>36</v>
      </c>
      <c r="BC49" s="154">
        <f>BB49/(BB49+BB50)</f>
        <v>0.97297297297297303</v>
      </c>
      <c r="BD49" s="160"/>
      <c r="BE49" s="275" t="s">
        <v>280</v>
      </c>
      <c r="BF49" s="159" t="s">
        <v>0</v>
      </c>
      <c r="BG49" s="158">
        <v>7</v>
      </c>
      <c r="BH49" s="158">
        <v>7</v>
      </c>
      <c r="BI49" s="158">
        <v>8</v>
      </c>
      <c r="BJ49" s="158">
        <v>2</v>
      </c>
      <c r="BK49" s="158">
        <v>5</v>
      </c>
      <c r="BL49" s="156">
        <f t="shared" si="21"/>
        <v>29</v>
      </c>
      <c r="BM49" s="155">
        <f>BL49</f>
        <v>29</v>
      </c>
      <c r="BN49" s="154">
        <f>BM49/(BM49+BM50)</f>
        <v>0.8529411764705882</v>
      </c>
      <c r="BP49" s="275" t="s">
        <v>280</v>
      </c>
      <c r="BQ49" s="159" t="s">
        <v>0</v>
      </c>
      <c r="BR49" s="158">
        <v>9</v>
      </c>
      <c r="BS49" s="158">
        <v>8</v>
      </c>
      <c r="BT49" s="158">
        <v>11</v>
      </c>
      <c r="BU49" s="158">
        <v>8</v>
      </c>
      <c r="BV49" s="158">
        <v>6</v>
      </c>
      <c r="BW49" s="156">
        <f t="shared" si="22"/>
        <v>42</v>
      </c>
      <c r="BX49" s="155">
        <f>BW49</f>
        <v>42</v>
      </c>
      <c r="BY49" s="154">
        <f>BX49/(BX49+BX50)</f>
        <v>0.95454545454545459</v>
      </c>
      <c r="BZ49" s="144"/>
      <c r="CA49" s="275" t="s">
        <v>280</v>
      </c>
      <c r="CB49" s="159" t="s">
        <v>0</v>
      </c>
      <c r="CC49" s="158">
        <v>5</v>
      </c>
      <c r="CD49" s="158">
        <v>5</v>
      </c>
      <c r="CE49" s="158">
        <v>8</v>
      </c>
      <c r="CF49" s="158">
        <v>4</v>
      </c>
      <c r="CG49" s="158">
        <v>5</v>
      </c>
      <c r="CH49" s="156">
        <f t="shared" si="23"/>
        <v>27</v>
      </c>
      <c r="CI49" s="155">
        <f>CH49</f>
        <v>27</v>
      </c>
      <c r="CJ49" s="154">
        <f>CI49/(CI49+CI50)</f>
        <v>0.79411764705882348</v>
      </c>
      <c r="CN49" s="153"/>
    </row>
    <row r="50" spans="2:92" x14ac:dyDescent="0.2">
      <c r="B50" s="276"/>
      <c r="C50" s="139" t="s">
        <v>27</v>
      </c>
      <c r="D50" s="135">
        <v>3</v>
      </c>
      <c r="E50" s="135">
        <v>0</v>
      </c>
      <c r="F50" s="135">
        <v>1</v>
      </c>
      <c r="G50" s="135">
        <v>0</v>
      </c>
      <c r="H50" s="135">
        <v>0</v>
      </c>
      <c r="I50" s="150">
        <f t="shared" si="16"/>
        <v>4</v>
      </c>
      <c r="J50" s="151">
        <f>I50+J46</f>
        <v>7</v>
      </c>
      <c r="K50" s="150"/>
      <c r="M50" s="276"/>
      <c r="N50" s="139" t="s">
        <v>27</v>
      </c>
      <c r="O50" s="135">
        <v>0</v>
      </c>
      <c r="P50" s="135">
        <v>0</v>
      </c>
      <c r="Q50" s="135">
        <v>0</v>
      </c>
      <c r="R50" s="135">
        <v>0</v>
      </c>
      <c r="S50" s="135">
        <v>0</v>
      </c>
      <c r="T50" s="150">
        <f t="shared" si="17"/>
        <v>0</v>
      </c>
      <c r="U50" s="151">
        <f>T50+U46</f>
        <v>5</v>
      </c>
      <c r="V50" s="150"/>
      <c r="X50" s="276"/>
      <c r="Y50" s="139" t="s">
        <v>27</v>
      </c>
      <c r="Z50" s="135">
        <v>0</v>
      </c>
      <c r="AA50" s="135">
        <v>0</v>
      </c>
      <c r="AB50" s="135">
        <v>0</v>
      </c>
      <c r="AC50" s="135">
        <v>1</v>
      </c>
      <c r="AD50" s="135">
        <v>0</v>
      </c>
      <c r="AE50" s="150">
        <f t="shared" si="18"/>
        <v>1</v>
      </c>
      <c r="AF50" s="151">
        <f>AE50+AF46</f>
        <v>3</v>
      </c>
      <c r="AG50" s="150"/>
      <c r="AI50" s="276"/>
      <c r="AJ50" s="139" t="s">
        <v>27</v>
      </c>
      <c r="AK50" s="135">
        <v>0</v>
      </c>
      <c r="AL50" s="135">
        <v>0</v>
      </c>
      <c r="AM50" s="135">
        <v>1</v>
      </c>
      <c r="AN50" s="135">
        <v>0</v>
      </c>
      <c r="AO50" s="135">
        <v>0</v>
      </c>
      <c r="AP50" s="150">
        <f t="shared" si="19"/>
        <v>1</v>
      </c>
      <c r="AQ50" s="151">
        <f>AP50+AQ46</f>
        <v>4</v>
      </c>
      <c r="AR50" s="150"/>
      <c r="AT50" s="276"/>
      <c r="AU50" s="139" t="s">
        <v>27</v>
      </c>
      <c r="AV50" s="135">
        <v>0</v>
      </c>
      <c r="AW50" s="135">
        <v>0</v>
      </c>
      <c r="AX50" s="135">
        <v>0</v>
      </c>
      <c r="AY50" s="135">
        <v>0</v>
      </c>
      <c r="AZ50" s="135">
        <v>0</v>
      </c>
      <c r="BA50" s="150">
        <f t="shared" si="20"/>
        <v>0</v>
      </c>
      <c r="BB50" s="151">
        <f>BA50+BB46</f>
        <v>1</v>
      </c>
      <c r="BC50" s="150"/>
      <c r="BE50" s="276"/>
      <c r="BF50" s="139" t="s">
        <v>27</v>
      </c>
      <c r="BG50" s="135">
        <v>0</v>
      </c>
      <c r="BH50" s="135">
        <v>1</v>
      </c>
      <c r="BI50" s="135">
        <v>0</v>
      </c>
      <c r="BJ50" s="135">
        <v>0</v>
      </c>
      <c r="BK50" s="135">
        <v>0</v>
      </c>
      <c r="BL50" s="150">
        <f t="shared" si="21"/>
        <v>1</v>
      </c>
      <c r="BM50" s="151">
        <f>BL50+BM46</f>
        <v>5</v>
      </c>
      <c r="BN50" s="150"/>
      <c r="BP50" s="276"/>
      <c r="BQ50" s="139" t="s">
        <v>27</v>
      </c>
      <c r="BR50" s="135">
        <v>0</v>
      </c>
      <c r="BS50" s="135">
        <v>0</v>
      </c>
      <c r="BT50" s="135">
        <v>0</v>
      </c>
      <c r="BU50" s="135">
        <v>0</v>
      </c>
      <c r="BV50" s="135">
        <v>0</v>
      </c>
      <c r="BW50" s="150">
        <f t="shared" si="22"/>
        <v>0</v>
      </c>
      <c r="BX50" s="151">
        <f>BW50+BX46</f>
        <v>2</v>
      </c>
      <c r="BY50" s="150"/>
      <c r="BZ50" s="144"/>
      <c r="CA50" s="276"/>
      <c r="CB50" s="139" t="s">
        <v>27</v>
      </c>
      <c r="CC50" s="135">
        <v>1</v>
      </c>
      <c r="CD50" s="135">
        <v>0</v>
      </c>
      <c r="CE50" s="135">
        <v>1</v>
      </c>
      <c r="CF50" s="135">
        <v>0</v>
      </c>
      <c r="CG50" s="135">
        <v>1</v>
      </c>
      <c r="CH50" s="150">
        <f t="shared" si="23"/>
        <v>3</v>
      </c>
      <c r="CI50" s="151">
        <f>CH50+CI46</f>
        <v>7</v>
      </c>
      <c r="CJ50" s="150"/>
    </row>
    <row r="51" spans="2:92" x14ac:dyDescent="0.2">
      <c r="B51" s="276"/>
      <c r="C51" s="139" t="s">
        <v>72</v>
      </c>
      <c r="D51" s="135">
        <v>0</v>
      </c>
      <c r="E51" s="135">
        <v>0</v>
      </c>
      <c r="F51" s="135">
        <v>0</v>
      </c>
      <c r="G51" s="135">
        <v>0</v>
      </c>
      <c r="H51" s="135">
        <v>0</v>
      </c>
      <c r="I51" s="150">
        <f t="shared" si="16"/>
        <v>0</v>
      </c>
      <c r="J51" s="151">
        <f>I51+J47</f>
        <v>11</v>
      </c>
      <c r="K51" s="150"/>
      <c r="M51" s="276"/>
      <c r="N51" s="139" t="s">
        <v>72</v>
      </c>
      <c r="O51" s="135">
        <v>0</v>
      </c>
      <c r="P51" s="135">
        <v>0</v>
      </c>
      <c r="Q51" s="135">
        <v>0</v>
      </c>
      <c r="R51" s="135">
        <v>1</v>
      </c>
      <c r="S51" s="135">
        <v>0</v>
      </c>
      <c r="T51" s="150">
        <f t="shared" si="17"/>
        <v>1</v>
      </c>
      <c r="U51" s="151">
        <f>T51+U47</f>
        <v>19</v>
      </c>
      <c r="V51" s="150"/>
      <c r="X51" s="276"/>
      <c r="Y51" s="139" t="s">
        <v>72</v>
      </c>
      <c r="Z51" s="135">
        <v>0</v>
      </c>
      <c r="AA51" s="135">
        <v>0</v>
      </c>
      <c r="AB51" s="135">
        <v>1</v>
      </c>
      <c r="AC51" s="135">
        <v>0</v>
      </c>
      <c r="AD51" s="135">
        <v>1</v>
      </c>
      <c r="AE51" s="150">
        <f t="shared" si="18"/>
        <v>2</v>
      </c>
      <c r="AF51" s="151">
        <f>AE51+AF47</f>
        <v>11</v>
      </c>
      <c r="AG51" s="150"/>
      <c r="AI51" s="276"/>
      <c r="AJ51" s="139" t="s">
        <v>72</v>
      </c>
      <c r="AK51" s="135">
        <v>0</v>
      </c>
      <c r="AL51" s="135">
        <v>0</v>
      </c>
      <c r="AM51" s="135">
        <v>0</v>
      </c>
      <c r="AN51" s="135">
        <v>1</v>
      </c>
      <c r="AO51" s="135">
        <v>2</v>
      </c>
      <c r="AP51" s="150">
        <f t="shared" si="19"/>
        <v>3</v>
      </c>
      <c r="AQ51" s="151">
        <f>AP51+AQ47</f>
        <v>20</v>
      </c>
      <c r="AR51" s="150"/>
      <c r="AT51" s="276"/>
      <c r="AU51" s="139" t="s">
        <v>72</v>
      </c>
      <c r="AV51" s="135">
        <v>0</v>
      </c>
      <c r="AW51" s="135">
        <v>0</v>
      </c>
      <c r="AX51" s="135">
        <v>0</v>
      </c>
      <c r="AY51" s="135">
        <v>0</v>
      </c>
      <c r="AZ51" s="135">
        <v>1</v>
      </c>
      <c r="BA51" s="150">
        <f t="shared" si="20"/>
        <v>1</v>
      </c>
      <c r="BB51" s="151">
        <f>BA51+BB47</f>
        <v>13</v>
      </c>
      <c r="BC51" s="150"/>
      <c r="BE51" s="276"/>
      <c r="BF51" s="139" t="s">
        <v>72</v>
      </c>
      <c r="BG51" s="135">
        <v>0</v>
      </c>
      <c r="BH51" s="135">
        <v>1</v>
      </c>
      <c r="BI51" s="135">
        <v>0</v>
      </c>
      <c r="BJ51" s="135">
        <v>0</v>
      </c>
      <c r="BK51" s="135">
        <v>0</v>
      </c>
      <c r="BL51" s="150">
        <f t="shared" si="21"/>
        <v>1</v>
      </c>
      <c r="BM51" s="151">
        <f>BL51+BM47</f>
        <v>14</v>
      </c>
      <c r="BN51" s="150"/>
      <c r="BP51" s="276"/>
      <c r="BQ51" s="139" t="s">
        <v>72</v>
      </c>
      <c r="BR51" s="135">
        <v>0</v>
      </c>
      <c r="BS51" s="135">
        <v>1</v>
      </c>
      <c r="BT51" s="135">
        <v>0</v>
      </c>
      <c r="BU51" s="135">
        <v>0</v>
      </c>
      <c r="BV51" s="135">
        <v>0</v>
      </c>
      <c r="BW51" s="150">
        <f t="shared" si="22"/>
        <v>1</v>
      </c>
      <c r="BX51" s="151">
        <f>BW51+BX47</f>
        <v>12</v>
      </c>
      <c r="BY51" s="150"/>
      <c r="BZ51" s="144"/>
      <c r="CA51" s="276"/>
      <c r="CB51" s="139" t="s">
        <v>72</v>
      </c>
      <c r="CC51" s="135">
        <v>0</v>
      </c>
      <c r="CD51" s="135">
        <v>0</v>
      </c>
      <c r="CE51" s="135">
        <v>1</v>
      </c>
      <c r="CF51" s="135">
        <v>0</v>
      </c>
      <c r="CG51" s="135">
        <v>0</v>
      </c>
      <c r="CH51" s="150">
        <f t="shared" si="23"/>
        <v>1</v>
      </c>
      <c r="CI51" s="151">
        <f>CH51+CI47</f>
        <v>21</v>
      </c>
      <c r="CJ51" s="150"/>
    </row>
    <row r="52" spans="2:92" x14ac:dyDescent="0.2">
      <c r="B52" s="277"/>
      <c r="C52" s="135" t="s">
        <v>71</v>
      </c>
      <c r="D52" s="149">
        <v>0</v>
      </c>
      <c r="E52" s="149">
        <v>0</v>
      </c>
      <c r="F52" s="149">
        <v>0</v>
      </c>
      <c r="G52" s="149">
        <v>0</v>
      </c>
      <c r="H52" s="149">
        <v>0</v>
      </c>
      <c r="I52" s="147">
        <f t="shared" si="16"/>
        <v>0</v>
      </c>
      <c r="J52" s="146">
        <f>I52+J48</f>
        <v>8</v>
      </c>
      <c r="K52" s="145"/>
      <c r="M52" s="277"/>
      <c r="N52" s="135" t="s">
        <v>71</v>
      </c>
      <c r="O52" s="149">
        <v>0</v>
      </c>
      <c r="P52" s="149">
        <v>0</v>
      </c>
      <c r="Q52" s="149">
        <v>0</v>
      </c>
      <c r="R52" s="135">
        <v>0</v>
      </c>
      <c r="S52" s="149">
        <v>1</v>
      </c>
      <c r="T52" s="147">
        <f t="shared" si="17"/>
        <v>1</v>
      </c>
      <c r="U52" s="146">
        <f>T52+U48</f>
        <v>5</v>
      </c>
      <c r="V52" s="145"/>
      <c r="X52" s="277"/>
      <c r="Y52" s="135" t="s">
        <v>71</v>
      </c>
      <c r="Z52" s="149">
        <v>0</v>
      </c>
      <c r="AA52" s="149">
        <v>0</v>
      </c>
      <c r="AB52" s="149">
        <v>0</v>
      </c>
      <c r="AC52" s="149">
        <v>0</v>
      </c>
      <c r="AD52" s="149">
        <v>0</v>
      </c>
      <c r="AE52" s="147">
        <f t="shared" si="18"/>
        <v>0</v>
      </c>
      <c r="AF52" s="146">
        <f>AE52+AF48</f>
        <v>3</v>
      </c>
      <c r="AG52" s="145"/>
      <c r="AI52" s="277"/>
      <c r="AJ52" s="135" t="s">
        <v>71</v>
      </c>
      <c r="AK52" s="149">
        <v>0</v>
      </c>
      <c r="AL52" s="149">
        <v>0</v>
      </c>
      <c r="AM52" s="149">
        <v>0</v>
      </c>
      <c r="AN52" s="149">
        <v>0</v>
      </c>
      <c r="AO52" s="149">
        <v>0</v>
      </c>
      <c r="AP52" s="147">
        <f t="shared" si="19"/>
        <v>0</v>
      </c>
      <c r="AQ52" s="146">
        <f>AP52+AQ48</f>
        <v>3</v>
      </c>
      <c r="AR52" s="145"/>
      <c r="AT52" s="277"/>
      <c r="AU52" s="135" t="s">
        <v>71</v>
      </c>
      <c r="AV52" s="149">
        <v>0</v>
      </c>
      <c r="AW52" s="149">
        <v>0</v>
      </c>
      <c r="AX52" s="149">
        <v>0</v>
      </c>
      <c r="AY52" s="149">
        <v>0</v>
      </c>
      <c r="AZ52" s="149">
        <v>0</v>
      </c>
      <c r="BA52" s="147">
        <f t="shared" si="20"/>
        <v>0</v>
      </c>
      <c r="BB52" s="146">
        <f>BA52+BB48</f>
        <v>0</v>
      </c>
      <c r="BC52" s="145"/>
      <c r="BE52" s="277"/>
      <c r="BF52" s="135" t="s">
        <v>71</v>
      </c>
      <c r="BG52" s="149">
        <v>0</v>
      </c>
      <c r="BH52" s="149">
        <v>0</v>
      </c>
      <c r="BI52" s="149">
        <v>0</v>
      </c>
      <c r="BJ52" s="135">
        <v>0</v>
      </c>
      <c r="BK52" s="149">
        <v>0</v>
      </c>
      <c r="BL52" s="147">
        <f t="shared" si="21"/>
        <v>0</v>
      </c>
      <c r="BM52" s="146">
        <f>BL52+BM48</f>
        <v>2</v>
      </c>
      <c r="BN52" s="145"/>
      <c r="BP52" s="277"/>
      <c r="BQ52" s="135" t="s">
        <v>71</v>
      </c>
      <c r="BR52" s="149">
        <v>0</v>
      </c>
      <c r="BS52" s="149">
        <v>0</v>
      </c>
      <c r="BT52" s="149">
        <v>0</v>
      </c>
      <c r="BU52" s="135">
        <v>0</v>
      </c>
      <c r="BV52" s="149">
        <v>0</v>
      </c>
      <c r="BW52" s="147">
        <f t="shared" si="22"/>
        <v>0</v>
      </c>
      <c r="BX52" s="146">
        <f>BW52+BX48</f>
        <v>3</v>
      </c>
      <c r="BY52" s="145"/>
      <c r="BZ52" s="144"/>
      <c r="CA52" s="277"/>
      <c r="CB52" s="135" t="s">
        <v>71</v>
      </c>
      <c r="CC52" s="149">
        <v>0</v>
      </c>
      <c r="CD52" s="149">
        <v>0</v>
      </c>
      <c r="CE52" s="149">
        <v>0</v>
      </c>
      <c r="CF52" s="149">
        <v>0</v>
      </c>
      <c r="CG52" s="149">
        <v>0</v>
      </c>
      <c r="CH52" s="147">
        <f t="shared" si="23"/>
        <v>0</v>
      </c>
      <c r="CI52" s="146">
        <f>CH52+CI48</f>
        <v>4</v>
      </c>
      <c r="CJ52" s="145"/>
      <c r="CN52" s="143"/>
    </row>
    <row r="53" spans="2:92" ht="14.85" customHeight="1" x14ac:dyDescent="0.2">
      <c r="B53" s="275" t="s">
        <v>279</v>
      </c>
      <c r="C53" s="159" t="s">
        <v>0</v>
      </c>
      <c r="D53" s="158">
        <v>2</v>
      </c>
      <c r="E53" s="158">
        <v>7</v>
      </c>
      <c r="F53" s="158">
        <v>6</v>
      </c>
      <c r="G53" s="158">
        <v>5</v>
      </c>
      <c r="H53" s="158">
        <v>3</v>
      </c>
      <c r="I53" s="156">
        <f t="shared" ref="I53:I84" si="24">SUM(D53:H53)</f>
        <v>23</v>
      </c>
      <c r="J53" s="155">
        <f>I53</f>
        <v>23</v>
      </c>
      <c r="K53" s="154">
        <f>J53/(J53+J54)</f>
        <v>0.76666666666666672</v>
      </c>
      <c r="M53" s="275" t="s">
        <v>279</v>
      </c>
      <c r="N53" s="159" t="s">
        <v>0</v>
      </c>
      <c r="O53" s="158">
        <v>3</v>
      </c>
      <c r="P53" s="158">
        <v>6</v>
      </c>
      <c r="Q53" s="158">
        <v>5</v>
      </c>
      <c r="R53" s="158">
        <v>2</v>
      </c>
      <c r="S53" s="158">
        <v>2</v>
      </c>
      <c r="T53" s="156">
        <f t="shared" ref="T53:T84" si="25">SUM(O53:S53)</f>
        <v>18</v>
      </c>
      <c r="U53" s="155">
        <f>T53</f>
        <v>18</v>
      </c>
      <c r="V53" s="154">
        <f>U53/(U53+U54)</f>
        <v>0.72</v>
      </c>
      <c r="X53" s="275" t="s">
        <v>279</v>
      </c>
      <c r="Y53" s="159" t="s">
        <v>0</v>
      </c>
      <c r="Z53" s="158">
        <v>5</v>
      </c>
      <c r="AA53" s="158">
        <v>9</v>
      </c>
      <c r="AB53" s="158">
        <v>7</v>
      </c>
      <c r="AC53" s="158">
        <v>4</v>
      </c>
      <c r="AD53" s="158">
        <v>7</v>
      </c>
      <c r="AE53" s="156">
        <f t="shared" ref="AE53:AE84" si="26">SUM(Z53:AD53)</f>
        <v>32</v>
      </c>
      <c r="AF53" s="155">
        <f>AE53</f>
        <v>32</v>
      </c>
      <c r="AG53" s="154">
        <f>AF53/(AF53+AF54)</f>
        <v>0.91428571428571426</v>
      </c>
      <c r="AI53" s="275" t="s">
        <v>279</v>
      </c>
      <c r="AJ53" s="159" t="s">
        <v>0</v>
      </c>
      <c r="AK53" s="158">
        <v>4</v>
      </c>
      <c r="AL53" s="158">
        <v>7</v>
      </c>
      <c r="AM53" s="158">
        <v>4</v>
      </c>
      <c r="AN53" s="158">
        <v>5</v>
      </c>
      <c r="AO53" s="158">
        <v>2</v>
      </c>
      <c r="AP53" s="156">
        <f t="shared" ref="AP53:AP84" si="27">SUM(AK53:AO53)</f>
        <v>22</v>
      </c>
      <c r="AQ53" s="155">
        <f>AP53</f>
        <v>22</v>
      </c>
      <c r="AR53" s="154">
        <f>AQ53/(AQ53+AQ54)</f>
        <v>0.81481481481481477</v>
      </c>
      <c r="AT53" s="275" t="s">
        <v>279</v>
      </c>
      <c r="AU53" s="159" t="s">
        <v>0</v>
      </c>
      <c r="AV53" s="158">
        <v>3</v>
      </c>
      <c r="AW53" s="158">
        <v>8</v>
      </c>
      <c r="AX53" s="158">
        <v>5</v>
      </c>
      <c r="AY53" s="158">
        <v>7</v>
      </c>
      <c r="AZ53" s="158">
        <v>9</v>
      </c>
      <c r="BA53" s="156">
        <f t="shared" ref="BA53:BA84" si="28">SUM(AV53:AZ53)</f>
        <v>32</v>
      </c>
      <c r="BB53" s="155">
        <f>BA53</f>
        <v>32</v>
      </c>
      <c r="BC53" s="154">
        <f>BB53/(BB53+BB54)</f>
        <v>0.94117647058823528</v>
      </c>
      <c r="BD53" s="160"/>
      <c r="BE53" s="275" t="s">
        <v>279</v>
      </c>
      <c r="BF53" s="159" t="s">
        <v>0</v>
      </c>
      <c r="BG53" s="158">
        <v>7</v>
      </c>
      <c r="BH53" s="158">
        <v>6</v>
      </c>
      <c r="BI53" s="158">
        <v>8</v>
      </c>
      <c r="BJ53" s="158">
        <v>2</v>
      </c>
      <c r="BK53" s="158">
        <v>5</v>
      </c>
      <c r="BL53" s="156">
        <f t="shared" ref="BL53:BL84" si="29">SUM(BG53:BK53)</f>
        <v>28</v>
      </c>
      <c r="BM53" s="155">
        <f>BL53</f>
        <v>28</v>
      </c>
      <c r="BN53" s="154">
        <f>BM53/(BM53+BM54)</f>
        <v>0.84848484848484851</v>
      </c>
      <c r="BP53" s="275" t="s">
        <v>279</v>
      </c>
      <c r="BQ53" s="159" t="s">
        <v>0</v>
      </c>
      <c r="BR53" s="158">
        <v>9</v>
      </c>
      <c r="BS53" s="158">
        <v>7</v>
      </c>
      <c r="BT53" s="158">
        <v>9</v>
      </c>
      <c r="BU53" s="158">
        <v>7</v>
      </c>
      <c r="BV53" s="158">
        <v>6</v>
      </c>
      <c r="BW53" s="156">
        <f t="shared" ref="BW53:BW84" si="30">SUM(BR53:BV53)</f>
        <v>38</v>
      </c>
      <c r="BX53" s="155">
        <f>BW53</f>
        <v>38</v>
      </c>
      <c r="BY53" s="154">
        <f>BX53/(BX53+BX54)</f>
        <v>0.92682926829268297</v>
      </c>
      <c r="BZ53" s="144"/>
      <c r="CA53" s="275" t="s">
        <v>279</v>
      </c>
      <c r="CB53" s="159" t="s">
        <v>0</v>
      </c>
      <c r="CC53" s="158">
        <v>5</v>
      </c>
      <c r="CD53" s="158">
        <v>5</v>
      </c>
      <c r="CE53" s="158">
        <v>8</v>
      </c>
      <c r="CF53" s="158">
        <v>3</v>
      </c>
      <c r="CG53" s="158">
        <v>4</v>
      </c>
      <c r="CH53" s="156">
        <f t="shared" ref="CH53:CH84" si="31">SUM(CC53:CG53)</f>
        <v>25</v>
      </c>
      <c r="CI53" s="155">
        <f>CH53</f>
        <v>25</v>
      </c>
      <c r="CJ53" s="154">
        <f>CI53/(CI53+CI54)</f>
        <v>0.73529411764705888</v>
      </c>
      <c r="CK53" s="160"/>
      <c r="CN53" s="153"/>
    </row>
    <row r="54" spans="2:92" x14ac:dyDescent="0.2">
      <c r="B54" s="276"/>
      <c r="C54" s="139" t="s">
        <v>27</v>
      </c>
      <c r="D54" s="135">
        <v>0</v>
      </c>
      <c r="E54" s="135">
        <v>0</v>
      </c>
      <c r="F54" s="135">
        <v>0</v>
      </c>
      <c r="G54" s="135">
        <v>0</v>
      </c>
      <c r="H54" s="135">
        <v>0</v>
      </c>
      <c r="I54" s="150">
        <f t="shared" si="24"/>
        <v>0</v>
      </c>
      <c r="J54" s="151">
        <f>I54+J50</f>
        <v>7</v>
      </c>
      <c r="K54" s="150"/>
      <c r="M54" s="276"/>
      <c r="N54" s="139" t="s">
        <v>27</v>
      </c>
      <c r="O54" s="135">
        <v>0</v>
      </c>
      <c r="P54" s="135">
        <v>1</v>
      </c>
      <c r="Q54" s="135">
        <v>0</v>
      </c>
      <c r="R54" s="135">
        <v>1</v>
      </c>
      <c r="S54" s="135">
        <v>0</v>
      </c>
      <c r="T54" s="150">
        <f t="shared" si="25"/>
        <v>2</v>
      </c>
      <c r="U54" s="151">
        <f>T54+U50</f>
        <v>7</v>
      </c>
      <c r="V54" s="150"/>
      <c r="X54" s="276"/>
      <c r="Y54" s="139" t="s">
        <v>27</v>
      </c>
      <c r="Z54" s="135">
        <v>0</v>
      </c>
      <c r="AA54" s="135">
        <v>0</v>
      </c>
      <c r="AB54" s="135">
        <v>0</v>
      </c>
      <c r="AC54" s="135">
        <v>0</v>
      </c>
      <c r="AD54" s="135">
        <v>0</v>
      </c>
      <c r="AE54" s="150">
        <f t="shared" si="26"/>
        <v>0</v>
      </c>
      <c r="AF54" s="151">
        <f>AE54+AF50</f>
        <v>3</v>
      </c>
      <c r="AG54" s="150"/>
      <c r="AI54" s="276"/>
      <c r="AJ54" s="139" t="s">
        <v>27</v>
      </c>
      <c r="AK54" s="135">
        <v>0</v>
      </c>
      <c r="AL54" s="135">
        <v>0</v>
      </c>
      <c r="AM54" s="135">
        <v>1</v>
      </c>
      <c r="AN54" s="135">
        <v>0</v>
      </c>
      <c r="AO54" s="135">
        <v>0</v>
      </c>
      <c r="AP54" s="150">
        <f t="shared" si="27"/>
        <v>1</v>
      </c>
      <c r="AQ54" s="151">
        <f>AP54+AQ50</f>
        <v>5</v>
      </c>
      <c r="AR54" s="150"/>
      <c r="AT54" s="276"/>
      <c r="AU54" s="139" t="s">
        <v>27</v>
      </c>
      <c r="AV54" s="135">
        <v>1</v>
      </c>
      <c r="AW54" s="135">
        <v>0</v>
      </c>
      <c r="AX54" s="135">
        <v>0</v>
      </c>
      <c r="AY54" s="135">
        <v>0</v>
      </c>
      <c r="AZ54" s="135">
        <v>0</v>
      </c>
      <c r="BA54" s="150">
        <f t="shared" si="28"/>
        <v>1</v>
      </c>
      <c r="BB54" s="151">
        <f>BA54+BB50</f>
        <v>2</v>
      </c>
      <c r="BC54" s="150"/>
      <c r="BE54" s="276"/>
      <c r="BF54" s="139" t="s">
        <v>27</v>
      </c>
      <c r="BG54" s="135">
        <v>0</v>
      </c>
      <c r="BH54" s="135">
        <v>0</v>
      </c>
      <c r="BI54" s="135">
        <v>0</v>
      </c>
      <c r="BJ54" s="135">
        <v>0</v>
      </c>
      <c r="BK54" s="135">
        <v>0</v>
      </c>
      <c r="BL54" s="150">
        <f t="shared" si="29"/>
        <v>0</v>
      </c>
      <c r="BM54" s="151">
        <f>BL54+BM50</f>
        <v>5</v>
      </c>
      <c r="BN54" s="150"/>
      <c r="BP54" s="276"/>
      <c r="BQ54" s="139" t="s">
        <v>27</v>
      </c>
      <c r="BR54" s="135">
        <v>0</v>
      </c>
      <c r="BS54" s="135">
        <v>1</v>
      </c>
      <c r="BT54" s="135">
        <v>0</v>
      </c>
      <c r="BU54" s="135">
        <v>0</v>
      </c>
      <c r="BV54" s="135">
        <v>0</v>
      </c>
      <c r="BW54" s="150">
        <f t="shared" si="30"/>
        <v>1</v>
      </c>
      <c r="BX54" s="151">
        <f>BW54+BX50</f>
        <v>3</v>
      </c>
      <c r="BY54" s="150"/>
      <c r="BZ54" s="144"/>
      <c r="CA54" s="276"/>
      <c r="CB54" s="139" t="s">
        <v>27</v>
      </c>
      <c r="CC54" s="135">
        <v>0</v>
      </c>
      <c r="CD54" s="135">
        <v>0</v>
      </c>
      <c r="CE54" s="135">
        <v>0</v>
      </c>
      <c r="CF54" s="135">
        <v>1</v>
      </c>
      <c r="CG54" s="135">
        <v>1</v>
      </c>
      <c r="CH54" s="150">
        <f t="shared" si="31"/>
        <v>2</v>
      </c>
      <c r="CI54" s="151">
        <f>CH54+CI50</f>
        <v>9</v>
      </c>
      <c r="CJ54" s="150"/>
    </row>
    <row r="55" spans="2:92" x14ac:dyDescent="0.2">
      <c r="B55" s="276"/>
      <c r="C55" s="139" t="s">
        <v>72</v>
      </c>
      <c r="D55" s="135">
        <v>0</v>
      </c>
      <c r="E55" s="135">
        <v>0</v>
      </c>
      <c r="F55" s="135">
        <v>0</v>
      </c>
      <c r="G55" s="135">
        <v>0</v>
      </c>
      <c r="H55" s="135">
        <v>1</v>
      </c>
      <c r="I55" s="150">
        <f t="shared" si="24"/>
        <v>1</v>
      </c>
      <c r="J55" s="151">
        <f>I55+J51</f>
        <v>12</v>
      </c>
      <c r="K55" s="150"/>
      <c r="M55" s="276"/>
      <c r="N55" s="139" t="s">
        <v>72</v>
      </c>
      <c r="O55" s="135">
        <v>1</v>
      </c>
      <c r="P55" s="135">
        <v>0</v>
      </c>
      <c r="Q55" s="135">
        <v>0</v>
      </c>
      <c r="R55" s="135">
        <v>0</v>
      </c>
      <c r="S55" s="135">
        <v>0</v>
      </c>
      <c r="T55" s="150">
        <f t="shared" si="25"/>
        <v>1</v>
      </c>
      <c r="U55" s="151">
        <f>T55+U51</f>
        <v>20</v>
      </c>
      <c r="V55" s="150"/>
      <c r="X55" s="276"/>
      <c r="Y55" s="139" t="s">
        <v>72</v>
      </c>
      <c r="Z55" s="135">
        <v>0</v>
      </c>
      <c r="AA55" s="135">
        <v>0</v>
      </c>
      <c r="AB55" s="135">
        <v>0</v>
      </c>
      <c r="AC55" s="135">
        <v>1</v>
      </c>
      <c r="AD55" s="135">
        <v>0</v>
      </c>
      <c r="AE55" s="150">
        <f t="shared" si="26"/>
        <v>1</v>
      </c>
      <c r="AF55" s="151">
        <f>AE55+AF51</f>
        <v>12</v>
      </c>
      <c r="AG55" s="150"/>
      <c r="AI55" s="276"/>
      <c r="AJ55" s="139" t="s">
        <v>72</v>
      </c>
      <c r="AK55" s="135">
        <v>0</v>
      </c>
      <c r="AL55" s="135">
        <v>0</v>
      </c>
      <c r="AM55" s="135">
        <v>0</v>
      </c>
      <c r="AN55" s="135">
        <v>0</v>
      </c>
      <c r="AO55" s="135">
        <v>0</v>
      </c>
      <c r="AP55" s="150">
        <f t="shared" si="27"/>
        <v>0</v>
      </c>
      <c r="AQ55" s="151">
        <f>AP55+AQ51</f>
        <v>20</v>
      </c>
      <c r="AR55" s="150"/>
      <c r="AT55" s="276"/>
      <c r="AU55" s="139" t="s">
        <v>72</v>
      </c>
      <c r="AV55" s="135">
        <v>0</v>
      </c>
      <c r="AW55" s="135">
        <v>0</v>
      </c>
      <c r="AX55" s="135">
        <v>3</v>
      </c>
      <c r="AY55" s="135">
        <v>0</v>
      </c>
      <c r="AZ55" s="135">
        <v>0</v>
      </c>
      <c r="BA55" s="150">
        <f t="shared" si="28"/>
        <v>3</v>
      </c>
      <c r="BB55" s="151">
        <f>BA55+BB51</f>
        <v>16</v>
      </c>
      <c r="BC55" s="150"/>
      <c r="BE55" s="276"/>
      <c r="BF55" s="139" t="s">
        <v>72</v>
      </c>
      <c r="BG55" s="135">
        <v>0</v>
      </c>
      <c r="BH55" s="135">
        <v>1</v>
      </c>
      <c r="BI55" s="135">
        <v>0</v>
      </c>
      <c r="BJ55" s="135">
        <v>0</v>
      </c>
      <c r="BK55" s="135">
        <v>0</v>
      </c>
      <c r="BL55" s="150">
        <f t="shared" si="29"/>
        <v>1</v>
      </c>
      <c r="BM55" s="151">
        <f>BL55+BM51</f>
        <v>15</v>
      </c>
      <c r="BN55" s="150"/>
      <c r="BP55" s="276"/>
      <c r="BQ55" s="139" t="s">
        <v>72</v>
      </c>
      <c r="BR55" s="135">
        <v>0</v>
      </c>
      <c r="BS55" s="135">
        <v>0</v>
      </c>
      <c r="BT55" s="135">
        <v>2</v>
      </c>
      <c r="BU55" s="135">
        <v>1</v>
      </c>
      <c r="BV55" s="135">
        <v>0</v>
      </c>
      <c r="BW55" s="150">
        <f t="shared" si="30"/>
        <v>3</v>
      </c>
      <c r="BX55" s="151">
        <f>BW55+BX51</f>
        <v>15</v>
      </c>
      <c r="BY55" s="150"/>
      <c r="BZ55" s="144"/>
      <c r="CA55" s="276"/>
      <c r="CB55" s="139" t="s">
        <v>72</v>
      </c>
      <c r="CC55" s="135">
        <v>0</v>
      </c>
      <c r="CD55" s="135">
        <v>0</v>
      </c>
      <c r="CE55" s="135">
        <v>0</v>
      </c>
      <c r="CF55" s="135">
        <v>0</v>
      </c>
      <c r="CG55" s="135">
        <v>0</v>
      </c>
      <c r="CH55" s="150">
        <f t="shared" si="31"/>
        <v>0</v>
      </c>
      <c r="CI55" s="151">
        <f>CH55+CI51</f>
        <v>21</v>
      </c>
      <c r="CJ55" s="150"/>
    </row>
    <row r="56" spans="2:92" x14ac:dyDescent="0.2">
      <c r="B56" s="277"/>
      <c r="C56" s="135" t="s">
        <v>71</v>
      </c>
      <c r="D56" s="149">
        <v>0</v>
      </c>
      <c r="E56" s="149">
        <v>0</v>
      </c>
      <c r="F56" s="149">
        <v>0</v>
      </c>
      <c r="G56" s="149">
        <v>0</v>
      </c>
      <c r="H56" s="149">
        <v>0</v>
      </c>
      <c r="I56" s="147">
        <f t="shared" si="24"/>
        <v>0</v>
      </c>
      <c r="J56" s="146">
        <f>I56+J52</f>
        <v>8</v>
      </c>
      <c r="K56" s="145"/>
      <c r="M56" s="277"/>
      <c r="N56" s="135" t="s">
        <v>71</v>
      </c>
      <c r="O56" s="149">
        <v>0</v>
      </c>
      <c r="P56" s="149">
        <v>0</v>
      </c>
      <c r="Q56" s="149">
        <v>0</v>
      </c>
      <c r="R56" s="135">
        <v>0</v>
      </c>
      <c r="S56" s="149">
        <v>0</v>
      </c>
      <c r="T56" s="147">
        <f t="shared" si="25"/>
        <v>0</v>
      </c>
      <c r="U56" s="146">
        <f>T56+U52</f>
        <v>5</v>
      </c>
      <c r="V56" s="145"/>
      <c r="X56" s="277"/>
      <c r="Y56" s="135" t="s">
        <v>71</v>
      </c>
      <c r="Z56" s="149">
        <v>0</v>
      </c>
      <c r="AA56" s="149">
        <v>0</v>
      </c>
      <c r="AB56" s="149">
        <v>0</v>
      </c>
      <c r="AC56" s="149">
        <v>0</v>
      </c>
      <c r="AD56" s="149">
        <v>0</v>
      </c>
      <c r="AE56" s="147">
        <f t="shared" si="26"/>
        <v>0</v>
      </c>
      <c r="AF56" s="146">
        <f>AE56+AF52</f>
        <v>3</v>
      </c>
      <c r="AG56" s="145"/>
      <c r="AI56" s="277"/>
      <c r="AJ56" s="135" t="s">
        <v>71</v>
      </c>
      <c r="AK56" s="149">
        <v>0</v>
      </c>
      <c r="AL56" s="149">
        <v>0</v>
      </c>
      <c r="AM56" s="149">
        <v>0</v>
      </c>
      <c r="AN56" s="149">
        <v>0</v>
      </c>
      <c r="AO56" s="149">
        <v>0</v>
      </c>
      <c r="AP56" s="147">
        <f t="shared" si="27"/>
        <v>0</v>
      </c>
      <c r="AQ56" s="146">
        <f>AP56+AQ52</f>
        <v>3</v>
      </c>
      <c r="AR56" s="145"/>
      <c r="AT56" s="277"/>
      <c r="AU56" s="135" t="s">
        <v>71</v>
      </c>
      <c r="AV56" s="149">
        <v>0</v>
      </c>
      <c r="AW56" s="149">
        <v>0</v>
      </c>
      <c r="AX56" s="149">
        <v>0</v>
      </c>
      <c r="AY56" s="149">
        <v>0</v>
      </c>
      <c r="AZ56" s="149">
        <v>0</v>
      </c>
      <c r="BA56" s="147">
        <f t="shared" si="28"/>
        <v>0</v>
      </c>
      <c r="BB56" s="146">
        <f>BA56+BB52</f>
        <v>0</v>
      </c>
      <c r="BC56" s="145"/>
      <c r="BE56" s="277"/>
      <c r="BF56" s="135" t="s">
        <v>71</v>
      </c>
      <c r="BG56" s="149">
        <v>0</v>
      </c>
      <c r="BH56" s="149">
        <v>0</v>
      </c>
      <c r="BI56" s="149">
        <v>0</v>
      </c>
      <c r="BJ56" s="135">
        <v>0</v>
      </c>
      <c r="BK56" s="149">
        <v>0</v>
      </c>
      <c r="BL56" s="147">
        <f t="shared" si="29"/>
        <v>0</v>
      </c>
      <c r="BM56" s="146">
        <f>BL56+BM52</f>
        <v>2</v>
      </c>
      <c r="BN56" s="145"/>
      <c r="BP56" s="277"/>
      <c r="BQ56" s="135" t="s">
        <v>71</v>
      </c>
      <c r="BR56" s="149">
        <v>0</v>
      </c>
      <c r="BS56" s="149">
        <v>0</v>
      </c>
      <c r="BT56" s="149">
        <v>0</v>
      </c>
      <c r="BU56" s="135">
        <v>0</v>
      </c>
      <c r="BV56" s="149">
        <v>0</v>
      </c>
      <c r="BW56" s="147">
        <f t="shared" si="30"/>
        <v>0</v>
      </c>
      <c r="BX56" s="146">
        <f>BW56+BX52</f>
        <v>3</v>
      </c>
      <c r="BY56" s="145"/>
      <c r="BZ56" s="144"/>
      <c r="CA56" s="277"/>
      <c r="CB56" s="135" t="s">
        <v>71</v>
      </c>
      <c r="CC56" s="149">
        <v>0</v>
      </c>
      <c r="CD56" s="149">
        <v>0</v>
      </c>
      <c r="CE56" s="149">
        <v>0</v>
      </c>
      <c r="CF56" s="149">
        <v>0</v>
      </c>
      <c r="CG56" s="149">
        <v>0</v>
      </c>
      <c r="CH56" s="147">
        <f t="shared" si="31"/>
        <v>0</v>
      </c>
      <c r="CI56" s="146">
        <f>CH56+CI52</f>
        <v>4</v>
      </c>
      <c r="CJ56" s="145"/>
      <c r="CN56" s="143"/>
    </row>
    <row r="57" spans="2:92" ht="14.85" customHeight="1" x14ac:dyDescent="0.2">
      <c r="B57" s="275" t="s">
        <v>278</v>
      </c>
      <c r="C57" s="159" t="s">
        <v>0</v>
      </c>
      <c r="D57" s="158">
        <v>2</v>
      </c>
      <c r="E57" s="158">
        <v>6</v>
      </c>
      <c r="F57" s="158">
        <v>5</v>
      </c>
      <c r="G57" s="158">
        <v>3</v>
      </c>
      <c r="H57" s="158">
        <v>3</v>
      </c>
      <c r="I57" s="156">
        <f t="shared" si="24"/>
        <v>19</v>
      </c>
      <c r="J57" s="155">
        <f>I57</f>
        <v>19</v>
      </c>
      <c r="K57" s="154">
        <f>J57/(J57+J58)</f>
        <v>0.70370370370370372</v>
      </c>
      <c r="M57" s="275" t="s">
        <v>278</v>
      </c>
      <c r="N57" s="159" t="s">
        <v>0</v>
      </c>
      <c r="O57" s="158">
        <v>3</v>
      </c>
      <c r="P57" s="158">
        <v>4</v>
      </c>
      <c r="Q57" s="158">
        <v>5</v>
      </c>
      <c r="R57" s="158">
        <v>1</v>
      </c>
      <c r="S57" s="158">
        <v>1</v>
      </c>
      <c r="T57" s="156">
        <f t="shared" si="25"/>
        <v>14</v>
      </c>
      <c r="U57" s="155">
        <f>T57</f>
        <v>14</v>
      </c>
      <c r="V57" s="154">
        <f>U57/(U57+U58)</f>
        <v>0.60869565217391308</v>
      </c>
      <c r="X57" s="275" t="s">
        <v>278</v>
      </c>
      <c r="Y57" s="159" t="s">
        <v>0</v>
      </c>
      <c r="Z57" s="158">
        <v>5</v>
      </c>
      <c r="AA57" s="158">
        <v>8</v>
      </c>
      <c r="AB57" s="158">
        <v>7</v>
      </c>
      <c r="AC57" s="158">
        <v>4</v>
      </c>
      <c r="AD57" s="158">
        <v>7</v>
      </c>
      <c r="AE57" s="156">
        <f t="shared" si="26"/>
        <v>31</v>
      </c>
      <c r="AF57" s="155">
        <f>AE57</f>
        <v>31</v>
      </c>
      <c r="AG57" s="154">
        <f>AF57/(AF57+AF58)</f>
        <v>0.88571428571428568</v>
      </c>
      <c r="AH57" s="138"/>
      <c r="AI57" s="275" t="s">
        <v>278</v>
      </c>
      <c r="AJ57" s="159" t="s">
        <v>0</v>
      </c>
      <c r="AK57" s="158">
        <v>3</v>
      </c>
      <c r="AL57" s="158">
        <v>5</v>
      </c>
      <c r="AM57" s="158">
        <v>0</v>
      </c>
      <c r="AN57" s="158">
        <v>4</v>
      </c>
      <c r="AO57" s="158">
        <v>1</v>
      </c>
      <c r="AP57" s="156">
        <f t="shared" si="27"/>
        <v>13</v>
      </c>
      <c r="AQ57" s="155">
        <f>AP57</f>
        <v>13</v>
      </c>
      <c r="AR57" s="154">
        <f>AQ57/(AQ57+AQ58)</f>
        <v>0.52</v>
      </c>
      <c r="AT57" s="275" t="s">
        <v>278</v>
      </c>
      <c r="AU57" s="159" t="s">
        <v>0</v>
      </c>
      <c r="AV57" s="158">
        <v>3</v>
      </c>
      <c r="AW57" s="158">
        <v>7</v>
      </c>
      <c r="AX57" s="158">
        <v>5</v>
      </c>
      <c r="AY57" s="158">
        <v>7</v>
      </c>
      <c r="AZ57" s="158">
        <v>8</v>
      </c>
      <c r="BA57" s="156">
        <f t="shared" si="28"/>
        <v>30</v>
      </c>
      <c r="BB57" s="155">
        <f>BA57</f>
        <v>30</v>
      </c>
      <c r="BC57" s="154">
        <f>BB57/(BB57+BB58)</f>
        <v>0.88235294117647056</v>
      </c>
      <c r="BD57" s="160"/>
      <c r="BE57" s="275" t="s">
        <v>278</v>
      </c>
      <c r="BF57" s="159" t="s">
        <v>0</v>
      </c>
      <c r="BG57" s="158">
        <v>5</v>
      </c>
      <c r="BH57" s="158">
        <v>3</v>
      </c>
      <c r="BI57" s="158">
        <v>8</v>
      </c>
      <c r="BJ57" s="158">
        <v>2</v>
      </c>
      <c r="BK57" s="158">
        <v>4</v>
      </c>
      <c r="BL57" s="156">
        <f t="shared" si="29"/>
        <v>22</v>
      </c>
      <c r="BM57" s="155">
        <f>BL57</f>
        <v>22</v>
      </c>
      <c r="BN57" s="154">
        <f>BM57/(BM57+BM58)</f>
        <v>0.66666666666666663</v>
      </c>
      <c r="BP57" s="275" t="s">
        <v>278</v>
      </c>
      <c r="BQ57" s="159" t="s">
        <v>0</v>
      </c>
      <c r="BR57" s="158">
        <v>8</v>
      </c>
      <c r="BS57" s="158">
        <v>6</v>
      </c>
      <c r="BT57" s="158">
        <v>9</v>
      </c>
      <c r="BU57" s="158">
        <v>0</v>
      </c>
      <c r="BV57" s="158">
        <v>4</v>
      </c>
      <c r="BW57" s="156">
        <f t="shared" si="30"/>
        <v>27</v>
      </c>
      <c r="BX57" s="155">
        <f>BW57</f>
        <v>27</v>
      </c>
      <c r="BY57" s="154">
        <f>BX57/(BX57+BX58)</f>
        <v>0.87096774193548387</v>
      </c>
      <c r="BZ57" s="144"/>
      <c r="CA57" s="275" t="s">
        <v>278</v>
      </c>
      <c r="CB57" s="159" t="s">
        <v>0</v>
      </c>
      <c r="CC57" s="158">
        <v>3</v>
      </c>
      <c r="CD57" s="158">
        <v>4</v>
      </c>
      <c r="CE57" s="158">
        <v>6</v>
      </c>
      <c r="CF57" s="158">
        <v>3</v>
      </c>
      <c r="CG57" s="158">
        <v>2</v>
      </c>
      <c r="CH57" s="156">
        <f t="shared" si="31"/>
        <v>18</v>
      </c>
      <c r="CI57" s="155">
        <f>CH57</f>
        <v>18</v>
      </c>
      <c r="CJ57" s="154">
        <f>CI57/(CI57+CI58)</f>
        <v>0.5625</v>
      </c>
      <c r="CK57" s="160"/>
      <c r="CN57" s="153"/>
    </row>
    <row r="58" spans="2:92" x14ac:dyDescent="0.2">
      <c r="B58" s="276"/>
      <c r="C58" s="139" t="s">
        <v>27</v>
      </c>
      <c r="D58" s="135">
        <v>0</v>
      </c>
      <c r="E58" s="135">
        <v>0</v>
      </c>
      <c r="F58" s="135">
        <v>0</v>
      </c>
      <c r="G58" s="135">
        <v>1</v>
      </c>
      <c r="H58" s="135">
        <v>0</v>
      </c>
      <c r="I58" s="150">
        <f t="shared" si="24"/>
        <v>1</v>
      </c>
      <c r="J58" s="151">
        <f>I58+J54</f>
        <v>8</v>
      </c>
      <c r="K58" s="150"/>
      <c r="M58" s="276"/>
      <c r="N58" s="139" t="s">
        <v>27</v>
      </c>
      <c r="O58" s="135">
        <v>0</v>
      </c>
      <c r="P58" s="135">
        <v>2</v>
      </c>
      <c r="Q58" s="135">
        <v>0</v>
      </c>
      <c r="R58" s="135">
        <v>0</v>
      </c>
      <c r="S58" s="135">
        <v>0</v>
      </c>
      <c r="T58" s="150">
        <f t="shared" si="25"/>
        <v>2</v>
      </c>
      <c r="U58" s="151">
        <f>T58+U54</f>
        <v>9</v>
      </c>
      <c r="V58" s="150"/>
      <c r="X58" s="276"/>
      <c r="Y58" s="139" t="s">
        <v>27</v>
      </c>
      <c r="Z58" s="135">
        <v>0</v>
      </c>
      <c r="AA58" s="135">
        <v>1</v>
      </c>
      <c r="AB58" s="135">
        <v>0</v>
      </c>
      <c r="AC58" s="135">
        <v>0</v>
      </c>
      <c r="AD58" s="135">
        <v>0</v>
      </c>
      <c r="AE58" s="150">
        <f t="shared" si="26"/>
        <v>1</v>
      </c>
      <c r="AF58" s="151">
        <f>AE58+AF54</f>
        <v>4</v>
      </c>
      <c r="AG58" s="150"/>
      <c r="AH58" s="138"/>
      <c r="AI58" s="276"/>
      <c r="AJ58" s="139" t="s">
        <v>27</v>
      </c>
      <c r="AK58" s="135">
        <v>0</v>
      </c>
      <c r="AL58" s="135">
        <v>2</v>
      </c>
      <c r="AM58" s="135">
        <v>4</v>
      </c>
      <c r="AN58" s="135">
        <v>1</v>
      </c>
      <c r="AO58" s="135">
        <v>0</v>
      </c>
      <c r="AP58" s="150">
        <f t="shared" si="27"/>
        <v>7</v>
      </c>
      <c r="AQ58" s="151">
        <f>AP58+AQ54</f>
        <v>12</v>
      </c>
      <c r="AR58" s="150"/>
      <c r="AT58" s="276"/>
      <c r="AU58" s="139" t="s">
        <v>27</v>
      </c>
      <c r="AV58" s="135">
        <v>0</v>
      </c>
      <c r="AW58" s="135">
        <v>1</v>
      </c>
      <c r="AX58" s="135">
        <v>0</v>
      </c>
      <c r="AY58" s="135">
        <v>0</v>
      </c>
      <c r="AZ58" s="135">
        <v>1</v>
      </c>
      <c r="BA58" s="150">
        <f t="shared" si="28"/>
        <v>2</v>
      </c>
      <c r="BB58" s="151">
        <f>BA58+BB54</f>
        <v>4</v>
      </c>
      <c r="BC58" s="150"/>
      <c r="BE58" s="276"/>
      <c r="BF58" s="139" t="s">
        <v>27</v>
      </c>
      <c r="BG58" s="135">
        <v>2</v>
      </c>
      <c r="BH58" s="135">
        <v>3</v>
      </c>
      <c r="BI58" s="135">
        <v>0</v>
      </c>
      <c r="BJ58" s="135">
        <v>0</v>
      </c>
      <c r="BK58" s="135">
        <v>1</v>
      </c>
      <c r="BL58" s="150">
        <f t="shared" si="29"/>
        <v>6</v>
      </c>
      <c r="BM58" s="151">
        <f>BL58+BM54</f>
        <v>11</v>
      </c>
      <c r="BN58" s="150"/>
      <c r="BP58" s="276"/>
      <c r="BQ58" s="139" t="s">
        <v>27</v>
      </c>
      <c r="BR58" s="135">
        <v>1</v>
      </c>
      <c r="BS58" s="135">
        <v>0</v>
      </c>
      <c r="BT58" s="135">
        <v>0</v>
      </c>
      <c r="BU58" s="135">
        <v>0</v>
      </c>
      <c r="BV58" s="135">
        <v>0</v>
      </c>
      <c r="BW58" s="150">
        <f t="shared" si="30"/>
        <v>1</v>
      </c>
      <c r="BX58" s="151">
        <f>BW58+BX54</f>
        <v>4</v>
      </c>
      <c r="BY58" s="150"/>
      <c r="BZ58" s="144"/>
      <c r="CA58" s="276"/>
      <c r="CB58" s="139" t="s">
        <v>27</v>
      </c>
      <c r="CC58" s="135">
        <v>0</v>
      </c>
      <c r="CD58" s="135">
        <v>1</v>
      </c>
      <c r="CE58" s="135">
        <v>2</v>
      </c>
      <c r="CF58" s="135">
        <v>0</v>
      </c>
      <c r="CG58" s="135">
        <v>2</v>
      </c>
      <c r="CH58" s="150">
        <f t="shared" si="31"/>
        <v>5</v>
      </c>
      <c r="CI58" s="151">
        <f>CH58+CI54</f>
        <v>14</v>
      </c>
      <c r="CJ58" s="150"/>
    </row>
    <row r="59" spans="2:92" x14ac:dyDescent="0.2">
      <c r="B59" s="276"/>
      <c r="C59" s="139" t="s">
        <v>72</v>
      </c>
      <c r="D59" s="135">
        <v>0</v>
      </c>
      <c r="E59" s="135">
        <v>1</v>
      </c>
      <c r="F59" s="135">
        <v>0</v>
      </c>
      <c r="G59" s="135">
        <v>2</v>
      </c>
      <c r="H59" s="135">
        <v>0</v>
      </c>
      <c r="I59" s="150">
        <f t="shared" si="24"/>
        <v>3</v>
      </c>
      <c r="J59" s="151">
        <f>I59+J55</f>
        <v>15</v>
      </c>
      <c r="K59" s="150"/>
      <c r="M59" s="276"/>
      <c r="N59" s="139" t="s">
        <v>72</v>
      </c>
      <c r="O59" s="135">
        <v>0</v>
      </c>
      <c r="P59" s="135">
        <v>0</v>
      </c>
      <c r="Q59" s="135">
        <v>0</v>
      </c>
      <c r="R59" s="135">
        <v>1</v>
      </c>
      <c r="S59" s="135">
        <v>1</v>
      </c>
      <c r="T59" s="150">
        <f t="shared" si="25"/>
        <v>2</v>
      </c>
      <c r="U59" s="151">
        <f>T59+U55</f>
        <v>22</v>
      </c>
      <c r="V59" s="150"/>
      <c r="X59" s="276"/>
      <c r="Y59" s="139" t="s">
        <v>72</v>
      </c>
      <c r="Z59" s="135">
        <v>0</v>
      </c>
      <c r="AA59" s="135">
        <v>0</v>
      </c>
      <c r="AB59" s="135">
        <v>0</v>
      </c>
      <c r="AC59" s="135">
        <v>0</v>
      </c>
      <c r="AD59" s="135">
        <v>0</v>
      </c>
      <c r="AE59" s="150">
        <f t="shared" si="26"/>
        <v>0</v>
      </c>
      <c r="AF59" s="151">
        <f>AE59+AF55</f>
        <v>12</v>
      </c>
      <c r="AG59" s="150"/>
      <c r="AH59" s="138"/>
      <c r="AI59" s="276"/>
      <c r="AJ59" s="139" t="s">
        <v>72</v>
      </c>
      <c r="AK59" s="135">
        <v>1</v>
      </c>
      <c r="AL59" s="135">
        <v>0</v>
      </c>
      <c r="AM59" s="135">
        <v>0</v>
      </c>
      <c r="AN59" s="135">
        <v>0</v>
      </c>
      <c r="AO59" s="135">
        <v>1</v>
      </c>
      <c r="AP59" s="150">
        <f t="shared" si="27"/>
        <v>2</v>
      </c>
      <c r="AQ59" s="151">
        <f>AP59+AQ55</f>
        <v>22</v>
      </c>
      <c r="AR59" s="150"/>
      <c r="AT59" s="276"/>
      <c r="AU59" s="139" t="s">
        <v>72</v>
      </c>
      <c r="AV59" s="135">
        <v>0</v>
      </c>
      <c r="AW59" s="135">
        <v>0</v>
      </c>
      <c r="AX59" s="135">
        <v>0</v>
      </c>
      <c r="AY59" s="135">
        <v>0</v>
      </c>
      <c r="AZ59" s="135">
        <v>0</v>
      </c>
      <c r="BA59" s="150">
        <f t="shared" si="28"/>
        <v>0</v>
      </c>
      <c r="BB59" s="151">
        <f>BA59+BB55</f>
        <v>16</v>
      </c>
      <c r="BC59" s="150"/>
      <c r="BE59" s="276"/>
      <c r="BF59" s="139" t="s">
        <v>72</v>
      </c>
      <c r="BG59" s="135">
        <v>0</v>
      </c>
      <c r="BH59" s="135">
        <v>0</v>
      </c>
      <c r="BI59" s="135">
        <v>0</v>
      </c>
      <c r="BJ59" s="135">
        <v>0</v>
      </c>
      <c r="BK59" s="135">
        <v>0</v>
      </c>
      <c r="BL59" s="150">
        <f t="shared" si="29"/>
        <v>0</v>
      </c>
      <c r="BM59" s="151">
        <f>BL59+BM55</f>
        <v>15</v>
      </c>
      <c r="BN59" s="150"/>
      <c r="BP59" s="276"/>
      <c r="BQ59" s="139" t="s">
        <v>72</v>
      </c>
      <c r="BR59" s="135">
        <v>0</v>
      </c>
      <c r="BS59" s="135">
        <v>1</v>
      </c>
      <c r="BT59" s="135">
        <v>0</v>
      </c>
      <c r="BU59" s="135">
        <v>7</v>
      </c>
      <c r="BV59" s="135">
        <v>2</v>
      </c>
      <c r="BW59" s="150">
        <f t="shared" si="30"/>
        <v>10</v>
      </c>
      <c r="BX59" s="151">
        <f>BW59+BX55</f>
        <v>25</v>
      </c>
      <c r="BY59" s="150"/>
      <c r="BZ59" s="144"/>
      <c r="CA59" s="276"/>
      <c r="CB59" s="139" t="s">
        <v>72</v>
      </c>
      <c r="CC59" s="135">
        <v>2</v>
      </c>
      <c r="CD59" s="135">
        <v>0</v>
      </c>
      <c r="CE59" s="135">
        <v>0</v>
      </c>
      <c r="CF59" s="135">
        <v>0</v>
      </c>
      <c r="CG59" s="135">
        <v>0</v>
      </c>
      <c r="CH59" s="150">
        <f t="shared" si="31"/>
        <v>2</v>
      </c>
      <c r="CI59" s="151">
        <f>CH59+CI55</f>
        <v>23</v>
      </c>
      <c r="CJ59" s="150"/>
    </row>
    <row r="60" spans="2:92" x14ac:dyDescent="0.2">
      <c r="B60" s="277"/>
      <c r="C60" s="135" t="s">
        <v>71</v>
      </c>
      <c r="D60" s="149">
        <v>0</v>
      </c>
      <c r="E60" s="149">
        <v>0</v>
      </c>
      <c r="F60" s="149">
        <v>0</v>
      </c>
      <c r="G60" s="149">
        <v>0</v>
      </c>
      <c r="H60" s="149">
        <v>0</v>
      </c>
      <c r="I60" s="147">
        <f t="shared" si="24"/>
        <v>0</v>
      </c>
      <c r="J60" s="146">
        <f>I60+J56</f>
        <v>8</v>
      </c>
      <c r="K60" s="145"/>
      <c r="M60" s="277"/>
      <c r="N60" s="135" t="s">
        <v>71</v>
      </c>
      <c r="O60" s="149">
        <v>0</v>
      </c>
      <c r="P60" s="149">
        <v>0</v>
      </c>
      <c r="Q60" s="149">
        <v>0</v>
      </c>
      <c r="R60" s="149">
        <v>0</v>
      </c>
      <c r="S60" s="149">
        <v>0</v>
      </c>
      <c r="T60" s="147">
        <f t="shared" si="25"/>
        <v>0</v>
      </c>
      <c r="U60" s="146">
        <f>T60+U56</f>
        <v>5</v>
      </c>
      <c r="V60" s="145"/>
      <c r="X60" s="277"/>
      <c r="Y60" s="135" t="s">
        <v>71</v>
      </c>
      <c r="Z60" s="149">
        <v>0</v>
      </c>
      <c r="AA60" s="149">
        <v>0</v>
      </c>
      <c r="AB60" s="149">
        <v>0</v>
      </c>
      <c r="AC60" s="149">
        <v>0</v>
      </c>
      <c r="AD60" s="149">
        <v>0</v>
      </c>
      <c r="AE60" s="147">
        <f t="shared" si="26"/>
        <v>0</v>
      </c>
      <c r="AF60" s="146">
        <f>AE60+AF56</f>
        <v>3</v>
      </c>
      <c r="AG60" s="145"/>
      <c r="AH60" s="138"/>
      <c r="AI60" s="277"/>
      <c r="AJ60" s="135" t="s">
        <v>71</v>
      </c>
      <c r="AK60" s="149">
        <v>0</v>
      </c>
      <c r="AL60" s="149">
        <v>0</v>
      </c>
      <c r="AM60" s="149">
        <v>0</v>
      </c>
      <c r="AN60" s="149">
        <v>0</v>
      </c>
      <c r="AO60" s="149">
        <v>0</v>
      </c>
      <c r="AP60" s="147">
        <f t="shared" si="27"/>
        <v>0</v>
      </c>
      <c r="AQ60" s="146">
        <f>AP60+AQ56</f>
        <v>3</v>
      </c>
      <c r="AR60" s="145"/>
      <c r="AT60" s="277"/>
      <c r="AU60" s="135" t="s">
        <v>71</v>
      </c>
      <c r="AV60" s="149">
        <v>0</v>
      </c>
      <c r="AW60" s="149">
        <v>0</v>
      </c>
      <c r="AX60" s="149">
        <v>0</v>
      </c>
      <c r="AY60" s="149">
        <v>0</v>
      </c>
      <c r="AZ60" s="149">
        <v>0</v>
      </c>
      <c r="BA60" s="147">
        <f t="shared" si="28"/>
        <v>0</v>
      </c>
      <c r="BB60" s="146">
        <f>BA60+BB56</f>
        <v>0</v>
      </c>
      <c r="BC60" s="145"/>
      <c r="BE60" s="277"/>
      <c r="BF60" s="135" t="s">
        <v>71</v>
      </c>
      <c r="BG60" s="149">
        <v>0</v>
      </c>
      <c r="BH60" s="149">
        <v>0</v>
      </c>
      <c r="BI60" s="149">
        <v>0</v>
      </c>
      <c r="BJ60" s="135">
        <v>0</v>
      </c>
      <c r="BK60" s="149">
        <v>0</v>
      </c>
      <c r="BL60" s="147">
        <f t="shared" si="29"/>
        <v>0</v>
      </c>
      <c r="BM60" s="146">
        <f>BL60+BM56</f>
        <v>2</v>
      </c>
      <c r="BN60" s="145"/>
      <c r="BP60" s="277"/>
      <c r="BQ60" s="135" t="s">
        <v>71</v>
      </c>
      <c r="BR60" s="149">
        <v>0</v>
      </c>
      <c r="BS60" s="149">
        <v>0</v>
      </c>
      <c r="BT60" s="149">
        <v>0</v>
      </c>
      <c r="BU60" s="135">
        <v>0</v>
      </c>
      <c r="BV60" s="149">
        <v>0</v>
      </c>
      <c r="BW60" s="147">
        <f t="shared" si="30"/>
        <v>0</v>
      </c>
      <c r="BX60" s="146">
        <f>BW60+BX56</f>
        <v>3</v>
      </c>
      <c r="BY60" s="145"/>
      <c r="BZ60" s="144"/>
      <c r="CA60" s="277"/>
      <c r="CB60" s="135" t="s">
        <v>71</v>
      </c>
      <c r="CC60" s="149">
        <v>0</v>
      </c>
      <c r="CD60" s="149">
        <v>0</v>
      </c>
      <c r="CE60" s="149">
        <v>0</v>
      </c>
      <c r="CF60" s="149">
        <v>0</v>
      </c>
      <c r="CG60" s="149">
        <v>0</v>
      </c>
      <c r="CH60" s="147">
        <f t="shared" si="31"/>
        <v>0</v>
      </c>
      <c r="CI60" s="146">
        <f>CH60+CI56</f>
        <v>4</v>
      </c>
      <c r="CJ60" s="145"/>
      <c r="CN60" s="143"/>
    </row>
    <row r="61" spans="2:92" ht="14.85" customHeight="1" x14ac:dyDescent="0.2">
      <c r="B61" s="275" t="s">
        <v>277</v>
      </c>
      <c r="C61" s="159" t="s">
        <v>0</v>
      </c>
      <c r="D61" s="158">
        <v>2</v>
      </c>
      <c r="E61" s="158">
        <v>3</v>
      </c>
      <c r="F61" s="158">
        <v>3</v>
      </c>
      <c r="G61" s="158">
        <v>3</v>
      </c>
      <c r="H61" s="158">
        <v>3</v>
      </c>
      <c r="I61" s="156">
        <f t="shared" si="24"/>
        <v>14</v>
      </c>
      <c r="J61" s="155">
        <f>I61</f>
        <v>14</v>
      </c>
      <c r="K61" s="154">
        <f>J61/(J61+J62)</f>
        <v>0.51851851851851849</v>
      </c>
      <c r="M61" s="275" t="s">
        <v>277</v>
      </c>
      <c r="N61" s="159" t="s">
        <v>0</v>
      </c>
      <c r="O61" s="158">
        <v>2</v>
      </c>
      <c r="P61" s="158">
        <v>3</v>
      </c>
      <c r="Q61" s="158">
        <v>3</v>
      </c>
      <c r="R61" s="158">
        <v>1</v>
      </c>
      <c r="S61" s="158">
        <v>1</v>
      </c>
      <c r="T61" s="156">
        <f t="shared" si="25"/>
        <v>10</v>
      </c>
      <c r="U61" s="155">
        <f>T61</f>
        <v>10</v>
      </c>
      <c r="V61" s="154">
        <f>U61/(U61+U62)</f>
        <v>0.43478260869565216</v>
      </c>
      <c r="X61" s="275" t="s">
        <v>277</v>
      </c>
      <c r="Y61" s="159" t="s">
        <v>0</v>
      </c>
      <c r="Z61" s="158">
        <v>5</v>
      </c>
      <c r="AA61" s="158">
        <v>8</v>
      </c>
      <c r="AB61" s="158">
        <v>4</v>
      </c>
      <c r="AC61" s="158">
        <v>4</v>
      </c>
      <c r="AD61" s="158">
        <v>7</v>
      </c>
      <c r="AE61" s="156">
        <f t="shared" si="26"/>
        <v>28</v>
      </c>
      <c r="AF61" s="155">
        <f>AE61</f>
        <v>28</v>
      </c>
      <c r="AG61" s="154">
        <f>AF61/(AF61+AF62)</f>
        <v>0.875</v>
      </c>
      <c r="AI61" s="275" t="s">
        <v>277</v>
      </c>
      <c r="AJ61" s="159" t="s">
        <v>0</v>
      </c>
      <c r="AK61" s="158">
        <v>3</v>
      </c>
      <c r="AL61" s="158">
        <v>4</v>
      </c>
      <c r="AM61" s="157"/>
      <c r="AN61" s="158">
        <v>4</v>
      </c>
      <c r="AO61" s="158">
        <v>1</v>
      </c>
      <c r="AP61" s="156">
        <f t="shared" si="27"/>
        <v>12</v>
      </c>
      <c r="AQ61" s="155">
        <f>AP61</f>
        <v>12</v>
      </c>
      <c r="AR61" s="154">
        <f>AQ61/(AQ61+AQ62)</f>
        <v>0.48</v>
      </c>
      <c r="AT61" s="275" t="s">
        <v>277</v>
      </c>
      <c r="AU61" s="159" t="s">
        <v>0</v>
      </c>
      <c r="AV61" s="158">
        <v>3</v>
      </c>
      <c r="AW61" s="158">
        <v>6</v>
      </c>
      <c r="AX61" s="158">
        <v>4</v>
      </c>
      <c r="AY61" s="158">
        <v>7</v>
      </c>
      <c r="AZ61" s="158">
        <v>7</v>
      </c>
      <c r="BA61" s="156">
        <f t="shared" si="28"/>
        <v>27</v>
      </c>
      <c r="BB61" s="155">
        <f>BA61</f>
        <v>27</v>
      </c>
      <c r="BC61" s="154">
        <f>BB61/(BB61+BB62)</f>
        <v>0.84375</v>
      </c>
      <c r="BD61" s="160"/>
      <c r="BE61" s="275" t="s">
        <v>277</v>
      </c>
      <c r="BF61" s="159" t="s">
        <v>0</v>
      </c>
      <c r="BG61" s="158">
        <v>5</v>
      </c>
      <c r="BH61" s="158">
        <v>3</v>
      </c>
      <c r="BI61" s="158">
        <v>8</v>
      </c>
      <c r="BJ61" s="158">
        <v>2</v>
      </c>
      <c r="BK61" s="158">
        <v>1</v>
      </c>
      <c r="BL61" s="156">
        <f t="shared" si="29"/>
        <v>19</v>
      </c>
      <c r="BM61" s="155">
        <f>BL61</f>
        <v>19</v>
      </c>
      <c r="BN61" s="154">
        <f>BM61/(BM61+BM62)</f>
        <v>0.5757575757575758</v>
      </c>
      <c r="BP61" s="275" t="s">
        <v>277</v>
      </c>
      <c r="BQ61" s="159" t="s">
        <v>0</v>
      </c>
      <c r="BR61" s="158">
        <v>8</v>
      </c>
      <c r="BS61" s="158">
        <v>4</v>
      </c>
      <c r="BT61" s="158">
        <v>7</v>
      </c>
      <c r="BU61" s="157"/>
      <c r="BV61" s="158">
        <v>4</v>
      </c>
      <c r="BW61" s="156">
        <f t="shared" si="30"/>
        <v>23</v>
      </c>
      <c r="BX61" s="155">
        <f>BW61</f>
        <v>23</v>
      </c>
      <c r="BY61" s="154">
        <f>BX61/(BX61+BX62)</f>
        <v>0.85185185185185186</v>
      </c>
      <c r="BZ61" s="144"/>
      <c r="CA61" s="275" t="s">
        <v>277</v>
      </c>
      <c r="CB61" s="159" t="s">
        <v>0</v>
      </c>
      <c r="CC61" s="158">
        <v>2</v>
      </c>
      <c r="CD61" s="158">
        <v>4</v>
      </c>
      <c r="CE61" s="158">
        <v>4</v>
      </c>
      <c r="CF61" s="158">
        <v>3</v>
      </c>
      <c r="CG61" s="158">
        <v>2</v>
      </c>
      <c r="CH61" s="156">
        <f t="shared" si="31"/>
        <v>15</v>
      </c>
      <c r="CI61" s="155">
        <f>CH61</f>
        <v>15</v>
      </c>
      <c r="CJ61" s="154">
        <f>CI61/(CI61+CI62)</f>
        <v>0.4838709677419355</v>
      </c>
      <c r="CK61" s="160"/>
      <c r="CN61" s="153"/>
    </row>
    <row r="62" spans="2:92" ht="14.85" customHeight="1" x14ac:dyDescent="0.2">
      <c r="B62" s="276"/>
      <c r="C62" s="139" t="s">
        <v>27</v>
      </c>
      <c r="D62" s="135">
        <v>0</v>
      </c>
      <c r="E62" s="135">
        <v>3</v>
      </c>
      <c r="F62" s="135">
        <v>2</v>
      </c>
      <c r="G62" s="135">
        <v>0</v>
      </c>
      <c r="H62" s="135">
        <v>0</v>
      </c>
      <c r="I62" s="150">
        <f t="shared" si="24"/>
        <v>5</v>
      </c>
      <c r="J62" s="151">
        <f>I62+J58</f>
        <v>13</v>
      </c>
      <c r="K62" s="150"/>
      <c r="M62" s="276"/>
      <c r="N62" s="139" t="s">
        <v>27</v>
      </c>
      <c r="O62" s="135">
        <v>1</v>
      </c>
      <c r="P62" s="135">
        <v>1</v>
      </c>
      <c r="Q62" s="135">
        <v>2</v>
      </c>
      <c r="R62" s="135">
        <v>0</v>
      </c>
      <c r="S62" s="135">
        <v>0</v>
      </c>
      <c r="T62" s="150">
        <f t="shared" si="25"/>
        <v>4</v>
      </c>
      <c r="U62" s="151">
        <f>T62+U58</f>
        <v>13</v>
      </c>
      <c r="V62" s="150"/>
      <c r="X62" s="276"/>
      <c r="Y62" s="139" t="s">
        <v>27</v>
      </c>
      <c r="Z62" s="135">
        <v>0</v>
      </c>
      <c r="AA62" s="135">
        <v>0</v>
      </c>
      <c r="AB62" s="135">
        <v>0</v>
      </c>
      <c r="AC62" s="135">
        <v>0</v>
      </c>
      <c r="AD62" s="135">
        <v>0</v>
      </c>
      <c r="AE62" s="150">
        <f t="shared" si="26"/>
        <v>0</v>
      </c>
      <c r="AF62" s="151">
        <f>AE62+AF58</f>
        <v>4</v>
      </c>
      <c r="AG62" s="150"/>
      <c r="AI62" s="276"/>
      <c r="AJ62" s="139" t="s">
        <v>27</v>
      </c>
      <c r="AK62" s="135">
        <v>0</v>
      </c>
      <c r="AL62" s="135">
        <v>1</v>
      </c>
      <c r="AM62" s="152"/>
      <c r="AN62" s="135">
        <v>0</v>
      </c>
      <c r="AO62" s="135">
        <v>0</v>
      </c>
      <c r="AP62" s="150">
        <f t="shared" si="27"/>
        <v>1</v>
      </c>
      <c r="AQ62" s="151">
        <f>AP62+AQ58</f>
        <v>13</v>
      </c>
      <c r="AR62" s="150"/>
      <c r="AT62" s="276"/>
      <c r="AU62" s="139" t="s">
        <v>27</v>
      </c>
      <c r="AV62" s="135">
        <v>0</v>
      </c>
      <c r="AW62" s="135">
        <v>0</v>
      </c>
      <c r="AX62" s="135">
        <v>0</v>
      </c>
      <c r="AY62" s="135">
        <v>0</v>
      </c>
      <c r="AZ62" s="135">
        <v>1</v>
      </c>
      <c r="BA62" s="150">
        <f t="shared" si="28"/>
        <v>1</v>
      </c>
      <c r="BB62" s="151">
        <f>BA62+BB58</f>
        <v>5</v>
      </c>
      <c r="BC62" s="150"/>
      <c r="BD62" s="160"/>
      <c r="BE62" s="276"/>
      <c r="BF62" s="139" t="s">
        <v>27</v>
      </c>
      <c r="BG62" s="135">
        <v>0</v>
      </c>
      <c r="BH62" s="135">
        <v>0</v>
      </c>
      <c r="BI62" s="135">
        <v>0</v>
      </c>
      <c r="BJ62" s="135">
        <v>0</v>
      </c>
      <c r="BK62" s="135">
        <v>3</v>
      </c>
      <c r="BL62" s="150">
        <f t="shared" si="29"/>
        <v>3</v>
      </c>
      <c r="BM62" s="151">
        <f>BL62+BM58</f>
        <v>14</v>
      </c>
      <c r="BN62" s="150"/>
      <c r="BP62" s="276"/>
      <c r="BQ62" s="139" t="s">
        <v>27</v>
      </c>
      <c r="BR62" s="135">
        <v>0</v>
      </c>
      <c r="BS62" s="135">
        <v>0</v>
      </c>
      <c r="BT62" s="135">
        <v>0</v>
      </c>
      <c r="BU62" s="152"/>
      <c r="BV62" s="135">
        <v>0</v>
      </c>
      <c r="BW62" s="150">
        <f t="shared" si="30"/>
        <v>0</v>
      </c>
      <c r="BX62" s="151">
        <f>BW62+BX58</f>
        <v>4</v>
      </c>
      <c r="BY62" s="150"/>
      <c r="BZ62" s="144"/>
      <c r="CA62" s="276"/>
      <c r="CB62" s="139" t="s">
        <v>27</v>
      </c>
      <c r="CC62" s="135">
        <v>0</v>
      </c>
      <c r="CD62" s="135">
        <v>0</v>
      </c>
      <c r="CE62" s="135">
        <v>2</v>
      </c>
      <c r="CF62" s="135">
        <v>0</v>
      </c>
      <c r="CG62" s="135">
        <v>0</v>
      </c>
      <c r="CH62" s="150">
        <f t="shared" si="31"/>
        <v>2</v>
      </c>
      <c r="CI62" s="151">
        <f>CH62+CI58</f>
        <v>16</v>
      </c>
      <c r="CJ62" s="150"/>
      <c r="CK62" s="160"/>
      <c r="CN62" s="153"/>
    </row>
    <row r="63" spans="2:92" x14ac:dyDescent="0.2">
      <c r="B63" s="276"/>
      <c r="C63" s="139" t="s">
        <v>72</v>
      </c>
      <c r="D63" s="135">
        <v>0</v>
      </c>
      <c r="E63" s="135">
        <v>0</v>
      </c>
      <c r="F63" s="135">
        <v>0</v>
      </c>
      <c r="G63" s="135">
        <v>0</v>
      </c>
      <c r="H63" s="135">
        <v>0</v>
      </c>
      <c r="I63" s="150">
        <f t="shared" si="24"/>
        <v>0</v>
      </c>
      <c r="J63" s="151">
        <f>I63+J59</f>
        <v>15</v>
      </c>
      <c r="K63" s="150"/>
      <c r="M63" s="276"/>
      <c r="N63" s="139" t="s">
        <v>72</v>
      </c>
      <c r="O63" s="135">
        <v>0</v>
      </c>
      <c r="P63" s="135">
        <v>0</v>
      </c>
      <c r="Q63" s="135">
        <v>0</v>
      </c>
      <c r="R63" s="135">
        <v>0</v>
      </c>
      <c r="S63" s="135">
        <v>0</v>
      </c>
      <c r="T63" s="150">
        <f t="shared" si="25"/>
        <v>0</v>
      </c>
      <c r="U63" s="151">
        <f>T63+U59</f>
        <v>22</v>
      </c>
      <c r="V63" s="150"/>
      <c r="X63" s="276"/>
      <c r="Y63" s="139" t="s">
        <v>72</v>
      </c>
      <c r="Z63" s="135">
        <v>0</v>
      </c>
      <c r="AA63" s="135">
        <v>0</v>
      </c>
      <c r="AB63" s="135">
        <v>3</v>
      </c>
      <c r="AC63" s="135">
        <v>0</v>
      </c>
      <c r="AD63" s="135">
        <v>0</v>
      </c>
      <c r="AE63" s="150">
        <f t="shared" si="26"/>
        <v>3</v>
      </c>
      <c r="AF63" s="151">
        <f>AE63+AF59</f>
        <v>15</v>
      </c>
      <c r="AG63" s="150"/>
      <c r="AI63" s="276"/>
      <c r="AJ63" s="139" t="s">
        <v>72</v>
      </c>
      <c r="AK63" s="135">
        <v>0</v>
      </c>
      <c r="AL63" s="135">
        <v>0</v>
      </c>
      <c r="AM63" s="152"/>
      <c r="AN63" s="135">
        <v>0</v>
      </c>
      <c r="AO63" s="135">
        <v>0</v>
      </c>
      <c r="AP63" s="150">
        <f t="shared" si="27"/>
        <v>0</v>
      </c>
      <c r="AQ63" s="151">
        <f>AP63+AQ59</f>
        <v>22</v>
      </c>
      <c r="AR63" s="150"/>
      <c r="AT63" s="276"/>
      <c r="AU63" s="139" t="s">
        <v>72</v>
      </c>
      <c r="AV63" s="135">
        <v>0</v>
      </c>
      <c r="AW63" s="135">
        <v>1</v>
      </c>
      <c r="AX63" s="135">
        <v>1</v>
      </c>
      <c r="AY63" s="135">
        <v>0</v>
      </c>
      <c r="AZ63" s="135">
        <v>0</v>
      </c>
      <c r="BA63" s="150">
        <f t="shared" si="28"/>
        <v>2</v>
      </c>
      <c r="BB63" s="151">
        <f>BA63+BB59</f>
        <v>18</v>
      </c>
      <c r="BC63" s="150"/>
      <c r="BE63" s="276"/>
      <c r="BF63" s="139" t="s">
        <v>72</v>
      </c>
      <c r="BG63" s="135">
        <v>0</v>
      </c>
      <c r="BH63" s="135">
        <v>0</v>
      </c>
      <c r="BI63" s="135">
        <v>0</v>
      </c>
      <c r="BJ63" s="135">
        <v>0</v>
      </c>
      <c r="BK63" s="135">
        <v>0</v>
      </c>
      <c r="BL63" s="150">
        <f t="shared" si="29"/>
        <v>0</v>
      </c>
      <c r="BM63" s="151">
        <f>BL63+BM59</f>
        <v>15</v>
      </c>
      <c r="BN63" s="150"/>
      <c r="BP63" s="276"/>
      <c r="BQ63" s="139" t="s">
        <v>72</v>
      </c>
      <c r="BR63" s="135">
        <v>0</v>
      </c>
      <c r="BS63" s="135">
        <v>2</v>
      </c>
      <c r="BT63" s="135">
        <v>2</v>
      </c>
      <c r="BU63" s="152"/>
      <c r="BV63" s="135">
        <v>0</v>
      </c>
      <c r="BW63" s="150">
        <f t="shared" si="30"/>
        <v>4</v>
      </c>
      <c r="BX63" s="151">
        <f>BW63+BX59</f>
        <v>29</v>
      </c>
      <c r="BY63" s="150"/>
      <c r="BZ63" s="144"/>
      <c r="CA63" s="276"/>
      <c r="CB63" s="139" t="s">
        <v>72</v>
      </c>
      <c r="CC63" s="135">
        <v>1</v>
      </c>
      <c r="CD63" s="135">
        <v>0</v>
      </c>
      <c r="CE63" s="135">
        <v>0</v>
      </c>
      <c r="CF63" s="135">
        <v>0</v>
      </c>
      <c r="CG63" s="135">
        <v>0</v>
      </c>
      <c r="CH63" s="150">
        <f t="shared" si="31"/>
        <v>1</v>
      </c>
      <c r="CI63" s="151">
        <f>CH63+CI59</f>
        <v>24</v>
      </c>
      <c r="CJ63" s="150"/>
    </row>
    <row r="64" spans="2:92" x14ac:dyDescent="0.2">
      <c r="B64" s="277"/>
      <c r="C64" s="135" t="s">
        <v>71</v>
      </c>
      <c r="D64" s="149">
        <v>0</v>
      </c>
      <c r="E64" s="149">
        <v>0</v>
      </c>
      <c r="F64" s="149">
        <v>0</v>
      </c>
      <c r="G64" s="149">
        <v>0</v>
      </c>
      <c r="H64" s="149">
        <v>0</v>
      </c>
      <c r="I64" s="147">
        <f t="shared" si="24"/>
        <v>0</v>
      </c>
      <c r="J64" s="146">
        <f>I64+J60</f>
        <v>8</v>
      </c>
      <c r="K64" s="145"/>
      <c r="M64" s="277"/>
      <c r="N64" s="135" t="s">
        <v>71</v>
      </c>
      <c r="O64" s="149">
        <v>0</v>
      </c>
      <c r="P64" s="149">
        <v>0</v>
      </c>
      <c r="Q64" s="149">
        <v>0</v>
      </c>
      <c r="R64" s="149">
        <v>0</v>
      </c>
      <c r="S64" s="149">
        <v>0</v>
      </c>
      <c r="T64" s="147">
        <f t="shared" si="25"/>
        <v>0</v>
      </c>
      <c r="U64" s="146">
        <f>T64+U60</f>
        <v>5</v>
      </c>
      <c r="V64" s="145"/>
      <c r="X64" s="277"/>
      <c r="Y64" s="135" t="s">
        <v>71</v>
      </c>
      <c r="Z64" s="149">
        <v>0</v>
      </c>
      <c r="AA64" s="149">
        <v>0</v>
      </c>
      <c r="AB64" s="149">
        <v>0</v>
      </c>
      <c r="AC64" s="149">
        <v>0</v>
      </c>
      <c r="AD64" s="149">
        <v>0</v>
      </c>
      <c r="AE64" s="147">
        <f t="shared" si="26"/>
        <v>0</v>
      </c>
      <c r="AF64" s="146">
        <f>AE64+AF60</f>
        <v>3</v>
      </c>
      <c r="AG64" s="145"/>
      <c r="AI64" s="277"/>
      <c r="AJ64" s="135" t="s">
        <v>71</v>
      </c>
      <c r="AK64" s="149">
        <v>0</v>
      </c>
      <c r="AL64" s="149">
        <v>0</v>
      </c>
      <c r="AM64" s="148"/>
      <c r="AN64" s="149">
        <v>0</v>
      </c>
      <c r="AO64" s="149">
        <v>0</v>
      </c>
      <c r="AP64" s="147">
        <f t="shared" si="27"/>
        <v>0</v>
      </c>
      <c r="AQ64" s="146">
        <f>AP64+AQ60</f>
        <v>3</v>
      </c>
      <c r="AR64" s="145"/>
      <c r="AT64" s="277"/>
      <c r="AU64" s="135" t="s">
        <v>71</v>
      </c>
      <c r="AV64" s="149">
        <v>0</v>
      </c>
      <c r="AW64" s="149">
        <v>0</v>
      </c>
      <c r="AX64" s="149">
        <v>0</v>
      </c>
      <c r="AY64" s="149">
        <v>0</v>
      </c>
      <c r="AZ64" s="149">
        <v>0</v>
      </c>
      <c r="BA64" s="147">
        <f t="shared" si="28"/>
        <v>0</v>
      </c>
      <c r="BB64" s="146">
        <f>BA64+BB60</f>
        <v>0</v>
      </c>
      <c r="BC64" s="145"/>
      <c r="BE64" s="277"/>
      <c r="BF64" s="135" t="s">
        <v>71</v>
      </c>
      <c r="BG64" s="149">
        <v>0</v>
      </c>
      <c r="BH64" s="149">
        <v>0</v>
      </c>
      <c r="BI64" s="149">
        <v>0</v>
      </c>
      <c r="BJ64" s="135">
        <v>0</v>
      </c>
      <c r="BK64" s="149">
        <v>0</v>
      </c>
      <c r="BL64" s="147">
        <f t="shared" si="29"/>
        <v>0</v>
      </c>
      <c r="BM64" s="146">
        <f>BL64+BM60</f>
        <v>2</v>
      </c>
      <c r="BN64" s="145"/>
      <c r="BP64" s="277"/>
      <c r="BQ64" s="135" t="s">
        <v>71</v>
      </c>
      <c r="BR64" s="149">
        <v>0</v>
      </c>
      <c r="BS64" s="149">
        <v>0</v>
      </c>
      <c r="BT64" s="149">
        <v>0</v>
      </c>
      <c r="BU64" s="152"/>
      <c r="BV64" s="149">
        <v>0</v>
      </c>
      <c r="BW64" s="147">
        <f t="shared" si="30"/>
        <v>0</v>
      </c>
      <c r="BX64" s="146">
        <f>BW64+BX60</f>
        <v>3</v>
      </c>
      <c r="BY64" s="145"/>
      <c r="BZ64" s="144"/>
      <c r="CA64" s="277"/>
      <c r="CB64" s="135" t="s">
        <v>71</v>
      </c>
      <c r="CC64" s="149">
        <v>0</v>
      </c>
      <c r="CD64" s="149">
        <v>0</v>
      </c>
      <c r="CE64" s="149">
        <v>0</v>
      </c>
      <c r="CF64" s="149">
        <v>0</v>
      </c>
      <c r="CG64" s="149">
        <v>0</v>
      </c>
      <c r="CH64" s="147">
        <f t="shared" si="31"/>
        <v>0</v>
      </c>
      <c r="CI64" s="146">
        <f>CH64+CI60</f>
        <v>4</v>
      </c>
      <c r="CJ64" s="145"/>
      <c r="CN64" s="143"/>
    </row>
    <row r="65" spans="1:92" ht="14.85" customHeight="1" x14ac:dyDescent="0.2">
      <c r="B65" s="275" t="s">
        <v>276</v>
      </c>
      <c r="C65" s="159" t="s">
        <v>0</v>
      </c>
      <c r="D65" s="158">
        <v>2</v>
      </c>
      <c r="E65" s="158">
        <v>3</v>
      </c>
      <c r="F65" s="158">
        <v>3</v>
      </c>
      <c r="G65" s="158">
        <v>1</v>
      </c>
      <c r="H65" s="158">
        <v>3</v>
      </c>
      <c r="I65" s="156">
        <f t="shared" si="24"/>
        <v>12</v>
      </c>
      <c r="J65" s="155">
        <f>I65</f>
        <v>12</v>
      </c>
      <c r="K65" s="154">
        <f>J65/(J65+J66)</f>
        <v>0.48</v>
      </c>
      <c r="M65" s="275" t="s">
        <v>276</v>
      </c>
      <c r="N65" s="159" t="s">
        <v>0</v>
      </c>
      <c r="O65" s="158">
        <v>1</v>
      </c>
      <c r="P65" s="158">
        <v>3</v>
      </c>
      <c r="Q65" s="158">
        <v>3</v>
      </c>
      <c r="R65" s="158">
        <v>1</v>
      </c>
      <c r="S65" s="158">
        <v>1</v>
      </c>
      <c r="T65" s="156">
        <f t="shared" si="25"/>
        <v>9</v>
      </c>
      <c r="U65" s="155">
        <f>T65</f>
        <v>9</v>
      </c>
      <c r="V65" s="154">
        <f>U65/(U65+U66)</f>
        <v>0.40909090909090912</v>
      </c>
      <c r="X65" s="275" t="s">
        <v>276</v>
      </c>
      <c r="Y65" s="159" t="s">
        <v>0</v>
      </c>
      <c r="Z65" s="158">
        <v>4</v>
      </c>
      <c r="AA65" s="158">
        <v>8</v>
      </c>
      <c r="AB65" s="158">
        <v>4</v>
      </c>
      <c r="AC65" s="158">
        <v>4</v>
      </c>
      <c r="AD65" s="158">
        <v>6</v>
      </c>
      <c r="AE65" s="156">
        <f t="shared" si="26"/>
        <v>26</v>
      </c>
      <c r="AF65" s="155">
        <f>AE65</f>
        <v>26</v>
      </c>
      <c r="AG65" s="154">
        <f>AF65/(AF65+AF66)</f>
        <v>0.8125</v>
      </c>
      <c r="AH65" s="135"/>
      <c r="AI65" s="275" t="s">
        <v>276</v>
      </c>
      <c r="AJ65" s="159" t="s">
        <v>0</v>
      </c>
      <c r="AK65" s="158">
        <v>1</v>
      </c>
      <c r="AL65" s="158">
        <v>3</v>
      </c>
      <c r="AM65" s="157"/>
      <c r="AN65" s="158">
        <v>2</v>
      </c>
      <c r="AO65" s="158">
        <v>1</v>
      </c>
      <c r="AP65" s="156">
        <f t="shared" si="27"/>
        <v>7</v>
      </c>
      <c r="AQ65" s="155">
        <f>AP65</f>
        <v>7</v>
      </c>
      <c r="AR65" s="154">
        <f>AQ65/(AQ65+AQ66)</f>
        <v>0.30434782608695654</v>
      </c>
      <c r="AT65" s="275" t="s">
        <v>276</v>
      </c>
      <c r="AU65" s="159" t="s">
        <v>0</v>
      </c>
      <c r="AV65" s="158">
        <v>2</v>
      </c>
      <c r="AW65" s="158">
        <v>4</v>
      </c>
      <c r="AX65" s="158">
        <v>4</v>
      </c>
      <c r="AY65" s="158">
        <v>5</v>
      </c>
      <c r="AZ65" s="158">
        <v>6</v>
      </c>
      <c r="BA65" s="156">
        <f t="shared" si="28"/>
        <v>21</v>
      </c>
      <c r="BB65" s="155">
        <f>BA65</f>
        <v>21</v>
      </c>
      <c r="BC65" s="154">
        <f>BB65/(BB65+BB66)</f>
        <v>0.7</v>
      </c>
      <c r="BD65" s="160"/>
      <c r="BE65" s="275" t="s">
        <v>276</v>
      </c>
      <c r="BF65" s="159" t="s">
        <v>0</v>
      </c>
      <c r="BG65" s="158">
        <v>2</v>
      </c>
      <c r="BH65" s="158">
        <v>2</v>
      </c>
      <c r="BI65" s="158">
        <v>5</v>
      </c>
      <c r="BJ65" s="158">
        <v>0</v>
      </c>
      <c r="BK65" s="158">
        <v>1</v>
      </c>
      <c r="BL65" s="156">
        <f t="shared" si="29"/>
        <v>10</v>
      </c>
      <c r="BM65" s="155">
        <f>BL65</f>
        <v>10</v>
      </c>
      <c r="BN65" s="154">
        <f>BM65/(BM65+BM66)</f>
        <v>0.32258064516129031</v>
      </c>
      <c r="BP65" s="275" t="s">
        <v>276</v>
      </c>
      <c r="BQ65" s="159" t="s">
        <v>0</v>
      </c>
      <c r="BR65" s="158">
        <v>7</v>
      </c>
      <c r="BS65" s="158">
        <v>3</v>
      </c>
      <c r="BT65" s="158">
        <v>7</v>
      </c>
      <c r="BU65" s="157"/>
      <c r="BV65" s="158">
        <v>4</v>
      </c>
      <c r="BW65" s="156">
        <f t="shared" si="30"/>
        <v>21</v>
      </c>
      <c r="BX65" s="155">
        <f>BW65</f>
        <v>21</v>
      </c>
      <c r="BY65" s="154">
        <f>BX65/(BX65+BX66)</f>
        <v>0.80769230769230771</v>
      </c>
      <c r="BZ65" s="144"/>
      <c r="CA65" s="275" t="s">
        <v>276</v>
      </c>
      <c r="CB65" s="159" t="s">
        <v>0</v>
      </c>
      <c r="CC65" s="158">
        <v>1</v>
      </c>
      <c r="CD65" s="158">
        <v>4</v>
      </c>
      <c r="CE65" s="158">
        <v>2</v>
      </c>
      <c r="CF65" s="158">
        <v>3</v>
      </c>
      <c r="CG65" s="158">
        <v>1</v>
      </c>
      <c r="CH65" s="156">
        <f t="shared" si="31"/>
        <v>11</v>
      </c>
      <c r="CI65" s="155">
        <f>CH65</f>
        <v>11</v>
      </c>
      <c r="CJ65" s="154">
        <f>CI65/(CI65+CI66)</f>
        <v>0.35483870967741937</v>
      </c>
      <c r="CK65" s="160"/>
      <c r="CN65" s="153"/>
    </row>
    <row r="66" spans="1:92" x14ac:dyDescent="0.2">
      <c r="B66" s="276"/>
      <c r="C66" s="139" t="s">
        <v>27</v>
      </c>
      <c r="D66" s="135">
        <v>0</v>
      </c>
      <c r="E66" s="135">
        <v>0</v>
      </c>
      <c r="F66" s="135">
        <v>0</v>
      </c>
      <c r="G66" s="135">
        <v>0</v>
      </c>
      <c r="H66" s="135">
        <v>0</v>
      </c>
      <c r="I66" s="150">
        <f t="shared" si="24"/>
        <v>0</v>
      </c>
      <c r="J66" s="151">
        <f>I66+J62</f>
        <v>13</v>
      </c>
      <c r="K66" s="150"/>
      <c r="M66" s="276"/>
      <c r="N66" s="139" t="s">
        <v>27</v>
      </c>
      <c r="O66" s="135">
        <v>0</v>
      </c>
      <c r="P66" s="135">
        <v>0</v>
      </c>
      <c r="Q66" s="135">
        <v>0</v>
      </c>
      <c r="R66" s="135">
        <v>0</v>
      </c>
      <c r="S66" s="135">
        <v>0</v>
      </c>
      <c r="T66" s="150">
        <f t="shared" si="25"/>
        <v>0</v>
      </c>
      <c r="U66" s="151">
        <f>T66+U62</f>
        <v>13</v>
      </c>
      <c r="V66" s="150"/>
      <c r="X66" s="276"/>
      <c r="Y66" s="139" t="s">
        <v>27</v>
      </c>
      <c r="Z66" s="135">
        <v>1</v>
      </c>
      <c r="AA66" s="135">
        <v>0</v>
      </c>
      <c r="AB66" s="135">
        <v>0</v>
      </c>
      <c r="AC66" s="135">
        <v>0</v>
      </c>
      <c r="AD66" s="135">
        <v>1</v>
      </c>
      <c r="AE66" s="150">
        <f t="shared" si="26"/>
        <v>2</v>
      </c>
      <c r="AF66" s="151">
        <f>AE66+AF62</f>
        <v>6</v>
      </c>
      <c r="AG66" s="150"/>
      <c r="AH66" s="135"/>
      <c r="AI66" s="276"/>
      <c r="AJ66" s="139" t="s">
        <v>27</v>
      </c>
      <c r="AK66" s="135">
        <v>0</v>
      </c>
      <c r="AL66" s="135">
        <v>1</v>
      </c>
      <c r="AM66" s="152"/>
      <c r="AN66" s="135">
        <v>2</v>
      </c>
      <c r="AO66" s="135">
        <v>0</v>
      </c>
      <c r="AP66" s="150">
        <f t="shared" si="27"/>
        <v>3</v>
      </c>
      <c r="AQ66" s="151">
        <f>AP66+AQ62</f>
        <v>16</v>
      </c>
      <c r="AR66" s="150"/>
      <c r="AT66" s="276"/>
      <c r="AU66" s="139" t="s">
        <v>27</v>
      </c>
      <c r="AV66" s="135">
        <v>1</v>
      </c>
      <c r="AW66" s="135">
        <v>2</v>
      </c>
      <c r="AX66" s="135">
        <v>0</v>
      </c>
      <c r="AY66" s="135">
        <v>0</v>
      </c>
      <c r="AZ66" s="135">
        <v>1</v>
      </c>
      <c r="BA66" s="150">
        <f t="shared" si="28"/>
        <v>4</v>
      </c>
      <c r="BB66" s="151">
        <f>BA66+BB62</f>
        <v>9</v>
      </c>
      <c r="BC66" s="150"/>
      <c r="BE66" s="276"/>
      <c r="BF66" s="139" t="s">
        <v>27</v>
      </c>
      <c r="BG66" s="135">
        <v>3</v>
      </c>
      <c r="BH66" s="135">
        <v>1</v>
      </c>
      <c r="BI66" s="135">
        <v>3</v>
      </c>
      <c r="BJ66" s="135">
        <v>0</v>
      </c>
      <c r="BK66" s="135">
        <v>0</v>
      </c>
      <c r="BL66" s="150">
        <f t="shared" si="29"/>
        <v>7</v>
      </c>
      <c r="BM66" s="151">
        <f>BL66+BM62</f>
        <v>21</v>
      </c>
      <c r="BN66" s="150"/>
      <c r="BP66" s="276"/>
      <c r="BQ66" s="139" t="s">
        <v>27</v>
      </c>
      <c r="BR66" s="135">
        <v>1</v>
      </c>
      <c r="BS66" s="135">
        <v>0</v>
      </c>
      <c r="BT66" s="135">
        <v>0</v>
      </c>
      <c r="BU66" s="152"/>
      <c r="BV66" s="135">
        <v>0</v>
      </c>
      <c r="BW66" s="150">
        <f t="shared" si="30"/>
        <v>1</v>
      </c>
      <c r="BX66" s="151">
        <f>BW66+BX62</f>
        <v>5</v>
      </c>
      <c r="BY66" s="150"/>
      <c r="BZ66" s="144"/>
      <c r="CA66" s="276"/>
      <c r="CB66" s="139" t="s">
        <v>27</v>
      </c>
      <c r="CC66" s="135">
        <v>1</v>
      </c>
      <c r="CD66" s="135">
        <v>0</v>
      </c>
      <c r="CE66" s="135">
        <v>2</v>
      </c>
      <c r="CF66" s="135">
        <v>0</v>
      </c>
      <c r="CG66" s="135">
        <v>1</v>
      </c>
      <c r="CH66" s="150">
        <f t="shared" si="31"/>
        <v>4</v>
      </c>
      <c r="CI66" s="151">
        <f>CH66+CI62</f>
        <v>20</v>
      </c>
      <c r="CJ66" s="150"/>
    </row>
    <row r="67" spans="1:92" x14ac:dyDescent="0.2">
      <c r="B67" s="276"/>
      <c r="C67" s="139" t="s">
        <v>72</v>
      </c>
      <c r="D67" s="135">
        <v>0</v>
      </c>
      <c r="E67" s="135">
        <v>0</v>
      </c>
      <c r="F67" s="135">
        <v>0</v>
      </c>
      <c r="G67" s="135">
        <v>2</v>
      </c>
      <c r="H67" s="135">
        <v>0</v>
      </c>
      <c r="I67" s="150">
        <f t="shared" si="24"/>
        <v>2</v>
      </c>
      <c r="J67" s="151">
        <f>I67+J63</f>
        <v>17</v>
      </c>
      <c r="K67" s="150"/>
      <c r="M67" s="276"/>
      <c r="N67" s="139" t="s">
        <v>72</v>
      </c>
      <c r="O67" s="135">
        <v>1</v>
      </c>
      <c r="P67" s="135">
        <v>0</v>
      </c>
      <c r="Q67" s="135">
        <v>0</v>
      </c>
      <c r="R67" s="135">
        <v>0</v>
      </c>
      <c r="S67" s="135">
        <v>0</v>
      </c>
      <c r="T67" s="150">
        <f t="shared" si="25"/>
        <v>1</v>
      </c>
      <c r="U67" s="151">
        <f>T67+U63</f>
        <v>23</v>
      </c>
      <c r="V67" s="150"/>
      <c r="X67" s="276"/>
      <c r="Y67" s="139" t="s">
        <v>72</v>
      </c>
      <c r="Z67" s="135">
        <v>0</v>
      </c>
      <c r="AA67" s="135">
        <v>0</v>
      </c>
      <c r="AB67" s="135">
        <v>0</v>
      </c>
      <c r="AC67" s="135">
        <v>0</v>
      </c>
      <c r="AD67" s="135">
        <v>0</v>
      </c>
      <c r="AE67" s="150">
        <f t="shared" si="26"/>
        <v>0</v>
      </c>
      <c r="AF67" s="151">
        <f>AE67+AF63</f>
        <v>15</v>
      </c>
      <c r="AG67" s="150"/>
      <c r="AH67" s="135"/>
      <c r="AI67" s="276"/>
      <c r="AJ67" s="139" t="s">
        <v>72</v>
      </c>
      <c r="AK67" s="135">
        <v>2</v>
      </c>
      <c r="AL67" s="135">
        <v>0</v>
      </c>
      <c r="AM67" s="152"/>
      <c r="AN67" s="135">
        <v>0</v>
      </c>
      <c r="AO67" s="135">
        <v>0</v>
      </c>
      <c r="AP67" s="150">
        <f t="shared" si="27"/>
        <v>2</v>
      </c>
      <c r="AQ67" s="151">
        <f>AP67+AQ63</f>
        <v>24</v>
      </c>
      <c r="AR67" s="150"/>
      <c r="AT67" s="276"/>
      <c r="AU67" s="139" t="s">
        <v>72</v>
      </c>
      <c r="AV67" s="135">
        <v>0</v>
      </c>
      <c r="AW67" s="135">
        <v>0</v>
      </c>
      <c r="AX67" s="135">
        <v>0</v>
      </c>
      <c r="AY67" s="135">
        <v>2</v>
      </c>
      <c r="AZ67" s="135">
        <v>0</v>
      </c>
      <c r="BA67" s="150">
        <f t="shared" si="28"/>
        <v>2</v>
      </c>
      <c r="BB67" s="151">
        <f>BA67+BB63</f>
        <v>20</v>
      </c>
      <c r="BC67" s="150"/>
      <c r="BE67" s="276"/>
      <c r="BF67" s="139" t="s">
        <v>72</v>
      </c>
      <c r="BG67" s="135">
        <v>0</v>
      </c>
      <c r="BH67" s="135">
        <v>0</v>
      </c>
      <c r="BI67" s="135">
        <v>0</v>
      </c>
      <c r="BJ67" s="135">
        <v>2</v>
      </c>
      <c r="BK67" s="135">
        <v>0</v>
      </c>
      <c r="BL67" s="150">
        <f t="shared" si="29"/>
        <v>2</v>
      </c>
      <c r="BM67" s="151">
        <f>BL67+BM63</f>
        <v>17</v>
      </c>
      <c r="BN67" s="150"/>
      <c r="BP67" s="276"/>
      <c r="BQ67" s="139" t="s">
        <v>72</v>
      </c>
      <c r="BR67" s="135">
        <v>0</v>
      </c>
      <c r="BS67" s="135">
        <v>1</v>
      </c>
      <c r="BT67" s="135">
        <v>0</v>
      </c>
      <c r="BU67" s="152"/>
      <c r="BV67" s="135">
        <v>0</v>
      </c>
      <c r="BW67" s="150">
        <f t="shared" si="30"/>
        <v>1</v>
      </c>
      <c r="BX67" s="151">
        <f>BW67+BX63</f>
        <v>30</v>
      </c>
      <c r="BY67" s="150"/>
      <c r="BZ67" s="144"/>
      <c r="CA67" s="276"/>
      <c r="CB67" s="139" t="s">
        <v>72</v>
      </c>
      <c r="CC67" s="135">
        <v>0</v>
      </c>
      <c r="CD67" s="135">
        <v>0</v>
      </c>
      <c r="CE67" s="135">
        <v>0</v>
      </c>
      <c r="CF67" s="135">
        <v>0</v>
      </c>
      <c r="CG67" s="135">
        <v>0</v>
      </c>
      <c r="CH67" s="150">
        <f t="shared" si="31"/>
        <v>0</v>
      </c>
      <c r="CI67" s="151">
        <f>CH67+CI63</f>
        <v>24</v>
      </c>
      <c r="CJ67" s="150"/>
    </row>
    <row r="68" spans="1:92" x14ac:dyDescent="0.2">
      <c r="B68" s="277"/>
      <c r="C68" s="135" t="s">
        <v>71</v>
      </c>
      <c r="D68" s="149">
        <v>0</v>
      </c>
      <c r="E68" s="149">
        <v>0</v>
      </c>
      <c r="F68" s="149">
        <v>0</v>
      </c>
      <c r="G68" s="149">
        <v>0</v>
      </c>
      <c r="H68" s="149">
        <v>0</v>
      </c>
      <c r="I68" s="147">
        <f t="shared" si="24"/>
        <v>0</v>
      </c>
      <c r="J68" s="146">
        <f>I68+J64</f>
        <v>8</v>
      </c>
      <c r="K68" s="145"/>
      <c r="M68" s="277"/>
      <c r="N68" s="135" t="s">
        <v>71</v>
      </c>
      <c r="O68" s="149">
        <v>0</v>
      </c>
      <c r="P68" s="149">
        <v>0</v>
      </c>
      <c r="Q68" s="149">
        <v>0</v>
      </c>
      <c r="R68" s="149">
        <v>0</v>
      </c>
      <c r="S68" s="149">
        <v>0</v>
      </c>
      <c r="T68" s="147">
        <f t="shared" si="25"/>
        <v>0</v>
      </c>
      <c r="U68" s="146">
        <f>T68+U64</f>
        <v>5</v>
      </c>
      <c r="V68" s="145"/>
      <c r="X68" s="277"/>
      <c r="Y68" s="135" t="s">
        <v>71</v>
      </c>
      <c r="Z68" s="149">
        <v>0</v>
      </c>
      <c r="AA68" s="149">
        <v>0</v>
      </c>
      <c r="AB68" s="149">
        <v>0</v>
      </c>
      <c r="AC68" s="149">
        <v>0</v>
      </c>
      <c r="AD68" s="149">
        <v>0</v>
      </c>
      <c r="AE68" s="147">
        <f t="shared" si="26"/>
        <v>0</v>
      </c>
      <c r="AF68" s="146">
        <f>AE68+AF64</f>
        <v>3</v>
      </c>
      <c r="AG68" s="145"/>
      <c r="AH68" s="135"/>
      <c r="AI68" s="277"/>
      <c r="AJ68" s="135" t="s">
        <v>71</v>
      </c>
      <c r="AK68" s="149">
        <v>0</v>
      </c>
      <c r="AL68" s="149">
        <v>0</v>
      </c>
      <c r="AM68" s="148"/>
      <c r="AN68" s="149">
        <v>0</v>
      </c>
      <c r="AO68" s="149">
        <v>0</v>
      </c>
      <c r="AP68" s="147">
        <f t="shared" si="27"/>
        <v>0</v>
      </c>
      <c r="AQ68" s="146">
        <f>AP68+AQ64</f>
        <v>3</v>
      </c>
      <c r="AR68" s="145"/>
      <c r="AT68" s="277"/>
      <c r="AU68" s="135" t="s">
        <v>71</v>
      </c>
      <c r="AV68" s="149">
        <v>0</v>
      </c>
      <c r="AW68" s="149">
        <v>0</v>
      </c>
      <c r="AX68" s="149">
        <v>0</v>
      </c>
      <c r="AY68" s="149">
        <v>0</v>
      </c>
      <c r="AZ68" s="149">
        <v>0</v>
      </c>
      <c r="BA68" s="147">
        <f t="shared" si="28"/>
        <v>0</v>
      </c>
      <c r="BB68" s="146">
        <f>BA68+BB64</f>
        <v>0</v>
      </c>
      <c r="BC68" s="145"/>
      <c r="BE68" s="277"/>
      <c r="BF68" s="135" t="s">
        <v>71</v>
      </c>
      <c r="BG68" s="149">
        <v>0</v>
      </c>
      <c r="BH68" s="149">
        <v>0</v>
      </c>
      <c r="BI68" s="149">
        <v>0</v>
      </c>
      <c r="BJ68" s="135">
        <v>0</v>
      </c>
      <c r="BK68" s="149">
        <v>0</v>
      </c>
      <c r="BL68" s="147">
        <f t="shared" si="29"/>
        <v>0</v>
      </c>
      <c r="BM68" s="146">
        <f>BL68+BM64</f>
        <v>2</v>
      </c>
      <c r="BN68" s="145"/>
      <c r="BP68" s="277"/>
      <c r="BQ68" s="135" t="s">
        <v>71</v>
      </c>
      <c r="BR68" s="149">
        <v>0</v>
      </c>
      <c r="BS68" s="149">
        <v>0</v>
      </c>
      <c r="BT68" s="149">
        <v>0</v>
      </c>
      <c r="BU68" s="152"/>
      <c r="BV68" s="149">
        <v>0</v>
      </c>
      <c r="BW68" s="147">
        <f t="shared" si="30"/>
        <v>0</v>
      </c>
      <c r="BX68" s="146">
        <f>BW68+BX64</f>
        <v>3</v>
      </c>
      <c r="BY68" s="145"/>
      <c r="BZ68" s="144"/>
      <c r="CA68" s="277"/>
      <c r="CB68" s="135" t="s">
        <v>71</v>
      </c>
      <c r="CC68" s="149">
        <v>0</v>
      </c>
      <c r="CD68" s="149">
        <v>0</v>
      </c>
      <c r="CE68" s="149">
        <v>0</v>
      </c>
      <c r="CF68" s="149">
        <v>0</v>
      </c>
      <c r="CG68" s="149">
        <v>0</v>
      </c>
      <c r="CH68" s="147">
        <f t="shared" si="31"/>
        <v>0</v>
      </c>
      <c r="CI68" s="146">
        <f>CH68+CI64</f>
        <v>4</v>
      </c>
      <c r="CJ68" s="145"/>
      <c r="CN68" s="143"/>
    </row>
    <row r="69" spans="1:92" ht="14.85" customHeight="1" x14ac:dyDescent="0.2">
      <c r="A69" s="139"/>
      <c r="B69" s="275" t="s">
        <v>275</v>
      </c>
      <c r="C69" s="159" t="s">
        <v>0</v>
      </c>
      <c r="D69" s="158">
        <v>1</v>
      </c>
      <c r="E69" s="158">
        <v>3</v>
      </c>
      <c r="F69" s="158">
        <v>3</v>
      </c>
      <c r="G69" s="158">
        <v>1</v>
      </c>
      <c r="H69" s="158">
        <v>3</v>
      </c>
      <c r="I69" s="156">
        <f t="shared" si="24"/>
        <v>11</v>
      </c>
      <c r="J69" s="155">
        <f>I69</f>
        <v>11</v>
      </c>
      <c r="K69" s="154">
        <f>J69/(J69+J70)</f>
        <v>0.44</v>
      </c>
      <c r="L69" s="139"/>
      <c r="M69" s="275" t="s">
        <v>275</v>
      </c>
      <c r="N69" s="159" t="s">
        <v>0</v>
      </c>
      <c r="O69" s="158">
        <v>1</v>
      </c>
      <c r="P69" s="158">
        <v>3</v>
      </c>
      <c r="Q69" s="158">
        <v>3</v>
      </c>
      <c r="R69" s="158">
        <v>1</v>
      </c>
      <c r="S69" s="158">
        <v>1</v>
      </c>
      <c r="T69" s="156">
        <f t="shared" si="25"/>
        <v>9</v>
      </c>
      <c r="U69" s="155">
        <f>T69</f>
        <v>9</v>
      </c>
      <c r="V69" s="154">
        <f>U69/(U69+U70)</f>
        <v>0.40909090909090912</v>
      </c>
      <c r="X69" s="275" t="s">
        <v>275</v>
      </c>
      <c r="Y69" s="159" t="s">
        <v>0</v>
      </c>
      <c r="Z69" s="158">
        <v>4</v>
      </c>
      <c r="AA69" s="158">
        <v>7</v>
      </c>
      <c r="AB69" s="158">
        <v>4</v>
      </c>
      <c r="AC69" s="158">
        <v>3</v>
      </c>
      <c r="AD69" s="158">
        <v>6</v>
      </c>
      <c r="AE69" s="156">
        <f t="shared" si="26"/>
        <v>24</v>
      </c>
      <c r="AF69" s="155">
        <f>AE69</f>
        <v>24</v>
      </c>
      <c r="AG69" s="154">
        <f>AF69/(AF69+AF70)</f>
        <v>0.77419354838709675</v>
      </c>
      <c r="AH69" s="135"/>
      <c r="AI69" s="275" t="s">
        <v>275</v>
      </c>
      <c r="AJ69" s="159" t="s">
        <v>0</v>
      </c>
      <c r="AK69" s="158">
        <v>1</v>
      </c>
      <c r="AL69" s="158">
        <v>3</v>
      </c>
      <c r="AM69" s="157"/>
      <c r="AN69" s="158">
        <v>2</v>
      </c>
      <c r="AO69" s="158">
        <v>0</v>
      </c>
      <c r="AP69" s="156">
        <f t="shared" si="27"/>
        <v>6</v>
      </c>
      <c r="AQ69" s="155">
        <f>AP69</f>
        <v>6</v>
      </c>
      <c r="AR69" s="154">
        <f>AQ69/(AQ69+AQ70)</f>
        <v>0.2608695652173913</v>
      </c>
      <c r="AT69" s="275" t="s">
        <v>275</v>
      </c>
      <c r="AU69" s="159" t="s">
        <v>0</v>
      </c>
      <c r="AV69" s="158">
        <v>2</v>
      </c>
      <c r="AW69" s="158">
        <v>4</v>
      </c>
      <c r="AX69" s="158">
        <v>4</v>
      </c>
      <c r="AY69" s="158">
        <v>5</v>
      </c>
      <c r="AZ69" s="158">
        <v>6</v>
      </c>
      <c r="BA69" s="156">
        <f t="shared" si="28"/>
        <v>21</v>
      </c>
      <c r="BB69" s="155">
        <f>BA69</f>
        <v>21</v>
      </c>
      <c r="BC69" s="154">
        <f>BB69/(BB69+BB70)</f>
        <v>0.7</v>
      </c>
      <c r="BE69" s="275" t="s">
        <v>275</v>
      </c>
      <c r="BF69" s="159" t="s">
        <v>0</v>
      </c>
      <c r="BG69" s="158">
        <v>1</v>
      </c>
      <c r="BH69" s="158">
        <v>1</v>
      </c>
      <c r="BI69" s="158">
        <v>4</v>
      </c>
      <c r="BJ69" s="157"/>
      <c r="BK69" s="158">
        <v>1</v>
      </c>
      <c r="BL69" s="156">
        <f t="shared" si="29"/>
        <v>7</v>
      </c>
      <c r="BM69" s="155">
        <f>BL69</f>
        <v>7</v>
      </c>
      <c r="BN69" s="154">
        <f>BM69/(BM69+BM70)</f>
        <v>0.22580645161290322</v>
      </c>
      <c r="BP69" s="275" t="s">
        <v>275</v>
      </c>
      <c r="BQ69" s="159" t="s">
        <v>0</v>
      </c>
      <c r="BR69" s="158">
        <v>6</v>
      </c>
      <c r="BS69" s="158">
        <v>3</v>
      </c>
      <c r="BT69" s="158">
        <v>7</v>
      </c>
      <c r="BU69" s="157"/>
      <c r="BV69" s="158">
        <v>3</v>
      </c>
      <c r="BW69" s="156">
        <f t="shared" si="30"/>
        <v>19</v>
      </c>
      <c r="BX69" s="155">
        <f>BW69</f>
        <v>19</v>
      </c>
      <c r="BY69" s="154">
        <f>BX69/(BX69+BX70)</f>
        <v>0.73076923076923073</v>
      </c>
      <c r="BZ69" s="144"/>
      <c r="CA69" s="275" t="s">
        <v>275</v>
      </c>
      <c r="CB69" s="159" t="s">
        <v>0</v>
      </c>
      <c r="CC69" s="158">
        <v>0</v>
      </c>
      <c r="CD69" s="158">
        <v>1</v>
      </c>
      <c r="CE69" s="158">
        <v>1</v>
      </c>
      <c r="CF69" s="158">
        <v>2</v>
      </c>
      <c r="CG69" s="158">
        <v>1</v>
      </c>
      <c r="CH69" s="156">
        <f t="shared" si="31"/>
        <v>5</v>
      </c>
      <c r="CI69" s="155">
        <f>CH69</f>
        <v>5</v>
      </c>
      <c r="CJ69" s="154">
        <f>CI69/(CI69+CI70)</f>
        <v>0.16666666666666666</v>
      </c>
      <c r="CK69" s="160"/>
      <c r="CN69" s="153"/>
    </row>
    <row r="70" spans="1:92" ht="14.85" customHeight="1" x14ac:dyDescent="0.2">
      <c r="A70" s="139"/>
      <c r="B70" s="276"/>
      <c r="C70" s="139" t="s">
        <v>27</v>
      </c>
      <c r="D70" s="135">
        <v>1</v>
      </c>
      <c r="E70" s="135">
        <v>0</v>
      </c>
      <c r="F70" s="135">
        <v>0</v>
      </c>
      <c r="G70" s="135">
        <v>0</v>
      </c>
      <c r="H70" s="135">
        <v>0</v>
      </c>
      <c r="I70" s="150">
        <f t="shared" si="24"/>
        <v>1</v>
      </c>
      <c r="J70" s="151">
        <f>I70+J66</f>
        <v>14</v>
      </c>
      <c r="K70" s="150"/>
      <c r="L70" s="139"/>
      <c r="M70" s="276"/>
      <c r="N70" s="139" t="s">
        <v>27</v>
      </c>
      <c r="O70" s="135">
        <v>0</v>
      </c>
      <c r="P70" s="135">
        <v>0</v>
      </c>
      <c r="Q70" s="135">
        <v>0</v>
      </c>
      <c r="R70" s="135">
        <v>0</v>
      </c>
      <c r="S70" s="135">
        <v>0</v>
      </c>
      <c r="T70" s="150">
        <f t="shared" si="25"/>
        <v>0</v>
      </c>
      <c r="U70" s="151">
        <f>T70+U66</f>
        <v>13</v>
      </c>
      <c r="V70" s="150"/>
      <c r="X70" s="276"/>
      <c r="Y70" s="139" t="s">
        <v>27</v>
      </c>
      <c r="Z70" s="135">
        <v>0</v>
      </c>
      <c r="AA70" s="135">
        <v>0</v>
      </c>
      <c r="AB70" s="135">
        <v>0</v>
      </c>
      <c r="AC70" s="135">
        <v>1</v>
      </c>
      <c r="AD70" s="135">
        <v>0</v>
      </c>
      <c r="AE70" s="150">
        <f t="shared" si="26"/>
        <v>1</v>
      </c>
      <c r="AF70" s="151">
        <f>AE70+AF66</f>
        <v>7</v>
      </c>
      <c r="AG70" s="150"/>
      <c r="AH70" s="135"/>
      <c r="AI70" s="276"/>
      <c r="AJ70" s="139" t="s">
        <v>27</v>
      </c>
      <c r="AK70" s="135">
        <v>0</v>
      </c>
      <c r="AL70" s="135">
        <v>0</v>
      </c>
      <c r="AM70" s="152"/>
      <c r="AN70" s="135">
        <v>0</v>
      </c>
      <c r="AO70" s="135">
        <v>1</v>
      </c>
      <c r="AP70" s="150">
        <f t="shared" si="27"/>
        <v>1</v>
      </c>
      <c r="AQ70" s="151">
        <f>AP70+AQ66</f>
        <v>17</v>
      </c>
      <c r="AR70" s="150"/>
      <c r="AT70" s="276"/>
      <c r="AU70" s="139" t="s">
        <v>27</v>
      </c>
      <c r="AV70" s="135">
        <v>0</v>
      </c>
      <c r="AW70" s="135">
        <v>0</v>
      </c>
      <c r="AX70" s="135">
        <v>0</v>
      </c>
      <c r="AY70" s="135">
        <v>0</v>
      </c>
      <c r="AZ70" s="135">
        <v>0</v>
      </c>
      <c r="BA70" s="150">
        <f t="shared" si="28"/>
        <v>0</v>
      </c>
      <c r="BB70" s="151">
        <f>BA70+BB66</f>
        <v>9</v>
      </c>
      <c r="BC70" s="150"/>
      <c r="BD70" s="160"/>
      <c r="BE70" s="276"/>
      <c r="BF70" s="139" t="s">
        <v>27</v>
      </c>
      <c r="BG70" s="135">
        <v>1</v>
      </c>
      <c r="BH70" s="135">
        <v>1</v>
      </c>
      <c r="BI70" s="135">
        <v>1</v>
      </c>
      <c r="BJ70" s="152"/>
      <c r="BK70" s="135">
        <v>0</v>
      </c>
      <c r="BL70" s="150">
        <f t="shared" si="29"/>
        <v>3</v>
      </c>
      <c r="BM70" s="151">
        <f>BL70+BM66</f>
        <v>24</v>
      </c>
      <c r="BN70" s="150"/>
      <c r="BP70" s="276"/>
      <c r="BQ70" s="139" t="s">
        <v>27</v>
      </c>
      <c r="BR70" s="135">
        <v>1</v>
      </c>
      <c r="BS70" s="135">
        <v>0</v>
      </c>
      <c r="BT70" s="135">
        <v>0</v>
      </c>
      <c r="BU70" s="152"/>
      <c r="BV70" s="135">
        <v>1</v>
      </c>
      <c r="BW70" s="150">
        <f t="shared" si="30"/>
        <v>2</v>
      </c>
      <c r="BX70" s="151">
        <f>BW70+BX66</f>
        <v>7</v>
      </c>
      <c r="BY70" s="150"/>
      <c r="BZ70" s="144"/>
      <c r="CA70" s="276"/>
      <c r="CB70" s="139" t="s">
        <v>27</v>
      </c>
      <c r="CC70" s="135">
        <v>0</v>
      </c>
      <c r="CD70" s="135">
        <v>3</v>
      </c>
      <c r="CE70" s="135">
        <v>1</v>
      </c>
      <c r="CF70" s="135">
        <v>1</v>
      </c>
      <c r="CG70" s="135">
        <v>0</v>
      </c>
      <c r="CH70" s="150">
        <f t="shared" si="31"/>
        <v>5</v>
      </c>
      <c r="CI70" s="151">
        <f>CH70+CI66</f>
        <v>25</v>
      </c>
      <c r="CJ70" s="150"/>
      <c r="CK70" s="160"/>
      <c r="CN70" s="153"/>
    </row>
    <row r="71" spans="1:92" x14ac:dyDescent="0.2">
      <c r="A71" s="139"/>
      <c r="B71" s="276"/>
      <c r="C71" s="139" t="s">
        <v>72</v>
      </c>
      <c r="D71" s="135">
        <v>0</v>
      </c>
      <c r="E71" s="135">
        <v>0</v>
      </c>
      <c r="F71" s="135">
        <v>0</v>
      </c>
      <c r="G71" s="135">
        <v>0</v>
      </c>
      <c r="H71" s="135">
        <v>0</v>
      </c>
      <c r="I71" s="150">
        <f t="shared" si="24"/>
        <v>0</v>
      </c>
      <c r="J71" s="151">
        <f>I71+J67</f>
        <v>17</v>
      </c>
      <c r="K71" s="150"/>
      <c r="L71" s="139"/>
      <c r="M71" s="276"/>
      <c r="N71" s="139" t="s">
        <v>72</v>
      </c>
      <c r="O71" s="135">
        <v>0</v>
      </c>
      <c r="P71" s="135">
        <v>0</v>
      </c>
      <c r="Q71" s="135">
        <v>0</v>
      </c>
      <c r="R71" s="135">
        <v>0</v>
      </c>
      <c r="S71" s="135">
        <v>0</v>
      </c>
      <c r="T71" s="150">
        <f t="shared" si="25"/>
        <v>0</v>
      </c>
      <c r="U71" s="151">
        <f>T71+U67</f>
        <v>23</v>
      </c>
      <c r="V71" s="150"/>
      <c r="X71" s="276"/>
      <c r="Y71" s="139" t="s">
        <v>72</v>
      </c>
      <c r="Z71" s="135">
        <v>0</v>
      </c>
      <c r="AA71" s="135">
        <v>1</v>
      </c>
      <c r="AB71" s="135">
        <v>0</v>
      </c>
      <c r="AC71" s="135">
        <v>0</v>
      </c>
      <c r="AD71" s="135">
        <v>0</v>
      </c>
      <c r="AE71" s="150">
        <f t="shared" si="26"/>
        <v>1</v>
      </c>
      <c r="AF71" s="151">
        <f>AE71+AF67</f>
        <v>16</v>
      </c>
      <c r="AG71" s="150"/>
      <c r="AI71" s="276"/>
      <c r="AJ71" s="139" t="s">
        <v>72</v>
      </c>
      <c r="AK71" s="135">
        <v>0</v>
      </c>
      <c r="AL71" s="135">
        <v>0</v>
      </c>
      <c r="AM71" s="152"/>
      <c r="AN71" s="135">
        <v>0</v>
      </c>
      <c r="AO71" s="135">
        <v>0</v>
      </c>
      <c r="AP71" s="150">
        <f t="shared" si="27"/>
        <v>0</v>
      </c>
      <c r="AQ71" s="151">
        <f>AP71+AQ67</f>
        <v>24</v>
      </c>
      <c r="AR71" s="150"/>
      <c r="AT71" s="276"/>
      <c r="AU71" s="139" t="s">
        <v>72</v>
      </c>
      <c r="AV71" s="135">
        <v>0</v>
      </c>
      <c r="AW71" s="135">
        <v>0</v>
      </c>
      <c r="AX71" s="135">
        <v>0</v>
      </c>
      <c r="AY71" s="135">
        <v>0</v>
      </c>
      <c r="AZ71" s="135">
        <v>0</v>
      </c>
      <c r="BA71" s="150">
        <f t="shared" si="28"/>
        <v>0</v>
      </c>
      <c r="BB71" s="151">
        <f>BA71+BB67</f>
        <v>20</v>
      </c>
      <c r="BC71" s="150"/>
      <c r="BE71" s="276"/>
      <c r="BF71" s="139" t="s">
        <v>72</v>
      </c>
      <c r="BG71" s="135">
        <v>0</v>
      </c>
      <c r="BH71" s="135">
        <v>0</v>
      </c>
      <c r="BI71" s="135">
        <v>0</v>
      </c>
      <c r="BJ71" s="152"/>
      <c r="BK71" s="135">
        <v>0</v>
      </c>
      <c r="BL71" s="150">
        <f t="shared" si="29"/>
        <v>0</v>
      </c>
      <c r="BM71" s="151">
        <f>BL71+BM67</f>
        <v>17</v>
      </c>
      <c r="BN71" s="150"/>
      <c r="BP71" s="276"/>
      <c r="BQ71" s="139" t="s">
        <v>72</v>
      </c>
      <c r="BR71" s="135">
        <v>0</v>
      </c>
      <c r="BS71" s="135">
        <v>0</v>
      </c>
      <c r="BT71" s="135">
        <v>0</v>
      </c>
      <c r="BU71" s="152"/>
      <c r="BV71" s="135">
        <v>0</v>
      </c>
      <c r="BW71" s="150">
        <f t="shared" si="30"/>
        <v>0</v>
      </c>
      <c r="BX71" s="151">
        <f>BW71+BX67</f>
        <v>30</v>
      </c>
      <c r="BY71" s="150"/>
      <c r="BZ71" s="144"/>
      <c r="CA71" s="276"/>
      <c r="CB71" s="139" t="s">
        <v>72</v>
      </c>
      <c r="CC71" s="135">
        <v>1</v>
      </c>
      <c r="CD71" s="135">
        <v>0</v>
      </c>
      <c r="CE71" s="135">
        <v>0</v>
      </c>
      <c r="CF71" s="135">
        <v>0</v>
      </c>
      <c r="CG71" s="135">
        <v>0</v>
      </c>
      <c r="CH71" s="150">
        <f t="shared" si="31"/>
        <v>1</v>
      </c>
      <c r="CI71" s="151">
        <f>CH71+CI67</f>
        <v>25</v>
      </c>
      <c r="CJ71" s="150"/>
    </row>
    <row r="72" spans="1:92" x14ac:dyDescent="0.2">
      <c r="A72" s="139"/>
      <c r="B72" s="277"/>
      <c r="C72" s="135" t="s">
        <v>71</v>
      </c>
      <c r="D72" s="149">
        <v>0</v>
      </c>
      <c r="E72" s="149">
        <v>0</v>
      </c>
      <c r="F72" s="149">
        <v>0</v>
      </c>
      <c r="G72" s="149">
        <v>0</v>
      </c>
      <c r="H72" s="149">
        <v>0</v>
      </c>
      <c r="I72" s="147">
        <f t="shared" si="24"/>
        <v>0</v>
      </c>
      <c r="J72" s="146">
        <f>I72+J68</f>
        <v>8</v>
      </c>
      <c r="K72" s="145"/>
      <c r="L72" s="139"/>
      <c r="M72" s="277"/>
      <c r="N72" s="135" t="s">
        <v>71</v>
      </c>
      <c r="O72" s="149">
        <v>0</v>
      </c>
      <c r="P72" s="149">
        <v>0</v>
      </c>
      <c r="Q72" s="149">
        <v>0</v>
      </c>
      <c r="R72" s="149">
        <v>0</v>
      </c>
      <c r="S72" s="149">
        <v>0</v>
      </c>
      <c r="T72" s="147">
        <f t="shared" si="25"/>
        <v>0</v>
      </c>
      <c r="U72" s="146">
        <f>T72+U68</f>
        <v>5</v>
      </c>
      <c r="V72" s="145"/>
      <c r="X72" s="277"/>
      <c r="Y72" s="135" t="s">
        <v>71</v>
      </c>
      <c r="Z72" s="149">
        <v>0</v>
      </c>
      <c r="AA72" s="149">
        <v>0</v>
      </c>
      <c r="AB72" s="149">
        <v>0</v>
      </c>
      <c r="AC72" s="149">
        <v>0</v>
      </c>
      <c r="AD72" s="149">
        <v>0</v>
      </c>
      <c r="AE72" s="147">
        <f t="shared" si="26"/>
        <v>0</v>
      </c>
      <c r="AF72" s="146">
        <f>AE72+AF68</f>
        <v>3</v>
      </c>
      <c r="AG72" s="145"/>
      <c r="AI72" s="277"/>
      <c r="AJ72" s="135" t="s">
        <v>71</v>
      </c>
      <c r="AK72" s="149">
        <v>0</v>
      </c>
      <c r="AL72" s="149">
        <v>0</v>
      </c>
      <c r="AM72" s="148"/>
      <c r="AN72" s="149">
        <v>0</v>
      </c>
      <c r="AO72" s="149">
        <v>0</v>
      </c>
      <c r="AP72" s="147">
        <f t="shared" si="27"/>
        <v>0</v>
      </c>
      <c r="AQ72" s="146">
        <f>AP72+AQ68</f>
        <v>3</v>
      </c>
      <c r="AR72" s="145"/>
      <c r="AT72" s="277"/>
      <c r="AU72" s="135" t="s">
        <v>71</v>
      </c>
      <c r="AV72" s="149">
        <v>0</v>
      </c>
      <c r="AW72" s="149">
        <v>0</v>
      </c>
      <c r="AX72" s="149">
        <v>0</v>
      </c>
      <c r="AY72" s="149">
        <v>0</v>
      </c>
      <c r="AZ72" s="149">
        <v>0</v>
      </c>
      <c r="BA72" s="147">
        <f t="shared" si="28"/>
        <v>0</v>
      </c>
      <c r="BB72" s="146">
        <f>BA72+BB68</f>
        <v>0</v>
      </c>
      <c r="BC72" s="145"/>
      <c r="BE72" s="277"/>
      <c r="BF72" s="135" t="s">
        <v>71</v>
      </c>
      <c r="BG72" s="149">
        <v>0</v>
      </c>
      <c r="BH72" s="149">
        <v>0</v>
      </c>
      <c r="BI72" s="149">
        <v>0</v>
      </c>
      <c r="BJ72" s="152"/>
      <c r="BK72" s="149">
        <v>0</v>
      </c>
      <c r="BL72" s="147">
        <f t="shared" si="29"/>
        <v>0</v>
      </c>
      <c r="BM72" s="146">
        <f>BL72+BM68</f>
        <v>2</v>
      </c>
      <c r="BN72" s="145"/>
      <c r="BP72" s="277"/>
      <c r="BQ72" s="135" t="s">
        <v>71</v>
      </c>
      <c r="BR72" s="149">
        <v>0</v>
      </c>
      <c r="BS72" s="149">
        <v>0</v>
      </c>
      <c r="BT72" s="149">
        <v>0</v>
      </c>
      <c r="BU72" s="152"/>
      <c r="BV72" s="149">
        <v>0</v>
      </c>
      <c r="BW72" s="147">
        <f t="shared" si="30"/>
        <v>0</v>
      </c>
      <c r="BX72" s="146">
        <f>BW72+BX68</f>
        <v>3</v>
      </c>
      <c r="BY72" s="145"/>
      <c r="BZ72" s="144"/>
      <c r="CA72" s="277"/>
      <c r="CB72" s="135" t="s">
        <v>71</v>
      </c>
      <c r="CC72" s="149">
        <v>0</v>
      </c>
      <c r="CD72" s="149">
        <v>0</v>
      </c>
      <c r="CE72" s="149">
        <v>0</v>
      </c>
      <c r="CF72" s="149">
        <v>0</v>
      </c>
      <c r="CG72" s="149">
        <v>0</v>
      </c>
      <c r="CH72" s="147">
        <f t="shared" si="31"/>
        <v>0</v>
      </c>
      <c r="CI72" s="146">
        <f>CH72+CI68</f>
        <v>4</v>
      </c>
      <c r="CJ72" s="145"/>
      <c r="CN72" s="143"/>
    </row>
    <row r="73" spans="1:92" ht="14.85" customHeight="1" x14ac:dyDescent="0.2">
      <c r="A73" s="139"/>
      <c r="B73" s="275" t="s">
        <v>274</v>
      </c>
      <c r="C73" s="159" t="s">
        <v>0</v>
      </c>
      <c r="D73" s="158">
        <v>0</v>
      </c>
      <c r="E73" s="158">
        <v>3</v>
      </c>
      <c r="F73" s="158">
        <v>3</v>
      </c>
      <c r="G73" s="158">
        <v>1</v>
      </c>
      <c r="H73" s="158">
        <v>2</v>
      </c>
      <c r="I73" s="156">
        <f t="shared" si="24"/>
        <v>9</v>
      </c>
      <c r="J73" s="155">
        <f>I73</f>
        <v>9</v>
      </c>
      <c r="K73" s="154">
        <f>J73/(J73+J74)</f>
        <v>0.36</v>
      </c>
      <c r="L73" s="139"/>
      <c r="M73" s="275" t="s">
        <v>274</v>
      </c>
      <c r="N73" s="159" t="s">
        <v>0</v>
      </c>
      <c r="O73" s="158">
        <v>0</v>
      </c>
      <c r="P73" s="158">
        <v>1</v>
      </c>
      <c r="Q73" s="158">
        <v>1</v>
      </c>
      <c r="R73" s="158">
        <v>1</v>
      </c>
      <c r="S73" s="158">
        <v>0</v>
      </c>
      <c r="T73" s="156">
        <f t="shared" si="25"/>
        <v>3</v>
      </c>
      <c r="U73" s="155">
        <f>T73</f>
        <v>3</v>
      </c>
      <c r="V73" s="154">
        <f>U73/(U73+U74)</f>
        <v>0.13636363636363635</v>
      </c>
      <c r="X73" s="275" t="s">
        <v>274</v>
      </c>
      <c r="Y73" s="159" t="s">
        <v>0</v>
      </c>
      <c r="Z73" s="158">
        <v>4</v>
      </c>
      <c r="AA73" s="158">
        <v>7</v>
      </c>
      <c r="AB73" s="158">
        <v>4</v>
      </c>
      <c r="AC73" s="158">
        <v>3</v>
      </c>
      <c r="AD73" s="158">
        <v>6</v>
      </c>
      <c r="AE73" s="156">
        <f t="shared" si="26"/>
        <v>24</v>
      </c>
      <c r="AF73" s="155">
        <f>AE73</f>
        <v>24</v>
      </c>
      <c r="AG73" s="154">
        <f>AF73/(AF73+AF74)</f>
        <v>0.77419354838709675</v>
      </c>
      <c r="AI73" s="275" t="s">
        <v>274</v>
      </c>
      <c r="AJ73" s="159" t="s">
        <v>0</v>
      </c>
      <c r="AK73" s="158">
        <v>0</v>
      </c>
      <c r="AL73" s="158">
        <v>2</v>
      </c>
      <c r="AM73" s="157"/>
      <c r="AN73" s="158">
        <v>1</v>
      </c>
      <c r="AO73" s="157"/>
      <c r="AP73" s="156">
        <f t="shared" si="27"/>
        <v>3</v>
      </c>
      <c r="AQ73" s="155">
        <f>AP73</f>
        <v>3</v>
      </c>
      <c r="AR73" s="154">
        <f>AQ73/(AQ73+AQ74)</f>
        <v>0.13043478260869565</v>
      </c>
      <c r="AT73" s="275" t="s">
        <v>274</v>
      </c>
      <c r="AU73" s="159" t="s">
        <v>0</v>
      </c>
      <c r="AV73" s="158">
        <v>2</v>
      </c>
      <c r="AW73" s="158">
        <v>3</v>
      </c>
      <c r="AX73" s="158">
        <v>3</v>
      </c>
      <c r="AY73" s="158">
        <v>4</v>
      </c>
      <c r="AZ73" s="158">
        <v>3</v>
      </c>
      <c r="BA73" s="156">
        <f t="shared" si="28"/>
        <v>15</v>
      </c>
      <c r="BB73" s="155">
        <f>BA73</f>
        <v>15</v>
      </c>
      <c r="BC73" s="154">
        <f>BB73/(BB73+BB74)</f>
        <v>0.5</v>
      </c>
      <c r="BD73" s="160"/>
      <c r="BE73" s="275" t="s">
        <v>274</v>
      </c>
      <c r="BF73" s="159" t="s">
        <v>0</v>
      </c>
      <c r="BG73" s="158">
        <v>1</v>
      </c>
      <c r="BH73" s="158">
        <v>1</v>
      </c>
      <c r="BI73" s="158">
        <v>4</v>
      </c>
      <c r="BJ73" s="157"/>
      <c r="BK73" s="158">
        <v>1</v>
      </c>
      <c r="BL73" s="156">
        <f t="shared" si="29"/>
        <v>7</v>
      </c>
      <c r="BM73" s="155">
        <f>BL73</f>
        <v>7</v>
      </c>
      <c r="BN73" s="154">
        <f>BM73/(BM73+BM74)</f>
        <v>0.22580645161290322</v>
      </c>
      <c r="BP73" s="275" t="s">
        <v>274</v>
      </c>
      <c r="BQ73" s="159" t="s">
        <v>0</v>
      </c>
      <c r="BR73" s="158">
        <v>6</v>
      </c>
      <c r="BS73" s="158">
        <v>3</v>
      </c>
      <c r="BT73" s="158">
        <v>6</v>
      </c>
      <c r="BU73" s="157"/>
      <c r="BV73" s="158">
        <v>3</v>
      </c>
      <c r="BW73" s="156">
        <f t="shared" si="30"/>
        <v>18</v>
      </c>
      <c r="BX73" s="155">
        <f>BW73</f>
        <v>18</v>
      </c>
      <c r="BY73" s="154">
        <f>BX73/(BX73+BX74)</f>
        <v>0.72</v>
      </c>
      <c r="BZ73" s="144"/>
      <c r="CA73" s="275" t="s">
        <v>274</v>
      </c>
      <c r="CB73" s="159" t="s">
        <v>0</v>
      </c>
      <c r="CC73" s="157"/>
      <c r="CD73" s="158">
        <v>1</v>
      </c>
      <c r="CE73" s="158">
        <v>1</v>
      </c>
      <c r="CF73" s="158">
        <v>1</v>
      </c>
      <c r="CG73" s="158">
        <v>0</v>
      </c>
      <c r="CH73" s="156">
        <f t="shared" si="31"/>
        <v>3</v>
      </c>
      <c r="CI73" s="155">
        <f>CH73</f>
        <v>3</v>
      </c>
      <c r="CJ73" s="154">
        <f>CI73/(CI73+CI74)</f>
        <v>0.1</v>
      </c>
      <c r="CK73" s="160"/>
      <c r="CN73" s="153"/>
    </row>
    <row r="74" spans="1:92" ht="14.85" customHeight="1" x14ac:dyDescent="0.2">
      <c r="A74" s="139"/>
      <c r="B74" s="276"/>
      <c r="C74" s="139" t="s">
        <v>27</v>
      </c>
      <c r="D74" s="135">
        <v>1</v>
      </c>
      <c r="E74" s="135">
        <v>0</v>
      </c>
      <c r="F74" s="135">
        <v>0</v>
      </c>
      <c r="G74" s="135">
        <v>0</v>
      </c>
      <c r="H74" s="135">
        <v>1</v>
      </c>
      <c r="I74" s="150">
        <f t="shared" si="24"/>
        <v>2</v>
      </c>
      <c r="J74" s="151">
        <f>I74+J70</f>
        <v>16</v>
      </c>
      <c r="K74" s="150"/>
      <c r="L74" s="139"/>
      <c r="M74" s="276"/>
      <c r="N74" s="139" t="s">
        <v>27</v>
      </c>
      <c r="O74" s="135">
        <v>1</v>
      </c>
      <c r="P74" s="135">
        <v>2</v>
      </c>
      <c r="Q74" s="135">
        <v>2</v>
      </c>
      <c r="R74" s="135">
        <v>0</v>
      </c>
      <c r="S74" s="135">
        <v>1</v>
      </c>
      <c r="T74" s="150">
        <f t="shared" si="25"/>
        <v>6</v>
      </c>
      <c r="U74" s="151">
        <f>T74+U70</f>
        <v>19</v>
      </c>
      <c r="V74" s="150"/>
      <c r="X74" s="276"/>
      <c r="Y74" s="139" t="s">
        <v>27</v>
      </c>
      <c r="Z74" s="135">
        <v>0</v>
      </c>
      <c r="AA74" s="135">
        <v>0</v>
      </c>
      <c r="AB74" s="135">
        <v>0</v>
      </c>
      <c r="AC74" s="135">
        <v>0</v>
      </c>
      <c r="AD74" s="135">
        <v>0</v>
      </c>
      <c r="AE74" s="150">
        <f t="shared" si="26"/>
        <v>0</v>
      </c>
      <c r="AF74" s="151">
        <f>AE74+AF70</f>
        <v>7</v>
      </c>
      <c r="AG74" s="150"/>
      <c r="AI74" s="276"/>
      <c r="AJ74" s="139" t="s">
        <v>27</v>
      </c>
      <c r="AK74" s="135">
        <v>1</v>
      </c>
      <c r="AL74" s="135">
        <v>1</v>
      </c>
      <c r="AM74" s="152"/>
      <c r="AN74" s="135">
        <v>1</v>
      </c>
      <c r="AO74" s="152"/>
      <c r="AP74" s="150">
        <f t="shared" si="27"/>
        <v>3</v>
      </c>
      <c r="AQ74" s="151">
        <f>AP74+AQ70</f>
        <v>20</v>
      </c>
      <c r="AR74" s="150"/>
      <c r="AT74" s="276"/>
      <c r="AU74" s="139" t="s">
        <v>27</v>
      </c>
      <c r="AV74" s="135">
        <v>0</v>
      </c>
      <c r="AW74" s="135">
        <v>1</v>
      </c>
      <c r="AX74" s="135">
        <v>1</v>
      </c>
      <c r="AY74" s="135">
        <v>1</v>
      </c>
      <c r="AZ74" s="135">
        <v>3</v>
      </c>
      <c r="BA74" s="150">
        <f t="shared" si="28"/>
        <v>6</v>
      </c>
      <c r="BB74" s="151">
        <f>BA74+BB70</f>
        <v>15</v>
      </c>
      <c r="BC74" s="150"/>
      <c r="BD74" s="160"/>
      <c r="BE74" s="276"/>
      <c r="BF74" s="139" t="s">
        <v>27</v>
      </c>
      <c r="BG74" s="135">
        <v>0</v>
      </c>
      <c r="BH74" s="135">
        <v>0</v>
      </c>
      <c r="BI74" s="135">
        <v>0</v>
      </c>
      <c r="BJ74" s="152"/>
      <c r="BK74" s="135">
        <v>0</v>
      </c>
      <c r="BL74" s="150">
        <f t="shared" si="29"/>
        <v>0</v>
      </c>
      <c r="BM74" s="151">
        <f>BL74+BM70</f>
        <v>24</v>
      </c>
      <c r="BN74" s="150"/>
      <c r="BP74" s="276"/>
      <c r="BQ74" s="139" t="s">
        <v>27</v>
      </c>
      <c r="BR74" s="135">
        <v>0</v>
      </c>
      <c r="BS74" s="135">
        <v>0</v>
      </c>
      <c r="BT74" s="135">
        <v>0</v>
      </c>
      <c r="BU74" s="152"/>
      <c r="BV74" s="135">
        <v>0</v>
      </c>
      <c r="BW74" s="150">
        <f t="shared" si="30"/>
        <v>0</v>
      </c>
      <c r="BX74" s="151">
        <f>BW74+BX70</f>
        <v>7</v>
      </c>
      <c r="BY74" s="150"/>
      <c r="BZ74" s="144"/>
      <c r="CA74" s="276"/>
      <c r="CB74" s="139" t="s">
        <v>27</v>
      </c>
      <c r="CC74" s="152"/>
      <c r="CD74" s="135">
        <v>0</v>
      </c>
      <c r="CE74" s="135">
        <v>0</v>
      </c>
      <c r="CF74" s="135">
        <v>1</v>
      </c>
      <c r="CG74" s="135">
        <v>1</v>
      </c>
      <c r="CH74" s="150">
        <f t="shared" si="31"/>
        <v>2</v>
      </c>
      <c r="CI74" s="151">
        <f>CH74+CI70</f>
        <v>27</v>
      </c>
      <c r="CJ74" s="150"/>
      <c r="CK74" s="160"/>
      <c r="CN74" s="153"/>
    </row>
    <row r="75" spans="1:92" x14ac:dyDescent="0.2">
      <c r="A75" s="139"/>
      <c r="B75" s="276"/>
      <c r="C75" s="139" t="s">
        <v>72</v>
      </c>
      <c r="D75" s="135">
        <v>0</v>
      </c>
      <c r="E75" s="135">
        <v>0</v>
      </c>
      <c r="F75" s="135">
        <v>0</v>
      </c>
      <c r="G75" s="135">
        <v>0</v>
      </c>
      <c r="H75" s="135">
        <v>0</v>
      </c>
      <c r="I75" s="150">
        <f t="shared" si="24"/>
        <v>0</v>
      </c>
      <c r="J75" s="151">
        <f>I75+J71</f>
        <v>17</v>
      </c>
      <c r="K75" s="150"/>
      <c r="L75" s="139"/>
      <c r="M75" s="276"/>
      <c r="N75" s="139" t="s">
        <v>72</v>
      </c>
      <c r="O75" s="135">
        <v>0</v>
      </c>
      <c r="P75" s="135">
        <v>0</v>
      </c>
      <c r="Q75" s="135">
        <v>0</v>
      </c>
      <c r="R75" s="135">
        <v>0</v>
      </c>
      <c r="S75" s="135">
        <v>0</v>
      </c>
      <c r="T75" s="150">
        <f t="shared" si="25"/>
        <v>0</v>
      </c>
      <c r="U75" s="151">
        <f>T75+U71</f>
        <v>23</v>
      </c>
      <c r="V75" s="150"/>
      <c r="X75" s="276"/>
      <c r="Y75" s="139" t="s">
        <v>72</v>
      </c>
      <c r="Z75" s="135">
        <v>0</v>
      </c>
      <c r="AA75" s="135">
        <v>0</v>
      </c>
      <c r="AB75" s="135">
        <v>0</v>
      </c>
      <c r="AC75" s="135">
        <v>0</v>
      </c>
      <c r="AD75" s="135">
        <v>0</v>
      </c>
      <c r="AE75" s="150">
        <f t="shared" si="26"/>
        <v>0</v>
      </c>
      <c r="AF75" s="151">
        <f>AE75+AF71</f>
        <v>16</v>
      </c>
      <c r="AG75" s="150"/>
      <c r="AI75" s="276"/>
      <c r="AJ75" s="139" t="s">
        <v>72</v>
      </c>
      <c r="AK75" s="135">
        <v>0</v>
      </c>
      <c r="AL75" s="135">
        <v>0</v>
      </c>
      <c r="AM75" s="152"/>
      <c r="AN75" s="135">
        <v>0</v>
      </c>
      <c r="AO75" s="152"/>
      <c r="AP75" s="150">
        <f t="shared" si="27"/>
        <v>0</v>
      </c>
      <c r="AQ75" s="151">
        <f>AP75+AQ71</f>
        <v>24</v>
      </c>
      <c r="AR75" s="150"/>
      <c r="AT75" s="276"/>
      <c r="AU75" s="139" t="s">
        <v>72</v>
      </c>
      <c r="AV75" s="135">
        <v>0</v>
      </c>
      <c r="AW75" s="135">
        <v>0</v>
      </c>
      <c r="AX75" s="135">
        <v>0</v>
      </c>
      <c r="AY75" s="135">
        <v>0</v>
      </c>
      <c r="AZ75" s="135">
        <v>0</v>
      </c>
      <c r="BA75" s="150">
        <f t="shared" si="28"/>
        <v>0</v>
      </c>
      <c r="BB75" s="151">
        <f>BA75+BB71</f>
        <v>20</v>
      </c>
      <c r="BC75" s="150"/>
      <c r="BE75" s="276"/>
      <c r="BF75" s="139" t="s">
        <v>72</v>
      </c>
      <c r="BG75" s="135">
        <v>0</v>
      </c>
      <c r="BH75" s="135">
        <v>0</v>
      </c>
      <c r="BI75" s="135">
        <v>0</v>
      </c>
      <c r="BJ75" s="152"/>
      <c r="BK75" s="135">
        <v>0</v>
      </c>
      <c r="BL75" s="150">
        <f t="shared" si="29"/>
        <v>0</v>
      </c>
      <c r="BM75" s="151">
        <f>BL75+BM71</f>
        <v>17</v>
      </c>
      <c r="BN75" s="150"/>
      <c r="BO75" s="160"/>
      <c r="BP75" s="276"/>
      <c r="BQ75" s="139" t="s">
        <v>72</v>
      </c>
      <c r="BR75" s="135">
        <v>0</v>
      </c>
      <c r="BS75" s="135">
        <v>0</v>
      </c>
      <c r="BT75" s="135">
        <v>1</v>
      </c>
      <c r="BU75" s="152"/>
      <c r="BV75" s="135">
        <v>0</v>
      </c>
      <c r="BW75" s="150">
        <f t="shared" si="30"/>
        <v>1</v>
      </c>
      <c r="BX75" s="151">
        <f>BW75+BX71</f>
        <v>31</v>
      </c>
      <c r="BY75" s="150"/>
      <c r="BZ75" s="144"/>
      <c r="CA75" s="276"/>
      <c r="CB75" s="139" t="s">
        <v>72</v>
      </c>
      <c r="CC75" s="152"/>
      <c r="CD75" s="135">
        <v>0</v>
      </c>
      <c r="CE75" s="135">
        <v>0</v>
      </c>
      <c r="CF75" s="135">
        <v>0</v>
      </c>
      <c r="CG75" s="135">
        <v>0</v>
      </c>
      <c r="CH75" s="150">
        <f t="shared" si="31"/>
        <v>0</v>
      </c>
      <c r="CI75" s="151">
        <f>CH75+CI71</f>
        <v>25</v>
      </c>
      <c r="CJ75" s="150"/>
    </row>
    <row r="76" spans="1:92" x14ac:dyDescent="0.2">
      <c r="A76" s="139"/>
      <c r="B76" s="277"/>
      <c r="C76" s="149" t="s">
        <v>71</v>
      </c>
      <c r="D76" s="149">
        <v>0</v>
      </c>
      <c r="E76" s="149">
        <v>0</v>
      </c>
      <c r="F76" s="149">
        <v>0</v>
      </c>
      <c r="G76" s="149">
        <v>0</v>
      </c>
      <c r="H76" s="149">
        <v>0</v>
      </c>
      <c r="I76" s="147">
        <f t="shared" si="24"/>
        <v>0</v>
      </c>
      <c r="J76" s="146">
        <f>I76+J72</f>
        <v>8</v>
      </c>
      <c r="K76" s="145"/>
      <c r="L76" s="139"/>
      <c r="M76" s="277"/>
      <c r="N76" s="149" t="s">
        <v>71</v>
      </c>
      <c r="O76" s="149">
        <v>0</v>
      </c>
      <c r="P76" s="149">
        <v>0</v>
      </c>
      <c r="Q76" s="149">
        <v>0</v>
      </c>
      <c r="R76" s="149">
        <v>0</v>
      </c>
      <c r="S76" s="149">
        <v>0</v>
      </c>
      <c r="T76" s="147">
        <f t="shared" si="25"/>
        <v>0</v>
      </c>
      <c r="U76" s="146">
        <f>T76+U72</f>
        <v>5</v>
      </c>
      <c r="V76" s="145"/>
      <c r="X76" s="277"/>
      <c r="Y76" s="149" t="s">
        <v>71</v>
      </c>
      <c r="Z76" s="149">
        <v>0</v>
      </c>
      <c r="AA76" s="149">
        <v>0</v>
      </c>
      <c r="AB76" s="149">
        <v>0</v>
      </c>
      <c r="AC76" s="149">
        <v>0</v>
      </c>
      <c r="AD76" s="149">
        <v>0</v>
      </c>
      <c r="AE76" s="147">
        <f t="shared" si="26"/>
        <v>0</v>
      </c>
      <c r="AF76" s="146">
        <f>AE76+AF72</f>
        <v>3</v>
      </c>
      <c r="AG76" s="145"/>
      <c r="AI76" s="277"/>
      <c r="AJ76" s="149" t="s">
        <v>71</v>
      </c>
      <c r="AK76" s="149">
        <v>0</v>
      </c>
      <c r="AL76" s="149">
        <v>0</v>
      </c>
      <c r="AM76" s="148"/>
      <c r="AN76" s="149">
        <v>0</v>
      </c>
      <c r="AO76" s="148"/>
      <c r="AP76" s="147">
        <f t="shared" si="27"/>
        <v>0</v>
      </c>
      <c r="AQ76" s="146">
        <f>AP76+AQ72</f>
        <v>3</v>
      </c>
      <c r="AR76" s="145"/>
      <c r="AT76" s="277"/>
      <c r="AU76" s="149" t="s">
        <v>71</v>
      </c>
      <c r="AV76" s="149">
        <v>0</v>
      </c>
      <c r="AW76" s="149">
        <v>0</v>
      </c>
      <c r="AX76" s="149">
        <v>0</v>
      </c>
      <c r="AY76" s="149">
        <v>0</v>
      </c>
      <c r="AZ76" s="149">
        <v>0</v>
      </c>
      <c r="BA76" s="147">
        <f t="shared" si="28"/>
        <v>0</v>
      </c>
      <c r="BB76" s="146">
        <f>BA76+BB72</f>
        <v>0</v>
      </c>
      <c r="BC76" s="145"/>
      <c r="BE76" s="277"/>
      <c r="BF76" s="149" t="s">
        <v>71</v>
      </c>
      <c r="BG76" s="149">
        <v>0</v>
      </c>
      <c r="BH76" s="149">
        <v>0</v>
      </c>
      <c r="BI76" s="149">
        <v>0</v>
      </c>
      <c r="BJ76" s="152"/>
      <c r="BK76" s="149">
        <v>0</v>
      </c>
      <c r="BL76" s="147">
        <f t="shared" si="29"/>
        <v>0</v>
      </c>
      <c r="BM76" s="146">
        <f>BL76+BM72</f>
        <v>2</v>
      </c>
      <c r="BN76" s="145"/>
      <c r="BP76" s="277"/>
      <c r="BQ76" s="149" t="s">
        <v>71</v>
      </c>
      <c r="BR76" s="149">
        <v>0</v>
      </c>
      <c r="BS76" s="149">
        <v>0</v>
      </c>
      <c r="BT76" s="149">
        <v>0</v>
      </c>
      <c r="BU76" s="152"/>
      <c r="BV76" s="149">
        <v>0</v>
      </c>
      <c r="BW76" s="147">
        <f t="shared" si="30"/>
        <v>0</v>
      </c>
      <c r="BX76" s="146">
        <f>BW76+BX72</f>
        <v>3</v>
      </c>
      <c r="BY76" s="145"/>
      <c r="BZ76" s="144"/>
      <c r="CA76" s="277"/>
      <c r="CB76" s="149" t="s">
        <v>71</v>
      </c>
      <c r="CC76" s="148"/>
      <c r="CD76" s="149">
        <v>0</v>
      </c>
      <c r="CE76" s="149">
        <v>0</v>
      </c>
      <c r="CF76" s="149">
        <v>0</v>
      </c>
      <c r="CG76" s="149">
        <v>0</v>
      </c>
      <c r="CH76" s="147">
        <f t="shared" si="31"/>
        <v>0</v>
      </c>
      <c r="CI76" s="146">
        <f>CH76+CI72</f>
        <v>4</v>
      </c>
      <c r="CJ76" s="145"/>
      <c r="CN76" s="143"/>
    </row>
    <row r="77" spans="1:92" ht="14.85" customHeight="1" x14ac:dyDescent="0.2">
      <c r="A77" s="139"/>
      <c r="B77" s="275" t="s">
        <v>273</v>
      </c>
      <c r="C77" s="159" t="s">
        <v>0</v>
      </c>
      <c r="D77" s="157"/>
      <c r="E77" s="158">
        <v>2</v>
      </c>
      <c r="F77" s="158">
        <v>3</v>
      </c>
      <c r="G77" s="158">
        <v>1</v>
      </c>
      <c r="H77" s="158">
        <v>1</v>
      </c>
      <c r="I77" s="156">
        <f t="shared" si="24"/>
        <v>7</v>
      </c>
      <c r="J77" s="155">
        <f>I77</f>
        <v>7</v>
      </c>
      <c r="K77" s="154">
        <f>J77/(J77+J78)</f>
        <v>0.28000000000000003</v>
      </c>
      <c r="M77" s="275" t="s">
        <v>273</v>
      </c>
      <c r="N77" s="159" t="s">
        <v>0</v>
      </c>
      <c r="O77" s="157"/>
      <c r="P77" s="158">
        <v>1</v>
      </c>
      <c r="Q77" s="158">
        <v>0</v>
      </c>
      <c r="R77" s="158">
        <v>1</v>
      </c>
      <c r="S77" s="157"/>
      <c r="T77" s="156">
        <f t="shared" si="25"/>
        <v>2</v>
      </c>
      <c r="U77" s="155">
        <f>T77</f>
        <v>2</v>
      </c>
      <c r="V77" s="154">
        <f>U77/(U77+U78)</f>
        <v>9.0909090909090912E-2</v>
      </c>
      <c r="X77" s="275" t="s">
        <v>273</v>
      </c>
      <c r="Y77" s="159" t="s">
        <v>0</v>
      </c>
      <c r="Z77" s="158">
        <v>3</v>
      </c>
      <c r="AA77" s="158">
        <v>6</v>
      </c>
      <c r="AB77" s="158">
        <v>4</v>
      </c>
      <c r="AC77" s="158">
        <v>3</v>
      </c>
      <c r="AD77" s="158">
        <v>6</v>
      </c>
      <c r="AE77" s="156">
        <f t="shared" si="26"/>
        <v>22</v>
      </c>
      <c r="AF77" s="155">
        <f>AE77</f>
        <v>22</v>
      </c>
      <c r="AG77" s="154">
        <f>AF77/(AF77+AF78)</f>
        <v>0.70967741935483875</v>
      </c>
      <c r="AI77" s="275" t="s">
        <v>273</v>
      </c>
      <c r="AJ77" s="159" t="s">
        <v>0</v>
      </c>
      <c r="AK77" s="157"/>
      <c r="AL77" s="158">
        <v>2</v>
      </c>
      <c r="AM77" s="157"/>
      <c r="AN77" s="158">
        <v>1</v>
      </c>
      <c r="AO77" s="157"/>
      <c r="AP77" s="156">
        <f t="shared" si="27"/>
        <v>3</v>
      </c>
      <c r="AQ77" s="155">
        <f>AP77</f>
        <v>3</v>
      </c>
      <c r="AR77" s="154">
        <f>AQ77/(AQ77+AQ78)</f>
        <v>0.13043478260869565</v>
      </c>
      <c r="AT77" s="275" t="s">
        <v>273</v>
      </c>
      <c r="AU77" s="159" t="s">
        <v>0</v>
      </c>
      <c r="AV77" s="158">
        <v>1</v>
      </c>
      <c r="AW77" s="158">
        <v>3</v>
      </c>
      <c r="AX77" s="158">
        <v>3</v>
      </c>
      <c r="AY77" s="158">
        <v>4</v>
      </c>
      <c r="AZ77" s="158">
        <v>2</v>
      </c>
      <c r="BA77" s="156">
        <f t="shared" si="28"/>
        <v>13</v>
      </c>
      <c r="BB77" s="155">
        <f>BA77</f>
        <v>13</v>
      </c>
      <c r="BC77" s="154">
        <f>BB77/(BB77+BB78)</f>
        <v>0.43333333333333335</v>
      </c>
      <c r="BD77" s="160"/>
      <c r="BE77" s="275" t="s">
        <v>273</v>
      </c>
      <c r="BF77" s="159" t="s">
        <v>0</v>
      </c>
      <c r="BG77" s="158">
        <v>0</v>
      </c>
      <c r="BH77" s="158">
        <v>1</v>
      </c>
      <c r="BI77" s="158">
        <v>3</v>
      </c>
      <c r="BJ77" s="157"/>
      <c r="BK77" s="158">
        <v>0</v>
      </c>
      <c r="BL77" s="156">
        <f t="shared" si="29"/>
        <v>4</v>
      </c>
      <c r="BM77" s="155">
        <f>BL77</f>
        <v>4</v>
      </c>
      <c r="BN77" s="154">
        <f>BM77/(BM77+BM78)</f>
        <v>0.12903225806451613</v>
      </c>
      <c r="BP77" s="275" t="s">
        <v>273</v>
      </c>
      <c r="BQ77" s="159" t="s">
        <v>0</v>
      </c>
      <c r="BR77" s="158">
        <v>5</v>
      </c>
      <c r="BS77" s="158">
        <v>3</v>
      </c>
      <c r="BT77" s="158">
        <v>1</v>
      </c>
      <c r="BU77" s="157"/>
      <c r="BV77" s="158">
        <v>3</v>
      </c>
      <c r="BW77" s="156">
        <f t="shared" si="30"/>
        <v>12</v>
      </c>
      <c r="BX77" s="155">
        <f>BW77</f>
        <v>12</v>
      </c>
      <c r="BY77" s="154">
        <f>BX77/(BX77+BX78)</f>
        <v>0.6</v>
      </c>
      <c r="BZ77" s="144"/>
      <c r="CA77" s="275" t="s">
        <v>273</v>
      </c>
      <c r="CB77" s="159" t="s">
        <v>0</v>
      </c>
      <c r="CC77" s="157"/>
      <c r="CD77" s="158">
        <v>1</v>
      </c>
      <c r="CE77" s="158">
        <v>1</v>
      </c>
      <c r="CF77" s="158">
        <v>1</v>
      </c>
      <c r="CG77" s="157"/>
      <c r="CH77" s="156">
        <f t="shared" si="31"/>
        <v>3</v>
      </c>
      <c r="CI77" s="155">
        <f>CH77</f>
        <v>3</v>
      </c>
      <c r="CJ77" s="154">
        <f>CI77/(CI77+CI78)</f>
        <v>0.1</v>
      </c>
      <c r="CK77" s="160"/>
      <c r="CN77" s="153"/>
    </row>
    <row r="78" spans="1:92" ht="14.85" customHeight="1" x14ac:dyDescent="0.2">
      <c r="A78" s="139"/>
      <c r="B78" s="276"/>
      <c r="C78" s="139" t="s">
        <v>27</v>
      </c>
      <c r="D78" s="152"/>
      <c r="E78" s="135">
        <v>1</v>
      </c>
      <c r="F78" s="135">
        <v>0</v>
      </c>
      <c r="G78" s="135">
        <v>0</v>
      </c>
      <c r="H78" s="135">
        <v>1</v>
      </c>
      <c r="I78" s="150">
        <f t="shared" si="24"/>
        <v>2</v>
      </c>
      <c r="J78" s="151">
        <f>I78+J74</f>
        <v>18</v>
      </c>
      <c r="K78" s="150"/>
      <c r="L78" s="139"/>
      <c r="M78" s="276"/>
      <c r="N78" s="139" t="s">
        <v>27</v>
      </c>
      <c r="O78" s="152"/>
      <c r="P78" s="135">
        <v>0</v>
      </c>
      <c r="Q78" s="135">
        <v>1</v>
      </c>
      <c r="R78" s="135">
        <v>0</v>
      </c>
      <c r="S78" s="152"/>
      <c r="T78" s="150">
        <f t="shared" si="25"/>
        <v>1</v>
      </c>
      <c r="U78" s="151">
        <f>T78+U74</f>
        <v>20</v>
      </c>
      <c r="V78" s="150"/>
      <c r="X78" s="276"/>
      <c r="Y78" s="139" t="s">
        <v>27</v>
      </c>
      <c r="Z78" s="135">
        <v>1</v>
      </c>
      <c r="AA78" s="135">
        <v>1</v>
      </c>
      <c r="AB78" s="135">
        <v>0</v>
      </c>
      <c r="AC78" s="135">
        <v>0</v>
      </c>
      <c r="AD78" s="135">
        <v>0</v>
      </c>
      <c r="AE78" s="150">
        <f t="shared" si="26"/>
        <v>2</v>
      </c>
      <c r="AF78" s="151">
        <f>AE78+AF74</f>
        <v>9</v>
      </c>
      <c r="AG78" s="150"/>
      <c r="AI78" s="276"/>
      <c r="AJ78" s="139" t="s">
        <v>27</v>
      </c>
      <c r="AK78" s="152"/>
      <c r="AL78" s="135">
        <v>0</v>
      </c>
      <c r="AM78" s="152"/>
      <c r="AN78" s="135">
        <v>0</v>
      </c>
      <c r="AO78" s="152"/>
      <c r="AP78" s="150">
        <f t="shared" si="27"/>
        <v>0</v>
      </c>
      <c r="AQ78" s="151">
        <f>AP78+AQ74</f>
        <v>20</v>
      </c>
      <c r="AR78" s="150"/>
      <c r="AT78" s="276"/>
      <c r="AU78" s="139" t="s">
        <v>27</v>
      </c>
      <c r="AV78" s="135">
        <v>1</v>
      </c>
      <c r="AW78" s="135">
        <v>0</v>
      </c>
      <c r="AX78" s="135">
        <v>0</v>
      </c>
      <c r="AY78" s="135">
        <v>0</v>
      </c>
      <c r="AZ78" s="135">
        <v>1</v>
      </c>
      <c r="BA78" s="150">
        <f t="shared" si="28"/>
        <v>2</v>
      </c>
      <c r="BB78" s="151">
        <f>BA78+BB74</f>
        <v>17</v>
      </c>
      <c r="BC78" s="150"/>
      <c r="BD78" s="160"/>
      <c r="BE78" s="276"/>
      <c r="BF78" s="139" t="s">
        <v>27</v>
      </c>
      <c r="BG78" s="135">
        <v>1</v>
      </c>
      <c r="BH78" s="135">
        <v>0</v>
      </c>
      <c r="BI78" s="135">
        <v>1</v>
      </c>
      <c r="BJ78" s="152"/>
      <c r="BK78" s="135">
        <v>1</v>
      </c>
      <c r="BL78" s="150">
        <f t="shared" si="29"/>
        <v>3</v>
      </c>
      <c r="BM78" s="151">
        <f>BL78+BM74</f>
        <v>27</v>
      </c>
      <c r="BN78" s="150"/>
      <c r="BP78" s="276"/>
      <c r="BQ78" s="139" t="s">
        <v>27</v>
      </c>
      <c r="BR78" s="135">
        <v>1</v>
      </c>
      <c r="BS78" s="135">
        <v>0</v>
      </c>
      <c r="BT78" s="135">
        <v>0</v>
      </c>
      <c r="BU78" s="152"/>
      <c r="BV78" s="135">
        <v>0</v>
      </c>
      <c r="BW78" s="150">
        <f t="shared" si="30"/>
        <v>1</v>
      </c>
      <c r="BX78" s="151">
        <f>BW78+BX74</f>
        <v>8</v>
      </c>
      <c r="BY78" s="150"/>
      <c r="BZ78" s="144"/>
      <c r="CA78" s="276"/>
      <c r="CB78" s="139" t="s">
        <v>27</v>
      </c>
      <c r="CC78" s="152"/>
      <c r="CD78" s="135">
        <v>0</v>
      </c>
      <c r="CE78" s="135">
        <v>0</v>
      </c>
      <c r="CF78" s="135">
        <v>0</v>
      </c>
      <c r="CG78" s="152"/>
      <c r="CH78" s="150">
        <f t="shared" si="31"/>
        <v>0</v>
      </c>
      <c r="CI78" s="151">
        <f>CH78+CI74</f>
        <v>27</v>
      </c>
      <c r="CJ78" s="150"/>
      <c r="CK78" s="160"/>
      <c r="CN78" s="153"/>
    </row>
    <row r="79" spans="1:92" x14ac:dyDescent="0.2">
      <c r="A79" s="139"/>
      <c r="B79" s="276"/>
      <c r="C79" s="139" t="s">
        <v>72</v>
      </c>
      <c r="D79" s="152"/>
      <c r="E79" s="135">
        <v>0</v>
      </c>
      <c r="F79" s="135">
        <v>0</v>
      </c>
      <c r="G79" s="135">
        <v>0</v>
      </c>
      <c r="H79" s="135">
        <v>0</v>
      </c>
      <c r="I79" s="150">
        <f t="shared" si="24"/>
        <v>0</v>
      </c>
      <c r="J79" s="151">
        <f>I79+J75</f>
        <v>17</v>
      </c>
      <c r="K79" s="150"/>
      <c r="L79" s="139"/>
      <c r="M79" s="276"/>
      <c r="N79" s="139" t="s">
        <v>72</v>
      </c>
      <c r="O79" s="152"/>
      <c r="P79" s="135">
        <v>0</v>
      </c>
      <c r="Q79" s="135">
        <v>0</v>
      </c>
      <c r="R79" s="135">
        <v>0</v>
      </c>
      <c r="S79" s="152"/>
      <c r="T79" s="150">
        <f t="shared" si="25"/>
        <v>0</v>
      </c>
      <c r="U79" s="151">
        <f>T79+U75</f>
        <v>23</v>
      </c>
      <c r="V79" s="150"/>
      <c r="X79" s="276"/>
      <c r="Y79" s="139" t="s">
        <v>72</v>
      </c>
      <c r="Z79" s="135">
        <v>0</v>
      </c>
      <c r="AA79" s="135">
        <v>0</v>
      </c>
      <c r="AB79" s="135">
        <v>0</v>
      </c>
      <c r="AC79" s="135">
        <v>0</v>
      </c>
      <c r="AD79" s="135">
        <v>0</v>
      </c>
      <c r="AE79" s="150">
        <f t="shared" si="26"/>
        <v>0</v>
      </c>
      <c r="AF79" s="151">
        <f>AE79+AF75</f>
        <v>16</v>
      </c>
      <c r="AG79" s="150"/>
      <c r="AI79" s="276"/>
      <c r="AJ79" s="139" t="s">
        <v>72</v>
      </c>
      <c r="AK79" s="152"/>
      <c r="AL79" s="135">
        <v>0</v>
      </c>
      <c r="AM79" s="152"/>
      <c r="AN79" s="135">
        <v>0</v>
      </c>
      <c r="AO79" s="152"/>
      <c r="AP79" s="150">
        <f t="shared" si="27"/>
        <v>0</v>
      </c>
      <c r="AQ79" s="151">
        <f>AP79+AQ75</f>
        <v>24</v>
      </c>
      <c r="AR79" s="150"/>
      <c r="AT79" s="276"/>
      <c r="AU79" s="139" t="s">
        <v>72</v>
      </c>
      <c r="AV79" s="135">
        <v>0</v>
      </c>
      <c r="AW79" s="135">
        <v>0</v>
      </c>
      <c r="AX79" s="135">
        <v>0</v>
      </c>
      <c r="AY79" s="135">
        <v>0</v>
      </c>
      <c r="AZ79" s="135">
        <v>0</v>
      </c>
      <c r="BA79" s="150">
        <f t="shared" si="28"/>
        <v>0</v>
      </c>
      <c r="BB79" s="151">
        <f>BA79+BB75</f>
        <v>20</v>
      </c>
      <c r="BC79" s="150"/>
      <c r="BE79" s="276"/>
      <c r="BF79" s="139" t="s">
        <v>72</v>
      </c>
      <c r="BG79" s="135">
        <v>0</v>
      </c>
      <c r="BH79" s="135">
        <v>0</v>
      </c>
      <c r="BI79" s="135">
        <v>0</v>
      </c>
      <c r="BJ79" s="152"/>
      <c r="BK79" s="135">
        <v>0</v>
      </c>
      <c r="BL79" s="150">
        <f t="shared" si="29"/>
        <v>0</v>
      </c>
      <c r="BM79" s="151">
        <f>BL79+BM75</f>
        <v>17</v>
      </c>
      <c r="BN79" s="150"/>
      <c r="BP79" s="276"/>
      <c r="BQ79" s="139" t="s">
        <v>72</v>
      </c>
      <c r="BR79" s="135">
        <v>0</v>
      </c>
      <c r="BS79" s="135">
        <v>0</v>
      </c>
      <c r="BT79" s="135">
        <v>5</v>
      </c>
      <c r="BU79" s="152"/>
      <c r="BV79" s="135">
        <v>0</v>
      </c>
      <c r="BW79" s="150">
        <f t="shared" si="30"/>
        <v>5</v>
      </c>
      <c r="BX79" s="151">
        <f>BW79+BX75</f>
        <v>36</v>
      </c>
      <c r="BY79" s="150"/>
      <c r="BZ79" s="144"/>
      <c r="CA79" s="276"/>
      <c r="CB79" s="139" t="s">
        <v>72</v>
      </c>
      <c r="CC79" s="152"/>
      <c r="CD79" s="135">
        <v>0</v>
      </c>
      <c r="CE79" s="135">
        <v>0</v>
      </c>
      <c r="CF79" s="135">
        <v>0</v>
      </c>
      <c r="CG79" s="152"/>
      <c r="CH79" s="150">
        <f t="shared" si="31"/>
        <v>0</v>
      </c>
      <c r="CI79" s="151">
        <f>CH79+CI75</f>
        <v>25</v>
      </c>
      <c r="CJ79" s="150"/>
    </row>
    <row r="80" spans="1:92" x14ac:dyDescent="0.2">
      <c r="A80" s="139"/>
      <c r="B80" s="277"/>
      <c r="C80" s="149" t="s">
        <v>71</v>
      </c>
      <c r="D80" s="148"/>
      <c r="E80" s="149">
        <v>0</v>
      </c>
      <c r="F80" s="149">
        <v>0</v>
      </c>
      <c r="G80" s="149">
        <v>0</v>
      </c>
      <c r="H80" s="149">
        <v>0</v>
      </c>
      <c r="I80" s="147">
        <f t="shared" si="24"/>
        <v>0</v>
      </c>
      <c r="J80" s="146">
        <f>I80+J76</f>
        <v>8</v>
      </c>
      <c r="K80" s="145"/>
      <c r="L80" s="139"/>
      <c r="M80" s="277"/>
      <c r="N80" s="149" t="s">
        <v>71</v>
      </c>
      <c r="O80" s="148"/>
      <c r="P80" s="149">
        <v>0</v>
      </c>
      <c r="Q80" s="149">
        <v>0</v>
      </c>
      <c r="R80" s="149">
        <v>0</v>
      </c>
      <c r="S80" s="148"/>
      <c r="T80" s="147">
        <f t="shared" si="25"/>
        <v>0</v>
      </c>
      <c r="U80" s="146">
        <f>T80+U76</f>
        <v>5</v>
      </c>
      <c r="V80" s="145"/>
      <c r="X80" s="277"/>
      <c r="Y80" s="149" t="s">
        <v>71</v>
      </c>
      <c r="Z80" s="149">
        <v>0</v>
      </c>
      <c r="AA80" s="149">
        <v>0</v>
      </c>
      <c r="AB80" s="149">
        <v>0</v>
      </c>
      <c r="AC80" s="149">
        <v>0</v>
      </c>
      <c r="AD80" s="149">
        <v>0</v>
      </c>
      <c r="AE80" s="147">
        <f t="shared" si="26"/>
        <v>0</v>
      </c>
      <c r="AF80" s="146">
        <f>AE80+AF76</f>
        <v>3</v>
      </c>
      <c r="AG80" s="145"/>
      <c r="AI80" s="277"/>
      <c r="AJ80" s="149" t="s">
        <v>71</v>
      </c>
      <c r="AK80" s="148"/>
      <c r="AL80" s="149">
        <v>0</v>
      </c>
      <c r="AM80" s="148"/>
      <c r="AN80" s="149">
        <v>0</v>
      </c>
      <c r="AO80" s="148"/>
      <c r="AP80" s="147">
        <f t="shared" si="27"/>
        <v>0</v>
      </c>
      <c r="AQ80" s="146">
        <f>AP80+AQ76</f>
        <v>3</v>
      </c>
      <c r="AR80" s="145"/>
      <c r="AT80" s="277"/>
      <c r="AU80" s="149" t="s">
        <v>71</v>
      </c>
      <c r="AV80" s="149">
        <v>0</v>
      </c>
      <c r="AW80" s="149">
        <v>0</v>
      </c>
      <c r="AX80" s="149">
        <v>0</v>
      </c>
      <c r="AY80" s="149">
        <v>0</v>
      </c>
      <c r="AZ80" s="149">
        <v>0</v>
      </c>
      <c r="BA80" s="147">
        <f t="shared" si="28"/>
        <v>0</v>
      </c>
      <c r="BB80" s="146">
        <f>BA80+BB76</f>
        <v>0</v>
      </c>
      <c r="BC80" s="145"/>
      <c r="BE80" s="277"/>
      <c r="BF80" s="149" t="s">
        <v>71</v>
      </c>
      <c r="BG80" s="149">
        <v>0</v>
      </c>
      <c r="BH80" s="149">
        <v>0</v>
      </c>
      <c r="BI80" s="149">
        <v>0</v>
      </c>
      <c r="BJ80" s="148"/>
      <c r="BK80" s="149">
        <v>0</v>
      </c>
      <c r="BL80" s="147">
        <f t="shared" si="29"/>
        <v>0</v>
      </c>
      <c r="BM80" s="146">
        <f>BL80+BM76</f>
        <v>2</v>
      </c>
      <c r="BN80" s="145"/>
      <c r="BP80" s="277"/>
      <c r="BQ80" s="149" t="s">
        <v>71</v>
      </c>
      <c r="BR80" s="149">
        <v>0</v>
      </c>
      <c r="BS80" s="149">
        <v>0</v>
      </c>
      <c r="BT80" s="149">
        <v>0</v>
      </c>
      <c r="BU80" s="148"/>
      <c r="BV80" s="149">
        <v>0</v>
      </c>
      <c r="BW80" s="147">
        <f t="shared" si="30"/>
        <v>0</v>
      </c>
      <c r="BX80" s="146">
        <f>BW80+BX76</f>
        <v>3</v>
      </c>
      <c r="BY80" s="145"/>
      <c r="BZ80" s="144"/>
      <c r="CA80" s="277"/>
      <c r="CB80" s="149" t="s">
        <v>71</v>
      </c>
      <c r="CC80" s="148"/>
      <c r="CD80" s="149">
        <v>0</v>
      </c>
      <c r="CE80" s="149">
        <v>0</v>
      </c>
      <c r="CF80" s="149">
        <v>0</v>
      </c>
      <c r="CG80" s="148"/>
      <c r="CH80" s="147">
        <f t="shared" si="31"/>
        <v>0</v>
      </c>
      <c r="CI80" s="146">
        <f>CH80+CI76</f>
        <v>4</v>
      </c>
      <c r="CJ80" s="145"/>
      <c r="CN80" s="143"/>
    </row>
    <row r="81" spans="1:92" ht="14.85" customHeight="1" x14ac:dyDescent="0.2">
      <c r="A81" s="139"/>
      <c r="B81" s="275" t="s">
        <v>272</v>
      </c>
      <c r="C81" s="159" t="s">
        <v>0</v>
      </c>
      <c r="D81" s="157"/>
      <c r="E81" s="158">
        <v>2</v>
      </c>
      <c r="F81" s="158">
        <v>3</v>
      </c>
      <c r="G81" s="158">
        <v>1</v>
      </c>
      <c r="H81" s="158">
        <v>1</v>
      </c>
      <c r="I81" s="156">
        <f t="shared" si="24"/>
        <v>7</v>
      </c>
      <c r="J81" s="155">
        <f>I81</f>
        <v>7</v>
      </c>
      <c r="K81" s="154">
        <f>J81/(J81+J82)</f>
        <v>0.28000000000000003</v>
      </c>
      <c r="L81" s="139"/>
      <c r="M81" s="275" t="s">
        <v>272</v>
      </c>
      <c r="N81" s="159" t="s">
        <v>0</v>
      </c>
      <c r="O81" s="157"/>
      <c r="P81" s="158">
        <v>1</v>
      </c>
      <c r="Q81" s="157"/>
      <c r="R81" s="158">
        <v>0</v>
      </c>
      <c r="S81" s="157"/>
      <c r="T81" s="156">
        <f t="shared" si="25"/>
        <v>1</v>
      </c>
      <c r="U81" s="155">
        <f>T81</f>
        <v>1</v>
      </c>
      <c r="V81" s="154">
        <f>U81/(U81+U82)</f>
        <v>4.7619047619047616E-2</v>
      </c>
      <c r="X81" s="275" t="s">
        <v>272</v>
      </c>
      <c r="Y81" s="159" t="s">
        <v>0</v>
      </c>
      <c r="Z81" s="158">
        <v>3</v>
      </c>
      <c r="AA81" s="158">
        <v>6</v>
      </c>
      <c r="AB81" s="158">
        <v>4</v>
      </c>
      <c r="AC81" s="158">
        <v>3</v>
      </c>
      <c r="AD81" s="158">
        <v>5</v>
      </c>
      <c r="AE81" s="156">
        <f t="shared" si="26"/>
        <v>21</v>
      </c>
      <c r="AF81" s="155">
        <f>AE81</f>
        <v>21</v>
      </c>
      <c r="AG81" s="154">
        <f>AF81/(AF81+AF82)</f>
        <v>0.67741935483870963</v>
      </c>
      <c r="AI81" s="275" t="s">
        <v>272</v>
      </c>
      <c r="AJ81" s="159" t="s">
        <v>0</v>
      </c>
      <c r="AK81" s="157"/>
      <c r="AL81" s="158">
        <v>2</v>
      </c>
      <c r="AM81" s="157"/>
      <c r="AN81" s="158">
        <v>1</v>
      </c>
      <c r="AO81" s="157"/>
      <c r="AP81" s="156">
        <f t="shared" si="27"/>
        <v>3</v>
      </c>
      <c r="AQ81" s="155">
        <f>AP81</f>
        <v>3</v>
      </c>
      <c r="AR81" s="154">
        <f>AQ81/(AQ81+AQ82)</f>
        <v>0.13043478260869565</v>
      </c>
      <c r="AT81" s="275" t="s">
        <v>272</v>
      </c>
      <c r="AU81" s="159" t="s">
        <v>0</v>
      </c>
      <c r="AV81" s="158">
        <v>1</v>
      </c>
      <c r="AW81" s="158">
        <v>3</v>
      </c>
      <c r="AX81" s="158">
        <v>3</v>
      </c>
      <c r="AY81" s="158">
        <v>4</v>
      </c>
      <c r="AZ81" s="158">
        <v>2</v>
      </c>
      <c r="BA81" s="156">
        <f t="shared" si="28"/>
        <v>13</v>
      </c>
      <c r="BB81" s="155">
        <f>BA81</f>
        <v>13</v>
      </c>
      <c r="BC81" s="154">
        <f>BB81/(BB81+BB82)</f>
        <v>0.43333333333333335</v>
      </c>
      <c r="BD81" s="160"/>
      <c r="BE81" s="275" t="s">
        <v>272</v>
      </c>
      <c r="BF81" s="159" t="s">
        <v>0</v>
      </c>
      <c r="BG81" s="157"/>
      <c r="BH81" s="158">
        <v>0</v>
      </c>
      <c r="BI81" s="158">
        <v>2</v>
      </c>
      <c r="BJ81" s="157"/>
      <c r="BK81" s="157"/>
      <c r="BL81" s="156">
        <f t="shared" si="29"/>
        <v>2</v>
      </c>
      <c r="BM81" s="155">
        <f>BL81</f>
        <v>2</v>
      </c>
      <c r="BN81" s="154">
        <f>BM81/(BM81+BM82)</f>
        <v>6.4516129032258063E-2</v>
      </c>
      <c r="BP81" s="275" t="s">
        <v>272</v>
      </c>
      <c r="BQ81" s="159" t="s">
        <v>0</v>
      </c>
      <c r="BR81" s="158">
        <v>4</v>
      </c>
      <c r="BS81" s="158">
        <v>3</v>
      </c>
      <c r="BT81" s="158">
        <v>1</v>
      </c>
      <c r="BU81" s="157"/>
      <c r="BV81" s="158">
        <v>2</v>
      </c>
      <c r="BW81" s="156">
        <f t="shared" si="30"/>
        <v>10</v>
      </c>
      <c r="BX81" s="155">
        <f>BW81</f>
        <v>10</v>
      </c>
      <c r="BY81" s="154">
        <f>BX81/(BX81+BX82)</f>
        <v>0.5</v>
      </c>
      <c r="BZ81" s="144"/>
      <c r="CA81" s="275" t="s">
        <v>272</v>
      </c>
      <c r="CB81" s="159" t="s">
        <v>0</v>
      </c>
      <c r="CC81" s="157"/>
      <c r="CD81" s="158">
        <v>1</v>
      </c>
      <c r="CE81" s="158">
        <v>1</v>
      </c>
      <c r="CF81" s="158">
        <v>1</v>
      </c>
      <c r="CG81" s="157"/>
      <c r="CH81" s="156">
        <f t="shared" si="31"/>
        <v>3</v>
      </c>
      <c r="CI81" s="155">
        <f>CH81</f>
        <v>3</v>
      </c>
      <c r="CJ81" s="154">
        <f>CI81/(CI81+CI82)</f>
        <v>0.1</v>
      </c>
      <c r="CK81" s="160"/>
      <c r="CN81" s="153"/>
    </row>
    <row r="82" spans="1:92" ht="14.85" customHeight="1" x14ac:dyDescent="0.2">
      <c r="A82" s="139"/>
      <c r="B82" s="276"/>
      <c r="C82" s="139" t="s">
        <v>27</v>
      </c>
      <c r="D82" s="152"/>
      <c r="E82" s="135">
        <v>0</v>
      </c>
      <c r="F82" s="135">
        <v>0</v>
      </c>
      <c r="G82" s="135">
        <v>0</v>
      </c>
      <c r="H82" s="135">
        <v>0</v>
      </c>
      <c r="I82" s="150">
        <f t="shared" si="24"/>
        <v>0</v>
      </c>
      <c r="J82" s="151">
        <f>I82+J78</f>
        <v>18</v>
      </c>
      <c r="K82" s="150"/>
      <c r="L82" s="139"/>
      <c r="M82" s="276"/>
      <c r="N82" s="139" t="s">
        <v>27</v>
      </c>
      <c r="O82" s="152"/>
      <c r="P82" s="135">
        <v>0</v>
      </c>
      <c r="Q82" s="152"/>
      <c r="R82" s="135">
        <v>0</v>
      </c>
      <c r="S82" s="152"/>
      <c r="T82" s="150">
        <f t="shared" si="25"/>
        <v>0</v>
      </c>
      <c r="U82" s="151">
        <f>T82+U78</f>
        <v>20</v>
      </c>
      <c r="V82" s="150"/>
      <c r="X82" s="276"/>
      <c r="Y82" s="139" t="s">
        <v>27</v>
      </c>
      <c r="Z82" s="135">
        <v>0</v>
      </c>
      <c r="AA82" s="135">
        <v>0</v>
      </c>
      <c r="AB82" s="135">
        <v>0</v>
      </c>
      <c r="AC82" s="135">
        <v>0</v>
      </c>
      <c r="AD82" s="135">
        <v>1</v>
      </c>
      <c r="AE82" s="150">
        <f t="shared" si="26"/>
        <v>1</v>
      </c>
      <c r="AF82" s="151">
        <f>AE82+AF78</f>
        <v>10</v>
      </c>
      <c r="AG82" s="150"/>
      <c r="AI82" s="276"/>
      <c r="AJ82" s="139" t="s">
        <v>27</v>
      </c>
      <c r="AK82" s="152"/>
      <c r="AL82" s="135">
        <v>0</v>
      </c>
      <c r="AM82" s="152"/>
      <c r="AN82" s="135">
        <v>0</v>
      </c>
      <c r="AO82" s="152"/>
      <c r="AP82" s="150">
        <f t="shared" si="27"/>
        <v>0</v>
      </c>
      <c r="AQ82" s="151">
        <f>AP82+AQ78</f>
        <v>20</v>
      </c>
      <c r="AR82" s="150"/>
      <c r="AT82" s="276"/>
      <c r="AU82" s="139" t="s">
        <v>27</v>
      </c>
      <c r="AV82" s="135">
        <v>0</v>
      </c>
      <c r="AW82" s="135">
        <v>0</v>
      </c>
      <c r="AX82" s="135">
        <v>0</v>
      </c>
      <c r="AY82" s="135">
        <v>0</v>
      </c>
      <c r="AZ82" s="135">
        <v>0</v>
      </c>
      <c r="BA82" s="150">
        <f t="shared" si="28"/>
        <v>0</v>
      </c>
      <c r="BB82" s="151">
        <f>BA82+BB78</f>
        <v>17</v>
      </c>
      <c r="BC82" s="150"/>
      <c r="BD82" s="160"/>
      <c r="BE82" s="276"/>
      <c r="BF82" s="139" t="s">
        <v>27</v>
      </c>
      <c r="BG82" s="152"/>
      <c r="BH82" s="135">
        <v>1</v>
      </c>
      <c r="BI82" s="135">
        <v>1</v>
      </c>
      <c r="BJ82" s="152"/>
      <c r="BK82" s="152"/>
      <c r="BL82" s="150">
        <f t="shared" si="29"/>
        <v>2</v>
      </c>
      <c r="BM82" s="151">
        <f>BL82+BM78</f>
        <v>29</v>
      </c>
      <c r="BN82" s="150"/>
      <c r="BP82" s="276"/>
      <c r="BQ82" s="139" t="s">
        <v>27</v>
      </c>
      <c r="BR82" s="135">
        <v>1</v>
      </c>
      <c r="BS82" s="135">
        <v>0</v>
      </c>
      <c r="BT82" s="135">
        <v>0</v>
      </c>
      <c r="BU82" s="152"/>
      <c r="BV82" s="135">
        <v>1</v>
      </c>
      <c r="BW82" s="150">
        <f t="shared" si="30"/>
        <v>2</v>
      </c>
      <c r="BX82" s="151">
        <f>BW82+BX78</f>
        <v>10</v>
      </c>
      <c r="BY82" s="150"/>
      <c r="BZ82" s="144"/>
      <c r="CA82" s="276"/>
      <c r="CB82" s="139" t="s">
        <v>27</v>
      </c>
      <c r="CC82" s="152"/>
      <c r="CD82" s="135">
        <v>0</v>
      </c>
      <c r="CE82" s="135">
        <v>0</v>
      </c>
      <c r="CF82" s="135">
        <v>0</v>
      </c>
      <c r="CG82" s="152"/>
      <c r="CH82" s="150">
        <f t="shared" si="31"/>
        <v>0</v>
      </c>
      <c r="CI82" s="151">
        <f>CH82+CI78</f>
        <v>27</v>
      </c>
      <c r="CJ82" s="150"/>
      <c r="CK82" s="160"/>
      <c r="CN82" s="153"/>
    </row>
    <row r="83" spans="1:92" x14ac:dyDescent="0.2">
      <c r="B83" s="276"/>
      <c r="C83" s="139" t="s">
        <v>72</v>
      </c>
      <c r="D83" s="152"/>
      <c r="E83" s="135">
        <v>0</v>
      </c>
      <c r="F83" s="135">
        <v>0</v>
      </c>
      <c r="G83" s="135">
        <v>0</v>
      </c>
      <c r="H83" s="135">
        <v>0</v>
      </c>
      <c r="I83" s="150">
        <f t="shared" si="24"/>
        <v>0</v>
      </c>
      <c r="J83" s="151">
        <f>I83+J79</f>
        <v>17</v>
      </c>
      <c r="K83" s="150"/>
      <c r="M83" s="276"/>
      <c r="N83" s="139" t="s">
        <v>72</v>
      </c>
      <c r="O83" s="152"/>
      <c r="P83" s="135">
        <v>0</v>
      </c>
      <c r="Q83" s="152"/>
      <c r="R83" s="135">
        <v>1</v>
      </c>
      <c r="S83" s="152"/>
      <c r="T83" s="150">
        <f t="shared" si="25"/>
        <v>1</v>
      </c>
      <c r="U83" s="151">
        <f>T83+U79</f>
        <v>24</v>
      </c>
      <c r="V83" s="150"/>
      <c r="X83" s="276"/>
      <c r="Y83" s="139" t="s">
        <v>72</v>
      </c>
      <c r="Z83" s="135">
        <v>0</v>
      </c>
      <c r="AA83" s="135">
        <v>0</v>
      </c>
      <c r="AB83" s="135">
        <v>0</v>
      </c>
      <c r="AC83" s="135">
        <v>0</v>
      </c>
      <c r="AD83" s="135">
        <v>0</v>
      </c>
      <c r="AE83" s="150">
        <f t="shared" si="26"/>
        <v>0</v>
      </c>
      <c r="AF83" s="151">
        <f>AE83+AF79</f>
        <v>16</v>
      </c>
      <c r="AG83" s="150"/>
      <c r="AI83" s="276"/>
      <c r="AJ83" s="139" t="s">
        <v>72</v>
      </c>
      <c r="AK83" s="152"/>
      <c r="AL83" s="135">
        <v>0</v>
      </c>
      <c r="AM83" s="152"/>
      <c r="AN83" s="135">
        <v>0</v>
      </c>
      <c r="AO83" s="152"/>
      <c r="AP83" s="150">
        <f t="shared" si="27"/>
        <v>0</v>
      </c>
      <c r="AQ83" s="151">
        <f>AP83+AQ79</f>
        <v>24</v>
      </c>
      <c r="AR83" s="150"/>
      <c r="AT83" s="276"/>
      <c r="AU83" s="139" t="s">
        <v>72</v>
      </c>
      <c r="AV83" s="135">
        <v>0</v>
      </c>
      <c r="AW83" s="135">
        <v>0</v>
      </c>
      <c r="AX83" s="135">
        <v>0</v>
      </c>
      <c r="AY83" s="135">
        <v>0</v>
      </c>
      <c r="AZ83" s="135">
        <v>0</v>
      </c>
      <c r="BA83" s="150">
        <f t="shared" si="28"/>
        <v>0</v>
      </c>
      <c r="BB83" s="151">
        <f>BA83+BB79</f>
        <v>20</v>
      </c>
      <c r="BC83" s="150"/>
      <c r="BE83" s="276"/>
      <c r="BF83" s="139" t="s">
        <v>72</v>
      </c>
      <c r="BG83" s="152"/>
      <c r="BH83" s="135">
        <v>0</v>
      </c>
      <c r="BI83" s="135">
        <v>0</v>
      </c>
      <c r="BJ83" s="152"/>
      <c r="BK83" s="152"/>
      <c r="BL83" s="150">
        <f t="shared" si="29"/>
        <v>0</v>
      </c>
      <c r="BM83" s="151">
        <f>BL83+BM79</f>
        <v>17</v>
      </c>
      <c r="BN83" s="150"/>
      <c r="BP83" s="276"/>
      <c r="BQ83" s="139" t="s">
        <v>72</v>
      </c>
      <c r="BR83" s="135">
        <v>0</v>
      </c>
      <c r="BS83" s="135">
        <v>0</v>
      </c>
      <c r="BT83" s="135">
        <v>0</v>
      </c>
      <c r="BU83" s="152"/>
      <c r="BV83" s="135">
        <v>0</v>
      </c>
      <c r="BW83" s="150">
        <f t="shared" si="30"/>
        <v>0</v>
      </c>
      <c r="BX83" s="151">
        <f>BW83+BX79</f>
        <v>36</v>
      </c>
      <c r="BY83" s="150"/>
      <c r="BZ83" s="144"/>
      <c r="CA83" s="276"/>
      <c r="CB83" s="139" t="s">
        <v>72</v>
      </c>
      <c r="CC83" s="152"/>
      <c r="CD83" s="135">
        <v>0</v>
      </c>
      <c r="CE83" s="135">
        <v>0</v>
      </c>
      <c r="CF83" s="135">
        <v>0</v>
      </c>
      <c r="CG83" s="152"/>
      <c r="CH83" s="150">
        <f t="shared" si="31"/>
        <v>0</v>
      </c>
      <c r="CI83" s="151">
        <f>CH83+CI79</f>
        <v>25</v>
      </c>
      <c r="CJ83" s="150"/>
    </row>
    <row r="84" spans="1:92" x14ac:dyDescent="0.2">
      <c r="B84" s="277"/>
      <c r="C84" s="149" t="s">
        <v>71</v>
      </c>
      <c r="D84" s="148"/>
      <c r="E84" s="149">
        <v>0</v>
      </c>
      <c r="F84" s="149">
        <v>0</v>
      </c>
      <c r="G84" s="149">
        <v>0</v>
      </c>
      <c r="H84" s="149">
        <v>0</v>
      </c>
      <c r="I84" s="147">
        <f t="shared" si="24"/>
        <v>0</v>
      </c>
      <c r="J84" s="146">
        <f>I84+J80</f>
        <v>8</v>
      </c>
      <c r="K84" s="145"/>
      <c r="M84" s="277"/>
      <c r="N84" s="149" t="s">
        <v>71</v>
      </c>
      <c r="O84" s="148"/>
      <c r="P84" s="149">
        <v>0</v>
      </c>
      <c r="Q84" s="148"/>
      <c r="R84" s="149">
        <v>0</v>
      </c>
      <c r="S84" s="148"/>
      <c r="T84" s="147">
        <f t="shared" si="25"/>
        <v>0</v>
      </c>
      <c r="U84" s="146">
        <f>T84+U80</f>
        <v>5</v>
      </c>
      <c r="V84" s="145"/>
      <c r="X84" s="277"/>
      <c r="Y84" s="149" t="s">
        <v>71</v>
      </c>
      <c r="Z84" s="149">
        <v>0</v>
      </c>
      <c r="AA84" s="149">
        <v>0</v>
      </c>
      <c r="AB84" s="149">
        <v>0</v>
      </c>
      <c r="AC84" s="149">
        <v>0</v>
      </c>
      <c r="AD84" s="149">
        <v>0</v>
      </c>
      <c r="AE84" s="147">
        <f t="shared" si="26"/>
        <v>0</v>
      </c>
      <c r="AF84" s="146">
        <f>AE84+AF80</f>
        <v>3</v>
      </c>
      <c r="AG84" s="145"/>
      <c r="AI84" s="277"/>
      <c r="AJ84" s="149" t="s">
        <v>71</v>
      </c>
      <c r="AK84" s="148"/>
      <c r="AL84" s="149">
        <v>0</v>
      </c>
      <c r="AM84" s="148"/>
      <c r="AN84" s="149">
        <v>0</v>
      </c>
      <c r="AO84" s="148"/>
      <c r="AP84" s="147">
        <f t="shared" si="27"/>
        <v>0</v>
      </c>
      <c r="AQ84" s="146">
        <f>AP84+AQ80</f>
        <v>3</v>
      </c>
      <c r="AR84" s="145"/>
      <c r="AT84" s="277"/>
      <c r="AU84" s="149" t="s">
        <v>71</v>
      </c>
      <c r="AV84" s="149">
        <v>0</v>
      </c>
      <c r="AW84" s="149">
        <v>0</v>
      </c>
      <c r="AX84" s="149">
        <v>0</v>
      </c>
      <c r="AY84" s="149">
        <v>0</v>
      </c>
      <c r="AZ84" s="149">
        <v>0</v>
      </c>
      <c r="BA84" s="147">
        <f t="shared" si="28"/>
        <v>0</v>
      </c>
      <c r="BB84" s="146">
        <f>BA84+BB80</f>
        <v>0</v>
      </c>
      <c r="BC84" s="145"/>
      <c r="BE84" s="277"/>
      <c r="BF84" s="149" t="s">
        <v>71</v>
      </c>
      <c r="BG84" s="148"/>
      <c r="BH84" s="149">
        <v>0</v>
      </c>
      <c r="BI84" s="149">
        <v>0</v>
      </c>
      <c r="BJ84" s="148"/>
      <c r="BK84" s="148"/>
      <c r="BL84" s="147">
        <f t="shared" si="29"/>
        <v>0</v>
      </c>
      <c r="BM84" s="146">
        <f>BL84+BM80</f>
        <v>2</v>
      </c>
      <c r="BN84" s="145"/>
      <c r="BP84" s="277"/>
      <c r="BQ84" s="149" t="s">
        <v>71</v>
      </c>
      <c r="BR84" s="149">
        <v>0</v>
      </c>
      <c r="BS84" s="149">
        <v>0</v>
      </c>
      <c r="BT84" s="149">
        <v>0</v>
      </c>
      <c r="BU84" s="148"/>
      <c r="BV84" s="149">
        <v>0</v>
      </c>
      <c r="BW84" s="147">
        <f t="shared" si="30"/>
        <v>0</v>
      </c>
      <c r="BX84" s="146">
        <f>BW84+BX80</f>
        <v>3</v>
      </c>
      <c r="BY84" s="145"/>
      <c r="BZ84" s="144"/>
      <c r="CA84" s="277"/>
      <c r="CB84" s="149" t="s">
        <v>71</v>
      </c>
      <c r="CC84" s="148"/>
      <c r="CD84" s="149">
        <v>0</v>
      </c>
      <c r="CE84" s="149">
        <v>0</v>
      </c>
      <c r="CF84" s="149">
        <v>0</v>
      </c>
      <c r="CG84" s="148"/>
      <c r="CH84" s="147">
        <f t="shared" si="31"/>
        <v>0</v>
      </c>
      <c r="CI84" s="146">
        <f>CH84+CI80</f>
        <v>4</v>
      </c>
      <c r="CJ84" s="145"/>
      <c r="CN84" s="143"/>
    </row>
    <row r="85" spans="1:92" ht="14.85" customHeight="1" x14ac:dyDescent="0.2">
      <c r="B85" s="275" t="s">
        <v>271</v>
      </c>
      <c r="C85" s="159" t="s">
        <v>0</v>
      </c>
      <c r="D85" s="157"/>
      <c r="E85" s="158">
        <v>1</v>
      </c>
      <c r="F85" s="158">
        <v>3</v>
      </c>
      <c r="G85" s="158">
        <v>1</v>
      </c>
      <c r="H85" s="158">
        <v>1</v>
      </c>
      <c r="I85" s="156">
        <f t="shared" ref="I85:I116" si="32">SUM(D85:H85)</f>
        <v>6</v>
      </c>
      <c r="J85" s="155">
        <f>I85</f>
        <v>6</v>
      </c>
      <c r="K85" s="154">
        <f>J85/(J85+J86)</f>
        <v>0.24</v>
      </c>
      <c r="M85" s="275" t="s">
        <v>271</v>
      </c>
      <c r="N85" s="159" t="s">
        <v>0</v>
      </c>
      <c r="O85" s="157"/>
      <c r="P85" s="158">
        <v>1</v>
      </c>
      <c r="Q85" s="157"/>
      <c r="R85" s="157"/>
      <c r="S85" s="157"/>
      <c r="T85" s="156">
        <f t="shared" ref="T85:T100" si="33">SUM(O85:S85)</f>
        <v>1</v>
      </c>
      <c r="U85" s="155">
        <f>T85</f>
        <v>1</v>
      </c>
      <c r="V85" s="154">
        <f>U85/(U85+U86)</f>
        <v>4.7619047619047616E-2</v>
      </c>
      <c r="X85" s="275" t="s">
        <v>271</v>
      </c>
      <c r="Y85" s="159" t="s">
        <v>0</v>
      </c>
      <c r="Z85" s="158">
        <v>3</v>
      </c>
      <c r="AA85" s="158">
        <v>5</v>
      </c>
      <c r="AB85" s="158">
        <v>2</v>
      </c>
      <c r="AC85" s="158">
        <v>3</v>
      </c>
      <c r="AD85" s="158">
        <v>5</v>
      </c>
      <c r="AE85" s="156">
        <f t="shared" ref="AE85:AE116" si="34">SUM(Z85:AD85)</f>
        <v>18</v>
      </c>
      <c r="AF85" s="155">
        <f>AE85</f>
        <v>18</v>
      </c>
      <c r="AG85" s="154">
        <f>AF85/(AF85+AF86)</f>
        <v>0.58064516129032262</v>
      </c>
      <c r="AI85" s="275" t="s">
        <v>271</v>
      </c>
      <c r="AJ85" s="159" t="s">
        <v>0</v>
      </c>
      <c r="AK85" s="157"/>
      <c r="AL85" s="158">
        <v>2</v>
      </c>
      <c r="AM85" s="157"/>
      <c r="AN85" s="158">
        <v>1</v>
      </c>
      <c r="AO85" s="157"/>
      <c r="AP85" s="156">
        <f t="shared" ref="AP85:AP116" si="35">SUM(AK85:AO85)</f>
        <v>3</v>
      </c>
      <c r="AQ85" s="155">
        <f>AP85</f>
        <v>3</v>
      </c>
      <c r="AR85" s="154">
        <f>AQ85/(AQ85+AQ86)</f>
        <v>0.13043478260869565</v>
      </c>
      <c r="AT85" s="275" t="s">
        <v>271</v>
      </c>
      <c r="AU85" s="159" t="s">
        <v>0</v>
      </c>
      <c r="AV85" s="158">
        <v>1</v>
      </c>
      <c r="AW85" s="158">
        <v>3</v>
      </c>
      <c r="AX85" s="158">
        <v>3</v>
      </c>
      <c r="AY85" s="158">
        <v>3</v>
      </c>
      <c r="AZ85" s="158">
        <v>1</v>
      </c>
      <c r="BA85" s="156">
        <f t="shared" ref="BA85:BA116" si="36">SUM(AV85:AZ85)</f>
        <v>11</v>
      </c>
      <c r="BB85" s="155">
        <f>BA85</f>
        <v>11</v>
      </c>
      <c r="BC85" s="154">
        <f>BB85/(BB85+BB86)</f>
        <v>0.36666666666666664</v>
      </c>
      <c r="BD85" s="160"/>
      <c r="BE85" s="275" t="s">
        <v>271</v>
      </c>
      <c r="BF85" s="159" t="s">
        <v>0</v>
      </c>
      <c r="BG85" s="157"/>
      <c r="BH85" s="157"/>
      <c r="BI85" s="158">
        <v>1</v>
      </c>
      <c r="BJ85" s="157"/>
      <c r="BK85" s="157"/>
      <c r="BL85" s="156">
        <f t="shared" ref="BL85:BL96" si="37">SUM(BG85:BK85)</f>
        <v>1</v>
      </c>
      <c r="BM85" s="155">
        <f>BL85</f>
        <v>1</v>
      </c>
      <c r="BN85" s="154">
        <f>BM85/(BM85+BM86)</f>
        <v>3.2258064516129031E-2</v>
      </c>
      <c r="BP85" s="275" t="s">
        <v>271</v>
      </c>
      <c r="BQ85" s="159" t="s">
        <v>0</v>
      </c>
      <c r="BR85" s="158">
        <v>4</v>
      </c>
      <c r="BS85" s="158">
        <v>3</v>
      </c>
      <c r="BT85" s="158">
        <v>1</v>
      </c>
      <c r="BU85" s="157"/>
      <c r="BV85" s="158">
        <v>2</v>
      </c>
      <c r="BW85" s="156">
        <f t="shared" ref="BW85:BW116" si="38">SUM(BR85:BV85)</f>
        <v>10</v>
      </c>
      <c r="BX85" s="155">
        <f>BW85</f>
        <v>10</v>
      </c>
      <c r="BY85" s="154">
        <f>BX85/(BX85+BX86)</f>
        <v>0.5</v>
      </c>
      <c r="BZ85" s="144"/>
      <c r="CA85" s="275" t="s">
        <v>271</v>
      </c>
      <c r="CB85" s="159" t="s">
        <v>0</v>
      </c>
      <c r="CC85" s="157"/>
      <c r="CD85" s="158">
        <v>0</v>
      </c>
      <c r="CE85" s="158">
        <v>0</v>
      </c>
      <c r="CF85" s="158">
        <v>1</v>
      </c>
      <c r="CG85" s="157"/>
      <c r="CH85" s="156">
        <f t="shared" ref="CH85:CH96" si="39">SUM(CC85:CG85)</f>
        <v>1</v>
      </c>
      <c r="CI85" s="155">
        <f>CH85</f>
        <v>1</v>
      </c>
      <c r="CJ85" s="154">
        <f>CI85/(CI85+CI86)</f>
        <v>3.3333333333333333E-2</v>
      </c>
      <c r="CK85" s="160"/>
      <c r="CN85" s="153"/>
    </row>
    <row r="86" spans="1:92" ht="14.85" customHeight="1" x14ac:dyDescent="0.2">
      <c r="B86" s="276"/>
      <c r="C86" s="139" t="s">
        <v>27</v>
      </c>
      <c r="D86" s="152"/>
      <c r="E86" s="135">
        <v>1</v>
      </c>
      <c r="F86" s="135">
        <v>0</v>
      </c>
      <c r="G86" s="135">
        <v>0</v>
      </c>
      <c r="H86" s="135">
        <v>0</v>
      </c>
      <c r="I86" s="150">
        <f t="shared" si="32"/>
        <v>1</v>
      </c>
      <c r="J86" s="151">
        <f>I86+J82</f>
        <v>19</v>
      </c>
      <c r="K86" s="150"/>
      <c r="M86" s="276"/>
      <c r="N86" s="139" t="s">
        <v>27</v>
      </c>
      <c r="O86" s="152"/>
      <c r="P86" s="135">
        <v>0</v>
      </c>
      <c r="Q86" s="152"/>
      <c r="R86" s="152"/>
      <c r="S86" s="152"/>
      <c r="T86" s="150">
        <f t="shared" si="33"/>
        <v>0</v>
      </c>
      <c r="U86" s="151">
        <f>T86+U82</f>
        <v>20</v>
      </c>
      <c r="V86" s="150"/>
      <c r="X86" s="276"/>
      <c r="Y86" s="139" t="s">
        <v>27</v>
      </c>
      <c r="Z86" s="135">
        <v>0</v>
      </c>
      <c r="AA86" s="135">
        <v>1</v>
      </c>
      <c r="AB86" s="135">
        <v>2</v>
      </c>
      <c r="AC86" s="135">
        <v>0</v>
      </c>
      <c r="AD86" s="135">
        <v>0</v>
      </c>
      <c r="AE86" s="150">
        <f t="shared" si="34"/>
        <v>3</v>
      </c>
      <c r="AF86" s="151">
        <f>AE86+AF82</f>
        <v>13</v>
      </c>
      <c r="AG86" s="150"/>
      <c r="AI86" s="276"/>
      <c r="AJ86" s="139" t="s">
        <v>27</v>
      </c>
      <c r="AK86" s="152"/>
      <c r="AL86" s="135">
        <v>0</v>
      </c>
      <c r="AM86" s="152"/>
      <c r="AN86" s="135">
        <v>0</v>
      </c>
      <c r="AO86" s="152"/>
      <c r="AP86" s="150">
        <f t="shared" si="35"/>
        <v>0</v>
      </c>
      <c r="AQ86" s="151">
        <f>AP86+AQ82</f>
        <v>20</v>
      </c>
      <c r="AR86" s="150"/>
      <c r="AT86" s="276"/>
      <c r="AU86" s="139" t="s">
        <v>27</v>
      </c>
      <c r="AV86" s="135">
        <v>0</v>
      </c>
      <c r="AW86" s="135">
        <v>0</v>
      </c>
      <c r="AX86" s="135">
        <v>0</v>
      </c>
      <c r="AY86" s="135">
        <v>1</v>
      </c>
      <c r="AZ86" s="135">
        <v>1</v>
      </c>
      <c r="BA86" s="150">
        <f t="shared" si="36"/>
        <v>2</v>
      </c>
      <c r="BB86" s="151">
        <f>BA86+BB82</f>
        <v>19</v>
      </c>
      <c r="BC86" s="150"/>
      <c r="BD86" s="160"/>
      <c r="BE86" s="276"/>
      <c r="BF86" s="139" t="s">
        <v>27</v>
      </c>
      <c r="BG86" s="152"/>
      <c r="BH86" s="152"/>
      <c r="BI86" s="135">
        <v>1</v>
      </c>
      <c r="BJ86" s="152"/>
      <c r="BK86" s="152"/>
      <c r="BL86" s="150">
        <f t="shared" si="37"/>
        <v>1</v>
      </c>
      <c r="BM86" s="151">
        <f>BL86+BM82</f>
        <v>30</v>
      </c>
      <c r="BN86" s="150"/>
      <c r="BP86" s="276"/>
      <c r="BQ86" s="139" t="s">
        <v>27</v>
      </c>
      <c r="BR86" s="135">
        <v>0</v>
      </c>
      <c r="BS86" s="135">
        <v>0</v>
      </c>
      <c r="BT86" s="135">
        <v>0</v>
      </c>
      <c r="BU86" s="152"/>
      <c r="BV86" s="135">
        <v>0</v>
      </c>
      <c r="BW86" s="150">
        <f t="shared" si="38"/>
        <v>0</v>
      </c>
      <c r="BX86" s="151">
        <f>BW86+BX82</f>
        <v>10</v>
      </c>
      <c r="BY86" s="150"/>
      <c r="BZ86" s="144"/>
      <c r="CA86" s="276"/>
      <c r="CB86" s="139" t="s">
        <v>27</v>
      </c>
      <c r="CC86" s="152"/>
      <c r="CD86" s="135">
        <v>1</v>
      </c>
      <c r="CE86" s="135">
        <v>1</v>
      </c>
      <c r="CF86" s="135">
        <v>0</v>
      </c>
      <c r="CG86" s="152"/>
      <c r="CH86" s="150">
        <f t="shared" si="39"/>
        <v>2</v>
      </c>
      <c r="CI86" s="151">
        <f>CH86+CI82</f>
        <v>29</v>
      </c>
      <c r="CJ86" s="150"/>
      <c r="CK86" s="160"/>
      <c r="CN86" s="153"/>
    </row>
    <row r="87" spans="1:92" x14ac:dyDescent="0.2">
      <c r="B87" s="276"/>
      <c r="C87" s="139" t="s">
        <v>72</v>
      </c>
      <c r="D87" s="152"/>
      <c r="E87" s="135">
        <v>0</v>
      </c>
      <c r="F87" s="135">
        <v>0</v>
      </c>
      <c r="G87" s="135">
        <v>0</v>
      </c>
      <c r="H87" s="135">
        <v>0</v>
      </c>
      <c r="I87" s="150">
        <f t="shared" si="32"/>
        <v>0</v>
      </c>
      <c r="J87" s="151">
        <f>I87+J83</f>
        <v>17</v>
      </c>
      <c r="K87" s="150"/>
      <c r="M87" s="276"/>
      <c r="N87" s="139" t="s">
        <v>72</v>
      </c>
      <c r="O87" s="152"/>
      <c r="P87" s="135">
        <v>0</v>
      </c>
      <c r="Q87" s="152"/>
      <c r="R87" s="152"/>
      <c r="S87" s="152"/>
      <c r="T87" s="150">
        <f t="shared" si="33"/>
        <v>0</v>
      </c>
      <c r="U87" s="151">
        <f>T87+U83</f>
        <v>24</v>
      </c>
      <c r="V87" s="150"/>
      <c r="X87" s="276"/>
      <c r="Y87" s="139" t="s">
        <v>72</v>
      </c>
      <c r="Z87" s="135">
        <v>0</v>
      </c>
      <c r="AA87" s="135">
        <v>0</v>
      </c>
      <c r="AB87" s="135">
        <v>0</v>
      </c>
      <c r="AC87" s="135">
        <v>0</v>
      </c>
      <c r="AD87" s="135">
        <v>0</v>
      </c>
      <c r="AE87" s="150">
        <f t="shared" si="34"/>
        <v>0</v>
      </c>
      <c r="AF87" s="151">
        <f>AE87+AF83</f>
        <v>16</v>
      </c>
      <c r="AG87" s="150"/>
      <c r="AI87" s="276"/>
      <c r="AJ87" s="139" t="s">
        <v>72</v>
      </c>
      <c r="AK87" s="152"/>
      <c r="AL87" s="135">
        <v>0</v>
      </c>
      <c r="AM87" s="152"/>
      <c r="AN87" s="135">
        <v>0</v>
      </c>
      <c r="AO87" s="152"/>
      <c r="AP87" s="150">
        <f t="shared" si="35"/>
        <v>0</v>
      </c>
      <c r="AQ87" s="151">
        <f>AP87+AQ83</f>
        <v>24</v>
      </c>
      <c r="AR87" s="150"/>
      <c r="AT87" s="276"/>
      <c r="AU87" s="139" t="s">
        <v>72</v>
      </c>
      <c r="AV87" s="135">
        <v>0</v>
      </c>
      <c r="AW87" s="135">
        <v>0</v>
      </c>
      <c r="AX87" s="135">
        <v>0</v>
      </c>
      <c r="AY87" s="135">
        <v>0</v>
      </c>
      <c r="AZ87" s="135">
        <v>0</v>
      </c>
      <c r="BA87" s="150">
        <f t="shared" si="36"/>
        <v>0</v>
      </c>
      <c r="BB87" s="151">
        <f>BA87+BB83</f>
        <v>20</v>
      </c>
      <c r="BC87" s="150"/>
      <c r="BD87" s="160"/>
      <c r="BE87" s="276"/>
      <c r="BF87" s="139" t="s">
        <v>72</v>
      </c>
      <c r="BG87" s="152"/>
      <c r="BH87" s="152"/>
      <c r="BI87" s="135">
        <v>0</v>
      </c>
      <c r="BJ87" s="152"/>
      <c r="BK87" s="152"/>
      <c r="BL87" s="150">
        <f t="shared" si="37"/>
        <v>0</v>
      </c>
      <c r="BM87" s="151">
        <f>BL87+BM83</f>
        <v>17</v>
      </c>
      <c r="BN87" s="150"/>
      <c r="BP87" s="276"/>
      <c r="BQ87" s="139" t="s">
        <v>72</v>
      </c>
      <c r="BR87" s="135">
        <v>0</v>
      </c>
      <c r="BS87" s="135">
        <v>0</v>
      </c>
      <c r="BT87" s="135">
        <v>0</v>
      </c>
      <c r="BU87" s="152"/>
      <c r="BV87" s="135">
        <v>0</v>
      </c>
      <c r="BW87" s="150">
        <f t="shared" si="38"/>
        <v>0</v>
      </c>
      <c r="BX87" s="151">
        <f>BW87+BX83</f>
        <v>36</v>
      </c>
      <c r="BY87" s="150"/>
      <c r="BZ87" s="144"/>
      <c r="CA87" s="276"/>
      <c r="CB87" s="139" t="s">
        <v>72</v>
      </c>
      <c r="CC87" s="152"/>
      <c r="CD87" s="135">
        <v>0</v>
      </c>
      <c r="CE87" s="135">
        <v>0</v>
      </c>
      <c r="CF87" s="135">
        <v>0</v>
      </c>
      <c r="CG87" s="152"/>
      <c r="CH87" s="150">
        <f t="shared" si="39"/>
        <v>0</v>
      </c>
      <c r="CI87" s="151">
        <f>CH87+CI83</f>
        <v>25</v>
      </c>
      <c r="CJ87" s="150"/>
    </row>
    <row r="88" spans="1:92" x14ac:dyDescent="0.2">
      <c r="B88" s="277"/>
      <c r="C88" s="149" t="s">
        <v>71</v>
      </c>
      <c r="D88" s="148"/>
      <c r="E88" s="149">
        <v>0</v>
      </c>
      <c r="F88" s="149">
        <v>0</v>
      </c>
      <c r="G88" s="149">
        <v>0</v>
      </c>
      <c r="H88" s="149">
        <v>0</v>
      </c>
      <c r="I88" s="147">
        <f t="shared" si="32"/>
        <v>0</v>
      </c>
      <c r="J88" s="146">
        <f>I88+J84</f>
        <v>8</v>
      </c>
      <c r="K88" s="145"/>
      <c r="M88" s="277"/>
      <c r="N88" s="149" t="s">
        <v>71</v>
      </c>
      <c r="O88" s="148"/>
      <c r="P88" s="149">
        <v>0</v>
      </c>
      <c r="Q88" s="148"/>
      <c r="R88" s="148"/>
      <c r="S88" s="148"/>
      <c r="T88" s="147">
        <f t="shared" si="33"/>
        <v>0</v>
      </c>
      <c r="U88" s="146">
        <f>T88+U84</f>
        <v>5</v>
      </c>
      <c r="V88" s="145"/>
      <c r="X88" s="277"/>
      <c r="Y88" s="149" t="s">
        <v>71</v>
      </c>
      <c r="Z88" s="149">
        <v>0</v>
      </c>
      <c r="AA88" s="149">
        <v>0</v>
      </c>
      <c r="AB88" s="149">
        <v>0</v>
      </c>
      <c r="AC88" s="149">
        <v>0</v>
      </c>
      <c r="AD88" s="149">
        <v>0</v>
      </c>
      <c r="AE88" s="147">
        <f t="shared" si="34"/>
        <v>0</v>
      </c>
      <c r="AF88" s="146">
        <f>AE88+AF84</f>
        <v>3</v>
      </c>
      <c r="AG88" s="145"/>
      <c r="AI88" s="277"/>
      <c r="AJ88" s="149" t="s">
        <v>71</v>
      </c>
      <c r="AK88" s="148"/>
      <c r="AL88" s="149">
        <v>0</v>
      </c>
      <c r="AM88" s="148"/>
      <c r="AN88" s="149">
        <v>0</v>
      </c>
      <c r="AO88" s="148"/>
      <c r="AP88" s="147">
        <f t="shared" si="35"/>
        <v>0</v>
      </c>
      <c r="AQ88" s="146">
        <f>AP88+AQ84</f>
        <v>3</v>
      </c>
      <c r="AR88" s="145"/>
      <c r="AT88" s="277"/>
      <c r="AU88" s="149" t="s">
        <v>71</v>
      </c>
      <c r="AV88" s="149">
        <v>0</v>
      </c>
      <c r="AW88" s="149">
        <v>0</v>
      </c>
      <c r="AX88" s="149">
        <v>0</v>
      </c>
      <c r="AY88" s="149">
        <v>0</v>
      </c>
      <c r="AZ88" s="149">
        <v>0</v>
      </c>
      <c r="BA88" s="147">
        <f t="shared" si="36"/>
        <v>0</v>
      </c>
      <c r="BB88" s="146">
        <f>BA88+BB84</f>
        <v>0</v>
      </c>
      <c r="BC88" s="145"/>
      <c r="BE88" s="277"/>
      <c r="BF88" s="149" t="s">
        <v>71</v>
      </c>
      <c r="BG88" s="148"/>
      <c r="BH88" s="148"/>
      <c r="BI88" s="149">
        <v>0</v>
      </c>
      <c r="BJ88" s="148"/>
      <c r="BK88" s="148"/>
      <c r="BL88" s="147">
        <f t="shared" si="37"/>
        <v>0</v>
      </c>
      <c r="BM88" s="146">
        <f>BL88+BM84</f>
        <v>2</v>
      </c>
      <c r="BN88" s="145"/>
      <c r="BP88" s="277"/>
      <c r="BQ88" s="149" t="s">
        <v>71</v>
      </c>
      <c r="BR88" s="149">
        <v>0</v>
      </c>
      <c r="BS88" s="149">
        <v>0</v>
      </c>
      <c r="BT88" s="149">
        <v>0</v>
      </c>
      <c r="BU88" s="148"/>
      <c r="BV88" s="149">
        <v>0</v>
      </c>
      <c r="BW88" s="147">
        <f t="shared" si="38"/>
        <v>0</v>
      </c>
      <c r="BX88" s="146">
        <f>BW88+BX84</f>
        <v>3</v>
      </c>
      <c r="BY88" s="145"/>
      <c r="BZ88" s="144"/>
      <c r="CA88" s="277"/>
      <c r="CB88" s="149" t="s">
        <v>71</v>
      </c>
      <c r="CC88" s="148"/>
      <c r="CD88" s="149">
        <v>0</v>
      </c>
      <c r="CE88" s="149">
        <v>0</v>
      </c>
      <c r="CF88" s="149">
        <v>0</v>
      </c>
      <c r="CG88" s="148"/>
      <c r="CH88" s="147">
        <f t="shared" si="39"/>
        <v>0</v>
      </c>
      <c r="CI88" s="146">
        <f>CH88+CI84</f>
        <v>4</v>
      </c>
      <c r="CJ88" s="145"/>
      <c r="CN88" s="143"/>
    </row>
    <row r="89" spans="1:92" ht="14.85" customHeight="1" x14ac:dyDescent="0.2">
      <c r="B89" s="275" t="s">
        <v>270</v>
      </c>
      <c r="C89" s="159" t="s">
        <v>0</v>
      </c>
      <c r="D89" s="157"/>
      <c r="E89" s="158">
        <v>1</v>
      </c>
      <c r="F89" s="158">
        <v>3</v>
      </c>
      <c r="G89" s="158">
        <v>0</v>
      </c>
      <c r="H89" s="158">
        <v>1</v>
      </c>
      <c r="I89" s="156">
        <f t="shared" si="32"/>
        <v>5</v>
      </c>
      <c r="J89" s="155">
        <f>I89</f>
        <v>5</v>
      </c>
      <c r="K89" s="154">
        <f>J89/(J89+J90)</f>
        <v>0.2</v>
      </c>
      <c r="M89" s="275" t="s">
        <v>270</v>
      </c>
      <c r="N89" s="159" t="s">
        <v>0</v>
      </c>
      <c r="O89" s="157"/>
      <c r="P89" s="158">
        <v>1</v>
      </c>
      <c r="Q89" s="157"/>
      <c r="R89" s="157"/>
      <c r="S89" s="157"/>
      <c r="T89" s="156">
        <f t="shared" si="33"/>
        <v>1</v>
      </c>
      <c r="U89" s="155">
        <f>T89</f>
        <v>1</v>
      </c>
      <c r="V89" s="154">
        <f>U89/(U89+U90)</f>
        <v>4.7619047619047616E-2</v>
      </c>
      <c r="X89" s="275" t="s">
        <v>270</v>
      </c>
      <c r="Y89" s="159" t="s">
        <v>0</v>
      </c>
      <c r="Z89" s="158">
        <v>2</v>
      </c>
      <c r="AA89" s="158">
        <v>5</v>
      </c>
      <c r="AB89" s="158">
        <v>2</v>
      </c>
      <c r="AC89" s="158">
        <v>3</v>
      </c>
      <c r="AD89" s="158">
        <v>5</v>
      </c>
      <c r="AE89" s="156">
        <f t="shared" si="34"/>
        <v>17</v>
      </c>
      <c r="AF89" s="155">
        <f>AE89</f>
        <v>17</v>
      </c>
      <c r="AG89" s="154">
        <f>AF89/(AF89+AF90)</f>
        <v>0.54838709677419351</v>
      </c>
      <c r="AI89" s="275" t="s">
        <v>270</v>
      </c>
      <c r="AJ89" s="159" t="s">
        <v>0</v>
      </c>
      <c r="AK89" s="157"/>
      <c r="AL89" s="158">
        <v>2</v>
      </c>
      <c r="AM89" s="157"/>
      <c r="AN89" s="158">
        <v>0</v>
      </c>
      <c r="AO89" s="157"/>
      <c r="AP89" s="156">
        <f t="shared" si="35"/>
        <v>2</v>
      </c>
      <c r="AQ89" s="155">
        <f>AP89</f>
        <v>2</v>
      </c>
      <c r="AR89" s="154">
        <f>AQ89/(AQ89+AQ90)</f>
        <v>8.6956521739130432E-2</v>
      </c>
      <c r="AT89" s="275" t="s">
        <v>270</v>
      </c>
      <c r="AU89" s="159" t="s">
        <v>0</v>
      </c>
      <c r="AV89" s="158">
        <v>1</v>
      </c>
      <c r="AW89" s="158">
        <v>3</v>
      </c>
      <c r="AX89" s="158">
        <v>3</v>
      </c>
      <c r="AY89" s="158">
        <v>3</v>
      </c>
      <c r="AZ89" s="158">
        <v>1</v>
      </c>
      <c r="BA89" s="156">
        <f t="shared" si="36"/>
        <v>11</v>
      </c>
      <c r="BB89" s="155">
        <f>BA89</f>
        <v>11</v>
      </c>
      <c r="BC89" s="154">
        <f>BB89/(BB89+BB90)</f>
        <v>0.36666666666666664</v>
      </c>
      <c r="BD89" s="160"/>
      <c r="BE89" s="275" t="s">
        <v>270</v>
      </c>
      <c r="BF89" s="159" t="s">
        <v>0</v>
      </c>
      <c r="BG89" s="157"/>
      <c r="BH89" s="157"/>
      <c r="BI89" s="158">
        <v>1</v>
      </c>
      <c r="BJ89" s="157"/>
      <c r="BK89" s="157"/>
      <c r="BL89" s="156">
        <f t="shared" si="37"/>
        <v>1</v>
      </c>
      <c r="BM89" s="155">
        <f>BL89</f>
        <v>1</v>
      </c>
      <c r="BN89" s="154">
        <f>BM89/(BM89+BM90)</f>
        <v>3.2258064516129031E-2</v>
      </c>
      <c r="BP89" s="275" t="s">
        <v>270</v>
      </c>
      <c r="BQ89" s="159" t="s">
        <v>0</v>
      </c>
      <c r="BR89" s="158">
        <v>4</v>
      </c>
      <c r="BS89" s="158">
        <v>1</v>
      </c>
      <c r="BT89" s="158">
        <v>1</v>
      </c>
      <c r="BU89" s="157"/>
      <c r="BV89" s="158">
        <v>1</v>
      </c>
      <c r="BW89" s="156">
        <f t="shared" si="38"/>
        <v>7</v>
      </c>
      <c r="BX89" s="155">
        <f>BW89</f>
        <v>7</v>
      </c>
      <c r="BY89" s="154">
        <f>BX89/(BX89+BX90)</f>
        <v>0.35</v>
      </c>
      <c r="BZ89" s="144"/>
      <c r="CA89" s="275" t="s">
        <v>270</v>
      </c>
      <c r="CB89" s="159" t="s">
        <v>0</v>
      </c>
      <c r="CC89" s="157"/>
      <c r="CD89" s="157"/>
      <c r="CE89" s="157"/>
      <c r="CF89" s="158">
        <v>1</v>
      </c>
      <c r="CG89" s="157"/>
      <c r="CH89" s="156">
        <f t="shared" si="39"/>
        <v>1</v>
      </c>
      <c r="CI89" s="155">
        <f>CH89</f>
        <v>1</v>
      </c>
      <c r="CJ89" s="154">
        <f>CI89/(CI89+CI90)</f>
        <v>3.3333333333333333E-2</v>
      </c>
      <c r="CK89" s="160"/>
      <c r="CN89" s="153"/>
    </row>
    <row r="90" spans="1:92" ht="14.85" customHeight="1" x14ac:dyDescent="0.2">
      <c r="B90" s="276"/>
      <c r="C90" s="139" t="s">
        <v>27</v>
      </c>
      <c r="D90" s="152"/>
      <c r="E90" s="135">
        <v>0</v>
      </c>
      <c r="F90" s="135">
        <v>0</v>
      </c>
      <c r="G90" s="135">
        <v>1</v>
      </c>
      <c r="H90" s="135">
        <v>0</v>
      </c>
      <c r="I90" s="150">
        <f t="shared" si="32"/>
        <v>1</v>
      </c>
      <c r="J90" s="151">
        <f>I90+J86</f>
        <v>20</v>
      </c>
      <c r="K90" s="150"/>
      <c r="M90" s="276"/>
      <c r="N90" s="139" t="s">
        <v>27</v>
      </c>
      <c r="O90" s="152"/>
      <c r="P90" s="135">
        <v>0</v>
      </c>
      <c r="Q90" s="152"/>
      <c r="R90" s="152"/>
      <c r="S90" s="152"/>
      <c r="T90" s="150">
        <f t="shared" si="33"/>
        <v>0</v>
      </c>
      <c r="U90" s="151">
        <f>T90+U86</f>
        <v>20</v>
      </c>
      <c r="V90" s="150"/>
      <c r="X90" s="276"/>
      <c r="Y90" s="139" t="s">
        <v>27</v>
      </c>
      <c r="Z90" s="135">
        <v>1</v>
      </c>
      <c r="AA90" s="135">
        <v>0</v>
      </c>
      <c r="AB90" s="135">
        <v>0</v>
      </c>
      <c r="AC90" s="135">
        <v>0</v>
      </c>
      <c r="AD90" s="135">
        <v>0</v>
      </c>
      <c r="AE90" s="150">
        <f t="shared" si="34"/>
        <v>1</v>
      </c>
      <c r="AF90" s="151">
        <f>AE90+AF86</f>
        <v>14</v>
      </c>
      <c r="AG90" s="150"/>
      <c r="AI90" s="276"/>
      <c r="AJ90" s="139" t="s">
        <v>27</v>
      </c>
      <c r="AK90" s="152"/>
      <c r="AL90" s="135">
        <v>0</v>
      </c>
      <c r="AM90" s="152"/>
      <c r="AN90" s="135">
        <v>1</v>
      </c>
      <c r="AO90" s="152"/>
      <c r="AP90" s="150">
        <f t="shared" si="35"/>
        <v>1</v>
      </c>
      <c r="AQ90" s="151">
        <f>AP90+AQ86</f>
        <v>21</v>
      </c>
      <c r="AR90" s="150"/>
      <c r="AT90" s="276"/>
      <c r="AU90" s="139" t="s">
        <v>27</v>
      </c>
      <c r="AV90" s="135">
        <v>0</v>
      </c>
      <c r="AW90" s="135">
        <v>0</v>
      </c>
      <c r="AX90" s="135">
        <v>0</v>
      </c>
      <c r="AY90" s="135">
        <v>0</v>
      </c>
      <c r="AZ90" s="135">
        <v>0</v>
      </c>
      <c r="BA90" s="150">
        <f t="shared" si="36"/>
        <v>0</v>
      </c>
      <c r="BB90" s="151">
        <f>BA90+BB86</f>
        <v>19</v>
      </c>
      <c r="BC90" s="150"/>
      <c r="BD90" s="160"/>
      <c r="BE90" s="276"/>
      <c r="BF90" s="139" t="s">
        <v>27</v>
      </c>
      <c r="BG90" s="152"/>
      <c r="BH90" s="152"/>
      <c r="BI90" s="135">
        <v>0</v>
      </c>
      <c r="BJ90" s="152"/>
      <c r="BK90" s="152"/>
      <c r="BL90" s="150">
        <f t="shared" si="37"/>
        <v>0</v>
      </c>
      <c r="BM90" s="151">
        <f>BL90+BM86</f>
        <v>30</v>
      </c>
      <c r="BN90" s="150"/>
      <c r="BP90" s="276"/>
      <c r="BQ90" s="139" t="s">
        <v>27</v>
      </c>
      <c r="BR90" s="135">
        <v>0</v>
      </c>
      <c r="BS90" s="135">
        <v>2</v>
      </c>
      <c r="BT90" s="135">
        <v>0</v>
      </c>
      <c r="BU90" s="152"/>
      <c r="BV90" s="135">
        <v>1</v>
      </c>
      <c r="BW90" s="150">
        <f t="shared" si="38"/>
        <v>3</v>
      </c>
      <c r="BX90" s="151">
        <f>BW90+BX86</f>
        <v>13</v>
      </c>
      <c r="BY90" s="150"/>
      <c r="BZ90" s="144"/>
      <c r="CA90" s="276"/>
      <c r="CB90" s="139" t="s">
        <v>27</v>
      </c>
      <c r="CC90" s="152"/>
      <c r="CD90" s="152"/>
      <c r="CE90" s="152"/>
      <c r="CF90" s="135">
        <v>0</v>
      </c>
      <c r="CG90" s="152"/>
      <c r="CH90" s="150">
        <f t="shared" si="39"/>
        <v>0</v>
      </c>
      <c r="CI90" s="151">
        <f>CH90+CI86</f>
        <v>29</v>
      </c>
      <c r="CJ90" s="150"/>
      <c r="CK90" s="160"/>
      <c r="CN90" s="153"/>
    </row>
    <row r="91" spans="1:92" x14ac:dyDescent="0.2">
      <c r="B91" s="276"/>
      <c r="C91" s="139" t="s">
        <v>72</v>
      </c>
      <c r="D91" s="152"/>
      <c r="E91" s="135">
        <v>0</v>
      </c>
      <c r="F91" s="135">
        <v>0</v>
      </c>
      <c r="G91" s="135">
        <v>0</v>
      </c>
      <c r="H91" s="135">
        <v>0</v>
      </c>
      <c r="I91" s="150">
        <f t="shared" si="32"/>
        <v>0</v>
      </c>
      <c r="J91" s="151">
        <f>I91+J87</f>
        <v>17</v>
      </c>
      <c r="K91" s="150"/>
      <c r="M91" s="276"/>
      <c r="N91" s="139" t="s">
        <v>72</v>
      </c>
      <c r="O91" s="152"/>
      <c r="P91" s="135">
        <v>0</v>
      </c>
      <c r="Q91" s="152"/>
      <c r="R91" s="152"/>
      <c r="S91" s="152"/>
      <c r="T91" s="150">
        <f t="shared" si="33"/>
        <v>0</v>
      </c>
      <c r="U91" s="151">
        <f>T91+U87</f>
        <v>24</v>
      </c>
      <c r="V91" s="150"/>
      <c r="X91" s="276"/>
      <c r="Y91" s="139" t="s">
        <v>72</v>
      </c>
      <c r="Z91" s="135">
        <v>0</v>
      </c>
      <c r="AA91" s="135">
        <v>0</v>
      </c>
      <c r="AB91" s="135">
        <v>0</v>
      </c>
      <c r="AC91" s="135">
        <v>0</v>
      </c>
      <c r="AD91" s="135">
        <v>0</v>
      </c>
      <c r="AE91" s="150">
        <f t="shared" si="34"/>
        <v>0</v>
      </c>
      <c r="AF91" s="151">
        <f>AE91+AF87</f>
        <v>16</v>
      </c>
      <c r="AG91" s="150"/>
      <c r="AI91" s="276"/>
      <c r="AJ91" s="139" t="s">
        <v>72</v>
      </c>
      <c r="AK91" s="152"/>
      <c r="AL91" s="135">
        <v>0</v>
      </c>
      <c r="AM91" s="152"/>
      <c r="AN91" s="135">
        <v>0</v>
      </c>
      <c r="AO91" s="152"/>
      <c r="AP91" s="150">
        <f t="shared" si="35"/>
        <v>0</v>
      </c>
      <c r="AQ91" s="151">
        <f>AP91+AQ87</f>
        <v>24</v>
      </c>
      <c r="AR91" s="150"/>
      <c r="AT91" s="276"/>
      <c r="AU91" s="139" t="s">
        <v>72</v>
      </c>
      <c r="AV91" s="135">
        <v>0</v>
      </c>
      <c r="AW91" s="135">
        <v>0</v>
      </c>
      <c r="AX91" s="135">
        <v>0</v>
      </c>
      <c r="AY91" s="135">
        <v>0</v>
      </c>
      <c r="AZ91" s="135">
        <v>0</v>
      </c>
      <c r="BA91" s="150">
        <f t="shared" si="36"/>
        <v>0</v>
      </c>
      <c r="BB91" s="151">
        <f>BA91+BB87</f>
        <v>20</v>
      </c>
      <c r="BC91" s="150"/>
      <c r="BD91" s="160"/>
      <c r="BE91" s="276"/>
      <c r="BF91" s="139" t="s">
        <v>72</v>
      </c>
      <c r="BG91" s="152"/>
      <c r="BH91" s="152"/>
      <c r="BI91" s="135">
        <v>0</v>
      </c>
      <c r="BJ91" s="152"/>
      <c r="BK91" s="152"/>
      <c r="BL91" s="150">
        <f t="shared" si="37"/>
        <v>0</v>
      </c>
      <c r="BM91" s="151">
        <f>BL91+BM87</f>
        <v>17</v>
      </c>
      <c r="BN91" s="150"/>
      <c r="BP91" s="276"/>
      <c r="BQ91" s="139" t="s">
        <v>72</v>
      </c>
      <c r="BR91" s="135">
        <v>0</v>
      </c>
      <c r="BS91" s="135">
        <v>0</v>
      </c>
      <c r="BT91" s="135">
        <v>0</v>
      </c>
      <c r="BU91" s="152"/>
      <c r="BV91" s="135">
        <v>0</v>
      </c>
      <c r="BW91" s="150">
        <f t="shared" si="38"/>
        <v>0</v>
      </c>
      <c r="BX91" s="151">
        <f>BW91+BX87</f>
        <v>36</v>
      </c>
      <c r="BY91" s="150"/>
      <c r="BZ91" s="144"/>
      <c r="CA91" s="276"/>
      <c r="CB91" s="139" t="s">
        <v>72</v>
      </c>
      <c r="CC91" s="152"/>
      <c r="CD91" s="152"/>
      <c r="CE91" s="152"/>
      <c r="CF91" s="135">
        <v>0</v>
      </c>
      <c r="CG91" s="152"/>
      <c r="CH91" s="150">
        <f t="shared" si="39"/>
        <v>0</v>
      </c>
      <c r="CI91" s="151">
        <f>CH91+CI87</f>
        <v>25</v>
      </c>
      <c r="CJ91" s="150"/>
    </row>
    <row r="92" spans="1:92" x14ac:dyDescent="0.2">
      <c r="B92" s="277"/>
      <c r="C92" s="149" t="s">
        <v>71</v>
      </c>
      <c r="D92" s="148"/>
      <c r="E92" s="149">
        <v>0</v>
      </c>
      <c r="F92" s="149">
        <v>0</v>
      </c>
      <c r="G92" s="149">
        <v>0</v>
      </c>
      <c r="H92" s="149">
        <v>0</v>
      </c>
      <c r="I92" s="147">
        <f t="shared" si="32"/>
        <v>0</v>
      </c>
      <c r="J92" s="146">
        <f>I92+J88</f>
        <v>8</v>
      </c>
      <c r="K92" s="145"/>
      <c r="M92" s="277"/>
      <c r="N92" s="149" t="s">
        <v>71</v>
      </c>
      <c r="O92" s="148"/>
      <c r="P92" s="149">
        <v>0</v>
      </c>
      <c r="Q92" s="148"/>
      <c r="R92" s="148"/>
      <c r="S92" s="148"/>
      <c r="T92" s="147">
        <f t="shared" si="33"/>
        <v>0</v>
      </c>
      <c r="U92" s="146">
        <f>T92+U88</f>
        <v>5</v>
      </c>
      <c r="V92" s="145"/>
      <c r="X92" s="277"/>
      <c r="Y92" s="149" t="s">
        <v>71</v>
      </c>
      <c r="Z92" s="149">
        <v>0</v>
      </c>
      <c r="AA92" s="149">
        <v>0</v>
      </c>
      <c r="AB92" s="149">
        <v>0</v>
      </c>
      <c r="AC92" s="149">
        <v>0</v>
      </c>
      <c r="AD92" s="149">
        <v>0</v>
      </c>
      <c r="AE92" s="147">
        <f t="shared" si="34"/>
        <v>0</v>
      </c>
      <c r="AF92" s="146">
        <f>AE92+AF88</f>
        <v>3</v>
      </c>
      <c r="AG92" s="145"/>
      <c r="AI92" s="277"/>
      <c r="AJ92" s="149" t="s">
        <v>71</v>
      </c>
      <c r="AK92" s="148"/>
      <c r="AL92" s="149">
        <v>0</v>
      </c>
      <c r="AM92" s="148"/>
      <c r="AN92" s="149">
        <v>0</v>
      </c>
      <c r="AO92" s="148"/>
      <c r="AP92" s="147">
        <f t="shared" si="35"/>
        <v>0</v>
      </c>
      <c r="AQ92" s="146">
        <f>AP92+AQ88</f>
        <v>3</v>
      </c>
      <c r="AR92" s="145"/>
      <c r="AT92" s="277"/>
      <c r="AU92" s="149" t="s">
        <v>71</v>
      </c>
      <c r="AV92" s="149">
        <v>0</v>
      </c>
      <c r="AW92" s="149">
        <v>0</v>
      </c>
      <c r="AX92" s="149">
        <v>0</v>
      </c>
      <c r="AY92" s="149">
        <v>0</v>
      </c>
      <c r="AZ92" s="149">
        <v>0</v>
      </c>
      <c r="BA92" s="147">
        <f t="shared" si="36"/>
        <v>0</v>
      </c>
      <c r="BB92" s="146">
        <f>BA92+BB88</f>
        <v>0</v>
      </c>
      <c r="BC92" s="145"/>
      <c r="BE92" s="277"/>
      <c r="BF92" s="149" t="s">
        <v>71</v>
      </c>
      <c r="BG92" s="148"/>
      <c r="BH92" s="148"/>
      <c r="BI92" s="149">
        <v>0</v>
      </c>
      <c r="BJ92" s="148"/>
      <c r="BK92" s="148"/>
      <c r="BL92" s="147">
        <f t="shared" si="37"/>
        <v>0</v>
      </c>
      <c r="BM92" s="146">
        <f>BL92+BM88</f>
        <v>2</v>
      </c>
      <c r="BN92" s="145"/>
      <c r="BP92" s="277"/>
      <c r="BQ92" s="149" t="s">
        <v>71</v>
      </c>
      <c r="BR92" s="149">
        <v>0</v>
      </c>
      <c r="BS92" s="149">
        <v>0</v>
      </c>
      <c r="BT92" s="149">
        <v>0</v>
      </c>
      <c r="BU92" s="148"/>
      <c r="BV92" s="149">
        <v>0</v>
      </c>
      <c r="BW92" s="147">
        <f t="shared" si="38"/>
        <v>0</v>
      </c>
      <c r="BX92" s="146">
        <f>BW92+BX88</f>
        <v>3</v>
      </c>
      <c r="BY92" s="145"/>
      <c r="BZ92" s="144"/>
      <c r="CA92" s="277"/>
      <c r="CB92" s="149" t="s">
        <v>71</v>
      </c>
      <c r="CC92" s="148"/>
      <c r="CD92" s="148"/>
      <c r="CE92" s="148"/>
      <c r="CF92" s="149">
        <v>0</v>
      </c>
      <c r="CG92" s="148"/>
      <c r="CH92" s="147">
        <f t="shared" si="39"/>
        <v>0</v>
      </c>
      <c r="CI92" s="146">
        <f>CH92+CI88</f>
        <v>4</v>
      </c>
      <c r="CJ92" s="145"/>
      <c r="CN92" s="143"/>
    </row>
    <row r="93" spans="1:92" ht="14.85" customHeight="1" x14ac:dyDescent="0.2">
      <c r="B93" s="275" t="s">
        <v>269</v>
      </c>
      <c r="C93" s="159" t="s">
        <v>0</v>
      </c>
      <c r="D93" s="157"/>
      <c r="E93" s="158">
        <v>1</v>
      </c>
      <c r="F93" s="158">
        <v>3</v>
      </c>
      <c r="G93" s="157"/>
      <c r="H93" s="158">
        <v>1</v>
      </c>
      <c r="I93" s="156">
        <f t="shared" si="32"/>
        <v>5</v>
      </c>
      <c r="J93" s="155">
        <f>I93</f>
        <v>5</v>
      </c>
      <c r="K93" s="154">
        <f>J93/(J93+J94)</f>
        <v>0.2</v>
      </c>
      <c r="M93" s="275" t="s">
        <v>269</v>
      </c>
      <c r="N93" s="159" t="s">
        <v>0</v>
      </c>
      <c r="O93" s="157"/>
      <c r="P93" s="158">
        <v>1</v>
      </c>
      <c r="Q93" s="157"/>
      <c r="R93" s="157"/>
      <c r="S93" s="157"/>
      <c r="T93" s="156">
        <f t="shared" si="33"/>
        <v>1</v>
      </c>
      <c r="U93" s="155">
        <f>T93</f>
        <v>1</v>
      </c>
      <c r="V93" s="154">
        <f>U93/(U93+U94)</f>
        <v>4.7619047619047616E-2</v>
      </c>
      <c r="X93" s="275" t="s">
        <v>269</v>
      </c>
      <c r="Y93" s="159" t="s">
        <v>0</v>
      </c>
      <c r="Z93" s="158">
        <v>2</v>
      </c>
      <c r="AA93" s="158">
        <v>3</v>
      </c>
      <c r="AB93" s="158">
        <v>0</v>
      </c>
      <c r="AC93" s="158">
        <v>3</v>
      </c>
      <c r="AD93" s="158">
        <v>5</v>
      </c>
      <c r="AE93" s="156">
        <f t="shared" si="34"/>
        <v>13</v>
      </c>
      <c r="AF93" s="155">
        <f>AE93</f>
        <v>13</v>
      </c>
      <c r="AG93" s="154">
        <f>AF93/(AF93+AF94)</f>
        <v>0.44827586206896552</v>
      </c>
      <c r="AI93" s="275" t="s">
        <v>269</v>
      </c>
      <c r="AJ93" s="159" t="s">
        <v>0</v>
      </c>
      <c r="AK93" s="157"/>
      <c r="AL93" s="158">
        <v>2</v>
      </c>
      <c r="AM93" s="157"/>
      <c r="AN93" s="157"/>
      <c r="AO93" s="157"/>
      <c r="AP93" s="156">
        <f t="shared" si="35"/>
        <v>2</v>
      </c>
      <c r="AQ93" s="155">
        <f>AP93</f>
        <v>2</v>
      </c>
      <c r="AR93" s="154">
        <f>AQ93/(AQ93+AQ94)</f>
        <v>8.6956521739130432E-2</v>
      </c>
      <c r="AT93" s="275" t="s">
        <v>269</v>
      </c>
      <c r="AU93" s="159" t="s">
        <v>0</v>
      </c>
      <c r="AV93" s="158">
        <v>0</v>
      </c>
      <c r="AW93" s="158">
        <v>3</v>
      </c>
      <c r="AX93" s="158">
        <v>3</v>
      </c>
      <c r="AY93" s="158">
        <v>3</v>
      </c>
      <c r="AZ93" s="158">
        <v>0</v>
      </c>
      <c r="BA93" s="156">
        <f t="shared" si="36"/>
        <v>9</v>
      </c>
      <c r="BB93" s="155">
        <f>BA93</f>
        <v>9</v>
      </c>
      <c r="BC93" s="154">
        <f>BB93/(BB93+BB94)</f>
        <v>0.3</v>
      </c>
      <c r="BD93" s="160"/>
      <c r="BE93" s="275" t="s">
        <v>269</v>
      </c>
      <c r="BF93" s="159" t="s">
        <v>0</v>
      </c>
      <c r="BG93" s="157"/>
      <c r="BH93" s="157"/>
      <c r="BI93" s="158">
        <v>0</v>
      </c>
      <c r="BJ93" s="157"/>
      <c r="BK93" s="157"/>
      <c r="BL93" s="156">
        <f t="shared" si="37"/>
        <v>0</v>
      </c>
      <c r="BM93" s="155">
        <f>BL93</f>
        <v>0</v>
      </c>
      <c r="BN93" s="154">
        <f>BM93/(BM93+BM94)</f>
        <v>0</v>
      </c>
      <c r="BP93" s="275" t="s">
        <v>269</v>
      </c>
      <c r="BQ93" s="159" t="s">
        <v>0</v>
      </c>
      <c r="BR93" s="158">
        <v>4</v>
      </c>
      <c r="BS93" s="158">
        <v>1</v>
      </c>
      <c r="BT93" s="158">
        <v>1</v>
      </c>
      <c r="BU93" s="157"/>
      <c r="BV93" s="158">
        <v>1</v>
      </c>
      <c r="BW93" s="156">
        <f t="shared" si="38"/>
        <v>7</v>
      </c>
      <c r="BX93" s="155">
        <f>BW93</f>
        <v>7</v>
      </c>
      <c r="BY93" s="154">
        <f>BX93/(BX93+BX94)</f>
        <v>0.35</v>
      </c>
      <c r="BZ93" s="144"/>
      <c r="CA93" s="275" t="s">
        <v>269</v>
      </c>
      <c r="CB93" s="159" t="s">
        <v>0</v>
      </c>
      <c r="CC93" s="157"/>
      <c r="CD93" s="157"/>
      <c r="CE93" s="157"/>
      <c r="CF93" s="158">
        <v>0</v>
      </c>
      <c r="CG93" s="157"/>
      <c r="CH93" s="156">
        <f t="shared" si="39"/>
        <v>0</v>
      </c>
      <c r="CI93" s="155">
        <f>CH93</f>
        <v>0</v>
      </c>
      <c r="CJ93" s="154">
        <f>CI93/(CI93+CI94)</f>
        <v>0</v>
      </c>
      <c r="CK93" s="160"/>
    </row>
    <row r="94" spans="1:92" ht="14.85" customHeight="1" x14ac:dyDescent="0.2">
      <c r="B94" s="276"/>
      <c r="C94" s="139" t="s">
        <v>27</v>
      </c>
      <c r="D94" s="152"/>
      <c r="E94" s="135">
        <v>0</v>
      </c>
      <c r="F94" s="135">
        <v>0</v>
      </c>
      <c r="G94" s="152"/>
      <c r="H94" s="135">
        <v>0</v>
      </c>
      <c r="I94" s="150">
        <f t="shared" si="32"/>
        <v>0</v>
      </c>
      <c r="J94" s="151">
        <f>I94+J90</f>
        <v>20</v>
      </c>
      <c r="K94" s="150"/>
      <c r="M94" s="276"/>
      <c r="N94" s="139" t="s">
        <v>27</v>
      </c>
      <c r="O94" s="152"/>
      <c r="P94" s="135">
        <v>0</v>
      </c>
      <c r="Q94" s="152"/>
      <c r="R94" s="152"/>
      <c r="S94" s="152"/>
      <c r="T94" s="150">
        <f t="shared" si="33"/>
        <v>0</v>
      </c>
      <c r="U94" s="151">
        <f>T94+U90</f>
        <v>20</v>
      </c>
      <c r="V94" s="150"/>
      <c r="X94" s="276"/>
      <c r="Y94" s="139" t="s">
        <v>27</v>
      </c>
      <c r="Z94" s="135">
        <v>0</v>
      </c>
      <c r="AA94" s="135">
        <v>2</v>
      </c>
      <c r="AB94" s="135">
        <v>0</v>
      </c>
      <c r="AC94" s="135">
        <v>0</v>
      </c>
      <c r="AD94" s="135">
        <v>0</v>
      </c>
      <c r="AE94" s="150">
        <f t="shared" si="34"/>
        <v>2</v>
      </c>
      <c r="AF94" s="151">
        <f>AE94+AF90</f>
        <v>16</v>
      </c>
      <c r="AG94" s="150"/>
      <c r="AI94" s="276"/>
      <c r="AJ94" s="139" t="s">
        <v>27</v>
      </c>
      <c r="AK94" s="152"/>
      <c r="AL94" s="135">
        <v>0</v>
      </c>
      <c r="AM94" s="152"/>
      <c r="AN94" s="152"/>
      <c r="AO94" s="152"/>
      <c r="AP94" s="150">
        <f t="shared" si="35"/>
        <v>0</v>
      </c>
      <c r="AQ94" s="151">
        <f>AP94+AQ90</f>
        <v>21</v>
      </c>
      <c r="AR94" s="150"/>
      <c r="AT94" s="276"/>
      <c r="AU94" s="139" t="s">
        <v>27</v>
      </c>
      <c r="AV94" s="135">
        <v>1</v>
      </c>
      <c r="AW94" s="135">
        <v>0</v>
      </c>
      <c r="AX94" s="135">
        <v>0</v>
      </c>
      <c r="AY94" s="135">
        <v>0</v>
      </c>
      <c r="AZ94" s="135">
        <v>1</v>
      </c>
      <c r="BA94" s="150">
        <f t="shared" si="36"/>
        <v>2</v>
      </c>
      <c r="BB94" s="151">
        <f>BA94+BB90</f>
        <v>21</v>
      </c>
      <c r="BC94" s="150"/>
      <c r="BD94" s="160"/>
      <c r="BE94" s="276"/>
      <c r="BF94" s="139" t="s">
        <v>27</v>
      </c>
      <c r="BG94" s="152"/>
      <c r="BH94" s="152"/>
      <c r="BI94" s="135">
        <v>1</v>
      </c>
      <c r="BJ94" s="152"/>
      <c r="BK94" s="152"/>
      <c r="BL94" s="150">
        <f t="shared" si="37"/>
        <v>1</v>
      </c>
      <c r="BM94" s="151">
        <f>BL94+BM90</f>
        <v>31</v>
      </c>
      <c r="BN94" s="150"/>
      <c r="BP94" s="276"/>
      <c r="BQ94" s="139" t="s">
        <v>27</v>
      </c>
      <c r="BR94" s="135">
        <v>0</v>
      </c>
      <c r="BS94" s="135">
        <v>0</v>
      </c>
      <c r="BT94" s="135">
        <v>0</v>
      </c>
      <c r="BU94" s="152"/>
      <c r="BV94" s="135">
        <v>0</v>
      </c>
      <c r="BW94" s="150">
        <f t="shared" si="38"/>
        <v>0</v>
      </c>
      <c r="BX94" s="151">
        <f>BW94+BX90</f>
        <v>13</v>
      </c>
      <c r="BY94" s="150"/>
      <c r="BZ94" s="144"/>
      <c r="CA94" s="276"/>
      <c r="CB94" s="139" t="s">
        <v>27</v>
      </c>
      <c r="CC94" s="152"/>
      <c r="CD94" s="152"/>
      <c r="CE94" s="152"/>
      <c r="CF94" s="135">
        <v>1</v>
      </c>
      <c r="CG94" s="152"/>
      <c r="CH94" s="150">
        <f t="shared" si="39"/>
        <v>1</v>
      </c>
      <c r="CI94" s="151">
        <f>CH94+CI90</f>
        <v>30</v>
      </c>
      <c r="CJ94" s="150"/>
      <c r="CK94" s="160"/>
    </row>
    <row r="95" spans="1:92" x14ac:dyDescent="0.2">
      <c r="B95" s="276"/>
      <c r="C95" s="139" t="s">
        <v>72</v>
      </c>
      <c r="D95" s="152"/>
      <c r="E95" s="135">
        <v>0</v>
      </c>
      <c r="F95" s="135">
        <v>0</v>
      </c>
      <c r="G95" s="152"/>
      <c r="H95" s="135">
        <v>0</v>
      </c>
      <c r="I95" s="150">
        <f t="shared" si="32"/>
        <v>0</v>
      </c>
      <c r="J95" s="151">
        <f>I95+J91</f>
        <v>17</v>
      </c>
      <c r="K95" s="150"/>
      <c r="M95" s="276"/>
      <c r="N95" s="139" t="s">
        <v>72</v>
      </c>
      <c r="O95" s="152"/>
      <c r="P95" s="135">
        <v>0</v>
      </c>
      <c r="Q95" s="152"/>
      <c r="R95" s="152"/>
      <c r="S95" s="152"/>
      <c r="T95" s="150">
        <f t="shared" si="33"/>
        <v>0</v>
      </c>
      <c r="U95" s="151">
        <f>T95+U91</f>
        <v>24</v>
      </c>
      <c r="V95" s="150"/>
      <c r="X95" s="276"/>
      <c r="Y95" s="139" t="s">
        <v>72</v>
      </c>
      <c r="Z95" s="135">
        <v>0</v>
      </c>
      <c r="AA95" s="135">
        <v>0</v>
      </c>
      <c r="AB95" s="135">
        <v>2</v>
      </c>
      <c r="AC95" s="135">
        <v>0</v>
      </c>
      <c r="AD95" s="135">
        <v>0</v>
      </c>
      <c r="AE95" s="150">
        <f t="shared" si="34"/>
        <v>2</v>
      </c>
      <c r="AF95" s="151">
        <f>AE95+AF91</f>
        <v>18</v>
      </c>
      <c r="AG95" s="150"/>
      <c r="AI95" s="276"/>
      <c r="AJ95" s="139" t="s">
        <v>72</v>
      </c>
      <c r="AK95" s="152"/>
      <c r="AL95" s="135">
        <v>0</v>
      </c>
      <c r="AM95" s="152"/>
      <c r="AN95" s="152"/>
      <c r="AO95" s="152"/>
      <c r="AP95" s="150">
        <f t="shared" si="35"/>
        <v>0</v>
      </c>
      <c r="AQ95" s="151">
        <f>AP95+AQ91</f>
        <v>24</v>
      </c>
      <c r="AR95" s="150"/>
      <c r="AT95" s="276"/>
      <c r="AU95" s="139" t="s">
        <v>72</v>
      </c>
      <c r="AV95" s="135">
        <v>0</v>
      </c>
      <c r="AW95" s="135">
        <v>0</v>
      </c>
      <c r="AX95" s="135">
        <v>0</v>
      </c>
      <c r="AY95" s="135">
        <v>0</v>
      </c>
      <c r="AZ95" s="135">
        <v>0</v>
      </c>
      <c r="BA95" s="150">
        <f t="shared" si="36"/>
        <v>0</v>
      </c>
      <c r="BB95" s="151">
        <f>BA95+BB91</f>
        <v>20</v>
      </c>
      <c r="BC95" s="150"/>
      <c r="BE95" s="276"/>
      <c r="BF95" s="139" t="s">
        <v>72</v>
      </c>
      <c r="BG95" s="152"/>
      <c r="BH95" s="152"/>
      <c r="BI95" s="135">
        <v>0</v>
      </c>
      <c r="BJ95" s="152"/>
      <c r="BK95" s="152"/>
      <c r="BL95" s="150">
        <f t="shared" si="37"/>
        <v>0</v>
      </c>
      <c r="BM95" s="151">
        <f>BL95+BM91</f>
        <v>17</v>
      </c>
      <c r="BN95" s="150"/>
      <c r="BP95" s="276"/>
      <c r="BQ95" s="139" t="s">
        <v>72</v>
      </c>
      <c r="BR95" s="135">
        <v>0</v>
      </c>
      <c r="BS95" s="135">
        <v>0</v>
      </c>
      <c r="BT95" s="135">
        <v>0</v>
      </c>
      <c r="BU95" s="152"/>
      <c r="BV95" s="135">
        <v>0</v>
      </c>
      <c r="BW95" s="150">
        <f t="shared" si="38"/>
        <v>0</v>
      </c>
      <c r="BX95" s="151">
        <f>BW95+BX91</f>
        <v>36</v>
      </c>
      <c r="BY95" s="150"/>
      <c r="BZ95" s="144"/>
      <c r="CA95" s="276"/>
      <c r="CB95" s="139" t="s">
        <v>72</v>
      </c>
      <c r="CC95" s="152"/>
      <c r="CD95" s="152"/>
      <c r="CE95" s="152"/>
      <c r="CF95" s="135">
        <v>0</v>
      </c>
      <c r="CG95" s="152"/>
      <c r="CH95" s="150">
        <f t="shared" si="39"/>
        <v>0</v>
      </c>
      <c r="CI95" s="151">
        <f>CH95+CI91</f>
        <v>25</v>
      </c>
      <c r="CJ95" s="150"/>
    </row>
    <row r="96" spans="1:92" x14ac:dyDescent="0.2">
      <c r="B96" s="277"/>
      <c r="C96" s="149" t="s">
        <v>71</v>
      </c>
      <c r="D96" s="148"/>
      <c r="E96" s="149">
        <v>0</v>
      </c>
      <c r="F96" s="149">
        <v>0</v>
      </c>
      <c r="G96" s="148"/>
      <c r="H96" s="149">
        <v>0</v>
      </c>
      <c r="I96" s="147">
        <f t="shared" si="32"/>
        <v>0</v>
      </c>
      <c r="J96" s="146">
        <f>I96+J92</f>
        <v>8</v>
      </c>
      <c r="K96" s="145"/>
      <c r="M96" s="277"/>
      <c r="N96" s="149" t="s">
        <v>71</v>
      </c>
      <c r="O96" s="148"/>
      <c r="P96" s="149">
        <v>0</v>
      </c>
      <c r="Q96" s="148"/>
      <c r="R96" s="148"/>
      <c r="S96" s="148"/>
      <c r="T96" s="147">
        <f t="shared" si="33"/>
        <v>0</v>
      </c>
      <c r="U96" s="146">
        <f>T96+U92</f>
        <v>5</v>
      </c>
      <c r="V96" s="145"/>
      <c r="X96" s="277"/>
      <c r="Y96" s="149" t="s">
        <v>71</v>
      </c>
      <c r="Z96" s="149">
        <v>0</v>
      </c>
      <c r="AA96" s="149">
        <v>0</v>
      </c>
      <c r="AB96" s="149">
        <v>0</v>
      </c>
      <c r="AC96" s="149">
        <v>0</v>
      </c>
      <c r="AD96" s="149">
        <v>0</v>
      </c>
      <c r="AE96" s="147">
        <f t="shared" si="34"/>
        <v>0</v>
      </c>
      <c r="AF96" s="146">
        <f>AE96+AF92</f>
        <v>3</v>
      </c>
      <c r="AG96" s="145"/>
      <c r="AI96" s="277"/>
      <c r="AJ96" s="149" t="s">
        <v>71</v>
      </c>
      <c r="AK96" s="148"/>
      <c r="AL96" s="149">
        <v>0</v>
      </c>
      <c r="AM96" s="148"/>
      <c r="AN96" s="148"/>
      <c r="AO96" s="148"/>
      <c r="AP96" s="147">
        <f t="shared" si="35"/>
        <v>0</v>
      </c>
      <c r="AQ96" s="146">
        <f>AP96+AQ92</f>
        <v>3</v>
      </c>
      <c r="AR96" s="145"/>
      <c r="AT96" s="277"/>
      <c r="AU96" s="149" t="s">
        <v>71</v>
      </c>
      <c r="AV96" s="149">
        <v>0</v>
      </c>
      <c r="AW96" s="149">
        <v>0</v>
      </c>
      <c r="AX96" s="149">
        <v>0</v>
      </c>
      <c r="AY96" s="149">
        <v>0</v>
      </c>
      <c r="AZ96" s="149">
        <v>0</v>
      </c>
      <c r="BA96" s="147">
        <f t="shared" si="36"/>
        <v>0</v>
      </c>
      <c r="BB96" s="146">
        <f>BA96+BB92</f>
        <v>0</v>
      </c>
      <c r="BC96" s="145"/>
      <c r="BE96" s="277"/>
      <c r="BF96" s="149" t="s">
        <v>71</v>
      </c>
      <c r="BG96" s="148"/>
      <c r="BH96" s="148"/>
      <c r="BI96" s="149">
        <v>0</v>
      </c>
      <c r="BJ96" s="148"/>
      <c r="BK96" s="148"/>
      <c r="BL96" s="147">
        <f t="shared" si="37"/>
        <v>0</v>
      </c>
      <c r="BM96" s="146">
        <f>BL96+BM92</f>
        <v>2</v>
      </c>
      <c r="BN96" s="145"/>
      <c r="BP96" s="277"/>
      <c r="BQ96" s="149" t="s">
        <v>71</v>
      </c>
      <c r="BR96" s="149">
        <v>0</v>
      </c>
      <c r="BS96" s="149">
        <v>0</v>
      </c>
      <c r="BT96" s="149">
        <v>0</v>
      </c>
      <c r="BU96" s="148"/>
      <c r="BV96" s="149">
        <v>0</v>
      </c>
      <c r="BW96" s="147">
        <f t="shared" si="38"/>
        <v>0</v>
      </c>
      <c r="BX96" s="146">
        <f>BW96+BX92</f>
        <v>3</v>
      </c>
      <c r="BY96" s="145"/>
      <c r="BZ96" s="144"/>
      <c r="CA96" s="277"/>
      <c r="CB96" s="149" t="s">
        <v>71</v>
      </c>
      <c r="CC96" s="148"/>
      <c r="CD96" s="148"/>
      <c r="CE96" s="148"/>
      <c r="CF96" s="149">
        <v>0</v>
      </c>
      <c r="CG96" s="148"/>
      <c r="CH96" s="147">
        <f t="shared" si="39"/>
        <v>0</v>
      </c>
      <c r="CI96" s="146">
        <f>CH96+CI92</f>
        <v>4</v>
      </c>
      <c r="CJ96" s="145"/>
    </row>
    <row r="97" spans="2:89" ht="14.85" customHeight="1" x14ac:dyDescent="0.2">
      <c r="B97" s="275" t="s">
        <v>268</v>
      </c>
      <c r="C97" s="159" t="s">
        <v>0</v>
      </c>
      <c r="D97" s="157"/>
      <c r="E97" s="158">
        <v>1</v>
      </c>
      <c r="F97" s="158">
        <v>2</v>
      </c>
      <c r="G97" s="157"/>
      <c r="H97" s="158">
        <v>1</v>
      </c>
      <c r="I97" s="156">
        <f t="shared" si="32"/>
        <v>4</v>
      </c>
      <c r="J97" s="155">
        <f>I97</f>
        <v>4</v>
      </c>
      <c r="K97" s="154">
        <f>J97/(J97+J98)</f>
        <v>0.16</v>
      </c>
      <c r="M97" s="275" t="s">
        <v>268</v>
      </c>
      <c r="N97" s="159" t="s">
        <v>0</v>
      </c>
      <c r="O97" s="157"/>
      <c r="P97" s="158">
        <v>0</v>
      </c>
      <c r="Q97" s="157"/>
      <c r="R97" s="157"/>
      <c r="S97" s="157"/>
      <c r="T97" s="156">
        <f t="shared" si="33"/>
        <v>0</v>
      </c>
      <c r="U97" s="155">
        <f>T97</f>
        <v>0</v>
      </c>
      <c r="V97" s="154">
        <f>U97/(U97+U98)</f>
        <v>0</v>
      </c>
      <c r="X97" s="275" t="s">
        <v>268</v>
      </c>
      <c r="Y97" s="159" t="s">
        <v>0</v>
      </c>
      <c r="Z97" s="158">
        <v>2</v>
      </c>
      <c r="AA97" s="158">
        <v>3</v>
      </c>
      <c r="AB97" s="157"/>
      <c r="AC97" s="158">
        <v>2</v>
      </c>
      <c r="AD97" s="158">
        <v>4</v>
      </c>
      <c r="AE97" s="156">
        <f t="shared" si="34"/>
        <v>11</v>
      </c>
      <c r="AF97" s="155">
        <f>AE97</f>
        <v>11</v>
      </c>
      <c r="AG97" s="154">
        <f>AF97/(AF97+AF98)</f>
        <v>0.37931034482758619</v>
      </c>
      <c r="AI97" s="275" t="s">
        <v>268</v>
      </c>
      <c r="AJ97" s="159" t="s">
        <v>0</v>
      </c>
      <c r="AK97" s="157"/>
      <c r="AL97" s="158">
        <v>1</v>
      </c>
      <c r="AM97" s="157"/>
      <c r="AN97" s="157"/>
      <c r="AO97" s="157"/>
      <c r="AP97" s="156">
        <f t="shared" si="35"/>
        <v>1</v>
      </c>
      <c r="AQ97" s="155">
        <f>AP97</f>
        <v>1</v>
      </c>
      <c r="AR97" s="154">
        <f>AQ97/(AQ97+AQ98)</f>
        <v>4.3478260869565216E-2</v>
      </c>
      <c r="AS97" s="139"/>
      <c r="AT97" s="275" t="s">
        <v>268</v>
      </c>
      <c r="AU97" s="159" t="s">
        <v>0</v>
      </c>
      <c r="AV97" s="157"/>
      <c r="AW97" s="158">
        <v>3</v>
      </c>
      <c r="AX97" s="158">
        <v>3</v>
      </c>
      <c r="AY97" s="158">
        <v>2</v>
      </c>
      <c r="AZ97" s="157"/>
      <c r="BA97" s="156">
        <f t="shared" si="36"/>
        <v>8</v>
      </c>
      <c r="BB97" s="155">
        <f>BA97</f>
        <v>8</v>
      </c>
      <c r="BC97" s="154">
        <f>BB97/(BB97+BB98)</f>
        <v>0.26666666666666666</v>
      </c>
      <c r="BD97" s="160"/>
      <c r="BE97" s="141"/>
      <c r="BF97" s="139"/>
      <c r="BL97" s="136"/>
      <c r="BN97" s="153"/>
      <c r="BP97" s="275" t="s">
        <v>268</v>
      </c>
      <c r="BQ97" s="159" t="s">
        <v>0</v>
      </c>
      <c r="BR97" s="158">
        <v>3</v>
      </c>
      <c r="BS97" s="158">
        <v>1</v>
      </c>
      <c r="BT97" s="158">
        <v>1</v>
      </c>
      <c r="BU97" s="157"/>
      <c r="BV97" s="158">
        <v>1</v>
      </c>
      <c r="BW97" s="156">
        <f t="shared" si="38"/>
        <v>6</v>
      </c>
      <c r="BX97" s="155">
        <f>BW97</f>
        <v>6</v>
      </c>
      <c r="BY97" s="154">
        <f>BX97/(BX97+BX98)</f>
        <v>0.3</v>
      </c>
      <c r="BZ97" s="144"/>
      <c r="CA97" s="141"/>
      <c r="CB97" s="139"/>
      <c r="CD97" s="135"/>
      <c r="CH97" s="136"/>
      <c r="CJ97" s="153"/>
      <c r="CK97" s="160"/>
    </row>
    <row r="98" spans="2:89" ht="14.85" customHeight="1" x14ac:dyDescent="0.2">
      <c r="B98" s="276"/>
      <c r="C98" s="139" t="s">
        <v>27</v>
      </c>
      <c r="D98" s="152"/>
      <c r="E98" s="135">
        <v>0</v>
      </c>
      <c r="F98" s="135">
        <v>1</v>
      </c>
      <c r="G98" s="152"/>
      <c r="H98" s="135">
        <v>0</v>
      </c>
      <c r="I98" s="150">
        <f t="shared" si="32"/>
        <v>1</v>
      </c>
      <c r="J98" s="151">
        <f>I98+J94</f>
        <v>21</v>
      </c>
      <c r="K98" s="150"/>
      <c r="M98" s="276"/>
      <c r="N98" s="139" t="s">
        <v>27</v>
      </c>
      <c r="O98" s="152"/>
      <c r="P98" s="135">
        <v>1</v>
      </c>
      <c r="Q98" s="152"/>
      <c r="R98" s="152"/>
      <c r="S98" s="152"/>
      <c r="T98" s="150">
        <f t="shared" si="33"/>
        <v>1</v>
      </c>
      <c r="U98" s="151">
        <f>T98+U94</f>
        <v>21</v>
      </c>
      <c r="V98" s="150"/>
      <c r="X98" s="276"/>
      <c r="Y98" s="139" t="s">
        <v>27</v>
      </c>
      <c r="Z98" s="135">
        <v>0</v>
      </c>
      <c r="AA98" s="135">
        <v>0</v>
      </c>
      <c r="AB98" s="152"/>
      <c r="AC98" s="135">
        <v>1</v>
      </c>
      <c r="AD98" s="135">
        <v>1</v>
      </c>
      <c r="AE98" s="150">
        <f t="shared" si="34"/>
        <v>2</v>
      </c>
      <c r="AF98" s="151">
        <f>AE98+AF94</f>
        <v>18</v>
      </c>
      <c r="AG98" s="150"/>
      <c r="AI98" s="276"/>
      <c r="AJ98" s="139" t="s">
        <v>27</v>
      </c>
      <c r="AK98" s="152"/>
      <c r="AL98" s="135">
        <v>1</v>
      </c>
      <c r="AM98" s="152"/>
      <c r="AN98" s="152"/>
      <c r="AO98" s="152"/>
      <c r="AP98" s="150">
        <f t="shared" si="35"/>
        <v>1</v>
      </c>
      <c r="AQ98" s="151">
        <f>AP98+AQ94</f>
        <v>22</v>
      </c>
      <c r="AR98" s="150"/>
      <c r="AS98" s="139"/>
      <c r="AT98" s="276"/>
      <c r="AU98" s="139" t="s">
        <v>27</v>
      </c>
      <c r="AV98" s="152"/>
      <c r="AW98" s="135">
        <v>0</v>
      </c>
      <c r="AX98" s="135">
        <v>0</v>
      </c>
      <c r="AY98" s="135">
        <v>1</v>
      </c>
      <c r="AZ98" s="152"/>
      <c r="BA98" s="150">
        <f t="shared" si="36"/>
        <v>1</v>
      </c>
      <c r="BB98" s="151">
        <f>BA98+BB94</f>
        <v>22</v>
      </c>
      <c r="BC98" s="150"/>
      <c r="BD98" s="160"/>
      <c r="BE98" s="141"/>
      <c r="BF98" s="139"/>
      <c r="BL98" s="136"/>
      <c r="BN98" s="135"/>
      <c r="BP98" s="276"/>
      <c r="BQ98" s="139" t="s">
        <v>27</v>
      </c>
      <c r="BR98" s="135">
        <v>1</v>
      </c>
      <c r="BS98" s="135">
        <v>0</v>
      </c>
      <c r="BT98" s="135">
        <v>0</v>
      </c>
      <c r="BU98" s="152"/>
      <c r="BV98" s="135">
        <v>0</v>
      </c>
      <c r="BW98" s="150">
        <f t="shared" si="38"/>
        <v>1</v>
      </c>
      <c r="BX98" s="151">
        <f>BW98+BX94</f>
        <v>14</v>
      </c>
      <c r="BY98" s="150"/>
      <c r="BZ98" s="144"/>
      <c r="CA98" s="141"/>
      <c r="CB98" s="139"/>
      <c r="CD98" s="135"/>
      <c r="CH98" s="136"/>
      <c r="CK98" s="160"/>
    </row>
    <row r="99" spans="2:89" x14ac:dyDescent="0.2">
      <c r="B99" s="276"/>
      <c r="C99" s="139" t="s">
        <v>72</v>
      </c>
      <c r="D99" s="152"/>
      <c r="E99" s="135">
        <v>0</v>
      </c>
      <c r="F99" s="135">
        <v>0</v>
      </c>
      <c r="G99" s="152"/>
      <c r="H99" s="135">
        <v>0</v>
      </c>
      <c r="I99" s="150">
        <f t="shared" si="32"/>
        <v>0</v>
      </c>
      <c r="J99" s="151">
        <f>I99+J95</f>
        <v>17</v>
      </c>
      <c r="K99" s="150"/>
      <c r="M99" s="276"/>
      <c r="N99" s="139" t="s">
        <v>72</v>
      </c>
      <c r="O99" s="152"/>
      <c r="P99" s="135">
        <v>0</v>
      </c>
      <c r="Q99" s="152"/>
      <c r="R99" s="152"/>
      <c r="S99" s="152"/>
      <c r="T99" s="150">
        <f t="shared" si="33"/>
        <v>0</v>
      </c>
      <c r="U99" s="151">
        <f>T99+U95</f>
        <v>24</v>
      </c>
      <c r="V99" s="150"/>
      <c r="X99" s="276"/>
      <c r="Y99" s="139" t="s">
        <v>72</v>
      </c>
      <c r="Z99" s="135">
        <v>0</v>
      </c>
      <c r="AA99" s="135">
        <v>0</v>
      </c>
      <c r="AB99" s="152"/>
      <c r="AC99" s="135">
        <v>0</v>
      </c>
      <c r="AD99" s="135">
        <v>0</v>
      </c>
      <c r="AE99" s="150">
        <f t="shared" si="34"/>
        <v>0</v>
      </c>
      <c r="AF99" s="151">
        <f>AE99+AF95</f>
        <v>18</v>
      </c>
      <c r="AG99" s="150"/>
      <c r="AI99" s="276"/>
      <c r="AJ99" s="139" t="s">
        <v>72</v>
      </c>
      <c r="AK99" s="152"/>
      <c r="AL99" s="135">
        <v>0</v>
      </c>
      <c r="AM99" s="152"/>
      <c r="AN99" s="152"/>
      <c r="AO99" s="152"/>
      <c r="AP99" s="150">
        <f t="shared" si="35"/>
        <v>0</v>
      </c>
      <c r="AQ99" s="151">
        <f>AP99+AQ95</f>
        <v>24</v>
      </c>
      <c r="AR99" s="150"/>
      <c r="AS99" s="139"/>
      <c r="AT99" s="276"/>
      <c r="AU99" s="139" t="s">
        <v>72</v>
      </c>
      <c r="AV99" s="152"/>
      <c r="AW99" s="135">
        <v>0</v>
      </c>
      <c r="AX99" s="135">
        <v>0</v>
      </c>
      <c r="AY99" s="135">
        <v>0</v>
      </c>
      <c r="AZ99" s="152"/>
      <c r="BA99" s="150">
        <f t="shared" si="36"/>
        <v>0</v>
      </c>
      <c r="BB99" s="151">
        <f>BA99+BB95</f>
        <v>20</v>
      </c>
      <c r="BC99" s="150"/>
      <c r="BE99" s="141"/>
      <c r="BF99" s="139"/>
      <c r="BL99" s="136"/>
      <c r="BN99" s="135"/>
      <c r="BP99" s="276"/>
      <c r="BQ99" s="139" t="s">
        <v>72</v>
      </c>
      <c r="BR99" s="135">
        <v>0</v>
      </c>
      <c r="BS99" s="135">
        <v>0</v>
      </c>
      <c r="BT99" s="135">
        <v>0</v>
      </c>
      <c r="BU99" s="152"/>
      <c r="BV99" s="135">
        <v>0</v>
      </c>
      <c r="BW99" s="150">
        <f t="shared" si="38"/>
        <v>0</v>
      </c>
      <c r="BX99" s="151">
        <f>BW99+BX95</f>
        <v>36</v>
      </c>
      <c r="BY99" s="150"/>
      <c r="BZ99" s="144"/>
      <c r="CA99" s="141"/>
      <c r="CB99" s="139"/>
      <c r="CD99" s="135"/>
      <c r="CH99" s="136"/>
    </row>
    <row r="100" spans="2:89" x14ac:dyDescent="0.2">
      <c r="B100" s="277"/>
      <c r="C100" s="149" t="s">
        <v>71</v>
      </c>
      <c r="D100" s="148"/>
      <c r="E100" s="149">
        <v>0</v>
      </c>
      <c r="F100" s="149">
        <v>0</v>
      </c>
      <c r="G100" s="148"/>
      <c r="H100" s="149">
        <v>0</v>
      </c>
      <c r="I100" s="147">
        <f t="shared" si="32"/>
        <v>0</v>
      </c>
      <c r="J100" s="146">
        <f>I100+J96</f>
        <v>8</v>
      </c>
      <c r="K100" s="145"/>
      <c r="M100" s="277"/>
      <c r="N100" s="149" t="s">
        <v>71</v>
      </c>
      <c r="O100" s="148"/>
      <c r="P100" s="149">
        <v>0</v>
      </c>
      <c r="Q100" s="148"/>
      <c r="R100" s="148"/>
      <c r="S100" s="148"/>
      <c r="T100" s="147">
        <f t="shared" si="33"/>
        <v>0</v>
      </c>
      <c r="U100" s="146">
        <f>T100+U96</f>
        <v>5</v>
      </c>
      <c r="V100" s="145"/>
      <c r="X100" s="277"/>
      <c r="Y100" s="149" t="s">
        <v>71</v>
      </c>
      <c r="Z100" s="149">
        <v>0</v>
      </c>
      <c r="AA100" s="149">
        <v>0</v>
      </c>
      <c r="AB100" s="148"/>
      <c r="AC100" s="149">
        <v>0</v>
      </c>
      <c r="AD100" s="149">
        <v>0</v>
      </c>
      <c r="AE100" s="147">
        <f t="shared" si="34"/>
        <v>0</v>
      </c>
      <c r="AF100" s="146">
        <f>AE100+AF96</f>
        <v>3</v>
      </c>
      <c r="AG100" s="145"/>
      <c r="AI100" s="277"/>
      <c r="AJ100" s="149" t="s">
        <v>71</v>
      </c>
      <c r="AK100" s="148"/>
      <c r="AL100" s="149">
        <v>0</v>
      </c>
      <c r="AM100" s="148"/>
      <c r="AN100" s="148"/>
      <c r="AO100" s="148"/>
      <c r="AP100" s="147">
        <f t="shared" si="35"/>
        <v>0</v>
      </c>
      <c r="AQ100" s="146">
        <f>AP100+AQ96</f>
        <v>3</v>
      </c>
      <c r="AR100" s="145"/>
      <c r="AS100" s="139"/>
      <c r="AT100" s="277"/>
      <c r="AU100" s="149" t="s">
        <v>71</v>
      </c>
      <c r="AV100" s="148"/>
      <c r="AW100" s="149">
        <v>0</v>
      </c>
      <c r="AX100" s="149">
        <v>0</v>
      </c>
      <c r="AY100" s="149">
        <v>0</v>
      </c>
      <c r="AZ100" s="148"/>
      <c r="BA100" s="147">
        <f t="shared" si="36"/>
        <v>0</v>
      </c>
      <c r="BB100" s="146">
        <f>BA100+BB96</f>
        <v>0</v>
      </c>
      <c r="BC100" s="145"/>
      <c r="BD100" s="160"/>
      <c r="BE100" s="141"/>
      <c r="BF100" s="135"/>
      <c r="BL100" s="136"/>
      <c r="BN100" s="143"/>
      <c r="BP100" s="277"/>
      <c r="BQ100" s="149" t="s">
        <v>71</v>
      </c>
      <c r="BR100" s="149">
        <v>0</v>
      </c>
      <c r="BS100" s="149">
        <v>0</v>
      </c>
      <c r="BT100" s="149">
        <v>0</v>
      </c>
      <c r="BU100" s="148"/>
      <c r="BV100" s="149">
        <v>0</v>
      </c>
      <c r="BW100" s="147">
        <f t="shared" si="38"/>
        <v>0</v>
      </c>
      <c r="BX100" s="146">
        <f>BW100+BX96</f>
        <v>3</v>
      </c>
      <c r="BY100" s="145"/>
      <c r="BZ100" s="144"/>
      <c r="CA100" s="141"/>
      <c r="CD100" s="135"/>
      <c r="CH100" s="136"/>
      <c r="CJ100" s="143"/>
    </row>
    <row r="101" spans="2:89" ht="14.85" customHeight="1" x14ac:dyDescent="0.2">
      <c r="B101" s="275" t="s">
        <v>267</v>
      </c>
      <c r="C101" s="159" t="s">
        <v>0</v>
      </c>
      <c r="D101" s="157"/>
      <c r="E101" s="158">
        <v>0</v>
      </c>
      <c r="F101" s="158">
        <v>1</v>
      </c>
      <c r="G101" s="157"/>
      <c r="H101" s="158">
        <v>1</v>
      </c>
      <c r="I101" s="156">
        <f t="shared" si="32"/>
        <v>2</v>
      </c>
      <c r="J101" s="155">
        <f>I101</f>
        <v>2</v>
      </c>
      <c r="K101" s="154">
        <f>J101/(J101+J102)</f>
        <v>0.08</v>
      </c>
      <c r="M101" s="144"/>
      <c r="N101" s="135"/>
      <c r="O101" s="135"/>
      <c r="P101" s="135"/>
      <c r="Q101" s="135"/>
      <c r="R101" s="135"/>
      <c r="S101" s="135"/>
      <c r="T101" s="136"/>
      <c r="U101" s="135"/>
      <c r="V101" s="153"/>
      <c r="X101" s="275" t="s">
        <v>267</v>
      </c>
      <c r="Y101" s="159" t="s">
        <v>0</v>
      </c>
      <c r="Z101" s="158">
        <v>1</v>
      </c>
      <c r="AA101" s="158">
        <v>2</v>
      </c>
      <c r="AB101" s="157"/>
      <c r="AC101" s="158">
        <v>1</v>
      </c>
      <c r="AD101" s="158">
        <v>3</v>
      </c>
      <c r="AE101" s="156">
        <f t="shared" si="34"/>
        <v>7</v>
      </c>
      <c r="AF101" s="155">
        <f>AE101</f>
        <v>7</v>
      </c>
      <c r="AG101" s="154">
        <f>AF101/(AF101+AF102)</f>
        <v>0.25</v>
      </c>
      <c r="AI101" s="275" t="s">
        <v>267</v>
      </c>
      <c r="AJ101" s="159" t="s">
        <v>0</v>
      </c>
      <c r="AK101" s="157"/>
      <c r="AL101" s="158">
        <v>1</v>
      </c>
      <c r="AM101" s="157"/>
      <c r="AN101" s="157"/>
      <c r="AO101" s="157"/>
      <c r="AP101" s="156">
        <f t="shared" si="35"/>
        <v>1</v>
      </c>
      <c r="AQ101" s="155">
        <f>AP101</f>
        <v>1</v>
      </c>
      <c r="AR101" s="154">
        <f>AQ101/(AQ101+AQ102)</f>
        <v>4.3478260869565216E-2</v>
      </c>
      <c r="AS101" s="139"/>
      <c r="AT101" s="275" t="s">
        <v>267</v>
      </c>
      <c r="AU101" s="159" t="s">
        <v>0</v>
      </c>
      <c r="AV101" s="157"/>
      <c r="AW101" s="158">
        <v>2</v>
      </c>
      <c r="AX101" s="158">
        <v>2</v>
      </c>
      <c r="AY101" s="158">
        <v>1</v>
      </c>
      <c r="AZ101" s="157"/>
      <c r="BA101" s="156">
        <f t="shared" si="36"/>
        <v>5</v>
      </c>
      <c r="BB101" s="155">
        <f>BA101</f>
        <v>5</v>
      </c>
      <c r="BC101" s="154">
        <f>BB101/(BB101+BB102)</f>
        <v>0.17241379310344829</v>
      </c>
      <c r="BD101" s="160"/>
      <c r="BE101" s="141"/>
      <c r="BF101" s="139"/>
      <c r="BL101" s="136"/>
      <c r="BN101" s="153"/>
      <c r="BP101" s="275" t="s">
        <v>267</v>
      </c>
      <c r="BQ101" s="159" t="s">
        <v>0</v>
      </c>
      <c r="BR101" s="158">
        <v>2</v>
      </c>
      <c r="BS101" s="158">
        <v>1</v>
      </c>
      <c r="BT101" s="158">
        <v>1</v>
      </c>
      <c r="BU101" s="157"/>
      <c r="BV101" s="158">
        <v>1</v>
      </c>
      <c r="BW101" s="156">
        <f t="shared" si="38"/>
        <v>5</v>
      </c>
      <c r="BX101" s="155">
        <f>BW101</f>
        <v>5</v>
      </c>
      <c r="BY101" s="154">
        <f>BX101/(BX101+BX102)</f>
        <v>0.25</v>
      </c>
      <c r="BZ101" s="144"/>
      <c r="CA101" s="141"/>
      <c r="CB101" s="139"/>
      <c r="CD101" s="135"/>
      <c r="CH101" s="136"/>
      <c r="CJ101" s="153"/>
      <c r="CK101" s="142"/>
    </row>
    <row r="102" spans="2:89" x14ac:dyDescent="0.2">
      <c r="B102" s="276"/>
      <c r="C102" s="139" t="s">
        <v>27</v>
      </c>
      <c r="D102" s="152"/>
      <c r="E102" s="135">
        <v>1</v>
      </c>
      <c r="F102" s="135">
        <v>1</v>
      </c>
      <c r="G102" s="152"/>
      <c r="H102" s="135">
        <v>0</v>
      </c>
      <c r="I102" s="150">
        <f t="shared" si="32"/>
        <v>2</v>
      </c>
      <c r="J102" s="151">
        <f>I102+J98</f>
        <v>23</v>
      </c>
      <c r="K102" s="150"/>
      <c r="M102" s="144"/>
      <c r="N102" s="135"/>
      <c r="O102" s="135"/>
      <c r="P102" s="135"/>
      <c r="Q102" s="135"/>
      <c r="R102" s="135"/>
      <c r="S102" s="135"/>
      <c r="T102" s="136"/>
      <c r="U102" s="135"/>
      <c r="V102" s="136"/>
      <c r="X102" s="276"/>
      <c r="Y102" s="139" t="s">
        <v>27</v>
      </c>
      <c r="Z102" s="135">
        <v>1</v>
      </c>
      <c r="AA102" s="135">
        <v>1</v>
      </c>
      <c r="AB102" s="152"/>
      <c r="AC102" s="135">
        <v>1</v>
      </c>
      <c r="AD102" s="135">
        <v>0</v>
      </c>
      <c r="AE102" s="150">
        <f t="shared" si="34"/>
        <v>3</v>
      </c>
      <c r="AF102" s="151">
        <f>AE102+AF98</f>
        <v>21</v>
      </c>
      <c r="AG102" s="150"/>
      <c r="AI102" s="276"/>
      <c r="AJ102" s="139" t="s">
        <v>27</v>
      </c>
      <c r="AK102" s="152"/>
      <c r="AL102" s="135">
        <v>0</v>
      </c>
      <c r="AM102" s="152"/>
      <c r="AN102" s="152"/>
      <c r="AO102" s="152"/>
      <c r="AP102" s="150">
        <f t="shared" si="35"/>
        <v>0</v>
      </c>
      <c r="AQ102" s="151">
        <f>AP102+AQ98</f>
        <v>22</v>
      </c>
      <c r="AR102" s="150"/>
      <c r="AS102" s="139"/>
      <c r="AT102" s="276"/>
      <c r="AU102" s="139" t="s">
        <v>27</v>
      </c>
      <c r="AV102" s="152"/>
      <c r="AW102" s="135">
        <v>1</v>
      </c>
      <c r="AX102" s="135">
        <v>0</v>
      </c>
      <c r="AY102" s="135">
        <v>1</v>
      </c>
      <c r="AZ102" s="152"/>
      <c r="BA102" s="150">
        <f t="shared" si="36"/>
        <v>2</v>
      </c>
      <c r="BB102" s="151">
        <f>BA102+BB98</f>
        <v>24</v>
      </c>
      <c r="BC102" s="150"/>
      <c r="BD102" s="160"/>
      <c r="BE102" s="141"/>
      <c r="BF102" s="139"/>
      <c r="BL102" s="136"/>
      <c r="BN102" s="135"/>
      <c r="BP102" s="276"/>
      <c r="BQ102" s="139" t="s">
        <v>27</v>
      </c>
      <c r="BR102" s="135">
        <v>1</v>
      </c>
      <c r="BS102" s="135">
        <v>0</v>
      </c>
      <c r="BT102" s="135">
        <v>0</v>
      </c>
      <c r="BU102" s="152"/>
      <c r="BV102" s="135">
        <v>0</v>
      </c>
      <c r="BW102" s="150">
        <f t="shared" si="38"/>
        <v>1</v>
      </c>
      <c r="BX102" s="151">
        <f>BW102+BX98</f>
        <v>15</v>
      </c>
      <c r="BY102" s="150"/>
      <c r="BZ102" s="144"/>
      <c r="CA102" s="141"/>
      <c r="CB102" s="139"/>
      <c r="CD102" s="135"/>
      <c r="CH102" s="136"/>
    </row>
    <row r="103" spans="2:89" x14ac:dyDescent="0.2">
      <c r="B103" s="276"/>
      <c r="C103" s="139" t="s">
        <v>72</v>
      </c>
      <c r="D103" s="152"/>
      <c r="E103" s="135">
        <v>0</v>
      </c>
      <c r="F103" s="135">
        <v>0</v>
      </c>
      <c r="G103" s="152"/>
      <c r="H103" s="135">
        <v>0</v>
      </c>
      <c r="I103" s="150">
        <f t="shared" si="32"/>
        <v>0</v>
      </c>
      <c r="J103" s="151">
        <f>I103+J99</f>
        <v>17</v>
      </c>
      <c r="K103" s="150"/>
      <c r="M103" s="144"/>
      <c r="N103" s="135"/>
      <c r="O103" s="135"/>
      <c r="P103" s="135"/>
      <c r="Q103" s="135"/>
      <c r="R103" s="135"/>
      <c r="S103" s="135"/>
      <c r="T103" s="136"/>
      <c r="U103" s="135"/>
      <c r="V103" s="136"/>
      <c r="X103" s="276"/>
      <c r="Y103" s="139" t="s">
        <v>72</v>
      </c>
      <c r="Z103" s="135">
        <v>0</v>
      </c>
      <c r="AA103" s="135">
        <v>0</v>
      </c>
      <c r="AB103" s="152"/>
      <c r="AC103" s="135">
        <v>0</v>
      </c>
      <c r="AD103" s="135">
        <v>1</v>
      </c>
      <c r="AE103" s="150">
        <f t="shared" si="34"/>
        <v>1</v>
      </c>
      <c r="AF103" s="151">
        <f>AE103+AF99</f>
        <v>19</v>
      </c>
      <c r="AG103" s="150"/>
      <c r="AI103" s="276"/>
      <c r="AJ103" s="139" t="s">
        <v>72</v>
      </c>
      <c r="AK103" s="152"/>
      <c r="AL103" s="135">
        <v>0</v>
      </c>
      <c r="AM103" s="152"/>
      <c r="AN103" s="152"/>
      <c r="AO103" s="152"/>
      <c r="AP103" s="150">
        <f t="shared" si="35"/>
        <v>0</v>
      </c>
      <c r="AQ103" s="151">
        <f>AP103+AQ99</f>
        <v>24</v>
      </c>
      <c r="AR103" s="150"/>
      <c r="AS103" s="139"/>
      <c r="AT103" s="276"/>
      <c r="AU103" s="139" t="s">
        <v>72</v>
      </c>
      <c r="AV103" s="152"/>
      <c r="AW103" s="135">
        <v>0</v>
      </c>
      <c r="AX103" s="135">
        <v>1</v>
      </c>
      <c r="AY103" s="135">
        <v>0</v>
      </c>
      <c r="AZ103" s="152"/>
      <c r="BA103" s="150">
        <f t="shared" si="36"/>
        <v>1</v>
      </c>
      <c r="BB103" s="151">
        <f>BA103+BB99</f>
        <v>21</v>
      </c>
      <c r="BC103" s="150"/>
      <c r="BD103" s="160"/>
      <c r="BE103" s="141"/>
      <c r="BF103" s="139"/>
      <c r="BL103" s="136"/>
      <c r="BN103" s="135"/>
      <c r="BP103" s="276"/>
      <c r="BQ103" s="139" t="s">
        <v>72</v>
      </c>
      <c r="BR103" s="135">
        <v>0</v>
      </c>
      <c r="BS103" s="135">
        <v>0</v>
      </c>
      <c r="BT103" s="135">
        <v>0</v>
      </c>
      <c r="BU103" s="152"/>
      <c r="BV103" s="135">
        <v>0</v>
      </c>
      <c r="BW103" s="150">
        <f t="shared" si="38"/>
        <v>0</v>
      </c>
      <c r="BX103" s="151">
        <f>BW103+BX99</f>
        <v>36</v>
      </c>
      <c r="BY103" s="150"/>
      <c r="BZ103" s="144"/>
      <c r="CA103" s="141"/>
      <c r="CB103" s="139"/>
      <c r="CD103" s="135"/>
      <c r="CH103" s="136"/>
    </row>
    <row r="104" spans="2:89" x14ac:dyDescent="0.2">
      <c r="B104" s="277"/>
      <c r="C104" s="149" t="s">
        <v>71</v>
      </c>
      <c r="D104" s="148"/>
      <c r="E104" s="149">
        <v>0</v>
      </c>
      <c r="F104" s="149">
        <v>0</v>
      </c>
      <c r="G104" s="148"/>
      <c r="H104" s="149">
        <v>0</v>
      </c>
      <c r="I104" s="147">
        <f t="shared" si="32"/>
        <v>0</v>
      </c>
      <c r="J104" s="146">
        <f>I104+J100</f>
        <v>8</v>
      </c>
      <c r="K104" s="145"/>
      <c r="M104" s="144"/>
      <c r="N104" s="135"/>
      <c r="O104" s="135"/>
      <c r="P104" s="135"/>
      <c r="Q104" s="135"/>
      <c r="R104" s="135"/>
      <c r="S104" s="135"/>
      <c r="T104" s="136"/>
      <c r="U104" s="135"/>
      <c r="V104" s="136"/>
      <c r="X104" s="277"/>
      <c r="Y104" s="149" t="s">
        <v>71</v>
      </c>
      <c r="Z104" s="149">
        <v>0</v>
      </c>
      <c r="AA104" s="149">
        <v>0</v>
      </c>
      <c r="AB104" s="148"/>
      <c r="AC104" s="149">
        <v>0</v>
      </c>
      <c r="AD104" s="149">
        <v>0</v>
      </c>
      <c r="AE104" s="147">
        <f t="shared" si="34"/>
        <v>0</v>
      </c>
      <c r="AF104" s="146">
        <f>AE104+AF100</f>
        <v>3</v>
      </c>
      <c r="AG104" s="145"/>
      <c r="AI104" s="277"/>
      <c r="AJ104" s="149" t="s">
        <v>71</v>
      </c>
      <c r="AK104" s="148"/>
      <c r="AL104" s="149">
        <v>0</v>
      </c>
      <c r="AM104" s="148"/>
      <c r="AN104" s="148"/>
      <c r="AO104" s="148"/>
      <c r="AP104" s="147">
        <f t="shared" si="35"/>
        <v>0</v>
      </c>
      <c r="AQ104" s="146">
        <f>AP104+AQ100</f>
        <v>3</v>
      </c>
      <c r="AR104" s="145"/>
      <c r="AS104" s="139"/>
      <c r="AT104" s="277"/>
      <c r="AU104" s="149" t="s">
        <v>71</v>
      </c>
      <c r="AV104" s="148"/>
      <c r="AW104" s="149">
        <v>0</v>
      </c>
      <c r="AX104" s="149">
        <v>0</v>
      </c>
      <c r="AY104" s="149">
        <v>0</v>
      </c>
      <c r="AZ104" s="148"/>
      <c r="BA104" s="147">
        <f t="shared" si="36"/>
        <v>0</v>
      </c>
      <c r="BB104" s="146">
        <f>BA104+BB100</f>
        <v>0</v>
      </c>
      <c r="BC104" s="145"/>
      <c r="BE104" s="141"/>
      <c r="BF104" s="135"/>
      <c r="BL104" s="136"/>
      <c r="BN104" s="143"/>
      <c r="BP104" s="277"/>
      <c r="BQ104" s="149" t="s">
        <v>71</v>
      </c>
      <c r="BR104" s="149">
        <v>0</v>
      </c>
      <c r="BS104" s="149">
        <v>0</v>
      </c>
      <c r="BT104" s="149">
        <v>0</v>
      </c>
      <c r="BU104" s="148"/>
      <c r="BV104" s="149">
        <v>0</v>
      </c>
      <c r="BW104" s="147">
        <f t="shared" si="38"/>
        <v>0</v>
      </c>
      <c r="BX104" s="146">
        <f>BW104+BX100</f>
        <v>3</v>
      </c>
      <c r="BY104" s="145"/>
      <c r="BZ104" s="144"/>
      <c r="CA104" s="141"/>
      <c r="CD104" s="135"/>
      <c r="CH104" s="136"/>
      <c r="CJ104" s="143"/>
    </row>
    <row r="105" spans="2:89" ht="14.85" customHeight="1" x14ac:dyDescent="0.2">
      <c r="B105" s="275" t="s">
        <v>266</v>
      </c>
      <c r="C105" s="159" t="s">
        <v>0</v>
      </c>
      <c r="D105" s="157"/>
      <c r="E105" s="157"/>
      <c r="F105" s="158">
        <v>1</v>
      </c>
      <c r="G105" s="157"/>
      <c r="H105" s="158">
        <v>1</v>
      </c>
      <c r="I105" s="156">
        <f t="shared" si="32"/>
        <v>2</v>
      </c>
      <c r="J105" s="155">
        <f>I105</f>
        <v>2</v>
      </c>
      <c r="K105" s="154">
        <f>J105/(J105+J106)</f>
        <v>0.08</v>
      </c>
      <c r="M105" s="144"/>
      <c r="N105" s="135"/>
      <c r="O105" s="135"/>
      <c r="P105" s="135"/>
      <c r="Q105" s="135"/>
      <c r="R105" s="135"/>
      <c r="S105" s="135"/>
      <c r="T105" s="136"/>
      <c r="U105" s="135"/>
      <c r="V105" s="153"/>
      <c r="X105" s="275" t="s">
        <v>266</v>
      </c>
      <c r="Y105" s="159" t="s">
        <v>0</v>
      </c>
      <c r="Z105" s="158">
        <v>1</v>
      </c>
      <c r="AA105" s="158">
        <v>1</v>
      </c>
      <c r="AB105" s="157"/>
      <c r="AC105" s="158">
        <v>1</v>
      </c>
      <c r="AD105" s="158">
        <v>0</v>
      </c>
      <c r="AE105" s="156">
        <f t="shared" si="34"/>
        <v>3</v>
      </c>
      <c r="AF105" s="155">
        <f>AE105</f>
        <v>3</v>
      </c>
      <c r="AG105" s="154">
        <f>AF105/(AF105+AF106)</f>
        <v>0.12</v>
      </c>
      <c r="AI105" s="275" t="s">
        <v>266</v>
      </c>
      <c r="AJ105" s="159" t="s">
        <v>0</v>
      </c>
      <c r="AK105" s="157"/>
      <c r="AL105" s="158">
        <v>1</v>
      </c>
      <c r="AM105" s="157"/>
      <c r="AN105" s="157"/>
      <c r="AO105" s="157"/>
      <c r="AP105" s="156">
        <f t="shared" si="35"/>
        <v>1</v>
      </c>
      <c r="AQ105" s="155">
        <f>AP105</f>
        <v>1</v>
      </c>
      <c r="AR105" s="154">
        <f>AQ105/(AQ105+AQ106)</f>
        <v>4.3478260869565216E-2</v>
      </c>
      <c r="AS105" s="139"/>
      <c r="AT105" s="275" t="s">
        <v>266</v>
      </c>
      <c r="AU105" s="159" t="s">
        <v>0</v>
      </c>
      <c r="AV105" s="157"/>
      <c r="AW105" s="158">
        <v>2</v>
      </c>
      <c r="AX105" s="158">
        <v>0</v>
      </c>
      <c r="AY105" s="158">
        <v>1</v>
      </c>
      <c r="AZ105" s="157"/>
      <c r="BA105" s="156">
        <f t="shared" si="36"/>
        <v>3</v>
      </c>
      <c r="BB105" s="155">
        <f>BA105</f>
        <v>3</v>
      </c>
      <c r="BC105" s="154">
        <f>BB105/(BB105+BB106)</f>
        <v>0.10344827586206896</v>
      </c>
      <c r="BD105" s="142"/>
      <c r="BE105" s="141"/>
      <c r="BF105" s="139"/>
      <c r="BL105" s="136"/>
      <c r="BN105" s="153"/>
      <c r="BP105" s="275" t="s">
        <v>266</v>
      </c>
      <c r="BQ105" s="159" t="s">
        <v>0</v>
      </c>
      <c r="BR105" s="158">
        <v>2</v>
      </c>
      <c r="BS105" s="158">
        <v>0</v>
      </c>
      <c r="BT105" s="158">
        <v>0</v>
      </c>
      <c r="BU105" s="157"/>
      <c r="BV105" s="158">
        <v>1</v>
      </c>
      <c r="BW105" s="156">
        <f t="shared" si="38"/>
        <v>3</v>
      </c>
      <c r="BX105" s="155">
        <f>BW105</f>
        <v>3</v>
      </c>
      <c r="BY105" s="154">
        <f>BX105/(BX105+BX106)</f>
        <v>0.15789473684210525</v>
      </c>
      <c r="BZ105" s="144"/>
      <c r="CA105" s="141"/>
      <c r="CB105" s="139"/>
      <c r="CD105" s="135"/>
      <c r="CH105" s="136"/>
      <c r="CJ105" s="153"/>
      <c r="CK105" s="142"/>
    </row>
    <row r="106" spans="2:89" x14ac:dyDescent="0.2">
      <c r="B106" s="276"/>
      <c r="C106" s="139" t="s">
        <v>27</v>
      </c>
      <c r="D106" s="152"/>
      <c r="E106" s="152"/>
      <c r="F106" s="135">
        <v>0</v>
      </c>
      <c r="G106" s="152"/>
      <c r="H106" s="135">
        <v>0</v>
      </c>
      <c r="I106" s="150">
        <f t="shared" si="32"/>
        <v>0</v>
      </c>
      <c r="J106" s="151">
        <f>I106+J102</f>
        <v>23</v>
      </c>
      <c r="K106" s="150"/>
      <c r="M106" s="144"/>
      <c r="N106" s="135"/>
      <c r="O106" s="135"/>
      <c r="P106" s="135"/>
      <c r="Q106" s="135"/>
      <c r="R106" s="135"/>
      <c r="S106" s="135"/>
      <c r="T106" s="136"/>
      <c r="U106" s="135"/>
      <c r="V106" s="136"/>
      <c r="X106" s="276"/>
      <c r="Y106" s="139" t="s">
        <v>27</v>
      </c>
      <c r="Z106" s="135">
        <v>0</v>
      </c>
      <c r="AA106" s="135">
        <v>1</v>
      </c>
      <c r="AB106" s="152"/>
      <c r="AC106" s="135">
        <v>0</v>
      </c>
      <c r="AD106" s="135">
        <v>0</v>
      </c>
      <c r="AE106" s="150">
        <f t="shared" si="34"/>
        <v>1</v>
      </c>
      <c r="AF106" s="151">
        <f>AE106+AF102</f>
        <v>22</v>
      </c>
      <c r="AG106" s="150"/>
      <c r="AI106" s="276"/>
      <c r="AJ106" s="139" t="s">
        <v>27</v>
      </c>
      <c r="AK106" s="152"/>
      <c r="AL106" s="135">
        <v>0</v>
      </c>
      <c r="AM106" s="152"/>
      <c r="AN106" s="152"/>
      <c r="AO106" s="152"/>
      <c r="AP106" s="150">
        <f t="shared" si="35"/>
        <v>0</v>
      </c>
      <c r="AQ106" s="151">
        <f>AP106+AQ102</f>
        <v>22</v>
      </c>
      <c r="AR106" s="150"/>
      <c r="AS106" s="139"/>
      <c r="AT106" s="276"/>
      <c r="AU106" s="139" t="s">
        <v>27</v>
      </c>
      <c r="AV106" s="152"/>
      <c r="AW106" s="135">
        <v>0</v>
      </c>
      <c r="AX106" s="135">
        <v>2</v>
      </c>
      <c r="AY106" s="135">
        <v>0</v>
      </c>
      <c r="AZ106" s="152"/>
      <c r="BA106" s="150">
        <f t="shared" si="36"/>
        <v>2</v>
      </c>
      <c r="BB106" s="151">
        <f>BA106+BB102</f>
        <v>26</v>
      </c>
      <c r="BC106" s="150"/>
      <c r="BE106" s="141"/>
      <c r="BF106" s="139"/>
      <c r="BL106" s="136"/>
      <c r="BN106" s="135"/>
      <c r="BP106" s="276"/>
      <c r="BQ106" s="139" t="s">
        <v>27</v>
      </c>
      <c r="BR106" s="135">
        <v>0</v>
      </c>
      <c r="BS106" s="135">
        <v>0</v>
      </c>
      <c r="BT106" s="135">
        <v>1</v>
      </c>
      <c r="BU106" s="152"/>
      <c r="BV106" s="135">
        <v>0</v>
      </c>
      <c r="BW106" s="150">
        <f t="shared" si="38"/>
        <v>1</v>
      </c>
      <c r="BX106" s="151">
        <f>BW106+BX102</f>
        <v>16</v>
      </c>
      <c r="BY106" s="150"/>
      <c r="BZ106" s="144"/>
      <c r="CA106" s="141"/>
      <c r="CB106" s="139"/>
      <c r="CD106" s="135"/>
      <c r="CH106" s="136"/>
    </row>
    <row r="107" spans="2:89" x14ac:dyDescent="0.2">
      <c r="B107" s="276"/>
      <c r="C107" s="139" t="s">
        <v>72</v>
      </c>
      <c r="D107" s="152"/>
      <c r="E107" s="152"/>
      <c r="F107" s="135">
        <v>0</v>
      </c>
      <c r="G107" s="152"/>
      <c r="H107" s="135">
        <v>0</v>
      </c>
      <c r="I107" s="150">
        <f t="shared" si="32"/>
        <v>0</v>
      </c>
      <c r="J107" s="151">
        <f>I107+J103</f>
        <v>17</v>
      </c>
      <c r="K107" s="150"/>
      <c r="M107" s="144"/>
      <c r="N107" s="135"/>
      <c r="O107" s="135"/>
      <c r="P107" s="135"/>
      <c r="Q107" s="135"/>
      <c r="R107" s="135"/>
      <c r="S107" s="135"/>
      <c r="T107" s="136"/>
      <c r="U107" s="135"/>
      <c r="V107" s="136"/>
      <c r="X107" s="276"/>
      <c r="Y107" s="139" t="s">
        <v>72</v>
      </c>
      <c r="Z107" s="135">
        <v>0</v>
      </c>
      <c r="AA107" s="135">
        <v>0</v>
      </c>
      <c r="AB107" s="152"/>
      <c r="AC107" s="135">
        <v>0</v>
      </c>
      <c r="AD107" s="135">
        <v>3</v>
      </c>
      <c r="AE107" s="150">
        <f t="shared" si="34"/>
        <v>3</v>
      </c>
      <c r="AF107" s="151">
        <f>AE107+AF103</f>
        <v>22</v>
      </c>
      <c r="AG107" s="150"/>
      <c r="AI107" s="276"/>
      <c r="AJ107" s="139" t="s">
        <v>72</v>
      </c>
      <c r="AK107" s="152"/>
      <c r="AL107" s="135">
        <v>0</v>
      </c>
      <c r="AM107" s="152"/>
      <c r="AN107" s="152"/>
      <c r="AO107" s="152"/>
      <c r="AP107" s="150">
        <f t="shared" si="35"/>
        <v>0</v>
      </c>
      <c r="AQ107" s="151">
        <f>AP107+AQ103</f>
        <v>24</v>
      </c>
      <c r="AR107" s="150"/>
      <c r="AS107" s="139"/>
      <c r="AT107" s="276"/>
      <c r="AU107" s="139" t="s">
        <v>72</v>
      </c>
      <c r="AV107" s="152"/>
      <c r="AW107" s="135">
        <v>0</v>
      </c>
      <c r="AX107" s="135">
        <v>0</v>
      </c>
      <c r="AY107" s="135">
        <v>0</v>
      </c>
      <c r="AZ107" s="152"/>
      <c r="BA107" s="150">
        <f t="shared" si="36"/>
        <v>0</v>
      </c>
      <c r="BB107" s="151">
        <f>BA107+BB103</f>
        <v>21</v>
      </c>
      <c r="BC107" s="150"/>
      <c r="BE107" s="141"/>
      <c r="BF107" s="139"/>
      <c r="BL107" s="136"/>
      <c r="BN107" s="135"/>
      <c r="BP107" s="276"/>
      <c r="BQ107" s="139" t="s">
        <v>72</v>
      </c>
      <c r="BR107" s="135">
        <v>0</v>
      </c>
      <c r="BS107" s="135">
        <v>1</v>
      </c>
      <c r="BT107" s="135">
        <v>0</v>
      </c>
      <c r="BU107" s="152"/>
      <c r="BV107" s="135">
        <v>0</v>
      </c>
      <c r="BW107" s="150">
        <f t="shared" si="38"/>
        <v>1</v>
      </c>
      <c r="BX107" s="151">
        <f>BW107+BX103</f>
        <v>37</v>
      </c>
      <c r="BY107" s="150"/>
      <c r="BZ107" s="144"/>
      <c r="CA107" s="141"/>
      <c r="CB107" s="139"/>
      <c r="CD107" s="135"/>
      <c r="CH107" s="136"/>
    </row>
    <row r="108" spans="2:89" x14ac:dyDescent="0.2">
      <c r="B108" s="277"/>
      <c r="C108" s="149" t="s">
        <v>71</v>
      </c>
      <c r="D108" s="148"/>
      <c r="E108" s="148"/>
      <c r="F108" s="149">
        <v>0</v>
      </c>
      <c r="G108" s="148"/>
      <c r="H108" s="149">
        <v>0</v>
      </c>
      <c r="I108" s="147">
        <f t="shared" si="32"/>
        <v>0</v>
      </c>
      <c r="J108" s="146">
        <f>I108+J104</f>
        <v>8</v>
      </c>
      <c r="K108" s="145"/>
      <c r="M108" s="144"/>
      <c r="N108" s="135"/>
      <c r="O108" s="135"/>
      <c r="P108" s="135"/>
      <c r="Q108" s="135"/>
      <c r="R108" s="135"/>
      <c r="S108" s="135"/>
      <c r="T108" s="136"/>
      <c r="U108" s="135"/>
      <c r="V108" s="136"/>
      <c r="X108" s="277"/>
      <c r="Y108" s="149" t="s">
        <v>71</v>
      </c>
      <c r="Z108" s="149">
        <v>0</v>
      </c>
      <c r="AA108" s="149">
        <v>0</v>
      </c>
      <c r="AB108" s="148"/>
      <c r="AC108" s="149">
        <v>0</v>
      </c>
      <c r="AD108" s="149">
        <v>0</v>
      </c>
      <c r="AE108" s="147">
        <f t="shared" si="34"/>
        <v>0</v>
      </c>
      <c r="AF108" s="146">
        <f>AE108+AF104</f>
        <v>3</v>
      </c>
      <c r="AG108" s="145"/>
      <c r="AI108" s="277"/>
      <c r="AJ108" s="149" t="s">
        <v>71</v>
      </c>
      <c r="AK108" s="148"/>
      <c r="AL108" s="149">
        <v>0</v>
      </c>
      <c r="AM108" s="148"/>
      <c r="AN108" s="148"/>
      <c r="AO108" s="148"/>
      <c r="AP108" s="147">
        <f t="shared" si="35"/>
        <v>0</v>
      </c>
      <c r="AQ108" s="146">
        <f>AP108+AQ104</f>
        <v>3</v>
      </c>
      <c r="AR108" s="145"/>
      <c r="AS108" s="139"/>
      <c r="AT108" s="277"/>
      <c r="AU108" s="149" t="s">
        <v>71</v>
      </c>
      <c r="AV108" s="148"/>
      <c r="AW108" s="149">
        <v>0</v>
      </c>
      <c r="AX108" s="149">
        <v>0</v>
      </c>
      <c r="AY108" s="149">
        <v>0</v>
      </c>
      <c r="AZ108" s="148"/>
      <c r="BA108" s="147">
        <f t="shared" si="36"/>
        <v>0</v>
      </c>
      <c r="BB108" s="146">
        <f>BA108+BB104</f>
        <v>0</v>
      </c>
      <c r="BC108" s="145"/>
      <c r="BE108" s="141"/>
      <c r="BF108" s="135"/>
      <c r="BL108" s="136"/>
      <c r="BN108" s="143"/>
      <c r="BP108" s="277"/>
      <c r="BQ108" s="149" t="s">
        <v>71</v>
      </c>
      <c r="BR108" s="149">
        <v>0</v>
      </c>
      <c r="BS108" s="149">
        <v>0</v>
      </c>
      <c r="BT108" s="149">
        <v>0</v>
      </c>
      <c r="BU108" s="148"/>
      <c r="BV108" s="149">
        <v>0</v>
      </c>
      <c r="BW108" s="147">
        <f t="shared" si="38"/>
        <v>0</v>
      </c>
      <c r="BX108" s="146">
        <f>BW108+BX104</f>
        <v>3</v>
      </c>
      <c r="BY108" s="145"/>
      <c r="BZ108" s="144"/>
      <c r="CA108" s="141"/>
      <c r="CD108" s="135"/>
      <c r="CH108" s="136"/>
      <c r="CJ108" s="143"/>
    </row>
    <row r="109" spans="2:89" ht="14.85" customHeight="1" x14ac:dyDescent="0.2">
      <c r="B109" s="275" t="s">
        <v>265</v>
      </c>
      <c r="C109" s="159" t="s">
        <v>0</v>
      </c>
      <c r="D109" s="157"/>
      <c r="E109" s="157"/>
      <c r="F109" s="158">
        <v>0</v>
      </c>
      <c r="G109" s="157"/>
      <c r="H109" s="158">
        <v>1</v>
      </c>
      <c r="I109" s="156">
        <f t="shared" si="32"/>
        <v>1</v>
      </c>
      <c r="J109" s="155">
        <f>I109</f>
        <v>1</v>
      </c>
      <c r="K109" s="154">
        <f>J109/(J109+J110)</f>
        <v>0.04</v>
      </c>
      <c r="M109" s="144"/>
      <c r="N109" s="135"/>
      <c r="O109" s="135"/>
      <c r="P109" s="135"/>
      <c r="Q109" s="135"/>
      <c r="R109" s="135"/>
      <c r="S109" s="135"/>
      <c r="T109" s="136"/>
      <c r="U109" s="135"/>
      <c r="V109" s="153"/>
      <c r="X109" s="275" t="s">
        <v>265</v>
      </c>
      <c r="Y109" s="159" t="s">
        <v>0</v>
      </c>
      <c r="Z109" s="158">
        <v>1</v>
      </c>
      <c r="AA109" s="158">
        <v>0</v>
      </c>
      <c r="AB109" s="157"/>
      <c r="AC109" s="158">
        <v>1</v>
      </c>
      <c r="AD109" s="157"/>
      <c r="AE109" s="156">
        <f t="shared" si="34"/>
        <v>2</v>
      </c>
      <c r="AF109" s="155">
        <f>AE109</f>
        <v>2</v>
      </c>
      <c r="AG109" s="154">
        <f>AF109/(AF109+AF110)</f>
        <v>0.08</v>
      </c>
      <c r="AI109" s="275" t="s">
        <v>265</v>
      </c>
      <c r="AJ109" s="159" t="s">
        <v>0</v>
      </c>
      <c r="AK109" s="157"/>
      <c r="AL109" s="158">
        <v>1</v>
      </c>
      <c r="AM109" s="157"/>
      <c r="AN109" s="157"/>
      <c r="AO109" s="157"/>
      <c r="AP109" s="156">
        <f t="shared" si="35"/>
        <v>1</v>
      </c>
      <c r="AQ109" s="155">
        <f>AP109</f>
        <v>1</v>
      </c>
      <c r="AR109" s="154">
        <f>AQ109/(AQ109+AQ110)</f>
        <v>4.3478260869565216E-2</v>
      </c>
      <c r="AS109" s="139"/>
      <c r="AT109" s="275" t="s">
        <v>265</v>
      </c>
      <c r="AU109" s="159" t="s">
        <v>0</v>
      </c>
      <c r="AV109" s="157"/>
      <c r="AW109" s="158">
        <v>1</v>
      </c>
      <c r="AX109" s="157"/>
      <c r="AY109" s="158">
        <v>1</v>
      </c>
      <c r="AZ109" s="157"/>
      <c r="BA109" s="156">
        <f t="shared" si="36"/>
        <v>2</v>
      </c>
      <c r="BB109" s="155">
        <f>BA109</f>
        <v>2</v>
      </c>
      <c r="BC109" s="154">
        <f>BB109/(BB109+BB110)</f>
        <v>6.8965517241379309E-2</v>
      </c>
      <c r="BD109" s="142"/>
      <c r="BE109" s="141"/>
      <c r="BF109" s="139"/>
      <c r="BL109" s="136"/>
      <c r="BN109" s="153"/>
      <c r="BP109" s="275" t="s">
        <v>265</v>
      </c>
      <c r="BQ109" s="159" t="s">
        <v>0</v>
      </c>
      <c r="BR109" s="158">
        <v>2</v>
      </c>
      <c r="BS109" s="157"/>
      <c r="BT109" s="157"/>
      <c r="BU109" s="157"/>
      <c r="BV109" s="158">
        <v>1</v>
      </c>
      <c r="BW109" s="156">
        <f t="shared" si="38"/>
        <v>3</v>
      </c>
      <c r="BX109" s="155">
        <f>BW109</f>
        <v>3</v>
      </c>
      <c r="BY109" s="154">
        <f>BX109/(BX109+BX110)</f>
        <v>0.15789473684210525</v>
      </c>
      <c r="BZ109" s="144"/>
      <c r="CA109" s="141"/>
      <c r="CB109" s="139"/>
      <c r="CD109" s="135"/>
      <c r="CH109" s="136"/>
      <c r="CJ109" s="153"/>
      <c r="CK109" s="142"/>
    </row>
    <row r="110" spans="2:89" x14ac:dyDescent="0.2">
      <c r="B110" s="276"/>
      <c r="C110" s="139" t="s">
        <v>27</v>
      </c>
      <c r="D110" s="152"/>
      <c r="E110" s="152"/>
      <c r="F110" s="135">
        <v>1</v>
      </c>
      <c r="G110" s="152"/>
      <c r="H110" s="135">
        <v>0</v>
      </c>
      <c r="I110" s="150">
        <f t="shared" si="32"/>
        <v>1</v>
      </c>
      <c r="J110" s="151">
        <f>I110+J106</f>
        <v>24</v>
      </c>
      <c r="K110" s="150"/>
      <c r="M110" s="144"/>
      <c r="N110" s="135"/>
      <c r="O110" s="135"/>
      <c r="P110" s="135"/>
      <c r="Q110" s="135"/>
      <c r="R110" s="135"/>
      <c r="S110" s="135"/>
      <c r="T110" s="136"/>
      <c r="U110" s="135"/>
      <c r="V110" s="136"/>
      <c r="X110" s="276"/>
      <c r="Y110" s="139" t="s">
        <v>27</v>
      </c>
      <c r="Z110" s="135">
        <v>0</v>
      </c>
      <c r="AA110" s="135">
        <v>1</v>
      </c>
      <c r="AB110" s="152"/>
      <c r="AC110" s="135">
        <v>0</v>
      </c>
      <c r="AD110" s="152"/>
      <c r="AE110" s="150">
        <f t="shared" si="34"/>
        <v>1</v>
      </c>
      <c r="AF110" s="151">
        <f>AE110+AF106</f>
        <v>23</v>
      </c>
      <c r="AG110" s="150"/>
      <c r="AI110" s="276"/>
      <c r="AJ110" s="139" t="s">
        <v>27</v>
      </c>
      <c r="AK110" s="152"/>
      <c r="AL110" s="135">
        <v>0</v>
      </c>
      <c r="AM110" s="152"/>
      <c r="AN110" s="152"/>
      <c r="AO110" s="152"/>
      <c r="AP110" s="150">
        <f t="shared" si="35"/>
        <v>0</v>
      </c>
      <c r="AQ110" s="151">
        <f>AP110+AQ106</f>
        <v>22</v>
      </c>
      <c r="AR110" s="150"/>
      <c r="AS110" s="139"/>
      <c r="AT110" s="276"/>
      <c r="AU110" s="139" t="s">
        <v>27</v>
      </c>
      <c r="AV110" s="152"/>
      <c r="AW110" s="135">
        <v>1</v>
      </c>
      <c r="AX110" s="152"/>
      <c r="AY110" s="135">
        <v>0</v>
      </c>
      <c r="AZ110" s="152"/>
      <c r="BA110" s="150">
        <f t="shared" si="36"/>
        <v>1</v>
      </c>
      <c r="BB110" s="151">
        <f>BA110+BB106</f>
        <v>27</v>
      </c>
      <c r="BC110" s="150"/>
      <c r="BE110" s="141"/>
      <c r="BF110" s="139"/>
      <c r="BL110" s="136"/>
      <c r="BN110" s="135"/>
      <c r="BP110" s="276"/>
      <c r="BQ110" s="139" t="s">
        <v>27</v>
      </c>
      <c r="BR110" s="135">
        <v>0</v>
      </c>
      <c r="BS110" s="152"/>
      <c r="BT110" s="152"/>
      <c r="BU110" s="152"/>
      <c r="BV110" s="135">
        <v>0</v>
      </c>
      <c r="BW110" s="150">
        <f t="shared" si="38"/>
        <v>0</v>
      </c>
      <c r="BX110" s="151">
        <f>BW110+BX106</f>
        <v>16</v>
      </c>
      <c r="BY110" s="150"/>
      <c r="BZ110" s="144"/>
      <c r="CA110" s="141"/>
      <c r="CB110" s="139"/>
      <c r="CD110" s="135"/>
      <c r="CH110" s="136"/>
    </row>
    <row r="111" spans="2:89" x14ac:dyDescent="0.2">
      <c r="B111" s="276"/>
      <c r="C111" s="139" t="s">
        <v>72</v>
      </c>
      <c r="D111" s="152"/>
      <c r="E111" s="152"/>
      <c r="F111" s="135">
        <v>0</v>
      </c>
      <c r="G111" s="152"/>
      <c r="H111" s="135">
        <v>0</v>
      </c>
      <c r="I111" s="150">
        <f t="shared" si="32"/>
        <v>0</v>
      </c>
      <c r="J111" s="151">
        <f>I111+J107</f>
        <v>17</v>
      </c>
      <c r="K111" s="150"/>
      <c r="M111" s="144"/>
      <c r="N111" s="135"/>
      <c r="O111" s="135"/>
      <c r="P111" s="135"/>
      <c r="Q111" s="135"/>
      <c r="R111" s="135"/>
      <c r="S111" s="135"/>
      <c r="T111" s="136"/>
      <c r="U111" s="135"/>
      <c r="V111" s="136"/>
      <c r="X111" s="276"/>
      <c r="Y111" s="139" t="s">
        <v>72</v>
      </c>
      <c r="Z111" s="135">
        <v>0</v>
      </c>
      <c r="AA111" s="135">
        <v>0</v>
      </c>
      <c r="AB111" s="152"/>
      <c r="AC111" s="135">
        <v>0</v>
      </c>
      <c r="AD111" s="152"/>
      <c r="AE111" s="150">
        <f t="shared" si="34"/>
        <v>0</v>
      </c>
      <c r="AF111" s="151">
        <f>AE111+AF107</f>
        <v>22</v>
      </c>
      <c r="AG111" s="150"/>
      <c r="AI111" s="276"/>
      <c r="AJ111" s="139" t="s">
        <v>72</v>
      </c>
      <c r="AK111" s="152"/>
      <c r="AL111" s="135">
        <v>0</v>
      </c>
      <c r="AM111" s="152"/>
      <c r="AN111" s="152"/>
      <c r="AO111" s="152"/>
      <c r="AP111" s="150">
        <f t="shared" si="35"/>
        <v>0</v>
      </c>
      <c r="AQ111" s="151">
        <f>AP111+AQ107</f>
        <v>24</v>
      </c>
      <c r="AR111" s="150"/>
      <c r="AS111" s="139"/>
      <c r="AT111" s="276"/>
      <c r="AU111" s="139" t="s">
        <v>72</v>
      </c>
      <c r="AV111" s="152"/>
      <c r="AW111" s="135">
        <v>0</v>
      </c>
      <c r="AX111" s="152"/>
      <c r="AY111" s="135">
        <v>0</v>
      </c>
      <c r="AZ111" s="152"/>
      <c r="BA111" s="150">
        <f t="shared" si="36"/>
        <v>0</v>
      </c>
      <c r="BB111" s="151">
        <f>BA111+BB107</f>
        <v>21</v>
      </c>
      <c r="BC111" s="150"/>
      <c r="BE111" s="141"/>
      <c r="BF111" s="139"/>
      <c r="BL111" s="136"/>
      <c r="BN111" s="135"/>
      <c r="BP111" s="276"/>
      <c r="BQ111" s="139" t="s">
        <v>72</v>
      </c>
      <c r="BR111" s="135">
        <v>0</v>
      </c>
      <c r="BS111" s="152"/>
      <c r="BT111" s="152"/>
      <c r="BU111" s="152"/>
      <c r="BV111" s="135">
        <v>0</v>
      </c>
      <c r="BW111" s="150">
        <f t="shared" si="38"/>
        <v>0</v>
      </c>
      <c r="BX111" s="151">
        <f>BW111+BX107</f>
        <v>37</v>
      </c>
      <c r="BY111" s="150"/>
      <c r="BZ111" s="144"/>
      <c r="CA111" s="141"/>
      <c r="CB111" s="139"/>
      <c r="CD111" s="135"/>
      <c r="CH111" s="136"/>
    </row>
    <row r="112" spans="2:89" x14ac:dyDescent="0.2">
      <c r="B112" s="277"/>
      <c r="C112" s="149" t="s">
        <v>71</v>
      </c>
      <c r="D112" s="148"/>
      <c r="E112" s="148"/>
      <c r="F112" s="149">
        <v>0</v>
      </c>
      <c r="G112" s="148"/>
      <c r="H112" s="149">
        <v>0</v>
      </c>
      <c r="I112" s="147">
        <f t="shared" si="32"/>
        <v>0</v>
      </c>
      <c r="J112" s="146">
        <f>I112+J108</f>
        <v>8</v>
      </c>
      <c r="K112" s="145"/>
      <c r="M112" s="144"/>
      <c r="N112" s="135"/>
      <c r="O112" s="135"/>
      <c r="P112" s="135"/>
      <c r="Q112" s="135"/>
      <c r="R112" s="135"/>
      <c r="S112" s="135"/>
      <c r="T112" s="136"/>
      <c r="U112" s="135"/>
      <c r="V112" s="136"/>
      <c r="X112" s="277"/>
      <c r="Y112" s="149" t="s">
        <v>71</v>
      </c>
      <c r="Z112" s="149">
        <v>0</v>
      </c>
      <c r="AA112" s="149">
        <v>0</v>
      </c>
      <c r="AB112" s="148"/>
      <c r="AC112" s="149">
        <v>0</v>
      </c>
      <c r="AD112" s="148"/>
      <c r="AE112" s="147">
        <f t="shared" si="34"/>
        <v>0</v>
      </c>
      <c r="AF112" s="146">
        <f>AE112+AF108</f>
        <v>3</v>
      </c>
      <c r="AG112" s="145"/>
      <c r="AI112" s="277"/>
      <c r="AJ112" s="149" t="s">
        <v>71</v>
      </c>
      <c r="AK112" s="148"/>
      <c r="AL112" s="149">
        <v>0</v>
      </c>
      <c r="AM112" s="148"/>
      <c r="AN112" s="148"/>
      <c r="AO112" s="148"/>
      <c r="AP112" s="147">
        <f t="shared" si="35"/>
        <v>0</v>
      </c>
      <c r="AQ112" s="146">
        <f>AP112+AQ108</f>
        <v>3</v>
      </c>
      <c r="AR112" s="145"/>
      <c r="AS112" s="139"/>
      <c r="AT112" s="277"/>
      <c r="AU112" s="149" t="s">
        <v>71</v>
      </c>
      <c r="AV112" s="148"/>
      <c r="AW112" s="149">
        <v>0</v>
      </c>
      <c r="AX112" s="148"/>
      <c r="AY112" s="149">
        <v>0</v>
      </c>
      <c r="AZ112" s="148"/>
      <c r="BA112" s="147">
        <f t="shared" si="36"/>
        <v>0</v>
      </c>
      <c r="BB112" s="146">
        <f>BA112+BB108</f>
        <v>0</v>
      </c>
      <c r="BC112" s="145"/>
      <c r="BE112" s="141"/>
      <c r="BF112" s="135"/>
      <c r="BL112" s="136"/>
      <c r="BN112" s="143"/>
      <c r="BP112" s="277"/>
      <c r="BQ112" s="149" t="s">
        <v>71</v>
      </c>
      <c r="BR112" s="149">
        <v>0</v>
      </c>
      <c r="BS112" s="148"/>
      <c r="BT112" s="148"/>
      <c r="BU112" s="148"/>
      <c r="BV112" s="149">
        <v>0</v>
      </c>
      <c r="BW112" s="147">
        <f t="shared" si="38"/>
        <v>0</v>
      </c>
      <c r="BX112" s="146">
        <f>BW112+BX108</f>
        <v>3</v>
      </c>
      <c r="BY112" s="145"/>
      <c r="BZ112" s="144"/>
      <c r="CA112" s="141"/>
      <c r="CD112" s="135"/>
      <c r="CH112" s="136"/>
      <c r="CJ112" s="143"/>
    </row>
    <row r="113" spans="1:89" ht="14.85" customHeight="1" x14ac:dyDescent="0.2">
      <c r="B113" s="275" t="s">
        <v>264</v>
      </c>
      <c r="C113" s="159" t="s">
        <v>0</v>
      </c>
      <c r="D113" s="157"/>
      <c r="E113" s="157"/>
      <c r="F113" s="157"/>
      <c r="G113" s="157"/>
      <c r="H113" s="158">
        <v>1</v>
      </c>
      <c r="I113" s="156">
        <f t="shared" si="32"/>
        <v>1</v>
      </c>
      <c r="J113" s="155">
        <f>I113</f>
        <v>1</v>
      </c>
      <c r="K113" s="154">
        <f>J113/(J113+J114)</f>
        <v>0.04</v>
      </c>
      <c r="M113" s="144"/>
      <c r="N113" s="135"/>
      <c r="O113" s="135"/>
      <c r="P113" s="135"/>
      <c r="Q113" s="135"/>
      <c r="R113" s="135"/>
      <c r="S113" s="135"/>
      <c r="T113" s="136"/>
      <c r="U113" s="135"/>
      <c r="V113" s="153"/>
      <c r="X113" s="275" t="s">
        <v>264</v>
      </c>
      <c r="Y113" s="159" t="s">
        <v>0</v>
      </c>
      <c r="Z113" s="158">
        <v>0</v>
      </c>
      <c r="AA113" s="157"/>
      <c r="AB113" s="157"/>
      <c r="AC113" s="158">
        <v>1</v>
      </c>
      <c r="AD113" s="157"/>
      <c r="AE113" s="156">
        <f t="shared" si="34"/>
        <v>1</v>
      </c>
      <c r="AF113" s="155">
        <f>AE113</f>
        <v>1</v>
      </c>
      <c r="AG113" s="154">
        <f>AF113/(AF113+AF114)</f>
        <v>0.04</v>
      </c>
      <c r="AI113" s="275" t="s">
        <v>264</v>
      </c>
      <c r="AJ113" s="159" t="s">
        <v>0</v>
      </c>
      <c r="AK113" s="157"/>
      <c r="AL113" s="158">
        <v>0</v>
      </c>
      <c r="AM113" s="157"/>
      <c r="AN113" s="157"/>
      <c r="AO113" s="157"/>
      <c r="AP113" s="156">
        <f t="shared" si="35"/>
        <v>0</v>
      </c>
      <c r="AQ113" s="155">
        <f>AP113</f>
        <v>0</v>
      </c>
      <c r="AR113" s="154">
        <f>AQ113/(AQ113+AQ114)</f>
        <v>0</v>
      </c>
      <c r="AS113" s="139"/>
      <c r="AT113" s="275" t="s">
        <v>264</v>
      </c>
      <c r="AU113" s="159" t="s">
        <v>0</v>
      </c>
      <c r="AV113" s="157"/>
      <c r="AW113" s="158">
        <v>1</v>
      </c>
      <c r="AX113" s="157"/>
      <c r="AY113" s="158">
        <v>1</v>
      </c>
      <c r="AZ113" s="157"/>
      <c r="BA113" s="156">
        <f t="shared" si="36"/>
        <v>2</v>
      </c>
      <c r="BB113" s="155">
        <f>BA113</f>
        <v>2</v>
      </c>
      <c r="BC113" s="154">
        <f>BB113/(BB113+BB114)</f>
        <v>6.8965517241379309E-2</v>
      </c>
      <c r="BE113" s="141"/>
      <c r="BF113" s="139"/>
      <c r="BL113" s="136"/>
      <c r="BN113" s="153"/>
      <c r="BP113" s="275" t="s">
        <v>264</v>
      </c>
      <c r="BQ113" s="159" t="s">
        <v>0</v>
      </c>
      <c r="BR113" s="158">
        <v>2</v>
      </c>
      <c r="BS113" s="157"/>
      <c r="BT113" s="157"/>
      <c r="BU113" s="157"/>
      <c r="BV113" s="158">
        <v>1</v>
      </c>
      <c r="BW113" s="156">
        <f t="shared" si="38"/>
        <v>3</v>
      </c>
      <c r="BX113" s="155">
        <f>BW113</f>
        <v>3</v>
      </c>
      <c r="BY113" s="154">
        <f>BX113/(BX113+BX114)</f>
        <v>0.15789473684210525</v>
      </c>
      <c r="CA113" s="141"/>
      <c r="CB113" s="139"/>
      <c r="CD113" s="135"/>
      <c r="CH113" s="136"/>
      <c r="CJ113" s="153"/>
      <c r="CK113" s="142"/>
    </row>
    <row r="114" spans="1:89" ht="14.85" customHeight="1" x14ac:dyDescent="0.2">
      <c r="B114" s="276"/>
      <c r="C114" s="139" t="s">
        <v>27</v>
      </c>
      <c r="D114" s="152"/>
      <c r="E114" s="152"/>
      <c r="F114" s="152"/>
      <c r="G114" s="152"/>
      <c r="H114" s="135">
        <v>0</v>
      </c>
      <c r="I114" s="150">
        <f t="shared" si="32"/>
        <v>0</v>
      </c>
      <c r="J114" s="151">
        <f>I114+J110</f>
        <v>24</v>
      </c>
      <c r="K114" s="150"/>
      <c r="M114" s="144"/>
      <c r="N114" s="135"/>
      <c r="O114" s="135"/>
      <c r="P114" s="135"/>
      <c r="Q114" s="135"/>
      <c r="R114" s="135"/>
      <c r="S114" s="135"/>
      <c r="T114" s="136"/>
      <c r="U114" s="135"/>
      <c r="V114" s="136"/>
      <c r="X114" s="276"/>
      <c r="Y114" s="139" t="s">
        <v>27</v>
      </c>
      <c r="Z114" s="135">
        <v>1</v>
      </c>
      <c r="AA114" s="152"/>
      <c r="AB114" s="152"/>
      <c r="AC114" s="135">
        <v>0</v>
      </c>
      <c r="AD114" s="152"/>
      <c r="AE114" s="150">
        <f t="shared" si="34"/>
        <v>1</v>
      </c>
      <c r="AF114" s="151">
        <f>AE114+AF110</f>
        <v>24</v>
      </c>
      <c r="AG114" s="150"/>
      <c r="AI114" s="276"/>
      <c r="AJ114" s="139" t="s">
        <v>27</v>
      </c>
      <c r="AK114" s="152"/>
      <c r="AL114" s="135">
        <v>1</v>
      </c>
      <c r="AM114" s="152"/>
      <c r="AN114" s="152"/>
      <c r="AO114" s="152"/>
      <c r="AP114" s="150">
        <f t="shared" si="35"/>
        <v>1</v>
      </c>
      <c r="AQ114" s="151">
        <f>AP114+AQ110</f>
        <v>23</v>
      </c>
      <c r="AR114" s="150"/>
      <c r="AS114" s="139"/>
      <c r="AT114" s="276"/>
      <c r="AU114" s="139" t="s">
        <v>27</v>
      </c>
      <c r="AV114" s="152"/>
      <c r="AW114" s="135">
        <v>0</v>
      </c>
      <c r="AX114" s="152"/>
      <c r="AY114" s="135">
        <v>0</v>
      </c>
      <c r="AZ114" s="152"/>
      <c r="BA114" s="150">
        <f t="shared" si="36"/>
        <v>0</v>
      </c>
      <c r="BB114" s="151">
        <f>BA114+BB110</f>
        <v>27</v>
      </c>
      <c r="BC114" s="150"/>
      <c r="BE114" s="141"/>
      <c r="BF114" s="139"/>
      <c r="BL114" s="136"/>
      <c r="BN114" s="135"/>
      <c r="BP114" s="276"/>
      <c r="BQ114" s="139" t="s">
        <v>27</v>
      </c>
      <c r="BR114" s="135">
        <v>0</v>
      </c>
      <c r="BS114" s="152"/>
      <c r="BT114" s="152"/>
      <c r="BU114" s="152"/>
      <c r="BV114" s="135">
        <v>0</v>
      </c>
      <c r="BW114" s="150">
        <f t="shared" si="38"/>
        <v>0</v>
      </c>
      <c r="BX114" s="151">
        <f>BW114+BX110</f>
        <v>16</v>
      </c>
      <c r="BY114" s="150"/>
      <c r="CA114" s="141"/>
      <c r="CB114" s="139"/>
      <c r="CD114" s="135"/>
      <c r="CH114" s="136"/>
      <c r="CK114" s="142"/>
    </row>
    <row r="115" spans="1:89" x14ac:dyDescent="0.2">
      <c r="B115" s="276"/>
      <c r="C115" s="139" t="s">
        <v>72</v>
      </c>
      <c r="D115" s="152"/>
      <c r="E115" s="152"/>
      <c r="F115" s="152"/>
      <c r="G115" s="152"/>
      <c r="H115" s="135">
        <v>0</v>
      </c>
      <c r="I115" s="150">
        <f t="shared" si="32"/>
        <v>0</v>
      </c>
      <c r="J115" s="151">
        <f>I115+J111</f>
        <v>17</v>
      </c>
      <c r="K115" s="150"/>
      <c r="M115" s="144"/>
      <c r="N115" s="135"/>
      <c r="O115" s="135"/>
      <c r="P115" s="135"/>
      <c r="Q115" s="135"/>
      <c r="R115" s="135"/>
      <c r="S115" s="135"/>
      <c r="T115" s="136"/>
      <c r="U115" s="135"/>
      <c r="V115" s="136"/>
      <c r="X115" s="276"/>
      <c r="Y115" s="139" t="s">
        <v>72</v>
      </c>
      <c r="Z115" s="135">
        <v>0</v>
      </c>
      <c r="AA115" s="152"/>
      <c r="AB115" s="152"/>
      <c r="AC115" s="135">
        <v>0</v>
      </c>
      <c r="AD115" s="152"/>
      <c r="AE115" s="150">
        <f t="shared" si="34"/>
        <v>0</v>
      </c>
      <c r="AF115" s="151">
        <f>AE115+AF111</f>
        <v>22</v>
      </c>
      <c r="AG115" s="150"/>
      <c r="AI115" s="276"/>
      <c r="AJ115" s="139" t="s">
        <v>72</v>
      </c>
      <c r="AK115" s="152"/>
      <c r="AL115" s="135">
        <v>0</v>
      </c>
      <c r="AM115" s="152"/>
      <c r="AN115" s="152"/>
      <c r="AO115" s="152"/>
      <c r="AP115" s="150">
        <f t="shared" si="35"/>
        <v>0</v>
      </c>
      <c r="AQ115" s="151">
        <f>AP115+AQ111</f>
        <v>24</v>
      </c>
      <c r="AR115" s="150"/>
      <c r="AS115" s="139"/>
      <c r="AT115" s="276"/>
      <c r="AU115" s="139" t="s">
        <v>72</v>
      </c>
      <c r="AV115" s="152"/>
      <c r="AW115" s="135">
        <v>0</v>
      </c>
      <c r="AX115" s="152"/>
      <c r="AY115" s="135">
        <v>0</v>
      </c>
      <c r="AZ115" s="152"/>
      <c r="BA115" s="150">
        <f t="shared" si="36"/>
        <v>0</v>
      </c>
      <c r="BB115" s="151">
        <f>BA115+BB111</f>
        <v>21</v>
      </c>
      <c r="BC115" s="150"/>
      <c r="BE115" s="141"/>
      <c r="BF115" s="139"/>
      <c r="BL115" s="136"/>
      <c r="BN115" s="135"/>
      <c r="BP115" s="276"/>
      <c r="BQ115" s="139" t="s">
        <v>72</v>
      </c>
      <c r="BR115" s="135">
        <v>0</v>
      </c>
      <c r="BS115" s="152"/>
      <c r="BT115" s="152"/>
      <c r="BU115" s="152"/>
      <c r="BV115" s="135">
        <v>0</v>
      </c>
      <c r="BW115" s="150">
        <f t="shared" si="38"/>
        <v>0</v>
      </c>
      <c r="BX115" s="151">
        <f>BW115+BX111</f>
        <v>37</v>
      </c>
      <c r="BY115" s="150"/>
      <c r="CA115" s="141"/>
      <c r="CB115" s="139"/>
      <c r="CD115" s="135"/>
      <c r="CH115" s="136"/>
    </row>
    <row r="116" spans="1:89" x14ac:dyDescent="0.2">
      <c r="B116" s="277"/>
      <c r="C116" s="149" t="s">
        <v>71</v>
      </c>
      <c r="D116" s="148"/>
      <c r="E116" s="148"/>
      <c r="F116" s="148"/>
      <c r="G116" s="148"/>
      <c r="H116" s="149">
        <v>0</v>
      </c>
      <c r="I116" s="147">
        <f t="shared" si="32"/>
        <v>0</v>
      </c>
      <c r="J116" s="146">
        <f>I116+J112</f>
        <v>8</v>
      </c>
      <c r="K116" s="145"/>
      <c r="M116" s="144"/>
      <c r="N116" s="135"/>
      <c r="O116" s="135"/>
      <c r="P116" s="135"/>
      <c r="Q116" s="135"/>
      <c r="R116" s="135"/>
      <c r="S116" s="135"/>
      <c r="T116" s="136"/>
      <c r="U116" s="135"/>
      <c r="V116" s="136"/>
      <c r="X116" s="277"/>
      <c r="Y116" s="149" t="s">
        <v>71</v>
      </c>
      <c r="Z116" s="149">
        <v>0</v>
      </c>
      <c r="AA116" s="148"/>
      <c r="AB116" s="148"/>
      <c r="AC116" s="149">
        <v>0</v>
      </c>
      <c r="AD116" s="148"/>
      <c r="AE116" s="147">
        <f t="shared" si="34"/>
        <v>0</v>
      </c>
      <c r="AF116" s="146">
        <f>AE116+AF112</f>
        <v>3</v>
      </c>
      <c r="AG116" s="145"/>
      <c r="AI116" s="277"/>
      <c r="AJ116" s="149" t="s">
        <v>71</v>
      </c>
      <c r="AK116" s="148"/>
      <c r="AL116" s="149">
        <v>0</v>
      </c>
      <c r="AM116" s="148"/>
      <c r="AN116" s="148"/>
      <c r="AO116" s="148"/>
      <c r="AP116" s="147">
        <f t="shared" si="35"/>
        <v>0</v>
      </c>
      <c r="AQ116" s="146">
        <f>AP116+AQ112</f>
        <v>3</v>
      </c>
      <c r="AR116" s="145"/>
      <c r="AS116" s="139"/>
      <c r="AT116" s="277"/>
      <c r="AU116" s="149" t="s">
        <v>71</v>
      </c>
      <c r="AV116" s="148"/>
      <c r="AW116" s="149">
        <v>0</v>
      </c>
      <c r="AX116" s="148"/>
      <c r="AY116" s="149">
        <v>0</v>
      </c>
      <c r="AZ116" s="148"/>
      <c r="BA116" s="147">
        <f t="shared" si="36"/>
        <v>0</v>
      </c>
      <c r="BB116" s="146">
        <f>BA116+BB112</f>
        <v>0</v>
      </c>
      <c r="BC116" s="145"/>
      <c r="BE116" s="141"/>
      <c r="BF116" s="135"/>
      <c r="BL116" s="136"/>
      <c r="BN116" s="143"/>
      <c r="BP116" s="277"/>
      <c r="BQ116" s="149" t="s">
        <v>71</v>
      </c>
      <c r="BR116" s="149">
        <v>0</v>
      </c>
      <c r="BS116" s="148"/>
      <c r="BT116" s="148"/>
      <c r="BU116" s="148"/>
      <c r="BV116" s="149">
        <v>0</v>
      </c>
      <c r="BW116" s="147">
        <f t="shared" si="38"/>
        <v>0</v>
      </c>
      <c r="BX116" s="146">
        <f>BW116+BX112</f>
        <v>3</v>
      </c>
      <c r="BY116" s="145"/>
      <c r="CA116" s="141"/>
      <c r="CD116" s="135"/>
      <c r="CH116" s="136"/>
      <c r="CJ116" s="143"/>
    </row>
    <row r="117" spans="1:89" ht="14.85" customHeight="1" x14ac:dyDescent="0.2">
      <c r="A117" s="139"/>
      <c r="B117" s="275" t="s">
        <v>264</v>
      </c>
      <c r="C117" s="159" t="s">
        <v>0</v>
      </c>
      <c r="D117" s="157"/>
      <c r="E117" s="157"/>
      <c r="F117" s="157"/>
      <c r="G117" s="157"/>
      <c r="H117" s="158">
        <v>1</v>
      </c>
      <c r="I117" s="156">
        <f t="shared" ref="I117:I140" si="40">SUM(D117:H117)</f>
        <v>1</v>
      </c>
      <c r="J117" s="155">
        <f>I117</f>
        <v>1</v>
      </c>
      <c r="K117" s="154">
        <f>J117/(J117+J118)</f>
        <v>0.04</v>
      </c>
      <c r="M117" s="144"/>
      <c r="N117" s="135"/>
      <c r="O117" s="142"/>
      <c r="P117" s="142"/>
      <c r="Q117" s="142"/>
      <c r="R117" s="142"/>
      <c r="S117" s="142"/>
      <c r="T117" s="136"/>
      <c r="U117" s="135"/>
      <c r="V117" s="135"/>
      <c r="X117" s="275" t="s">
        <v>263</v>
      </c>
      <c r="Y117" s="159" t="s">
        <v>0</v>
      </c>
      <c r="Z117" s="157"/>
      <c r="AA117" s="157"/>
      <c r="AB117" s="157"/>
      <c r="AC117" s="158">
        <v>0</v>
      </c>
      <c r="AD117" s="157"/>
      <c r="AE117" s="156">
        <f t="shared" ref="AE117:AE120" si="41">SUM(Z117:AD117)</f>
        <v>0</v>
      </c>
      <c r="AF117" s="155">
        <f>AE117</f>
        <v>0</v>
      </c>
      <c r="AG117" s="154">
        <f>AF117/(AF117+AF118)</f>
        <v>0</v>
      </c>
      <c r="AI117" s="141"/>
      <c r="AJ117" s="139"/>
      <c r="AK117" s="135"/>
      <c r="AL117" s="135"/>
      <c r="AM117" s="135"/>
      <c r="AN117" s="135"/>
      <c r="AO117" s="135"/>
      <c r="AP117" s="136"/>
      <c r="AQ117" s="135"/>
      <c r="AR117" s="153"/>
      <c r="AS117" s="135"/>
      <c r="AT117" s="275" t="s">
        <v>263</v>
      </c>
      <c r="AU117" s="159" t="s">
        <v>0</v>
      </c>
      <c r="AV117" s="157"/>
      <c r="AW117" s="158">
        <v>1</v>
      </c>
      <c r="AX117" s="157"/>
      <c r="AY117" s="158">
        <v>1</v>
      </c>
      <c r="AZ117" s="157"/>
      <c r="BA117" s="156">
        <f t="shared" ref="BA117:BA140" si="42">SUM(AV117:AZ117)</f>
        <v>2</v>
      </c>
      <c r="BB117" s="155">
        <f>BA117</f>
        <v>2</v>
      </c>
      <c r="BC117" s="154">
        <f>BB117/(BB117+BB118)</f>
        <v>6.8965517241379309E-2</v>
      </c>
      <c r="BP117" s="275" t="s">
        <v>263</v>
      </c>
      <c r="BQ117" s="159" t="s">
        <v>0</v>
      </c>
      <c r="BR117" s="158">
        <v>1</v>
      </c>
      <c r="BS117" s="157"/>
      <c r="BT117" s="157"/>
      <c r="BU117" s="157"/>
      <c r="BV117" s="158">
        <v>0</v>
      </c>
      <c r="BW117" s="156">
        <f t="shared" ref="BW117:BW124" si="43">SUM(BR117:BV117)</f>
        <v>1</v>
      </c>
      <c r="BX117" s="155">
        <f>BW117</f>
        <v>1</v>
      </c>
      <c r="BY117" s="154">
        <f>BX117/(BX117+BX118)</f>
        <v>5.2631578947368418E-2</v>
      </c>
      <c r="CH117" s="144"/>
      <c r="CJ117" s="160"/>
      <c r="CK117" s="142"/>
    </row>
    <row r="118" spans="1:89" ht="14.85" customHeight="1" x14ac:dyDescent="0.2">
      <c r="A118" s="139"/>
      <c r="B118" s="276"/>
      <c r="C118" s="139" t="s">
        <v>27</v>
      </c>
      <c r="D118" s="152"/>
      <c r="E118" s="152"/>
      <c r="F118" s="152"/>
      <c r="G118" s="152"/>
      <c r="H118" s="135">
        <v>0</v>
      </c>
      <c r="I118" s="150">
        <f t="shared" si="40"/>
        <v>0</v>
      </c>
      <c r="J118" s="151">
        <f>I118+J114</f>
        <v>24</v>
      </c>
      <c r="K118" s="150"/>
      <c r="M118" s="144"/>
      <c r="N118" s="135"/>
      <c r="O118" s="142"/>
      <c r="P118" s="142"/>
      <c r="Q118" s="142"/>
      <c r="R118" s="142"/>
      <c r="S118" s="142"/>
      <c r="T118" s="136"/>
      <c r="U118" s="135"/>
      <c r="V118" s="135"/>
      <c r="X118" s="276"/>
      <c r="Y118" s="139" t="s">
        <v>27</v>
      </c>
      <c r="Z118" s="152"/>
      <c r="AA118" s="152"/>
      <c r="AB118" s="152"/>
      <c r="AC118" s="135">
        <v>1</v>
      </c>
      <c r="AD118" s="152"/>
      <c r="AE118" s="150">
        <f t="shared" si="41"/>
        <v>1</v>
      </c>
      <c r="AF118" s="151">
        <f>AE118+AF114</f>
        <v>25</v>
      </c>
      <c r="AG118" s="150"/>
      <c r="AI118" s="141"/>
      <c r="AJ118" s="139"/>
      <c r="AK118" s="135"/>
      <c r="AL118" s="135"/>
      <c r="AM118" s="135"/>
      <c r="AN118" s="135"/>
      <c r="AO118" s="135"/>
      <c r="AP118" s="136"/>
      <c r="AQ118" s="135"/>
      <c r="AR118" s="135"/>
      <c r="AS118" s="135"/>
      <c r="AT118" s="276"/>
      <c r="AU118" s="139" t="s">
        <v>27</v>
      </c>
      <c r="AV118" s="152"/>
      <c r="AW118" s="135">
        <v>0</v>
      </c>
      <c r="AX118" s="152"/>
      <c r="AY118" s="135">
        <v>0</v>
      </c>
      <c r="AZ118" s="152"/>
      <c r="BA118" s="150">
        <f t="shared" si="42"/>
        <v>0</v>
      </c>
      <c r="BB118" s="151">
        <f>BA118+BB114</f>
        <v>27</v>
      </c>
      <c r="BC118" s="150"/>
      <c r="BP118" s="276"/>
      <c r="BQ118" s="139" t="s">
        <v>27</v>
      </c>
      <c r="BR118" s="135">
        <v>1</v>
      </c>
      <c r="BS118" s="152"/>
      <c r="BT118" s="152"/>
      <c r="BU118" s="152"/>
      <c r="BV118" s="135">
        <v>1</v>
      </c>
      <c r="BW118" s="150">
        <f t="shared" si="43"/>
        <v>2</v>
      </c>
      <c r="BX118" s="151">
        <f>BW118+BX114</f>
        <v>18</v>
      </c>
      <c r="BY118" s="150"/>
      <c r="CH118" s="144"/>
      <c r="CJ118" s="160"/>
      <c r="CK118" s="142"/>
    </row>
    <row r="119" spans="1:89" x14ac:dyDescent="0.2">
      <c r="A119" s="139"/>
      <c r="B119" s="276"/>
      <c r="C119" s="139" t="s">
        <v>72</v>
      </c>
      <c r="D119" s="152"/>
      <c r="E119" s="152"/>
      <c r="F119" s="152"/>
      <c r="G119" s="152"/>
      <c r="H119" s="135">
        <v>0</v>
      </c>
      <c r="I119" s="150">
        <f t="shared" si="40"/>
        <v>0</v>
      </c>
      <c r="J119" s="151">
        <f>I119+J115</f>
        <v>17</v>
      </c>
      <c r="K119" s="150"/>
      <c r="M119" s="144"/>
      <c r="N119" s="135"/>
      <c r="O119" s="135"/>
      <c r="P119" s="135"/>
      <c r="Q119" s="135"/>
      <c r="R119" s="135"/>
      <c r="S119" s="135"/>
      <c r="T119" s="136"/>
      <c r="U119" s="135"/>
      <c r="V119" s="135"/>
      <c r="X119" s="276"/>
      <c r="Y119" s="139" t="s">
        <v>72</v>
      </c>
      <c r="Z119" s="152"/>
      <c r="AA119" s="152"/>
      <c r="AB119" s="152"/>
      <c r="AC119" s="135">
        <v>0</v>
      </c>
      <c r="AD119" s="152"/>
      <c r="AE119" s="150">
        <f t="shared" si="41"/>
        <v>0</v>
      </c>
      <c r="AF119" s="151">
        <f>AE119+AF115</f>
        <v>22</v>
      </c>
      <c r="AG119" s="150"/>
      <c r="AI119" s="141"/>
      <c r="AJ119" s="135"/>
      <c r="AK119" s="135"/>
      <c r="AL119" s="135"/>
      <c r="AM119" s="135"/>
      <c r="AN119" s="135"/>
      <c r="AO119" s="135"/>
      <c r="AP119" s="136"/>
      <c r="AQ119" s="135"/>
      <c r="AR119" s="135"/>
      <c r="AS119" s="135"/>
      <c r="AT119" s="276"/>
      <c r="AU119" s="139" t="s">
        <v>72</v>
      </c>
      <c r="AV119" s="152"/>
      <c r="AW119" s="135">
        <v>0</v>
      </c>
      <c r="AX119" s="152"/>
      <c r="AY119" s="135">
        <v>0</v>
      </c>
      <c r="AZ119" s="152"/>
      <c r="BA119" s="150">
        <f t="shared" si="42"/>
        <v>0</v>
      </c>
      <c r="BB119" s="151">
        <f>BA119+BB115</f>
        <v>21</v>
      </c>
      <c r="BC119" s="150"/>
      <c r="BP119" s="276"/>
      <c r="BQ119" s="139" t="s">
        <v>72</v>
      </c>
      <c r="BR119" s="135">
        <v>0</v>
      </c>
      <c r="BS119" s="152"/>
      <c r="BT119" s="152"/>
      <c r="BU119" s="152"/>
      <c r="BV119" s="135">
        <v>0</v>
      </c>
      <c r="BW119" s="150">
        <f t="shared" si="43"/>
        <v>0</v>
      </c>
      <c r="BX119" s="151">
        <f>BW119+BX115</f>
        <v>37</v>
      </c>
      <c r="BY119" s="150"/>
      <c r="CH119" s="144"/>
    </row>
    <row r="120" spans="1:89" x14ac:dyDescent="0.2">
      <c r="A120" s="139"/>
      <c r="B120" s="277"/>
      <c r="C120" s="149" t="s">
        <v>71</v>
      </c>
      <c r="D120" s="148"/>
      <c r="E120" s="148"/>
      <c r="F120" s="148"/>
      <c r="G120" s="148"/>
      <c r="H120" s="149">
        <v>0</v>
      </c>
      <c r="I120" s="147">
        <f t="shared" si="40"/>
        <v>0</v>
      </c>
      <c r="J120" s="146">
        <f>I120+J116</f>
        <v>8</v>
      </c>
      <c r="K120" s="145"/>
      <c r="M120" s="141"/>
      <c r="N120" s="139"/>
      <c r="O120" s="135"/>
      <c r="P120" s="135"/>
      <c r="Q120" s="135"/>
      <c r="R120" s="135"/>
      <c r="S120" s="135"/>
      <c r="T120" s="140"/>
      <c r="U120" s="139"/>
      <c r="V120" s="139"/>
      <c r="X120" s="277"/>
      <c r="Y120" s="149" t="s">
        <v>71</v>
      </c>
      <c r="Z120" s="148"/>
      <c r="AA120" s="148"/>
      <c r="AB120" s="148"/>
      <c r="AC120" s="149">
        <v>0</v>
      </c>
      <c r="AD120" s="148"/>
      <c r="AE120" s="147">
        <f t="shared" si="41"/>
        <v>0</v>
      </c>
      <c r="AF120" s="146">
        <f>AE120+AF116</f>
        <v>3</v>
      </c>
      <c r="AG120" s="145"/>
      <c r="AI120" s="141"/>
      <c r="AJ120" s="139"/>
      <c r="AK120" s="135"/>
      <c r="AL120" s="135"/>
      <c r="AM120" s="135"/>
      <c r="AN120" s="135"/>
      <c r="AO120" s="135"/>
      <c r="AP120" s="136"/>
      <c r="AQ120" s="135"/>
      <c r="AR120" s="143"/>
      <c r="AS120" s="135"/>
      <c r="AT120" s="277"/>
      <c r="AU120" s="149" t="s">
        <v>71</v>
      </c>
      <c r="AV120" s="148"/>
      <c r="AW120" s="149">
        <v>0</v>
      </c>
      <c r="AX120" s="148"/>
      <c r="AY120" s="149">
        <v>0</v>
      </c>
      <c r="AZ120" s="148"/>
      <c r="BA120" s="147">
        <f t="shared" si="42"/>
        <v>0</v>
      </c>
      <c r="BB120" s="146">
        <f>BA120+BB116</f>
        <v>0</v>
      </c>
      <c r="BC120" s="145"/>
      <c r="BP120" s="277"/>
      <c r="BQ120" s="149" t="s">
        <v>71</v>
      </c>
      <c r="BR120" s="149">
        <v>0</v>
      </c>
      <c r="BS120" s="148"/>
      <c r="BT120" s="148"/>
      <c r="BU120" s="148"/>
      <c r="BV120" s="149">
        <v>0</v>
      </c>
      <c r="BW120" s="147">
        <f t="shared" si="43"/>
        <v>0</v>
      </c>
      <c r="BX120" s="146">
        <f>BW120+BX116</f>
        <v>3</v>
      </c>
      <c r="BY120" s="145"/>
      <c r="CH120" s="144"/>
    </row>
    <row r="121" spans="1:89" ht="14.85" customHeight="1" x14ac:dyDescent="0.2">
      <c r="A121" s="139"/>
      <c r="B121" s="275" t="s">
        <v>263</v>
      </c>
      <c r="C121" s="159" t="s">
        <v>0</v>
      </c>
      <c r="D121" s="157"/>
      <c r="E121" s="157"/>
      <c r="F121" s="157"/>
      <c r="G121" s="157"/>
      <c r="H121" s="158">
        <v>1</v>
      </c>
      <c r="I121" s="156">
        <f t="shared" si="40"/>
        <v>1</v>
      </c>
      <c r="J121" s="155">
        <f>I121</f>
        <v>1</v>
      </c>
      <c r="K121" s="154">
        <f>J121/(J121+J122)</f>
        <v>0.04</v>
      </c>
      <c r="M121" s="141"/>
      <c r="N121" s="139"/>
      <c r="O121" s="142"/>
      <c r="P121" s="142"/>
      <c r="Q121" s="142"/>
      <c r="R121" s="142"/>
      <c r="S121" s="142"/>
      <c r="T121" s="140"/>
      <c r="U121" s="139"/>
      <c r="V121" s="139"/>
      <c r="AI121" s="141"/>
      <c r="AJ121" s="139"/>
      <c r="AK121" s="135"/>
      <c r="AL121" s="135"/>
      <c r="AM121" s="135"/>
      <c r="AN121" s="135"/>
      <c r="AO121" s="135"/>
      <c r="AP121" s="136"/>
      <c r="AQ121" s="135"/>
      <c r="AR121" s="153"/>
      <c r="AS121" s="135"/>
      <c r="AT121" s="275" t="s">
        <v>262</v>
      </c>
      <c r="AU121" s="159" t="s">
        <v>0</v>
      </c>
      <c r="AV121" s="157"/>
      <c r="AW121" s="158">
        <v>1</v>
      </c>
      <c r="AX121" s="157"/>
      <c r="AY121" s="158">
        <v>1</v>
      </c>
      <c r="AZ121" s="157"/>
      <c r="BA121" s="156">
        <f t="shared" si="42"/>
        <v>2</v>
      </c>
      <c r="BB121" s="155">
        <f>BA121</f>
        <v>2</v>
      </c>
      <c r="BC121" s="154">
        <f>BB121/(BB121+BB122)</f>
        <v>6.8965517241379309E-2</v>
      </c>
      <c r="BP121" s="275" t="s">
        <v>262</v>
      </c>
      <c r="BQ121" s="159" t="s">
        <v>0</v>
      </c>
      <c r="BR121" s="158">
        <v>0</v>
      </c>
      <c r="BS121" s="157"/>
      <c r="BT121" s="157"/>
      <c r="BU121" s="157"/>
      <c r="BV121" s="157"/>
      <c r="BW121" s="156">
        <f t="shared" si="43"/>
        <v>0</v>
      </c>
      <c r="BX121" s="155">
        <f>BW121</f>
        <v>0</v>
      </c>
      <c r="BY121" s="154">
        <f>BX121/(BX121+BX122)</f>
        <v>0</v>
      </c>
      <c r="CH121" s="144"/>
      <c r="CJ121" s="160"/>
      <c r="CK121" s="142"/>
    </row>
    <row r="122" spans="1:89" ht="14.85" customHeight="1" x14ac:dyDescent="0.2">
      <c r="A122" s="139"/>
      <c r="B122" s="276"/>
      <c r="C122" s="139" t="s">
        <v>27</v>
      </c>
      <c r="D122" s="152"/>
      <c r="E122" s="152"/>
      <c r="F122" s="152"/>
      <c r="G122" s="152"/>
      <c r="H122" s="135">
        <v>0</v>
      </c>
      <c r="I122" s="150">
        <f t="shared" si="40"/>
        <v>0</v>
      </c>
      <c r="J122" s="151">
        <f>I122+J118</f>
        <v>24</v>
      </c>
      <c r="K122" s="150"/>
      <c r="M122" s="141"/>
      <c r="N122" s="139"/>
      <c r="O122" s="142"/>
      <c r="P122" s="142"/>
      <c r="Q122" s="142"/>
      <c r="R122" s="142"/>
      <c r="S122" s="142"/>
      <c r="T122" s="140"/>
      <c r="U122" s="139"/>
      <c r="V122" s="139"/>
      <c r="AI122" s="141"/>
      <c r="AJ122" s="139"/>
      <c r="AK122" s="135"/>
      <c r="AL122" s="135"/>
      <c r="AM122" s="135"/>
      <c r="AN122" s="135"/>
      <c r="AO122" s="135"/>
      <c r="AP122" s="136"/>
      <c r="AQ122" s="135"/>
      <c r="AR122" s="135"/>
      <c r="AS122" s="135"/>
      <c r="AT122" s="276"/>
      <c r="AU122" s="139" t="s">
        <v>27</v>
      </c>
      <c r="AV122" s="152"/>
      <c r="AW122" s="135">
        <v>0</v>
      </c>
      <c r="AX122" s="152"/>
      <c r="AY122" s="135">
        <v>0</v>
      </c>
      <c r="AZ122" s="152"/>
      <c r="BA122" s="150">
        <f t="shared" si="42"/>
        <v>0</v>
      </c>
      <c r="BB122" s="151">
        <f>BA122+BB118</f>
        <v>27</v>
      </c>
      <c r="BC122" s="150"/>
      <c r="BP122" s="276"/>
      <c r="BQ122" s="139" t="s">
        <v>27</v>
      </c>
      <c r="BR122" s="135">
        <v>1</v>
      </c>
      <c r="BS122" s="152"/>
      <c r="BT122" s="152"/>
      <c r="BU122" s="152"/>
      <c r="BV122" s="152"/>
      <c r="BW122" s="150">
        <f t="shared" si="43"/>
        <v>1</v>
      </c>
      <c r="BX122" s="151">
        <f>BW122+BX118</f>
        <v>19</v>
      </c>
      <c r="BY122" s="150"/>
      <c r="CH122" s="144"/>
      <c r="CJ122" s="160"/>
      <c r="CK122" s="142"/>
    </row>
    <row r="123" spans="1:89" x14ac:dyDescent="0.2">
      <c r="A123" s="139"/>
      <c r="B123" s="276"/>
      <c r="C123" s="139" t="s">
        <v>72</v>
      </c>
      <c r="D123" s="152"/>
      <c r="E123" s="152"/>
      <c r="F123" s="152"/>
      <c r="G123" s="152"/>
      <c r="H123" s="135">
        <v>0</v>
      </c>
      <c r="I123" s="150">
        <f t="shared" si="40"/>
        <v>0</v>
      </c>
      <c r="J123" s="151">
        <f>I123+J119</f>
        <v>17</v>
      </c>
      <c r="K123" s="150"/>
      <c r="M123" s="141"/>
      <c r="N123" s="135"/>
      <c r="O123" s="135"/>
      <c r="P123" s="135"/>
      <c r="Q123" s="135"/>
      <c r="R123" s="135"/>
      <c r="S123" s="135"/>
      <c r="T123" s="140"/>
      <c r="U123" s="139"/>
      <c r="V123" s="139"/>
      <c r="AI123" s="141"/>
      <c r="AJ123" s="135"/>
      <c r="AK123" s="139"/>
      <c r="AL123" s="139"/>
      <c r="AM123" s="139"/>
      <c r="AN123" s="139"/>
      <c r="AO123" s="135"/>
      <c r="AP123" s="136"/>
      <c r="AQ123" s="135"/>
      <c r="AR123" s="135"/>
      <c r="AS123" s="135"/>
      <c r="AT123" s="276"/>
      <c r="AU123" s="139" t="s">
        <v>72</v>
      </c>
      <c r="AV123" s="152"/>
      <c r="AW123" s="135">
        <v>0</v>
      </c>
      <c r="AX123" s="152"/>
      <c r="AY123" s="135">
        <v>0</v>
      </c>
      <c r="AZ123" s="152"/>
      <c r="BA123" s="150">
        <f t="shared" si="42"/>
        <v>0</v>
      </c>
      <c r="BB123" s="151">
        <f>BA123+BB119</f>
        <v>21</v>
      </c>
      <c r="BC123" s="150"/>
      <c r="BP123" s="276"/>
      <c r="BQ123" s="139" t="s">
        <v>72</v>
      </c>
      <c r="BR123" s="135">
        <v>0</v>
      </c>
      <c r="BS123" s="152"/>
      <c r="BT123" s="152"/>
      <c r="BU123" s="152"/>
      <c r="BV123" s="152"/>
      <c r="BW123" s="150">
        <f t="shared" si="43"/>
        <v>0</v>
      </c>
      <c r="BX123" s="151">
        <f>BW123+BX119</f>
        <v>37</v>
      </c>
      <c r="BY123" s="150"/>
      <c r="CH123" s="144"/>
    </row>
    <row r="124" spans="1:89" x14ac:dyDescent="0.2">
      <c r="A124" s="139"/>
      <c r="B124" s="277"/>
      <c r="C124" s="149" t="s">
        <v>71</v>
      </c>
      <c r="D124" s="148"/>
      <c r="E124" s="148"/>
      <c r="F124" s="148"/>
      <c r="G124" s="148"/>
      <c r="H124" s="149">
        <v>0</v>
      </c>
      <c r="I124" s="147">
        <f t="shared" si="40"/>
        <v>0</v>
      </c>
      <c r="J124" s="146">
        <f>I124+J120</f>
        <v>8</v>
      </c>
      <c r="K124" s="145"/>
      <c r="M124" s="141"/>
      <c r="N124" s="139"/>
      <c r="O124" s="135"/>
      <c r="P124" s="135"/>
      <c r="Q124" s="135"/>
      <c r="R124" s="135"/>
      <c r="S124" s="135"/>
      <c r="T124" s="140"/>
      <c r="U124" s="139"/>
      <c r="V124" s="139"/>
      <c r="AI124" s="141"/>
      <c r="AJ124" s="139"/>
      <c r="AK124" s="139"/>
      <c r="AL124" s="139"/>
      <c r="AM124" s="139"/>
      <c r="AN124" s="139"/>
      <c r="AO124" s="135"/>
      <c r="AP124" s="136"/>
      <c r="AQ124" s="135"/>
      <c r="AR124" s="143"/>
      <c r="AS124" s="135"/>
      <c r="AT124" s="277"/>
      <c r="AU124" s="149" t="s">
        <v>71</v>
      </c>
      <c r="AV124" s="148"/>
      <c r="AW124" s="149">
        <v>0</v>
      </c>
      <c r="AX124" s="148"/>
      <c r="AY124" s="149">
        <v>0</v>
      </c>
      <c r="AZ124" s="148"/>
      <c r="BA124" s="147">
        <f t="shared" si="42"/>
        <v>0</v>
      </c>
      <c r="BB124" s="146">
        <f>BA124+BB120</f>
        <v>0</v>
      </c>
      <c r="BC124" s="145"/>
      <c r="BP124" s="277"/>
      <c r="BQ124" s="149" t="s">
        <v>71</v>
      </c>
      <c r="BR124" s="149">
        <v>0</v>
      </c>
      <c r="BS124" s="148"/>
      <c r="BT124" s="148"/>
      <c r="BU124" s="148"/>
      <c r="BV124" s="148"/>
      <c r="BW124" s="147">
        <f t="shared" si="43"/>
        <v>0</v>
      </c>
      <c r="BX124" s="146">
        <f>BW124+BX120</f>
        <v>3</v>
      </c>
      <c r="BY124" s="145"/>
      <c r="CH124" s="144"/>
    </row>
    <row r="125" spans="1:89" ht="14.85" customHeight="1" x14ac:dyDescent="0.2">
      <c r="B125" s="275" t="s">
        <v>262</v>
      </c>
      <c r="C125" s="159" t="s">
        <v>0</v>
      </c>
      <c r="D125" s="157"/>
      <c r="E125" s="157"/>
      <c r="F125" s="157"/>
      <c r="G125" s="157"/>
      <c r="H125" s="158">
        <v>1</v>
      </c>
      <c r="I125" s="156">
        <f t="shared" si="40"/>
        <v>1</v>
      </c>
      <c r="J125" s="155">
        <f>I125</f>
        <v>1</v>
      </c>
      <c r="K125" s="154">
        <f>J125/(J125+J126)</f>
        <v>0.04</v>
      </c>
      <c r="M125" s="141"/>
      <c r="N125" s="139"/>
      <c r="O125" s="142"/>
      <c r="P125" s="142"/>
      <c r="Q125" s="142"/>
      <c r="R125" s="142"/>
      <c r="S125" s="142"/>
      <c r="T125" s="140"/>
      <c r="U125" s="139"/>
      <c r="V125" s="139"/>
      <c r="AI125" s="141"/>
      <c r="AJ125" s="139"/>
      <c r="AK125" s="139"/>
      <c r="AL125" s="139"/>
      <c r="AM125" s="139"/>
      <c r="AN125" s="139"/>
      <c r="AO125" s="135"/>
      <c r="AP125" s="136"/>
      <c r="AQ125" s="135"/>
      <c r="AR125" s="153"/>
      <c r="AS125" s="135"/>
      <c r="AT125" s="275" t="s">
        <v>261</v>
      </c>
      <c r="AU125" s="159" t="s">
        <v>0</v>
      </c>
      <c r="AV125" s="157"/>
      <c r="AW125" s="158">
        <v>0</v>
      </c>
      <c r="AX125" s="157"/>
      <c r="AY125" s="158">
        <v>1</v>
      </c>
      <c r="AZ125" s="157"/>
      <c r="BA125" s="156">
        <f t="shared" si="42"/>
        <v>1</v>
      </c>
      <c r="BB125" s="155">
        <f>BA125</f>
        <v>1</v>
      </c>
      <c r="BC125" s="154">
        <f>BB125/(BB125+BB126)</f>
        <v>3.4482758620689655E-2</v>
      </c>
    </row>
    <row r="126" spans="1:89" ht="14.85" customHeight="1" x14ac:dyDescent="0.2">
      <c r="B126" s="276"/>
      <c r="C126" s="139" t="s">
        <v>27</v>
      </c>
      <c r="D126" s="152"/>
      <c r="E126" s="152"/>
      <c r="F126" s="152"/>
      <c r="G126" s="152"/>
      <c r="H126" s="135">
        <v>0</v>
      </c>
      <c r="I126" s="150">
        <f t="shared" si="40"/>
        <v>0</v>
      </c>
      <c r="J126" s="151">
        <f>I126+J122</f>
        <v>24</v>
      </c>
      <c r="K126" s="150"/>
      <c r="M126" s="141"/>
      <c r="N126" s="139"/>
      <c r="O126" s="142"/>
      <c r="P126" s="142"/>
      <c r="Q126" s="142"/>
      <c r="R126" s="142"/>
      <c r="S126" s="142"/>
      <c r="T126" s="140"/>
      <c r="U126" s="139"/>
      <c r="V126" s="139"/>
      <c r="AI126" s="141"/>
      <c r="AJ126" s="139"/>
      <c r="AK126" s="139"/>
      <c r="AL126" s="139"/>
      <c r="AM126" s="139"/>
      <c r="AN126" s="139"/>
      <c r="AO126" s="135"/>
      <c r="AP126" s="136"/>
      <c r="AQ126" s="135"/>
      <c r="AR126" s="135"/>
      <c r="AS126" s="135"/>
      <c r="AT126" s="276"/>
      <c r="AU126" s="139" t="s">
        <v>27</v>
      </c>
      <c r="AV126" s="152"/>
      <c r="AW126" s="135">
        <v>1</v>
      </c>
      <c r="AX126" s="152"/>
      <c r="AY126" s="135">
        <v>0</v>
      </c>
      <c r="AZ126" s="152"/>
      <c r="BA126" s="150">
        <f t="shared" si="42"/>
        <v>1</v>
      </c>
      <c r="BB126" s="151">
        <f>BA126+BB122</f>
        <v>28</v>
      </c>
      <c r="BC126" s="150"/>
    </row>
    <row r="127" spans="1:89" x14ac:dyDescent="0.2">
      <c r="B127" s="276"/>
      <c r="C127" s="139" t="s">
        <v>72</v>
      </c>
      <c r="D127" s="152"/>
      <c r="E127" s="152"/>
      <c r="F127" s="152"/>
      <c r="G127" s="152"/>
      <c r="H127" s="135">
        <v>0</v>
      </c>
      <c r="I127" s="150">
        <f t="shared" si="40"/>
        <v>0</v>
      </c>
      <c r="J127" s="151">
        <f>I127+J123</f>
        <v>17</v>
      </c>
      <c r="K127" s="150"/>
      <c r="M127" s="141"/>
      <c r="N127" s="135"/>
      <c r="O127" s="135"/>
      <c r="P127" s="135"/>
      <c r="Q127" s="135"/>
      <c r="R127" s="135"/>
      <c r="S127" s="135"/>
      <c r="T127" s="140"/>
      <c r="U127" s="139"/>
      <c r="V127" s="139"/>
      <c r="AI127" s="141"/>
      <c r="AJ127" s="135"/>
      <c r="AK127" s="139"/>
      <c r="AL127" s="139"/>
      <c r="AM127" s="139"/>
      <c r="AN127" s="139"/>
      <c r="AO127" s="135"/>
      <c r="AP127" s="136"/>
      <c r="AQ127" s="135"/>
      <c r="AR127" s="135"/>
      <c r="AS127" s="135"/>
      <c r="AT127" s="276"/>
      <c r="AU127" s="139" t="s">
        <v>72</v>
      </c>
      <c r="AV127" s="152"/>
      <c r="AW127" s="135">
        <v>0</v>
      </c>
      <c r="AX127" s="152"/>
      <c r="AY127" s="135">
        <v>0</v>
      </c>
      <c r="AZ127" s="152"/>
      <c r="BA127" s="150">
        <f t="shared" si="42"/>
        <v>0</v>
      </c>
      <c r="BB127" s="151">
        <f>BA127+BB123</f>
        <v>21</v>
      </c>
      <c r="BC127" s="150"/>
    </row>
    <row r="128" spans="1:89" x14ac:dyDescent="0.2">
      <c r="B128" s="277"/>
      <c r="C128" s="149" t="s">
        <v>71</v>
      </c>
      <c r="D128" s="148"/>
      <c r="E128" s="148"/>
      <c r="F128" s="148"/>
      <c r="G128" s="148"/>
      <c r="H128" s="149">
        <v>0</v>
      </c>
      <c r="I128" s="147">
        <f t="shared" si="40"/>
        <v>0</v>
      </c>
      <c r="J128" s="146">
        <f>I128+J124</f>
        <v>8</v>
      </c>
      <c r="K128" s="145"/>
      <c r="M128" s="141"/>
      <c r="N128" s="139"/>
      <c r="O128" s="135"/>
      <c r="P128" s="135"/>
      <c r="Q128" s="135"/>
      <c r="R128" s="135"/>
      <c r="S128" s="135"/>
      <c r="T128" s="140"/>
      <c r="U128" s="139"/>
      <c r="V128" s="139"/>
      <c r="AI128" s="141"/>
      <c r="AJ128" s="139"/>
      <c r="AK128" s="139"/>
      <c r="AL128" s="139"/>
      <c r="AM128" s="139"/>
      <c r="AN128" s="139"/>
      <c r="AO128" s="135"/>
      <c r="AP128" s="136"/>
      <c r="AQ128" s="135"/>
      <c r="AR128" s="143"/>
      <c r="AS128" s="135"/>
      <c r="AT128" s="277"/>
      <c r="AU128" s="149" t="s">
        <v>71</v>
      </c>
      <c r="AV128" s="148"/>
      <c r="AW128" s="149">
        <v>0</v>
      </c>
      <c r="AX128" s="148"/>
      <c r="AY128" s="149">
        <v>0</v>
      </c>
      <c r="AZ128" s="148"/>
      <c r="BA128" s="147">
        <f t="shared" si="42"/>
        <v>0</v>
      </c>
      <c r="BB128" s="146">
        <f>BA128+BB124</f>
        <v>0</v>
      </c>
      <c r="BC128" s="145"/>
    </row>
    <row r="129" spans="2:55" ht="14.85" customHeight="1" x14ac:dyDescent="0.2">
      <c r="B129" s="275" t="s">
        <v>260</v>
      </c>
      <c r="C129" s="159" t="s">
        <v>0</v>
      </c>
      <c r="D129" s="157"/>
      <c r="E129" s="157"/>
      <c r="F129" s="157"/>
      <c r="G129" s="157"/>
      <c r="H129" s="158">
        <v>1</v>
      </c>
      <c r="I129" s="156">
        <f t="shared" si="40"/>
        <v>1</v>
      </c>
      <c r="J129" s="155">
        <f>I129</f>
        <v>1</v>
      </c>
      <c r="K129" s="154">
        <f>J129/(J129+J130)</f>
        <v>0.04</v>
      </c>
      <c r="M129" s="141"/>
      <c r="N129" s="139"/>
      <c r="O129" s="142"/>
      <c r="P129" s="142"/>
      <c r="Q129" s="142"/>
      <c r="R129" s="142"/>
      <c r="S129" s="142"/>
      <c r="T129" s="140"/>
      <c r="U129" s="139"/>
      <c r="V129" s="139"/>
      <c r="AI129" s="141"/>
      <c r="AJ129" s="139"/>
      <c r="AK129" s="139"/>
      <c r="AL129" s="139"/>
      <c r="AM129" s="139"/>
      <c r="AN129" s="139"/>
      <c r="AO129" s="135"/>
      <c r="AP129" s="136"/>
      <c r="AQ129" s="135"/>
      <c r="AR129" s="135"/>
      <c r="AS129" s="135"/>
      <c r="AT129" s="275" t="s">
        <v>259</v>
      </c>
      <c r="AU129" s="159" t="s">
        <v>0</v>
      </c>
      <c r="AV129" s="157"/>
      <c r="AW129" s="157"/>
      <c r="AX129" s="157"/>
      <c r="AY129" s="158">
        <v>1</v>
      </c>
      <c r="AZ129" s="157"/>
      <c r="BA129" s="156">
        <f t="shared" si="42"/>
        <v>1</v>
      </c>
      <c r="BB129" s="155">
        <f>BA129</f>
        <v>1</v>
      </c>
      <c r="BC129" s="154">
        <f>BB129/(BB129+BB130)</f>
        <v>3.4482758620689655E-2</v>
      </c>
    </row>
    <row r="130" spans="2:55" ht="14.85" customHeight="1" x14ac:dyDescent="0.2">
      <c r="B130" s="276"/>
      <c r="C130" s="139" t="s">
        <v>27</v>
      </c>
      <c r="D130" s="152"/>
      <c r="E130" s="152"/>
      <c r="F130" s="152"/>
      <c r="G130" s="152"/>
      <c r="H130" s="135">
        <v>0</v>
      </c>
      <c r="I130" s="150">
        <f t="shared" si="40"/>
        <v>0</v>
      </c>
      <c r="J130" s="151">
        <f>I130+J126</f>
        <v>24</v>
      </c>
      <c r="K130" s="150"/>
      <c r="M130" s="141"/>
      <c r="N130" s="139"/>
      <c r="O130" s="142"/>
      <c r="P130" s="142"/>
      <c r="Q130" s="142"/>
      <c r="R130" s="142"/>
      <c r="S130" s="142"/>
      <c r="T130" s="140"/>
      <c r="U130" s="139"/>
      <c r="V130" s="139"/>
      <c r="AI130" s="141"/>
      <c r="AJ130" s="139"/>
      <c r="AK130" s="139"/>
      <c r="AL130" s="139"/>
      <c r="AM130" s="139"/>
      <c r="AN130" s="139"/>
      <c r="AO130" s="135"/>
      <c r="AP130" s="136"/>
      <c r="AQ130" s="135"/>
      <c r="AR130" s="135"/>
      <c r="AS130" s="135"/>
      <c r="AT130" s="276"/>
      <c r="AU130" s="139" t="s">
        <v>27</v>
      </c>
      <c r="AV130" s="152"/>
      <c r="AW130" s="152"/>
      <c r="AX130" s="152"/>
      <c r="AY130" s="135">
        <v>0</v>
      </c>
      <c r="AZ130" s="152"/>
      <c r="BA130" s="150">
        <f t="shared" si="42"/>
        <v>0</v>
      </c>
      <c r="BB130" s="151">
        <f>BA130+BB126</f>
        <v>28</v>
      </c>
      <c r="BC130" s="150"/>
    </row>
    <row r="131" spans="2:55" x14ac:dyDescent="0.2">
      <c r="B131" s="276"/>
      <c r="C131" s="139" t="s">
        <v>72</v>
      </c>
      <c r="D131" s="152"/>
      <c r="E131" s="152"/>
      <c r="F131" s="152"/>
      <c r="G131" s="152"/>
      <c r="H131" s="135">
        <v>0</v>
      </c>
      <c r="I131" s="150">
        <f t="shared" si="40"/>
        <v>0</v>
      </c>
      <c r="J131" s="151">
        <f>I131+J127</f>
        <v>17</v>
      </c>
      <c r="K131" s="150"/>
      <c r="M131" s="141"/>
      <c r="N131" s="135"/>
      <c r="O131" s="135"/>
      <c r="P131" s="135"/>
      <c r="Q131" s="135"/>
      <c r="R131" s="135"/>
      <c r="S131" s="135"/>
      <c r="T131" s="140"/>
      <c r="U131" s="139"/>
      <c r="V131" s="139"/>
      <c r="AI131" s="141"/>
      <c r="AJ131" s="135"/>
      <c r="AK131" s="139"/>
      <c r="AL131" s="139"/>
      <c r="AM131" s="139"/>
      <c r="AN131" s="139"/>
      <c r="AO131" s="135"/>
      <c r="AP131" s="136"/>
      <c r="AQ131" s="135"/>
      <c r="AR131" s="135"/>
      <c r="AS131" s="135"/>
      <c r="AT131" s="276"/>
      <c r="AU131" s="139" t="s">
        <v>72</v>
      </c>
      <c r="AV131" s="152"/>
      <c r="AW131" s="152"/>
      <c r="AX131" s="152"/>
      <c r="AY131" s="135">
        <v>0</v>
      </c>
      <c r="AZ131" s="152"/>
      <c r="BA131" s="150">
        <f t="shared" si="42"/>
        <v>0</v>
      </c>
      <c r="BB131" s="151">
        <f>BA131+BB127</f>
        <v>21</v>
      </c>
      <c r="BC131" s="150"/>
    </row>
    <row r="132" spans="2:55" x14ac:dyDescent="0.2">
      <c r="B132" s="277"/>
      <c r="C132" s="149" t="s">
        <v>71</v>
      </c>
      <c r="D132" s="148"/>
      <c r="E132" s="148"/>
      <c r="F132" s="148"/>
      <c r="G132" s="148"/>
      <c r="H132" s="149">
        <v>0</v>
      </c>
      <c r="I132" s="147">
        <f t="shared" si="40"/>
        <v>0</v>
      </c>
      <c r="J132" s="146">
        <f>I132+J128</f>
        <v>8</v>
      </c>
      <c r="K132" s="145"/>
      <c r="M132" s="141"/>
      <c r="N132" s="139"/>
      <c r="O132" s="135"/>
      <c r="P132" s="135"/>
      <c r="Q132" s="135"/>
      <c r="R132" s="135"/>
      <c r="S132" s="135"/>
      <c r="T132" s="140"/>
      <c r="U132" s="139"/>
      <c r="V132" s="139"/>
      <c r="AI132" s="141"/>
      <c r="AJ132" s="139"/>
      <c r="AK132" s="139"/>
      <c r="AL132" s="139"/>
      <c r="AM132" s="139"/>
      <c r="AN132" s="139"/>
      <c r="AO132" s="135"/>
      <c r="AP132" s="136"/>
      <c r="AQ132" s="135"/>
      <c r="AR132" s="135"/>
      <c r="AS132" s="135"/>
      <c r="AT132" s="277"/>
      <c r="AU132" s="149" t="s">
        <v>71</v>
      </c>
      <c r="AV132" s="148"/>
      <c r="AW132" s="148"/>
      <c r="AX132" s="148"/>
      <c r="AY132" s="149">
        <v>0</v>
      </c>
      <c r="AZ132" s="148"/>
      <c r="BA132" s="147">
        <f t="shared" si="42"/>
        <v>0</v>
      </c>
      <c r="BB132" s="146">
        <f>BA132+BB128</f>
        <v>0</v>
      </c>
      <c r="BC132" s="145"/>
    </row>
    <row r="133" spans="2:55" ht="14.85" customHeight="1" x14ac:dyDescent="0.2">
      <c r="B133" s="275" t="s">
        <v>258</v>
      </c>
      <c r="C133" s="159" t="s">
        <v>0</v>
      </c>
      <c r="D133" s="157"/>
      <c r="E133" s="157"/>
      <c r="F133" s="157"/>
      <c r="G133" s="157"/>
      <c r="H133" s="158">
        <v>1</v>
      </c>
      <c r="I133" s="156">
        <f t="shared" si="40"/>
        <v>1</v>
      </c>
      <c r="J133" s="155">
        <f>I133</f>
        <v>1</v>
      </c>
      <c r="K133" s="154">
        <f>J133/(J133+J134)</f>
        <v>0.04</v>
      </c>
      <c r="M133" s="141"/>
      <c r="N133" s="139"/>
      <c r="O133" s="142"/>
      <c r="P133" s="142"/>
      <c r="Q133" s="142"/>
      <c r="R133" s="142"/>
      <c r="S133" s="142"/>
      <c r="T133" s="140"/>
      <c r="U133" s="139"/>
      <c r="V133" s="139"/>
      <c r="AI133" s="139"/>
      <c r="AJ133" s="139"/>
      <c r="AK133" s="139"/>
      <c r="AL133" s="139"/>
      <c r="AM133" s="139"/>
      <c r="AN133" s="139"/>
      <c r="AO133" s="139"/>
      <c r="AP133" s="140"/>
      <c r="AQ133" s="139"/>
      <c r="AR133" s="139"/>
      <c r="AT133" s="275" t="s">
        <v>257</v>
      </c>
      <c r="AU133" s="159" t="s">
        <v>0</v>
      </c>
      <c r="AV133" s="157"/>
      <c r="AW133" s="157"/>
      <c r="AX133" s="157"/>
      <c r="AY133" s="158">
        <v>1</v>
      </c>
      <c r="AZ133" s="157"/>
      <c r="BA133" s="156">
        <f t="shared" si="42"/>
        <v>1</v>
      </c>
      <c r="BB133" s="155">
        <f>BA133</f>
        <v>1</v>
      </c>
      <c r="BC133" s="154">
        <f>BB133/(BB133+BB134)</f>
        <v>3.4482758620689655E-2</v>
      </c>
    </row>
    <row r="134" spans="2:55" ht="14.85" customHeight="1" x14ac:dyDescent="0.2">
      <c r="B134" s="276"/>
      <c r="C134" s="139" t="s">
        <v>27</v>
      </c>
      <c r="D134" s="152"/>
      <c r="E134" s="152"/>
      <c r="F134" s="152"/>
      <c r="G134" s="152"/>
      <c r="H134" s="135">
        <v>0</v>
      </c>
      <c r="I134" s="150">
        <f t="shared" si="40"/>
        <v>0</v>
      </c>
      <c r="J134" s="151">
        <f>I134+J130</f>
        <v>24</v>
      </c>
      <c r="K134" s="150"/>
      <c r="M134" s="141"/>
      <c r="N134" s="139"/>
      <c r="O134" s="142"/>
      <c r="P134" s="142"/>
      <c r="Q134" s="142"/>
      <c r="R134" s="142"/>
      <c r="S134" s="142"/>
      <c r="T134" s="140"/>
      <c r="U134" s="139"/>
      <c r="V134" s="139"/>
      <c r="AI134" s="139"/>
      <c r="AJ134" s="139"/>
      <c r="AK134" s="139"/>
      <c r="AL134" s="139"/>
      <c r="AM134" s="139"/>
      <c r="AN134" s="139"/>
      <c r="AO134" s="139"/>
      <c r="AP134" s="140"/>
      <c r="AQ134" s="139"/>
      <c r="AR134" s="139"/>
      <c r="AT134" s="276"/>
      <c r="AU134" s="139" t="s">
        <v>27</v>
      </c>
      <c r="AV134" s="152"/>
      <c r="AW134" s="152"/>
      <c r="AX134" s="152"/>
      <c r="AY134" s="135">
        <v>0</v>
      </c>
      <c r="AZ134" s="152"/>
      <c r="BA134" s="150">
        <f t="shared" si="42"/>
        <v>0</v>
      </c>
      <c r="BB134" s="151">
        <f>BA134+BB130</f>
        <v>28</v>
      </c>
      <c r="BC134" s="150"/>
    </row>
    <row r="135" spans="2:55" x14ac:dyDescent="0.2">
      <c r="B135" s="276"/>
      <c r="C135" s="139" t="s">
        <v>72</v>
      </c>
      <c r="D135" s="152"/>
      <c r="E135" s="152"/>
      <c r="F135" s="152"/>
      <c r="G135" s="152"/>
      <c r="H135" s="135">
        <v>0</v>
      </c>
      <c r="I135" s="150">
        <f t="shared" si="40"/>
        <v>0</v>
      </c>
      <c r="J135" s="151">
        <f>I135+J131</f>
        <v>17</v>
      </c>
      <c r="K135" s="150"/>
      <c r="M135" s="141"/>
      <c r="N135" s="135"/>
      <c r="O135" s="135"/>
      <c r="P135" s="135"/>
      <c r="Q135" s="135"/>
      <c r="R135" s="135"/>
      <c r="S135" s="135"/>
      <c r="T135" s="140"/>
      <c r="U135" s="139"/>
      <c r="V135" s="139"/>
      <c r="AI135" s="139"/>
      <c r="AJ135" s="139"/>
      <c r="AK135" s="139"/>
      <c r="AL135" s="139"/>
      <c r="AM135" s="139"/>
      <c r="AN135" s="139"/>
      <c r="AO135" s="139"/>
      <c r="AT135" s="276"/>
      <c r="AU135" s="139" t="s">
        <v>72</v>
      </c>
      <c r="AV135" s="152"/>
      <c r="AW135" s="152"/>
      <c r="AX135" s="152"/>
      <c r="AY135" s="135">
        <v>0</v>
      </c>
      <c r="AZ135" s="152"/>
      <c r="BA135" s="150">
        <f t="shared" si="42"/>
        <v>0</v>
      </c>
      <c r="BB135" s="151">
        <f>BA135+BB131</f>
        <v>21</v>
      </c>
      <c r="BC135" s="150"/>
    </row>
    <row r="136" spans="2:55" x14ac:dyDescent="0.2">
      <c r="B136" s="277"/>
      <c r="C136" s="149" t="s">
        <v>71</v>
      </c>
      <c r="D136" s="148"/>
      <c r="E136" s="148"/>
      <c r="F136" s="148"/>
      <c r="G136" s="148"/>
      <c r="H136" s="149">
        <v>0</v>
      </c>
      <c r="I136" s="147">
        <f t="shared" si="40"/>
        <v>0</v>
      </c>
      <c r="J136" s="146">
        <f>I136+J132</f>
        <v>8</v>
      </c>
      <c r="K136" s="145"/>
      <c r="M136" s="141"/>
      <c r="N136" s="139"/>
      <c r="O136" s="135"/>
      <c r="P136" s="135"/>
      <c r="Q136" s="135"/>
      <c r="R136" s="135"/>
      <c r="S136" s="135"/>
      <c r="T136" s="140"/>
      <c r="U136" s="139"/>
      <c r="V136" s="139"/>
      <c r="AI136" s="139"/>
      <c r="AJ136" s="139"/>
      <c r="AK136" s="139"/>
      <c r="AL136" s="139"/>
      <c r="AM136" s="139"/>
      <c r="AN136" s="139"/>
      <c r="AO136" s="139"/>
      <c r="AT136" s="277"/>
      <c r="AU136" s="149" t="s">
        <v>71</v>
      </c>
      <c r="AV136" s="148"/>
      <c r="AW136" s="148"/>
      <c r="AX136" s="148"/>
      <c r="AY136" s="149">
        <v>0</v>
      </c>
      <c r="AZ136" s="148"/>
      <c r="BA136" s="147">
        <f t="shared" si="42"/>
        <v>0</v>
      </c>
      <c r="BB136" s="146">
        <f>BA136+BB132</f>
        <v>0</v>
      </c>
      <c r="BC136" s="145"/>
    </row>
    <row r="137" spans="2:55" x14ac:dyDescent="0.2">
      <c r="B137" s="275" t="s">
        <v>256</v>
      </c>
      <c r="C137" s="159" t="s">
        <v>0</v>
      </c>
      <c r="D137" s="157"/>
      <c r="E137" s="157"/>
      <c r="F137" s="157"/>
      <c r="G137" s="157"/>
      <c r="H137" s="158">
        <v>1</v>
      </c>
      <c r="I137" s="156">
        <f t="shared" si="40"/>
        <v>1</v>
      </c>
      <c r="J137" s="155">
        <f>I137</f>
        <v>1</v>
      </c>
      <c r="K137" s="154">
        <f>J137/(J137+J138)</f>
        <v>0.04</v>
      </c>
      <c r="M137" s="141"/>
      <c r="N137" s="139"/>
      <c r="O137" s="142"/>
      <c r="P137" s="142"/>
      <c r="Q137" s="142"/>
      <c r="R137" s="142"/>
      <c r="S137" s="142"/>
      <c r="T137" s="140"/>
      <c r="U137" s="139"/>
      <c r="V137" s="139"/>
      <c r="AI137" s="139"/>
      <c r="AJ137" s="139"/>
      <c r="AK137" s="139"/>
      <c r="AL137" s="139"/>
      <c r="AM137" s="139"/>
      <c r="AN137" s="139"/>
      <c r="AO137" s="139"/>
      <c r="AT137" s="275" t="s">
        <v>255</v>
      </c>
      <c r="AU137" s="159" t="s">
        <v>0</v>
      </c>
      <c r="AV137" s="157"/>
      <c r="AW137" s="157"/>
      <c r="AX137" s="157"/>
      <c r="AY137" s="158">
        <v>0</v>
      </c>
      <c r="AZ137" s="157"/>
      <c r="BA137" s="156">
        <f t="shared" si="42"/>
        <v>0</v>
      </c>
      <c r="BB137" s="155">
        <f>BA137</f>
        <v>0</v>
      </c>
      <c r="BC137" s="154">
        <f>BB137/(BB137+BB138)</f>
        <v>0</v>
      </c>
    </row>
    <row r="138" spans="2:55" x14ac:dyDescent="0.2">
      <c r="B138" s="276"/>
      <c r="C138" s="139" t="s">
        <v>27</v>
      </c>
      <c r="D138" s="152"/>
      <c r="E138" s="152"/>
      <c r="F138" s="152"/>
      <c r="G138" s="152"/>
      <c r="H138" s="135">
        <v>0</v>
      </c>
      <c r="I138" s="150">
        <f t="shared" si="40"/>
        <v>0</v>
      </c>
      <c r="J138" s="151">
        <f>I138+J134</f>
        <v>24</v>
      </c>
      <c r="K138" s="150"/>
      <c r="M138" s="141"/>
      <c r="N138" s="139"/>
      <c r="O138" s="142"/>
      <c r="P138" s="142"/>
      <c r="Q138" s="142"/>
      <c r="R138" s="142"/>
      <c r="S138" s="142"/>
      <c r="T138" s="140"/>
      <c r="U138" s="139"/>
      <c r="V138" s="139"/>
      <c r="AI138" s="139"/>
      <c r="AJ138" s="139"/>
      <c r="AK138" s="139"/>
      <c r="AL138" s="139"/>
      <c r="AM138" s="139"/>
      <c r="AN138" s="139"/>
      <c r="AO138" s="139"/>
      <c r="AT138" s="276"/>
      <c r="AU138" s="139" t="s">
        <v>27</v>
      </c>
      <c r="AV138" s="152"/>
      <c r="AW138" s="152"/>
      <c r="AX138" s="152"/>
      <c r="AY138" s="135">
        <v>1</v>
      </c>
      <c r="AZ138" s="152"/>
      <c r="BA138" s="150">
        <f t="shared" si="42"/>
        <v>1</v>
      </c>
      <c r="BB138" s="151">
        <f>BA138+BB134</f>
        <v>29</v>
      </c>
      <c r="BC138" s="150"/>
    </row>
    <row r="139" spans="2:55" x14ac:dyDescent="0.2">
      <c r="B139" s="276"/>
      <c r="C139" s="139" t="s">
        <v>72</v>
      </c>
      <c r="D139" s="152"/>
      <c r="E139" s="152"/>
      <c r="F139" s="152"/>
      <c r="G139" s="152"/>
      <c r="H139" s="135">
        <v>0</v>
      </c>
      <c r="I139" s="150">
        <f t="shared" si="40"/>
        <v>0</v>
      </c>
      <c r="J139" s="151">
        <f>I139+J135</f>
        <v>17</v>
      </c>
      <c r="K139" s="150"/>
      <c r="M139" s="141"/>
      <c r="N139" s="135"/>
      <c r="O139" s="135"/>
      <c r="P139" s="135"/>
      <c r="Q139" s="135"/>
      <c r="R139" s="135"/>
      <c r="S139" s="135"/>
      <c r="T139" s="140"/>
      <c r="U139" s="139"/>
      <c r="V139" s="139"/>
      <c r="AI139" s="139"/>
      <c r="AJ139" s="139"/>
      <c r="AK139" s="139"/>
      <c r="AL139" s="139"/>
      <c r="AM139" s="139"/>
      <c r="AN139" s="139"/>
      <c r="AO139" s="139"/>
      <c r="AT139" s="276"/>
      <c r="AU139" s="139" t="s">
        <v>72</v>
      </c>
      <c r="AV139" s="152"/>
      <c r="AW139" s="152"/>
      <c r="AX139" s="152"/>
      <c r="AY139" s="135">
        <v>0</v>
      </c>
      <c r="AZ139" s="152"/>
      <c r="BA139" s="150">
        <f t="shared" si="42"/>
        <v>0</v>
      </c>
      <c r="BB139" s="151">
        <f>BA139+BB135</f>
        <v>21</v>
      </c>
      <c r="BC139" s="150"/>
    </row>
    <row r="140" spans="2:55" x14ac:dyDescent="0.2">
      <c r="B140" s="277"/>
      <c r="C140" s="149" t="s">
        <v>71</v>
      </c>
      <c r="D140" s="148"/>
      <c r="E140" s="148"/>
      <c r="F140" s="148"/>
      <c r="G140" s="148"/>
      <c r="H140" s="149">
        <v>0</v>
      </c>
      <c r="I140" s="147">
        <f t="shared" si="40"/>
        <v>0</v>
      </c>
      <c r="J140" s="146">
        <f>I140+J136</f>
        <v>8</v>
      </c>
      <c r="K140" s="145"/>
      <c r="M140" s="141"/>
      <c r="N140" s="139"/>
      <c r="O140" s="135"/>
      <c r="P140" s="135"/>
      <c r="Q140" s="135"/>
      <c r="R140" s="135"/>
      <c r="S140" s="135"/>
      <c r="T140" s="140"/>
      <c r="U140" s="139"/>
      <c r="V140" s="139"/>
      <c r="AI140" s="139"/>
      <c r="AJ140" s="139"/>
      <c r="AK140" s="139"/>
      <c r="AL140" s="139"/>
      <c r="AM140" s="139"/>
      <c r="AN140" s="139"/>
      <c r="AO140" s="139"/>
      <c r="AT140" s="277"/>
      <c r="AU140" s="149" t="s">
        <v>71</v>
      </c>
      <c r="AV140" s="148"/>
      <c r="AW140" s="148"/>
      <c r="AX140" s="148"/>
      <c r="AY140" s="149">
        <v>0</v>
      </c>
      <c r="AZ140" s="148"/>
      <c r="BA140" s="147">
        <f t="shared" si="42"/>
        <v>0</v>
      </c>
      <c r="BB140" s="146">
        <f>BA140+BB136</f>
        <v>0</v>
      </c>
      <c r="BC140" s="145"/>
    </row>
    <row r="141" spans="2:55" x14ac:dyDescent="0.2">
      <c r="M141" s="141"/>
      <c r="N141" s="139"/>
      <c r="O141" s="142"/>
      <c r="P141" s="142"/>
      <c r="Q141" s="142"/>
      <c r="R141" s="142"/>
      <c r="S141" s="142"/>
      <c r="T141" s="140"/>
      <c r="U141" s="139"/>
      <c r="V141" s="139"/>
      <c r="AI141" s="139"/>
      <c r="AJ141" s="139"/>
      <c r="AK141" s="139"/>
      <c r="AL141" s="139"/>
      <c r="AM141" s="139"/>
      <c r="AN141" s="139"/>
      <c r="AO141" s="139"/>
    </row>
    <row r="142" spans="2:55" x14ac:dyDescent="0.2">
      <c r="M142" s="141"/>
      <c r="N142" s="139"/>
      <c r="O142" s="142"/>
      <c r="P142" s="142"/>
      <c r="Q142" s="142"/>
      <c r="R142" s="142"/>
      <c r="S142" s="142"/>
      <c r="T142" s="140"/>
      <c r="U142" s="139"/>
      <c r="V142" s="139"/>
      <c r="AI142" s="139"/>
      <c r="AJ142" s="139"/>
      <c r="AK142" s="139"/>
      <c r="AL142" s="139"/>
      <c r="AM142" s="139"/>
      <c r="AN142" s="139"/>
      <c r="AO142" s="139"/>
    </row>
    <row r="143" spans="2:55" x14ac:dyDescent="0.2">
      <c r="M143" s="141"/>
      <c r="N143" s="135"/>
      <c r="O143" s="135"/>
      <c r="P143" s="135"/>
      <c r="Q143" s="135"/>
      <c r="R143" s="135"/>
      <c r="S143" s="135"/>
      <c r="T143" s="140"/>
      <c r="U143" s="139"/>
      <c r="V143" s="139"/>
    </row>
    <row r="144" spans="2:55" x14ac:dyDescent="0.2">
      <c r="M144" s="141"/>
      <c r="N144" s="139"/>
      <c r="O144" s="135"/>
      <c r="P144" s="135"/>
      <c r="Q144" s="135"/>
      <c r="R144" s="135"/>
      <c r="S144" s="135"/>
      <c r="T144" s="140"/>
      <c r="U144" s="139"/>
      <c r="V144" s="139"/>
    </row>
    <row r="145" spans="13:22" x14ac:dyDescent="0.2">
      <c r="M145" s="139"/>
      <c r="N145" s="139"/>
      <c r="O145" s="135"/>
      <c r="P145" s="135"/>
      <c r="Q145" s="135"/>
      <c r="R145" s="135"/>
      <c r="S145" s="135"/>
      <c r="T145" s="140"/>
      <c r="U145" s="139"/>
      <c r="V145" s="139"/>
    </row>
    <row r="146" spans="13:22" x14ac:dyDescent="0.2">
      <c r="M146" s="139"/>
      <c r="N146" s="139"/>
      <c r="O146" s="135"/>
      <c r="P146" s="135"/>
      <c r="Q146" s="135"/>
      <c r="R146" s="135"/>
      <c r="S146" s="135"/>
      <c r="T146" s="140"/>
      <c r="U146" s="139"/>
      <c r="V146" s="139"/>
    </row>
    <row r="147" spans="13:22" x14ac:dyDescent="0.2">
      <c r="M147" s="139"/>
      <c r="N147" s="139"/>
      <c r="O147" s="135"/>
      <c r="P147" s="135"/>
      <c r="Q147" s="135"/>
      <c r="R147" s="135"/>
      <c r="S147" s="135"/>
      <c r="T147" s="140"/>
      <c r="U147" s="139"/>
      <c r="V147" s="139"/>
    </row>
    <row r="148" spans="13:22" x14ac:dyDescent="0.2">
      <c r="M148" s="139"/>
      <c r="N148" s="139"/>
      <c r="O148" s="135"/>
      <c r="P148" s="135"/>
      <c r="Q148" s="135"/>
      <c r="R148" s="135"/>
      <c r="S148" s="135"/>
      <c r="T148" s="140"/>
      <c r="U148" s="139"/>
      <c r="V148" s="139"/>
    </row>
    <row r="149" spans="13:22" x14ac:dyDescent="0.2">
      <c r="M149" s="139"/>
      <c r="N149" s="139"/>
      <c r="O149" s="135"/>
      <c r="P149" s="135"/>
      <c r="Q149" s="135"/>
      <c r="R149" s="135"/>
      <c r="S149" s="135"/>
      <c r="T149" s="140"/>
      <c r="U149" s="139"/>
      <c r="V149" s="139"/>
    </row>
    <row r="150" spans="13:22" x14ac:dyDescent="0.2">
      <c r="M150" s="139"/>
      <c r="N150" s="139"/>
      <c r="O150" s="135"/>
      <c r="P150" s="135"/>
      <c r="Q150" s="135"/>
      <c r="R150" s="135"/>
      <c r="S150" s="135"/>
      <c r="T150" s="140"/>
      <c r="U150" s="139"/>
      <c r="V150" s="139"/>
    </row>
    <row r="151" spans="13:22" x14ac:dyDescent="0.2">
      <c r="M151" s="139"/>
      <c r="N151" s="139"/>
      <c r="O151" s="135"/>
      <c r="P151" s="135"/>
      <c r="Q151" s="135"/>
      <c r="R151" s="135"/>
      <c r="S151" s="135"/>
      <c r="T151" s="140"/>
      <c r="U151" s="139"/>
      <c r="V151" s="139"/>
    </row>
    <row r="152" spans="13:22" x14ac:dyDescent="0.2">
      <c r="M152" s="139"/>
      <c r="N152" s="139"/>
      <c r="O152" s="135"/>
      <c r="P152" s="135"/>
      <c r="Q152" s="135"/>
      <c r="R152" s="135"/>
      <c r="S152" s="135"/>
      <c r="T152" s="140"/>
      <c r="U152" s="139"/>
      <c r="V152" s="139"/>
    </row>
    <row r="153" spans="13:22" x14ac:dyDescent="0.2">
      <c r="M153" s="139"/>
      <c r="N153" s="139"/>
      <c r="O153" s="135"/>
      <c r="P153" s="135"/>
      <c r="Q153" s="135"/>
      <c r="R153" s="135"/>
      <c r="S153" s="135"/>
      <c r="T153" s="140"/>
      <c r="U153" s="139"/>
      <c r="V153" s="139"/>
    </row>
    <row r="154" spans="13:22" x14ac:dyDescent="0.2">
      <c r="M154" s="139"/>
      <c r="N154" s="139"/>
      <c r="O154" s="135"/>
      <c r="P154" s="135"/>
      <c r="Q154" s="135"/>
      <c r="R154" s="135"/>
      <c r="S154" s="135"/>
      <c r="T154" s="140"/>
      <c r="U154" s="139"/>
      <c r="V154" s="139"/>
    </row>
    <row r="155" spans="13:22" x14ac:dyDescent="0.2">
      <c r="M155" s="139"/>
      <c r="N155" s="139"/>
      <c r="O155" s="135"/>
      <c r="P155" s="135"/>
      <c r="Q155" s="135"/>
      <c r="R155" s="135"/>
      <c r="S155" s="135"/>
      <c r="T155" s="140"/>
      <c r="U155" s="139"/>
      <c r="V155" s="139"/>
    </row>
    <row r="156" spans="13:22" x14ac:dyDescent="0.2">
      <c r="M156" s="139"/>
      <c r="N156" s="139"/>
      <c r="O156" s="135"/>
      <c r="P156" s="135"/>
      <c r="Q156" s="135"/>
      <c r="R156" s="135"/>
      <c r="S156" s="135"/>
      <c r="T156" s="140"/>
      <c r="U156" s="139"/>
      <c r="V156" s="139"/>
    </row>
    <row r="157" spans="13:22" x14ac:dyDescent="0.2">
      <c r="M157" s="139"/>
      <c r="N157" s="139"/>
      <c r="O157" s="135"/>
      <c r="P157" s="135"/>
      <c r="Q157" s="135"/>
      <c r="R157" s="135"/>
      <c r="S157" s="135"/>
      <c r="T157" s="140"/>
      <c r="U157" s="139"/>
      <c r="V157" s="139"/>
    </row>
    <row r="158" spans="13:22" x14ac:dyDescent="0.2">
      <c r="M158" s="139"/>
      <c r="N158" s="139"/>
      <c r="O158" s="135"/>
      <c r="P158" s="135"/>
      <c r="Q158" s="135"/>
      <c r="R158" s="135"/>
      <c r="S158" s="135"/>
      <c r="T158" s="140"/>
      <c r="U158" s="139"/>
      <c r="V158" s="139"/>
    </row>
    <row r="159" spans="13:22" x14ac:dyDescent="0.2">
      <c r="M159" s="139"/>
      <c r="N159" s="139"/>
      <c r="O159" s="135"/>
      <c r="P159" s="135"/>
      <c r="Q159" s="135"/>
      <c r="R159" s="135"/>
      <c r="S159" s="135"/>
      <c r="T159" s="140"/>
      <c r="U159" s="139"/>
      <c r="V159" s="139"/>
    </row>
    <row r="160" spans="13:22" x14ac:dyDescent="0.2">
      <c r="M160" s="139"/>
      <c r="N160" s="139"/>
      <c r="O160" s="135"/>
      <c r="P160" s="135"/>
      <c r="Q160" s="135"/>
      <c r="R160" s="135"/>
      <c r="S160" s="135"/>
      <c r="T160" s="140"/>
      <c r="U160" s="139"/>
      <c r="V160" s="139"/>
    </row>
    <row r="161" spans="13:22" x14ac:dyDescent="0.2">
      <c r="M161" s="139"/>
      <c r="N161" s="139"/>
      <c r="O161" s="135"/>
      <c r="P161" s="135"/>
      <c r="Q161" s="135"/>
      <c r="R161" s="135"/>
      <c r="S161" s="135"/>
      <c r="T161" s="140"/>
      <c r="U161" s="139"/>
      <c r="V161" s="139"/>
    </row>
    <row r="162" spans="13:22" x14ac:dyDescent="0.2">
      <c r="M162" s="139"/>
      <c r="N162" s="139"/>
      <c r="O162" s="135"/>
      <c r="P162" s="135"/>
      <c r="Q162" s="135"/>
      <c r="R162" s="135"/>
      <c r="S162" s="135"/>
      <c r="T162" s="140"/>
      <c r="U162" s="139"/>
      <c r="V162" s="139"/>
    </row>
    <row r="163" spans="13:22" x14ac:dyDescent="0.2">
      <c r="M163" s="139"/>
      <c r="N163" s="139"/>
      <c r="O163" s="135"/>
      <c r="P163" s="135"/>
      <c r="Q163" s="135"/>
      <c r="R163" s="135"/>
      <c r="S163" s="135"/>
      <c r="T163" s="140"/>
      <c r="U163" s="139"/>
      <c r="V163" s="139"/>
    </row>
    <row r="164" spans="13:22" x14ac:dyDescent="0.2">
      <c r="M164" s="139"/>
      <c r="N164" s="139"/>
      <c r="O164" s="135"/>
      <c r="P164" s="135"/>
      <c r="Q164" s="135"/>
      <c r="R164" s="135"/>
      <c r="S164" s="135"/>
      <c r="T164" s="140"/>
      <c r="U164" s="139"/>
      <c r="V164" s="139"/>
    </row>
  </sheetData>
  <mergeCells count="227">
    <mergeCell ref="B3:B5"/>
    <mergeCell ref="C3:X5"/>
    <mergeCell ref="B7:K7"/>
    <mergeCell ref="M7:V7"/>
    <mergeCell ref="X7:AG7"/>
    <mergeCell ref="AI7:AR7"/>
    <mergeCell ref="AT7:BC7"/>
    <mergeCell ref="BE7:BN7"/>
    <mergeCell ref="BP7:BY7"/>
    <mergeCell ref="CA7:CJ7"/>
    <mergeCell ref="B9:B12"/>
    <mergeCell ref="M9:M12"/>
    <mergeCell ref="X9:X12"/>
    <mergeCell ref="AI9:AI12"/>
    <mergeCell ref="AT9:AT12"/>
    <mergeCell ref="BE9:BE12"/>
    <mergeCell ref="BP9:BP12"/>
    <mergeCell ref="CA9:CA12"/>
    <mergeCell ref="B13:B16"/>
    <mergeCell ref="M13:M16"/>
    <mergeCell ref="X13:X16"/>
    <mergeCell ref="AI13:AI16"/>
    <mergeCell ref="AT13:AT16"/>
    <mergeCell ref="BE13:BE16"/>
    <mergeCell ref="BP13:BP16"/>
    <mergeCell ref="CA13:CA16"/>
    <mergeCell ref="B17:B20"/>
    <mergeCell ref="M17:M20"/>
    <mergeCell ref="X17:X20"/>
    <mergeCell ref="AI17:AI20"/>
    <mergeCell ref="AT17:AT20"/>
    <mergeCell ref="BE17:BE20"/>
    <mergeCell ref="BP17:BP20"/>
    <mergeCell ref="CA17:CA20"/>
    <mergeCell ref="B21:B24"/>
    <mergeCell ref="M21:M24"/>
    <mergeCell ref="X21:X24"/>
    <mergeCell ref="AI21:AI24"/>
    <mergeCell ref="AT21:AT24"/>
    <mergeCell ref="BE21:BE24"/>
    <mergeCell ref="BP21:BP24"/>
    <mergeCell ref="CA21:CA24"/>
    <mergeCell ref="B25:B28"/>
    <mergeCell ref="M25:M28"/>
    <mergeCell ref="X25:X28"/>
    <mergeCell ref="AI25:AI28"/>
    <mergeCell ref="AT25:AT28"/>
    <mergeCell ref="BE25:BE28"/>
    <mergeCell ref="BP25:BP28"/>
    <mergeCell ref="CA25:CA28"/>
    <mergeCell ref="B29:B32"/>
    <mergeCell ref="M29:M32"/>
    <mergeCell ref="X29:X32"/>
    <mergeCell ref="AI29:AI32"/>
    <mergeCell ref="AT29:AT32"/>
    <mergeCell ref="BE29:BE32"/>
    <mergeCell ref="BP29:BP32"/>
    <mergeCell ref="CA29:CA32"/>
    <mergeCell ref="B33:B36"/>
    <mergeCell ref="M33:M36"/>
    <mergeCell ref="X33:X36"/>
    <mergeCell ref="AI33:AI36"/>
    <mergeCell ref="AT33:AT36"/>
    <mergeCell ref="BE33:BE36"/>
    <mergeCell ref="BP33:BP36"/>
    <mergeCell ref="CA33:CA36"/>
    <mergeCell ref="B37:B40"/>
    <mergeCell ref="M37:M40"/>
    <mergeCell ref="X37:X40"/>
    <mergeCell ref="AI37:AI40"/>
    <mergeCell ref="AT37:AT40"/>
    <mergeCell ref="BE37:BE40"/>
    <mergeCell ref="BP37:BP40"/>
    <mergeCell ref="CA37:CA40"/>
    <mergeCell ref="B41:B44"/>
    <mergeCell ref="M41:M44"/>
    <mergeCell ref="X41:X44"/>
    <mergeCell ref="AI41:AI44"/>
    <mergeCell ref="AT41:AT44"/>
    <mergeCell ref="BE41:BE44"/>
    <mergeCell ref="BP41:BP44"/>
    <mergeCell ref="CA41:CA44"/>
    <mergeCell ref="B45:B48"/>
    <mergeCell ref="M45:M48"/>
    <mergeCell ref="X45:X48"/>
    <mergeCell ref="AI45:AI48"/>
    <mergeCell ref="AT45:AT48"/>
    <mergeCell ref="BE45:BE48"/>
    <mergeCell ref="BP45:BP48"/>
    <mergeCell ref="CA45:CA48"/>
    <mergeCell ref="B49:B52"/>
    <mergeCell ref="M49:M52"/>
    <mergeCell ref="X49:X52"/>
    <mergeCell ref="AI49:AI52"/>
    <mergeCell ref="AT49:AT52"/>
    <mergeCell ref="BE49:BE52"/>
    <mergeCell ref="BP49:BP52"/>
    <mergeCell ref="CA49:CA52"/>
    <mergeCell ref="B53:B56"/>
    <mergeCell ref="M53:M56"/>
    <mergeCell ref="X53:X56"/>
    <mergeCell ref="AI53:AI56"/>
    <mergeCell ref="AT53:AT56"/>
    <mergeCell ref="BE53:BE56"/>
    <mergeCell ref="BP53:BP56"/>
    <mergeCell ref="CA53:CA56"/>
    <mergeCell ref="B57:B60"/>
    <mergeCell ref="M57:M60"/>
    <mergeCell ref="X57:X60"/>
    <mergeCell ref="AI57:AI60"/>
    <mergeCell ref="AT57:AT60"/>
    <mergeCell ref="BE57:BE60"/>
    <mergeCell ref="BP57:BP60"/>
    <mergeCell ref="CA57:CA60"/>
    <mergeCell ref="B61:B64"/>
    <mergeCell ref="M61:M64"/>
    <mergeCell ref="X61:X64"/>
    <mergeCell ref="AI61:AI64"/>
    <mergeCell ref="AT61:AT64"/>
    <mergeCell ref="BE61:BE64"/>
    <mergeCell ref="BP61:BP64"/>
    <mergeCell ref="CA61:CA64"/>
    <mergeCell ref="B65:B68"/>
    <mergeCell ref="M65:M68"/>
    <mergeCell ref="X65:X68"/>
    <mergeCell ref="AI65:AI68"/>
    <mergeCell ref="AT65:AT68"/>
    <mergeCell ref="BE65:BE68"/>
    <mergeCell ref="BP65:BP68"/>
    <mergeCell ref="CA65:CA68"/>
    <mergeCell ref="B69:B72"/>
    <mergeCell ref="M69:M72"/>
    <mergeCell ref="X69:X72"/>
    <mergeCell ref="AI69:AI72"/>
    <mergeCell ref="AT69:AT72"/>
    <mergeCell ref="BE69:BE72"/>
    <mergeCell ref="BP69:BP72"/>
    <mergeCell ref="CA69:CA72"/>
    <mergeCell ref="B73:B76"/>
    <mergeCell ref="M73:M76"/>
    <mergeCell ref="X73:X76"/>
    <mergeCell ref="AI73:AI76"/>
    <mergeCell ref="AT73:AT76"/>
    <mergeCell ref="BE73:BE76"/>
    <mergeCell ref="BP73:BP76"/>
    <mergeCell ref="CA73:CA76"/>
    <mergeCell ref="B77:B80"/>
    <mergeCell ref="M77:M80"/>
    <mergeCell ref="X77:X80"/>
    <mergeCell ref="AI77:AI80"/>
    <mergeCell ref="AT77:AT80"/>
    <mergeCell ref="BE77:BE80"/>
    <mergeCell ref="BP77:BP80"/>
    <mergeCell ref="CA77:CA80"/>
    <mergeCell ref="CA81:CA84"/>
    <mergeCell ref="B81:B84"/>
    <mergeCell ref="M81:M84"/>
    <mergeCell ref="X81:X84"/>
    <mergeCell ref="AI81:AI84"/>
    <mergeCell ref="AT81:AT84"/>
    <mergeCell ref="BE81:BE84"/>
    <mergeCell ref="BP81:BP84"/>
    <mergeCell ref="B85:B88"/>
    <mergeCell ref="M85:M88"/>
    <mergeCell ref="X85:X88"/>
    <mergeCell ref="AI85:AI88"/>
    <mergeCell ref="AT85:AT88"/>
    <mergeCell ref="BE85:BE88"/>
    <mergeCell ref="BP85:BP88"/>
    <mergeCell ref="CA85:CA88"/>
    <mergeCell ref="B97:B100"/>
    <mergeCell ref="M97:M100"/>
    <mergeCell ref="X97:X100"/>
    <mergeCell ref="AI97:AI100"/>
    <mergeCell ref="AT97:AT100"/>
    <mergeCell ref="BP97:BP100"/>
    <mergeCell ref="B89:B92"/>
    <mergeCell ref="M89:M92"/>
    <mergeCell ref="X89:X92"/>
    <mergeCell ref="AI89:AI92"/>
    <mergeCell ref="AT89:AT92"/>
    <mergeCell ref="BE89:BE92"/>
    <mergeCell ref="BP89:BP92"/>
    <mergeCell ref="CA89:CA92"/>
    <mergeCell ref="B93:B96"/>
    <mergeCell ref="M93:M96"/>
    <mergeCell ref="X93:X96"/>
    <mergeCell ref="AI93:AI96"/>
    <mergeCell ref="AT93:AT96"/>
    <mergeCell ref="BE93:BE96"/>
    <mergeCell ref="BP93:BP96"/>
    <mergeCell ref="CA93:CA96"/>
    <mergeCell ref="B109:B112"/>
    <mergeCell ref="X109:X112"/>
    <mergeCell ref="AI109:AI112"/>
    <mergeCell ref="AT109:AT112"/>
    <mergeCell ref="BP109:BP112"/>
    <mergeCell ref="B113:B116"/>
    <mergeCell ref="B101:B104"/>
    <mergeCell ref="X101:X104"/>
    <mergeCell ref="AI101:AI104"/>
    <mergeCell ref="AT101:AT104"/>
    <mergeCell ref="BP101:BP104"/>
    <mergeCell ref="B105:B108"/>
    <mergeCell ref="X105:X108"/>
    <mergeCell ref="AI105:AI108"/>
    <mergeCell ref="AT105:AT108"/>
    <mergeCell ref="BP105:BP108"/>
    <mergeCell ref="X113:X116"/>
    <mergeCell ref="AI113:AI116"/>
    <mergeCell ref="AT113:AT116"/>
    <mergeCell ref="BP113:BP116"/>
    <mergeCell ref="B137:B140"/>
    <mergeCell ref="AT137:AT140"/>
    <mergeCell ref="B125:B128"/>
    <mergeCell ref="AT125:AT128"/>
    <mergeCell ref="B129:B132"/>
    <mergeCell ref="AT129:AT132"/>
    <mergeCell ref="BP117:BP120"/>
    <mergeCell ref="B121:B124"/>
    <mergeCell ref="AT121:AT124"/>
    <mergeCell ref="BP121:BP124"/>
    <mergeCell ref="B133:B136"/>
    <mergeCell ref="AT133:AT136"/>
    <mergeCell ref="B117:B120"/>
    <mergeCell ref="X117:X120"/>
    <mergeCell ref="AT117:AT120"/>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54"/>
  <sheetViews>
    <sheetView topLeftCell="A22" zoomScale="70" zoomScaleNormal="70" workbookViewId="0">
      <selection activeCell="A54" sqref="A54:XFD54"/>
    </sheetView>
  </sheetViews>
  <sheetFormatPr baseColWidth="10" defaultColWidth="10.85546875" defaultRowHeight="15" x14ac:dyDescent="0.25"/>
  <cols>
    <col min="1" max="1" width="40.85546875" style="55" customWidth="1"/>
    <col min="2" max="6" width="10.85546875" style="55"/>
    <col min="7" max="12" width="10.85546875" style="56"/>
    <col min="13" max="18" width="10.85546875" style="55"/>
    <col min="19" max="24" width="10.85546875" style="56"/>
    <col min="25" max="30" width="10.85546875" style="55"/>
    <col min="31" max="16384" width="10.85546875" style="57"/>
  </cols>
  <sheetData>
    <row r="1" spans="1:30" x14ac:dyDescent="0.25">
      <c r="A1" s="55" t="s">
        <v>20</v>
      </c>
      <c r="B1" s="248" t="s">
        <v>21</v>
      </c>
      <c r="C1" s="249"/>
      <c r="D1" s="249"/>
      <c r="E1" s="249"/>
      <c r="F1" s="250"/>
      <c r="G1" s="56" t="s">
        <v>20</v>
      </c>
      <c r="H1" s="251" t="s">
        <v>22</v>
      </c>
      <c r="I1" s="252"/>
      <c r="J1" s="252"/>
      <c r="K1" s="252"/>
      <c r="L1" s="253"/>
      <c r="M1" s="55" t="s">
        <v>20</v>
      </c>
      <c r="N1" s="254" t="s">
        <v>23</v>
      </c>
      <c r="O1" s="254"/>
      <c r="P1" s="254"/>
      <c r="Q1" s="254"/>
      <c r="R1" s="254"/>
      <c r="S1" s="56" t="s">
        <v>20</v>
      </c>
      <c r="T1" s="251" t="s">
        <v>24</v>
      </c>
      <c r="U1" s="252"/>
      <c r="V1" s="252"/>
      <c r="W1" s="252"/>
      <c r="X1" s="253"/>
      <c r="Y1" s="55" t="s">
        <v>20</v>
      </c>
      <c r="Z1" s="248" t="s">
        <v>25</v>
      </c>
      <c r="AA1" s="249"/>
      <c r="AB1" s="249"/>
      <c r="AC1" s="249"/>
      <c r="AD1" s="250"/>
    </row>
    <row r="2" spans="1:30" ht="30" x14ac:dyDescent="0.25">
      <c r="B2" s="55" t="s">
        <v>26</v>
      </c>
      <c r="C2" s="55" t="s">
        <v>27</v>
      </c>
      <c r="D2" s="55" t="s">
        <v>28</v>
      </c>
      <c r="E2" s="55" t="s">
        <v>0</v>
      </c>
      <c r="H2" s="56" t="s">
        <v>26</v>
      </c>
      <c r="I2" s="56" t="s">
        <v>27</v>
      </c>
      <c r="J2" s="56" t="s">
        <v>28</v>
      </c>
      <c r="K2" s="56" t="s">
        <v>0</v>
      </c>
      <c r="N2" s="55" t="s">
        <v>26</v>
      </c>
      <c r="O2" s="55" t="s">
        <v>27</v>
      </c>
      <c r="P2" s="55" t="s">
        <v>28</v>
      </c>
      <c r="Q2" s="55" t="s">
        <v>0</v>
      </c>
      <c r="T2" s="56" t="s">
        <v>26</v>
      </c>
      <c r="U2" s="56" t="s">
        <v>27</v>
      </c>
      <c r="V2" s="56" t="s">
        <v>28</v>
      </c>
      <c r="W2" s="56" t="s">
        <v>0</v>
      </c>
      <c r="Z2" s="55" t="s">
        <v>26</v>
      </c>
      <c r="AA2" s="55" t="s">
        <v>27</v>
      </c>
      <c r="AB2" s="55" t="s">
        <v>28</v>
      </c>
      <c r="AC2" s="55" t="s">
        <v>0</v>
      </c>
    </row>
    <row r="3" spans="1:30" x14ac:dyDescent="0.25">
      <c r="A3" s="55">
        <v>20</v>
      </c>
      <c r="B3" s="55">
        <v>39</v>
      </c>
      <c r="C3" s="55">
        <v>0</v>
      </c>
      <c r="D3" s="55">
        <v>0</v>
      </c>
      <c r="E3" s="55">
        <f>B3-D3</f>
        <v>39</v>
      </c>
      <c r="F3" s="55">
        <f>E3/B3</f>
        <v>1</v>
      </c>
      <c r="G3" s="56">
        <v>20</v>
      </c>
      <c r="H3" s="56">
        <v>41</v>
      </c>
      <c r="I3" s="56">
        <v>0</v>
      </c>
      <c r="J3" s="56">
        <v>0</v>
      </c>
      <c r="K3" s="56">
        <v>41</v>
      </c>
      <c r="L3" s="56">
        <v>1</v>
      </c>
      <c r="M3" s="55">
        <v>20</v>
      </c>
      <c r="N3" s="55">
        <v>42</v>
      </c>
      <c r="O3" s="55">
        <v>0</v>
      </c>
      <c r="P3" s="55">
        <v>0</v>
      </c>
      <c r="Q3" s="55">
        <v>42</v>
      </c>
      <c r="R3" s="55">
        <v>1</v>
      </c>
      <c r="S3" s="56">
        <v>20</v>
      </c>
      <c r="T3" s="56">
        <v>37</v>
      </c>
      <c r="U3" s="56">
        <v>0</v>
      </c>
      <c r="V3" s="56">
        <v>0</v>
      </c>
      <c r="W3" s="56">
        <v>37</v>
      </c>
      <c r="X3" s="56">
        <v>1</v>
      </c>
      <c r="Y3" s="55">
        <v>20</v>
      </c>
      <c r="Z3" s="55">
        <v>43</v>
      </c>
      <c r="AA3" s="55">
        <v>1</v>
      </c>
      <c r="AB3" s="55">
        <v>1</v>
      </c>
      <c r="AC3" s="55">
        <f>Z3-AB3</f>
        <v>42</v>
      </c>
      <c r="AD3" s="55">
        <f>AC3/Z3</f>
        <v>0.97674418604651159</v>
      </c>
    </row>
    <row r="4" spans="1:30" x14ac:dyDescent="0.25">
      <c r="A4" s="55">
        <v>40</v>
      </c>
      <c r="B4" s="55">
        <v>39</v>
      </c>
      <c r="C4" s="55">
        <v>0</v>
      </c>
      <c r="D4" s="55">
        <v>0</v>
      </c>
      <c r="E4" s="55">
        <f t="shared" ref="E4:E37" si="0">B4-D4</f>
        <v>39</v>
      </c>
      <c r="F4" s="55">
        <f t="shared" ref="F4:F37" si="1">E4/B4</f>
        <v>1</v>
      </c>
      <c r="G4" s="56">
        <v>40</v>
      </c>
      <c r="H4" s="56">
        <v>41</v>
      </c>
      <c r="I4" s="56">
        <v>0</v>
      </c>
      <c r="J4" s="56">
        <f>I4+J3</f>
        <v>0</v>
      </c>
      <c r="K4" s="56">
        <f t="shared" ref="K4:K37" si="2">H4-J4</f>
        <v>41</v>
      </c>
      <c r="L4" s="56">
        <f t="shared" ref="L4:L37" si="3">K4/H4</f>
        <v>1</v>
      </c>
      <c r="M4" s="55">
        <v>40</v>
      </c>
      <c r="N4" s="55">
        <v>42</v>
      </c>
      <c r="O4" s="55">
        <v>0</v>
      </c>
      <c r="P4" s="55">
        <f>O4+P3</f>
        <v>0</v>
      </c>
      <c r="Q4" s="55">
        <f t="shared" ref="Q4:Q37" si="4">N4-P4</f>
        <v>42</v>
      </c>
      <c r="R4" s="55">
        <f t="shared" ref="R4:R37" si="5">Q4/N4</f>
        <v>1</v>
      </c>
      <c r="S4" s="56">
        <v>40</v>
      </c>
      <c r="T4" s="56">
        <v>37</v>
      </c>
      <c r="U4" s="56">
        <v>0</v>
      </c>
      <c r="V4" s="56">
        <f>U4+V3</f>
        <v>0</v>
      </c>
      <c r="W4" s="56">
        <f t="shared" ref="W4:W37" si="6">T4-V4</f>
        <v>37</v>
      </c>
      <c r="X4" s="56">
        <f t="shared" ref="X4:X37" si="7">W4/T4</f>
        <v>1</v>
      </c>
      <c r="Y4" s="55">
        <v>40</v>
      </c>
      <c r="Z4" s="55">
        <v>43</v>
      </c>
      <c r="AA4" s="55">
        <v>2</v>
      </c>
      <c r="AB4" s="55">
        <f>AA4+AB3</f>
        <v>3</v>
      </c>
      <c r="AC4" s="55">
        <f t="shared" ref="AC4:AC23" si="8">Z4-AB4</f>
        <v>40</v>
      </c>
      <c r="AD4" s="55">
        <f t="shared" ref="AD4:AD23" si="9">AC4/Z4</f>
        <v>0.93023255813953487</v>
      </c>
    </row>
    <row r="5" spans="1:30" x14ac:dyDescent="0.25">
      <c r="A5" s="55">
        <v>60</v>
      </c>
      <c r="B5" s="55">
        <v>39</v>
      </c>
      <c r="C5" s="55">
        <v>0</v>
      </c>
      <c r="D5" s="55">
        <f t="shared" ref="D5:D37" si="10">C5+D4</f>
        <v>0</v>
      </c>
      <c r="E5" s="55">
        <f t="shared" si="0"/>
        <v>39</v>
      </c>
      <c r="F5" s="55">
        <f t="shared" si="1"/>
        <v>1</v>
      </c>
      <c r="G5" s="56">
        <v>60</v>
      </c>
      <c r="H5" s="56">
        <v>41</v>
      </c>
      <c r="I5" s="56">
        <v>0</v>
      </c>
      <c r="J5" s="56">
        <f t="shared" ref="J5:J37" si="11">I5+J4</f>
        <v>0</v>
      </c>
      <c r="K5" s="56">
        <f t="shared" si="2"/>
        <v>41</v>
      </c>
      <c r="L5" s="56">
        <f t="shared" si="3"/>
        <v>1</v>
      </c>
      <c r="M5" s="55">
        <v>60</v>
      </c>
      <c r="N5" s="55">
        <v>42</v>
      </c>
      <c r="O5" s="55">
        <v>1</v>
      </c>
      <c r="P5" s="55">
        <f t="shared" ref="P5:P37" si="12">O5+P4</f>
        <v>1</v>
      </c>
      <c r="Q5" s="55">
        <f t="shared" si="4"/>
        <v>41</v>
      </c>
      <c r="R5" s="55">
        <f t="shared" si="5"/>
        <v>0.97619047619047616</v>
      </c>
      <c r="S5" s="56">
        <v>60</v>
      </c>
      <c r="T5" s="56">
        <v>37</v>
      </c>
      <c r="U5" s="56">
        <v>0</v>
      </c>
      <c r="V5" s="56">
        <f t="shared" ref="V5:V37" si="13">U5+V4</f>
        <v>0</v>
      </c>
      <c r="W5" s="56">
        <f t="shared" si="6"/>
        <v>37</v>
      </c>
      <c r="X5" s="56">
        <f t="shared" si="7"/>
        <v>1</v>
      </c>
      <c r="Y5" s="55">
        <v>60</v>
      </c>
      <c r="Z5" s="55">
        <v>43</v>
      </c>
      <c r="AA5" s="55">
        <v>3</v>
      </c>
      <c r="AB5" s="55">
        <f t="shared" ref="AB5:AB23" si="14">AA5+AB4</f>
        <v>6</v>
      </c>
      <c r="AC5" s="55">
        <f t="shared" si="8"/>
        <v>37</v>
      </c>
      <c r="AD5" s="55">
        <f t="shared" si="9"/>
        <v>0.86046511627906974</v>
      </c>
    </row>
    <row r="6" spans="1:30" x14ac:dyDescent="0.25">
      <c r="A6" s="55">
        <v>80</v>
      </c>
      <c r="B6" s="55">
        <v>39</v>
      </c>
      <c r="C6" s="55">
        <v>1</v>
      </c>
      <c r="D6" s="55">
        <f t="shared" si="10"/>
        <v>1</v>
      </c>
      <c r="E6" s="55">
        <f t="shared" si="0"/>
        <v>38</v>
      </c>
      <c r="F6" s="55">
        <f t="shared" si="1"/>
        <v>0.97435897435897434</v>
      </c>
      <c r="G6" s="56">
        <v>80</v>
      </c>
      <c r="H6" s="56">
        <v>41</v>
      </c>
      <c r="I6" s="56">
        <v>0</v>
      </c>
      <c r="J6" s="56">
        <f t="shared" si="11"/>
        <v>0</v>
      </c>
      <c r="K6" s="56">
        <f t="shared" si="2"/>
        <v>41</v>
      </c>
      <c r="L6" s="56">
        <f t="shared" si="3"/>
        <v>1</v>
      </c>
      <c r="M6" s="55">
        <v>80</v>
      </c>
      <c r="N6" s="55">
        <v>42</v>
      </c>
      <c r="O6" s="55">
        <v>0</v>
      </c>
      <c r="P6" s="55">
        <f t="shared" si="12"/>
        <v>1</v>
      </c>
      <c r="Q6" s="55">
        <f t="shared" si="4"/>
        <v>41</v>
      </c>
      <c r="R6" s="55">
        <f t="shared" si="5"/>
        <v>0.97619047619047616</v>
      </c>
      <c r="S6" s="56">
        <v>80</v>
      </c>
      <c r="T6" s="56">
        <v>37</v>
      </c>
      <c r="U6" s="56">
        <v>1</v>
      </c>
      <c r="V6" s="56">
        <f t="shared" si="13"/>
        <v>1</v>
      </c>
      <c r="W6" s="56">
        <f t="shared" si="6"/>
        <v>36</v>
      </c>
      <c r="X6" s="56">
        <f t="shared" si="7"/>
        <v>0.97297297297297303</v>
      </c>
      <c r="Y6" s="55">
        <v>80</v>
      </c>
      <c r="Z6" s="55">
        <v>43</v>
      </c>
      <c r="AA6" s="55">
        <v>3</v>
      </c>
      <c r="AB6" s="55">
        <f t="shared" si="14"/>
        <v>9</v>
      </c>
      <c r="AC6" s="55">
        <f t="shared" si="8"/>
        <v>34</v>
      </c>
      <c r="AD6" s="55">
        <f t="shared" si="9"/>
        <v>0.79069767441860461</v>
      </c>
    </row>
    <row r="7" spans="1:30" x14ac:dyDescent="0.25">
      <c r="A7" s="55">
        <v>100</v>
      </c>
      <c r="B7" s="55">
        <v>39</v>
      </c>
      <c r="C7" s="55">
        <v>3</v>
      </c>
      <c r="D7" s="55">
        <f t="shared" si="10"/>
        <v>4</v>
      </c>
      <c r="E7" s="55">
        <f t="shared" si="0"/>
        <v>35</v>
      </c>
      <c r="F7" s="55">
        <f t="shared" si="1"/>
        <v>0.89743589743589747</v>
      </c>
      <c r="G7" s="56">
        <v>100</v>
      </c>
      <c r="H7" s="56">
        <v>41</v>
      </c>
      <c r="I7" s="56">
        <v>0</v>
      </c>
      <c r="J7" s="56">
        <f t="shared" si="11"/>
        <v>0</v>
      </c>
      <c r="K7" s="56">
        <f t="shared" si="2"/>
        <v>41</v>
      </c>
      <c r="L7" s="56">
        <f t="shared" si="3"/>
        <v>1</v>
      </c>
      <c r="M7" s="55">
        <v>100</v>
      </c>
      <c r="N7" s="55">
        <v>42</v>
      </c>
      <c r="O7" s="55">
        <v>1</v>
      </c>
      <c r="P7" s="55">
        <f t="shared" si="12"/>
        <v>2</v>
      </c>
      <c r="Q7" s="55">
        <f t="shared" si="4"/>
        <v>40</v>
      </c>
      <c r="R7" s="55">
        <f t="shared" si="5"/>
        <v>0.95238095238095233</v>
      </c>
      <c r="S7" s="56">
        <v>100</v>
      </c>
      <c r="T7" s="56">
        <v>37</v>
      </c>
      <c r="U7" s="56">
        <v>0</v>
      </c>
      <c r="V7" s="56">
        <f t="shared" si="13"/>
        <v>1</v>
      </c>
      <c r="W7" s="56">
        <f t="shared" si="6"/>
        <v>36</v>
      </c>
      <c r="X7" s="56">
        <f t="shared" si="7"/>
        <v>0.97297297297297303</v>
      </c>
      <c r="Y7" s="55">
        <v>100</v>
      </c>
      <c r="Z7" s="55">
        <v>43</v>
      </c>
      <c r="AA7" s="55">
        <v>3</v>
      </c>
      <c r="AB7" s="55">
        <f t="shared" si="14"/>
        <v>12</v>
      </c>
      <c r="AC7" s="55">
        <f t="shared" si="8"/>
        <v>31</v>
      </c>
      <c r="AD7" s="55">
        <f t="shared" si="9"/>
        <v>0.72093023255813948</v>
      </c>
    </row>
    <row r="8" spans="1:30" x14ac:dyDescent="0.25">
      <c r="A8" s="55">
        <v>120</v>
      </c>
      <c r="B8" s="55">
        <v>39</v>
      </c>
      <c r="C8" s="55">
        <v>3</v>
      </c>
      <c r="D8" s="55">
        <f t="shared" si="10"/>
        <v>7</v>
      </c>
      <c r="E8" s="55">
        <f t="shared" si="0"/>
        <v>32</v>
      </c>
      <c r="F8" s="55">
        <f t="shared" si="1"/>
        <v>0.82051282051282048</v>
      </c>
      <c r="G8" s="56">
        <v>120</v>
      </c>
      <c r="H8" s="56">
        <v>41</v>
      </c>
      <c r="I8" s="56">
        <v>1</v>
      </c>
      <c r="J8" s="56">
        <f t="shared" si="11"/>
        <v>1</v>
      </c>
      <c r="K8" s="56">
        <f t="shared" si="2"/>
        <v>40</v>
      </c>
      <c r="L8" s="56">
        <f t="shared" si="3"/>
        <v>0.97560975609756095</v>
      </c>
      <c r="M8" s="55">
        <v>120</v>
      </c>
      <c r="N8" s="55">
        <v>42</v>
      </c>
      <c r="O8" s="55">
        <v>2</v>
      </c>
      <c r="P8" s="55">
        <f t="shared" si="12"/>
        <v>4</v>
      </c>
      <c r="Q8" s="55">
        <f t="shared" si="4"/>
        <v>38</v>
      </c>
      <c r="R8" s="55">
        <f t="shared" si="5"/>
        <v>0.90476190476190477</v>
      </c>
      <c r="S8" s="56">
        <v>120</v>
      </c>
      <c r="T8" s="56">
        <v>37</v>
      </c>
      <c r="U8" s="56">
        <v>2</v>
      </c>
      <c r="V8" s="56">
        <f t="shared" si="13"/>
        <v>3</v>
      </c>
      <c r="W8" s="56">
        <f t="shared" si="6"/>
        <v>34</v>
      </c>
      <c r="X8" s="56">
        <f t="shared" si="7"/>
        <v>0.91891891891891897</v>
      </c>
      <c r="Y8" s="55">
        <v>120</v>
      </c>
      <c r="Z8" s="55">
        <v>43</v>
      </c>
      <c r="AA8" s="55">
        <v>4</v>
      </c>
      <c r="AB8" s="55">
        <f t="shared" si="14"/>
        <v>16</v>
      </c>
      <c r="AC8" s="55">
        <f t="shared" si="8"/>
        <v>27</v>
      </c>
      <c r="AD8" s="55">
        <f t="shared" si="9"/>
        <v>0.62790697674418605</v>
      </c>
    </row>
    <row r="9" spans="1:30" x14ac:dyDescent="0.25">
      <c r="A9" s="55">
        <v>140</v>
      </c>
      <c r="B9" s="55">
        <v>39</v>
      </c>
      <c r="C9" s="55">
        <v>2</v>
      </c>
      <c r="D9" s="55">
        <f t="shared" si="10"/>
        <v>9</v>
      </c>
      <c r="E9" s="55">
        <f t="shared" si="0"/>
        <v>30</v>
      </c>
      <c r="F9" s="55">
        <f t="shared" si="1"/>
        <v>0.76923076923076927</v>
      </c>
      <c r="G9" s="56">
        <v>140</v>
      </c>
      <c r="H9" s="56">
        <v>41</v>
      </c>
      <c r="I9" s="56">
        <v>2</v>
      </c>
      <c r="J9" s="56">
        <f t="shared" si="11"/>
        <v>3</v>
      </c>
      <c r="K9" s="56">
        <f t="shared" si="2"/>
        <v>38</v>
      </c>
      <c r="L9" s="56">
        <f t="shared" si="3"/>
        <v>0.92682926829268297</v>
      </c>
      <c r="M9" s="55">
        <v>140</v>
      </c>
      <c r="N9" s="55">
        <v>42</v>
      </c>
      <c r="O9" s="55">
        <v>2</v>
      </c>
      <c r="P9" s="55">
        <f t="shared" si="12"/>
        <v>6</v>
      </c>
      <c r="Q9" s="55">
        <f t="shared" si="4"/>
        <v>36</v>
      </c>
      <c r="R9" s="55">
        <f t="shared" si="5"/>
        <v>0.8571428571428571</v>
      </c>
      <c r="S9" s="56">
        <v>140</v>
      </c>
      <c r="T9" s="56">
        <v>37</v>
      </c>
      <c r="U9" s="56">
        <v>1</v>
      </c>
      <c r="V9" s="56">
        <f t="shared" si="13"/>
        <v>4</v>
      </c>
      <c r="W9" s="56">
        <f t="shared" si="6"/>
        <v>33</v>
      </c>
      <c r="X9" s="56">
        <f t="shared" si="7"/>
        <v>0.89189189189189189</v>
      </c>
      <c r="Y9" s="55">
        <v>140</v>
      </c>
      <c r="Z9" s="55">
        <v>43</v>
      </c>
      <c r="AA9" s="55">
        <v>2</v>
      </c>
      <c r="AB9" s="55">
        <f t="shared" si="14"/>
        <v>18</v>
      </c>
      <c r="AC9" s="55">
        <f t="shared" si="8"/>
        <v>25</v>
      </c>
      <c r="AD9" s="55">
        <f t="shared" si="9"/>
        <v>0.58139534883720934</v>
      </c>
    </row>
    <row r="10" spans="1:30" x14ac:dyDescent="0.25">
      <c r="A10" s="55">
        <v>160</v>
      </c>
      <c r="B10" s="55">
        <v>39</v>
      </c>
      <c r="C10" s="55">
        <v>2</v>
      </c>
      <c r="D10" s="55">
        <f t="shared" si="10"/>
        <v>11</v>
      </c>
      <c r="E10" s="55">
        <f t="shared" si="0"/>
        <v>28</v>
      </c>
      <c r="F10" s="55">
        <f t="shared" si="1"/>
        <v>0.71794871794871795</v>
      </c>
      <c r="G10" s="56">
        <v>160</v>
      </c>
      <c r="H10" s="56">
        <v>41</v>
      </c>
      <c r="I10" s="56">
        <v>3</v>
      </c>
      <c r="J10" s="56">
        <f t="shared" si="11"/>
        <v>6</v>
      </c>
      <c r="K10" s="56">
        <f t="shared" si="2"/>
        <v>35</v>
      </c>
      <c r="L10" s="56">
        <f t="shared" si="3"/>
        <v>0.85365853658536583</v>
      </c>
      <c r="M10" s="55">
        <v>160</v>
      </c>
      <c r="N10" s="55">
        <v>42</v>
      </c>
      <c r="O10" s="55">
        <v>3</v>
      </c>
      <c r="P10" s="55">
        <f t="shared" si="12"/>
        <v>9</v>
      </c>
      <c r="Q10" s="55">
        <f t="shared" si="4"/>
        <v>33</v>
      </c>
      <c r="R10" s="55">
        <f t="shared" si="5"/>
        <v>0.7857142857142857</v>
      </c>
      <c r="S10" s="56">
        <v>160</v>
      </c>
      <c r="T10" s="56">
        <v>37</v>
      </c>
      <c r="U10" s="56">
        <v>2</v>
      </c>
      <c r="V10" s="56">
        <f t="shared" si="13"/>
        <v>6</v>
      </c>
      <c r="W10" s="56">
        <f t="shared" si="6"/>
        <v>31</v>
      </c>
      <c r="X10" s="56">
        <f t="shared" si="7"/>
        <v>0.83783783783783783</v>
      </c>
      <c r="Y10" s="55">
        <v>160</v>
      </c>
      <c r="Z10" s="55">
        <v>43</v>
      </c>
      <c r="AA10" s="55">
        <v>3</v>
      </c>
      <c r="AB10" s="55">
        <f t="shared" si="14"/>
        <v>21</v>
      </c>
      <c r="AC10" s="55">
        <f t="shared" si="8"/>
        <v>22</v>
      </c>
      <c r="AD10" s="55">
        <f t="shared" si="9"/>
        <v>0.51162790697674421</v>
      </c>
    </row>
    <row r="11" spans="1:30" x14ac:dyDescent="0.25">
      <c r="A11" s="55">
        <v>180</v>
      </c>
      <c r="B11" s="55">
        <v>39</v>
      </c>
      <c r="C11" s="55">
        <v>3</v>
      </c>
      <c r="D11" s="55">
        <f t="shared" si="10"/>
        <v>14</v>
      </c>
      <c r="E11" s="55">
        <f t="shared" si="0"/>
        <v>25</v>
      </c>
      <c r="F11" s="55">
        <f t="shared" si="1"/>
        <v>0.64102564102564108</v>
      </c>
      <c r="G11" s="56">
        <v>180</v>
      </c>
      <c r="H11" s="56">
        <v>41</v>
      </c>
      <c r="I11" s="56">
        <v>2</v>
      </c>
      <c r="J11" s="56">
        <f t="shared" si="11"/>
        <v>8</v>
      </c>
      <c r="K11" s="56">
        <f t="shared" si="2"/>
        <v>33</v>
      </c>
      <c r="L11" s="56">
        <f t="shared" si="3"/>
        <v>0.80487804878048785</v>
      </c>
      <c r="M11" s="55">
        <v>180</v>
      </c>
      <c r="N11" s="55">
        <v>42</v>
      </c>
      <c r="O11" s="55">
        <v>1</v>
      </c>
      <c r="P11" s="55">
        <f t="shared" si="12"/>
        <v>10</v>
      </c>
      <c r="Q11" s="55">
        <f t="shared" si="4"/>
        <v>32</v>
      </c>
      <c r="R11" s="55">
        <f t="shared" si="5"/>
        <v>0.76190476190476186</v>
      </c>
      <c r="S11" s="56">
        <v>180</v>
      </c>
      <c r="T11" s="56">
        <v>37</v>
      </c>
      <c r="U11" s="56">
        <v>2</v>
      </c>
      <c r="V11" s="56">
        <f t="shared" si="13"/>
        <v>8</v>
      </c>
      <c r="W11" s="56">
        <f t="shared" si="6"/>
        <v>29</v>
      </c>
      <c r="X11" s="56">
        <f t="shared" si="7"/>
        <v>0.78378378378378377</v>
      </c>
      <c r="Y11" s="55">
        <v>180</v>
      </c>
      <c r="Z11" s="55">
        <v>43</v>
      </c>
      <c r="AA11" s="55">
        <v>2</v>
      </c>
      <c r="AB11" s="55">
        <f t="shared" si="14"/>
        <v>23</v>
      </c>
      <c r="AC11" s="55">
        <f t="shared" si="8"/>
        <v>20</v>
      </c>
      <c r="AD11" s="55">
        <f t="shared" si="9"/>
        <v>0.46511627906976744</v>
      </c>
    </row>
    <row r="12" spans="1:30" x14ac:dyDescent="0.25">
      <c r="A12" s="55">
        <v>200</v>
      </c>
      <c r="B12" s="55">
        <v>39</v>
      </c>
      <c r="C12" s="55">
        <v>1</v>
      </c>
      <c r="D12" s="55">
        <f t="shared" si="10"/>
        <v>15</v>
      </c>
      <c r="E12" s="55">
        <f t="shared" si="0"/>
        <v>24</v>
      </c>
      <c r="F12" s="55">
        <f t="shared" si="1"/>
        <v>0.61538461538461542</v>
      </c>
      <c r="G12" s="56">
        <v>200</v>
      </c>
      <c r="H12" s="56">
        <v>41</v>
      </c>
      <c r="I12" s="56">
        <v>3</v>
      </c>
      <c r="J12" s="56">
        <f t="shared" si="11"/>
        <v>11</v>
      </c>
      <c r="K12" s="56">
        <f t="shared" si="2"/>
        <v>30</v>
      </c>
      <c r="L12" s="56">
        <f t="shared" si="3"/>
        <v>0.73170731707317072</v>
      </c>
      <c r="M12" s="55">
        <v>200</v>
      </c>
      <c r="N12" s="55">
        <v>42</v>
      </c>
      <c r="O12" s="55">
        <v>2</v>
      </c>
      <c r="P12" s="55">
        <f t="shared" si="12"/>
        <v>12</v>
      </c>
      <c r="Q12" s="55">
        <f t="shared" si="4"/>
        <v>30</v>
      </c>
      <c r="R12" s="55">
        <f t="shared" si="5"/>
        <v>0.7142857142857143</v>
      </c>
      <c r="S12" s="56">
        <v>200</v>
      </c>
      <c r="T12" s="56">
        <v>37</v>
      </c>
      <c r="U12" s="56">
        <v>1</v>
      </c>
      <c r="V12" s="56">
        <f t="shared" si="13"/>
        <v>9</v>
      </c>
      <c r="W12" s="56">
        <f t="shared" si="6"/>
        <v>28</v>
      </c>
      <c r="X12" s="56">
        <f t="shared" si="7"/>
        <v>0.7567567567567568</v>
      </c>
      <c r="Y12" s="55">
        <v>200</v>
      </c>
      <c r="Z12" s="55">
        <v>43</v>
      </c>
      <c r="AA12" s="55">
        <v>3</v>
      </c>
      <c r="AB12" s="55">
        <f t="shared" si="14"/>
        <v>26</v>
      </c>
      <c r="AC12" s="55">
        <f t="shared" si="8"/>
        <v>17</v>
      </c>
      <c r="AD12" s="55">
        <f t="shared" si="9"/>
        <v>0.39534883720930231</v>
      </c>
    </row>
    <row r="13" spans="1:30" x14ac:dyDescent="0.25">
      <c r="A13" s="55">
        <v>220</v>
      </c>
      <c r="B13" s="55">
        <v>39</v>
      </c>
      <c r="C13" s="55">
        <v>4</v>
      </c>
      <c r="D13" s="55">
        <f t="shared" si="10"/>
        <v>19</v>
      </c>
      <c r="E13" s="55">
        <f t="shared" si="0"/>
        <v>20</v>
      </c>
      <c r="F13" s="55">
        <f t="shared" si="1"/>
        <v>0.51282051282051277</v>
      </c>
      <c r="G13" s="56">
        <v>220</v>
      </c>
      <c r="H13" s="56">
        <v>41</v>
      </c>
      <c r="I13" s="56">
        <v>2</v>
      </c>
      <c r="J13" s="56">
        <f t="shared" si="11"/>
        <v>13</v>
      </c>
      <c r="K13" s="56">
        <f t="shared" si="2"/>
        <v>28</v>
      </c>
      <c r="L13" s="56">
        <f t="shared" si="3"/>
        <v>0.68292682926829273</v>
      </c>
      <c r="M13" s="55">
        <v>220</v>
      </c>
      <c r="N13" s="55">
        <v>42</v>
      </c>
      <c r="O13" s="55">
        <v>2</v>
      </c>
      <c r="P13" s="55">
        <f t="shared" si="12"/>
        <v>14</v>
      </c>
      <c r="Q13" s="55">
        <f t="shared" si="4"/>
        <v>28</v>
      </c>
      <c r="R13" s="55">
        <f t="shared" si="5"/>
        <v>0.66666666666666663</v>
      </c>
      <c r="S13" s="56">
        <v>220</v>
      </c>
      <c r="T13" s="56">
        <v>37</v>
      </c>
      <c r="U13" s="56">
        <v>4</v>
      </c>
      <c r="V13" s="56">
        <f t="shared" si="13"/>
        <v>13</v>
      </c>
      <c r="W13" s="56">
        <f t="shared" si="6"/>
        <v>24</v>
      </c>
      <c r="X13" s="56">
        <f t="shared" si="7"/>
        <v>0.64864864864864868</v>
      </c>
      <c r="Y13" s="55">
        <v>220</v>
      </c>
      <c r="Z13" s="55">
        <v>43</v>
      </c>
      <c r="AA13" s="55">
        <v>1</v>
      </c>
      <c r="AB13" s="55">
        <f t="shared" si="14"/>
        <v>27</v>
      </c>
      <c r="AC13" s="55">
        <f t="shared" si="8"/>
        <v>16</v>
      </c>
      <c r="AD13" s="55">
        <f t="shared" si="9"/>
        <v>0.37209302325581395</v>
      </c>
    </row>
    <row r="14" spans="1:30" x14ac:dyDescent="0.25">
      <c r="A14" s="55">
        <v>240</v>
      </c>
      <c r="B14" s="55">
        <v>39</v>
      </c>
      <c r="C14" s="55">
        <v>2</v>
      </c>
      <c r="D14" s="55">
        <f t="shared" si="10"/>
        <v>21</v>
      </c>
      <c r="E14" s="55">
        <f t="shared" si="0"/>
        <v>18</v>
      </c>
      <c r="F14" s="55">
        <f t="shared" si="1"/>
        <v>0.46153846153846156</v>
      </c>
      <c r="G14" s="56">
        <v>240</v>
      </c>
      <c r="H14" s="56">
        <v>41</v>
      </c>
      <c r="I14" s="56">
        <v>2</v>
      </c>
      <c r="J14" s="56">
        <f t="shared" si="11"/>
        <v>15</v>
      </c>
      <c r="K14" s="56">
        <f t="shared" si="2"/>
        <v>26</v>
      </c>
      <c r="L14" s="56">
        <f t="shared" si="3"/>
        <v>0.63414634146341464</v>
      </c>
      <c r="M14" s="55">
        <v>240</v>
      </c>
      <c r="N14" s="55">
        <v>42</v>
      </c>
      <c r="O14" s="55">
        <v>3</v>
      </c>
      <c r="P14" s="55">
        <f t="shared" si="12"/>
        <v>17</v>
      </c>
      <c r="Q14" s="55">
        <f t="shared" si="4"/>
        <v>25</v>
      </c>
      <c r="R14" s="55">
        <f t="shared" si="5"/>
        <v>0.59523809523809523</v>
      </c>
      <c r="S14" s="56">
        <v>240</v>
      </c>
      <c r="T14" s="56">
        <v>37</v>
      </c>
      <c r="U14" s="56">
        <v>1</v>
      </c>
      <c r="V14" s="56">
        <f t="shared" si="13"/>
        <v>14</v>
      </c>
      <c r="W14" s="56">
        <f t="shared" si="6"/>
        <v>23</v>
      </c>
      <c r="X14" s="56">
        <f t="shared" si="7"/>
        <v>0.6216216216216216</v>
      </c>
      <c r="Y14" s="55">
        <v>240</v>
      </c>
      <c r="Z14" s="55">
        <v>43</v>
      </c>
      <c r="AA14" s="55">
        <v>2</v>
      </c>
      <c r="AB14" s="55">
        <f t="shared" si="14"/>
        <v>29</v>
      </c>
      <c r="AC14" s="55">
        <f t="shared" si="8"/>
        <v>14</v>
      </c>
      <c r="AD14" s="55">
        <f t="shared" si="9"/>
        <v>0.32558139534883723</v>
      </c>
    </row>
    <row r="15" spans="1:30" x14ac:dyDescent="0.25">
      <c r="A15" s="55">
        <v>260</v>
      </c>
      <c r="B15" s="55">
        <v>39</v>
      </c>
      <c r="C15" s="55">
        <v>2</v>
      </c>
      <c r="D15" s="55">
        <f t="shared" si="10"/>
        <v>23</v>
      </c>
      <c r="E15" s="55">
        <f t="shared" si="0"/>
        <v>16</v>
      </c>
      <c r="F15" s="55">
        <f t="shared" si="1"/>
        <v>0.41025641025641024</v>
      </c>
      <c r="G15" s="56">
        <v>260</v>
      </c>
      <c r="H15" s="56">
        <v>41</v>
      </c>
      <c r="I15" s="56">
        <v>2</v>
      </c>
      <c r="J15" s="56">
        <f t="shared" si="11"/>
        <v>17</v>
      </c>
      <c r="K15" s="56">
        <f t="shared" si="2"/>
        <v>24</v>
      </c>
      <c r="L15" s="56">
        <f t="shared" si="3"/>
        <v>0.58536585365853655</v>
      </c>
      <c r="M15" s="55">
        <v>260</v>
      </c>
      <c r="N15" s="55">
        <v>42</v>
      </c>
      <c r="O15" s="55">
        <v>2</v>
      </c>
      <c r="P15" s="55">
        <f t="shared" si="12"/>
        <v>19</v>
      </c>
      <c r="Q15" s="55">
        <f t="shared" si="4"/>
        <v>23</v>
      </c>
      <c r="R15" s="55">
        <f t="shared" si="5"/>
        <v>0.54761904761904767</v>
      </c>
      <c r="S15" s="56">
        <v>260</v>
      </c>
      <c r="T15" s="56">
        <v>37</v>
      </c>
      <c r="U15" s="56">
        <v>1</v>
      </c>
      <c r="V15" s="56">
        <f t="shared" si="13"/>
        <v>15</v>
      </c>
      <c r="W15" s="56">
        <f t="shared" si="6"/>
        <v>22</v>
      </c>
      <c r="X15" s="56">
        <f t="shared" si="7"/>
        <v>0.59459459459459463</v>
      </c>
      <c r="Y15" s="55">
        <v>260</v>
      </c>
      <c r="Z15" s="55">
        <v>43</v>
      </c>
      <c r="AA15" s="55">
        <v>2</v>
      </c>
      <c r="AB15" s="55">
        <f t="shared" si="14"/>
        <v>31</v>
      </c>
      <c r="AC15" s="55">
        <f t="shared" si="8"/>
        <v>12</v>
      </c>
      <c r="AD15" s="55">
        <f t="shared" si="9"/>
        <v>0.27906976744186046</v>
      </c>
    </row>
    <row r="16" spans="1:30" x14ac:dyDescent="0.25">
      <c r="A16" s="55">
        <v>280</v>
      </c>
      <c r="B16" s="55">
        <v>39</v>
      </c>
      <c r="C16" s="55">
        <v>4</v>
      </c>
      <c r="D16" s="55">
        <f t="shared" si="10"/>
        <v>27</v>
      </c>
      <c r="E16" s="55">
        <f t="shared" si="0"/>
        <v>12</v>
      </c>
      <c r="F16" s="55">
        <f t="shared" si="1"/>
        <v>0.30769230769230771</v>
      </c>
      <c r="G16" s="56">
        <v>280</v>
      </c>
      <c r="H16" s="56">
        <v>41</v>
      </c>
      <c r="I16" s="56">
        <v>3</v>
      </c>
      <c r="J16" s="56">
        <f t="shared" si="11"/>
        <v>20</v>
      </c>
      <c r="K16" s="56">
        <f t="shared" si="2"/>
        <v>21</v>
      </c>
      <c r="L16" s="56">
        <f t="shared" si="3"/>
        <v>0.51219512195121952</v>
      </c>
      <c r="M16" s="55">
        <v>280</v>
      </c>
      <c r="N16" s="55">
        <v>42</v>
      </c>
      <c r="O16" s="55">
        <v>2</v>
      </c>
      <c r="P16" s="55">
        <f t="shared" si="12"/>
        <v>21</v>
      </c>
      <c r="Q16" s="55">
        <f t="shared" si="4"/>
        <v>21</v>
      </c>
      <c r="R16" s="55">
        <f t="shared" si="5"/>
        <v>0.5</v>
      </c>
      <c r="S16" s="56">
        <v>280</v>
      </c>
      <c r="T16" s="56">
        <v>37</v>
      </c>
      <c r="U16" s="56">
        <v>2</v>
      </c>
      <c r="V16" s="56">
        <f t="shared" si="13"/>
        <v>17</v>
      </c>
      <c r="W16" s="56">
        <f t="shared" si="6"/>
        <v>20</v>
      </c>
      <c r="X16" s="56">
        <f t="shared" si="7"/>
        <v>0.54054054054054057</v>
      </c>
      <c r="Y16" s="55">
        <v>280</v>
      </c>
      <c r="Z16" s="55">
        <v>43</v>
      </c>
      <c r="AA16" s="55">
        <v>3</v>
      </c>
      <c r="AB16" s="55">
        <f t="shared" si="14"/>
        <v>34</v>
      </c>
      <c r="AC16" s="55">
        <f t="shared" si="8"/>
        <v>9</v>
      </c>
      <c r="AD16" s="55">
        <f t="shared" si="9"/>
        <v>0.20930232558139536</v>
      </c>
    </row>
    <row r="17" spans="1:30" x14ac:dyDescent="0.25">
      <c r="A17" s="55">
        <v>300</v>
      </c>
      <c r="B17" s="55">
        <v>39</v>
      </c>
      <c r="C17" s="55">
        <v>3</v>
      </c>
      <c r="D17" s="55">
        <f t="shared" si="10"/>
        <v>30</v>
      </c>
      <c r="E17" s="55">
        <f t="shared" si="0"/>
        <v>9</v>
      </c>
      <c r="F17" s="55">
        <f t="shared" si="1"/>
        <v>0.23076923076923078</v>
      </c>
      <c r="G17" s="56">
        <v>300</v>
      </c>
      <c r="H17" s="56">
        <v>41</v>
      </c>
      <c r="I17" s="56">
        <v>2</v>
      </c>
      <c r="J17" s="56">
        <f t="shared" si="11"/>
        <v>22</v>
      </c>
      <c r="K17" s="56">
        <f t="shared" si="2"/>
        <v>19</v>
      </c>
      <c r="L17" s="56">
        <f t="shared" si="3"/>
        <v>0.46341463414634149</v>
      </c>
      <c r="M17" s="55">
        <v>300</v>
      </c>
      <c r="N17" s="55">
        <v>42</v>
      </c>
      <c r="O17" s="55">
        <v>1</v>
      </c>
      <c r="P17" s="55">
        <f t="shared" si="12"/>
        <v>22</v>
      </c>
      <c r="Q17" s="55">
        <f t="shared" si="4"/>
        <v>20</v>
      </c>
      <c r="R17" s="55">
        <f t="shared" si="5"/>
        <v>0.47619047619047616</v>
      </c>
      <c r="S17" s="56">
        <v>300</v>
      </c>
      <c r="T17" s="56">
        <v>37</v>
      </c>
      <c r="U17" s="56">
        <v>1</v>
      </c>
      <c r="V17" s="56">
        <f t="shared" si="13"/>
        <v>18</v>
      </c>
      <c r="W17" s="56">
        <f t="shared" si="6"/>
        <v>19</v>
      </c>
      <c r="X17" s="56">
        <f t="shared" si="7"/>
        <v>0.51351351351351349</v>
      </c>
      <c r="Y17" s="55">
        <v>300</v>
      </c>
      <c r="Z17" s="55">
        <v>43</v>
      </c>
      <c r="AA17" s="55">
        <v>4</v>
      </c>
      <c r="AB17" s="55">
        <f t="shared" si="14"/>
        <v>38</v>
      </c>
      <c r="AC17" s="55">
        <f t="shared" si="8"/>
        <v>5</v>
      </c>
      <c r="AD17" s="55">
        <f t="shared" si="9"/>
        <v>0.11627906976744186</v>
      </c>
    </row>
    <row r="18" spans="1:30" x14ac:dyDescent="0.25">
      <c r="A18" s="55">
        <v>320</v>
      </c>
      <c r="B18" s="55">
        <v>39</v>
      </c>
      <c r="C18" s="55">
        <v>2</v>
      </c>
      <c r="D18" s="55">
        <f t="shared" si="10"/>
        <v>32</v>
      </c>
      <c r="E18" s="55">
        <f t="shared" si="0"/>
        <v>7</v>
      </c>
      <c r="F18" s="55">
        <f t="shared" si="1"/>
        <v>0.17948717948717949</v>
      </c>
      <c r="G18" s="56">
        <v>320</v>
      </c>
      <c r="H18" s="56">
        <v>41</v>
      </c>
      <c r="I18" s="56">
        <v>4</v>
      </c>
      <c r="J18" s="56">
        <f t="shared" si="11"/>
        <v>26</v>
      </c>
      <c r="K18" s="56">
        <f t="shared" si="2"/>
        <v>15</v>
      </c>
      <c r="L18" s="56">
        <f t="shared" si="3"/>
        <v>0.36585365853658536</v>
      </c>
      <c r="M18" s="55">
        <v>320</v>
      </c>
      <c r="N18" s="55">
        <v>42</v>
      </c>
      <c r="O18" s="55">
        <v>1</v>
      </c>
      <c r="P18" s="55">
        <f t="shared" si="12"/>
        <v>23</v>
      </c>
      <c r="Q18" s="55">
        <f t="shared" si="4"/>
        <v>19</v>
      </c>
      <c r="R18" s="55">
        <f t="shared" si="5"/>
        <v>0.45238095238095238</v>
      </c>
      <c r="S18" s="56">
        <v>320</v>
      </c>
      <c r="T18" s="56">
        <v>37</v>
      </c>
      <c r="U18" s="56">
        <v>3</v>
      </c>
      <c r="V18" s="56">
        <f t="shared" si="13"/>
        <v>21</v>
      </c>
      <c r="W18" s="56">
        <f t="shared" si="6"/>
        <v>16</v>
      </c>
      <c r="X18" s="56">
        <f t="shared" si="7"/>
        <v>0.43243243243243246</v>
      </c>
      <c r="Y18" s="55">
        <v>320</v>
      </c>
      <c r="Z18" s="55">
        <v>43</v>
      </c>
      <c r="AA18" s="55">
        <v>3</v>
      </c>
      <c r="AB18" s="55">
        <f t="shared" si="14"/>
        <v>41</v>
      </c>
      <c r="AC18" s="55">
        <f t="shared" si="8"/>
        <v>2</v>
      </c>
      <c r="AD18" s="55">
        <f t="shared" si="9"/>
        <v>4.6511627906976744E-2</v>
      </c>
    </row>
    <row r="19" spans="1:30" x14ac:dyDescent="0.25">
      <c r="A19" s="55">
        <v>340</v>
      </c>
      <c r="B19" s="55">
        <v>39</v>
      </c>
      <c r="C19" s="55">
        <v>3</v>
      </c>
      <c r="D19" s="55">
        <f t="shared" si="10"/>
        <v>35</v>
      </c>
      <c r="E19" s="55">
        <f t="shared" si="0"/>
        <v>4</v>
      </c>
      <c r="F19" s="55">
        <f t="shared" si="1"/>
        <v>0.10256410256410256</v>
      </c>
      <c r="G19" s="56">
        <v>340</v>
      </c>
      <c r="H19" s="56">
        <v>41</v>
      </c>
      <c r="I19" s="56">
        <v>3</v>
      </c>
      <c r="J19" s="56">
        <f t="shared" si="11"/>
        <v>29</v>
      </c>
      <c r="K19" s="56">
        <f t="shared" si="2"/>
        <v>12</v>
      </c>
      <c r="L19" s="56">
        <f t="shared" si="3"/>
        <v>0.29268292682926828</v>
      </c>
      <c r="M19" s="55">
        <v>340</v>
      </c>
      <c r="N19" s="55">
        <v>42</v>
      </c>
      <c r="O19" s="55">
        <v>2</v>
      </c>
      <c r="P19" s="55">
        <f t="shared" si="12"/>
        <v>25</v>
      </c>
      <c r="Q19" s="55">
        <f t="shared" si="4"/>
        <v>17</v>
      </c>
      <c r="R19" s="55">
        <f t="shared" si="5"/>
        <v>0.40476190476190477</v>
      </c>
      <c r="S19" s="56">
        <v>340</v>
      </c>
      <c r="T19" s="56">
        <v>37</v>
      </c>
      <c r="U19" s="56">
        <v>3</v>
      </c>
      <c r="V19" s="56">
        <f t="shared" si="13"/>
        <v>24</v>
      </c>
      <c r="W19" s="56">
        <f t="shared" si="6"/>
        <v>13</v>
      </c>
      <c r="X19" s="56">
        <f t="shared" si="7"/>
        <v>0.35135135135135137</v>
      </c>
      <c r="Y19" s="55">
        <v>340</v>
      </c>
      <c r="Z19" s="55">
        <v>43</v>
      </c>
      <c r="AA19" s="55">
        <v>2</v>
      </c>
      <c r="AB19" s="55">
        <f t="shared" si="14"/>
        <v>43</v>
      </c>
      <c r="AC19" s="55">
        <f t="shared" si="8"/>
        <v>0</v>
      </c>
      <c r="AD19" s="55">
        <f t="shared" si="9"/>
        <v>0</v>
      </c>
    </row>
    <row r="20" spans="1:30" x14ac:dyDescent="0.25">
      <c r="A20" s="55">
        <v>360</v>
      </c>
      <c r="B20" s="55">
        <v>39</v>
      </c>
      <c r="C20" s="55">
        <v>2</v>
      </c>
      <c r="D20" s="55">
        <f t="shared" si="10"/>
        <v>37</v>
      </c>
      <c r="E20" s="55">
        <f t="shared" si="0"/>
        <v>2</v>
      </c>
      <c r="F20" s="55">
        <f t="shared" si="1"/>
        <v>5.128205128205128E-2</v>
      </c>
      <c r="G20" s="56">
        <v>360</v>
      </c>
      <c r="H20" s="56">
        <v>41</v>
      </c>
      <c r="I20" s="56">
        <v>3</v>
      </c>
      <c r="J20" s="56">
        <f t="shared" si="11"/>
        <v>32</v>
      </c>
      <c r="K20" s="56">
        <f t="shared" si="2"/>
        <v>9</v>
      </c>
      <c r="L20" s="56">
        <f t="shared" si="3"/>
        <v>0.21951219512195122</v>
      </c>
      <c r="M20" s="55">
        <v>360</v>
      </c>
      <c r="N20" s="55">
        <v>42</v>
      </c>
      <c r="O20" s="55">
        <v>3</v>
      </c>
      <c r="P20" s="55">
        <f t="shared" si="12"/>
        <v>28</v>
      </c>
      <c r="Q20" s="55">
        <f t="shared" si="4"/>
        <v>14</v>
      </c>
      <c r="R20" s="55">
        <f t="shared" si="5"/>
        <v>0.33333333333333331</v>
      </c>
      <c r="S20" s="56">
        <v>360</v>
      </c>
      <c r="T20" s="56">
        <v>37</v>
      </c>
      <c r="U20" s="56">
        <v>2</v>
      </c>
      <c r="V20" s="56">
        <f t="shared" si="13"/>
        <v>26</v>
      </c>
      <c r="W20" s="56">
        <f t="shared" si="6"/>
        <v>11</v>
      </c>
      <c r="X20" s="56">
        <f t="shared" si="7"/>
        <v>0.29729729729729731</v>
      </c>
      <c r="Y20" s="55">
        <v>360</v>
      </c>
      <c r="Z20" s="55">
        <v>43</v>
      </c>
      <c r="AA20" s="55">
        <v>0</v>
      </c>
      <c r="AB20" s="55">
        <f t="shared" si="14"/>
        <v>43</v>
      </c>
      <c r="AC20" s="55">
        <f t="shared" si="8"/>
        <v>0</v>
      </c>
      <c r="AD20" s="55">
        <f t="shared" si="9"/>
        <v>0</v>
      </c>
    </row>
    <row r="21" spans="1:30" x14ac:dyDescent="0.25">
      <c r="A21" s="55">
        <v>380</v>
      </c>
      <c r="B21" s="55">
        <v>39</v>
      </c>
      <c r="C21" s="55">
        <v>1</v>
      </c>
      <c r="D21" s="55">
        <f t="shared" si="10"/>
        <v>38</v>
      </c>
      <c r="E21" s="55">
        <f t="shared" si="0"/>
        <v>1</v>
      </c>
      <c r="F21" s="55">
        <f t="shared" si="1"/>
        <v>2.564102564102564E-2</v>
      </c>
      <c r="G21" s="56">
        <v>380</v>
      </c>
      <c r="H21" s="56">
        <v>41</v>
      </c>
      <c r="I21" s="56">
        <v>4</v>
      </c>
      <c r="J21" s="56">
        <f t="shared" si="11"/>
        <v>36</v>
      </c>
      <c r="K21" s="56">
        <f t="shared" si="2"/>
        <v>5</v>
      </c>
      <c r="L21" s="56">
        <f t="shared" si="3"/>
        <v>0.12195121951219512</v>
      </c>
      <c r="M21" s="55">
        <v>380</v>
      </c>
      <c r="N21" s="55">
        <v>42</v>
      </c>
      <c r="O21" s="55">
        <v>3</v>
      </c>
      <c r="P21" s="55">
        <f t="shared" si="12"/>
        <v>31</v>
      </c>
      <c r="Q21" s="55">
        <f t="shared" si="4"/>
        <v>11</v>
      </c>
      <c r="R21" s="55">
        <f t="shared" si="5"/>
        <v>0.26190476190476192</v>
      </c>
      <c r="S21" s="56">
        <v>380</v>
      </c>
      <c r="T21" s="56">
        <v>37</v>
      </c>
      <c r="U21" s="56">
        <v>3</v>
      </c>
      <c r="V21" s="56">
        <f t="shared" si="13"/>
        <v>29</v>
      </c>
      <c r="W21" s="56">
        <f t="shared" si="6"/>
        <v>8</v>
      </c>
      <c r="X21" s="56">
        <f t="shared" si="7"/>
        <v>0.21621621621621623</v>
      </c>
      <c r="Y21" s="55">
        <v>380</v>
      </c>
      <c r="Z21" s="55">
        <v>43</v>
      </c>
      <c r="AA21" s="55">
        <v>0</v>
      </c>
      <c r="AB21" s="55">
        <f t="shared" si="14"/>
        <v>43</v>
      </c>
      <c r="AC21" s="55">
        <f t="shared" si="8"/>
        <v>0</v>
      </c>
      <c r="AD21" s="55">
        <f t="shared" si="9"/>
        <v>0</v>
      </c>
    </row>
    <row r="22" spans="1:30" x14ac:dyDescent="0.25">
      <c r="A22" s="55">
        <v>400</v>
      </c>
      <c r="B22" s="55">
        <v>39</v>
      </c>
      <c r="C22" s="55">
        <v>1</v>
      </c>
      <c r="D22" s="55">
        <f t="shared" si="10"/>
        <v>39</v>
      </c>
      <c r="E22" s="55">
        <f t="shared" si="0"/>
        <v>0</v>
      </c>
      <c r="F22" s="55">
        <f t="shared" si="1"/>
        <v>0</v>
      </c>
      <c r="G22" s="56">
        <v>400</v>
      </c>
      <c r="H22" s="56">
        <v>41</v>
      </c>
      <c r="I22" s="56">
        <v>1</v>
      </c>
      <c r="J22" s="56">
        <f t="shared" si="11"/>
        <v>37</v>
      </c>
      <c r="K22" s="56">
        <f t="shared" si="2"/>
        <v>4</v>
      </c>
      <c r="L22" s="56">
        <f t="shared" si="3"/>
        <v>9.7560975609756101E-2</v>
      </c>
      <c r="M22" s="55">
        <v>400</v>
      </c>
      <c r="N22" s="55">
        <v>42</v>
      </c>
      <c r="O22" s="55">
        <v>4</v>
      </c>
      <c r="P22" s="55">
        <f t="shared" si="12"/>
        <v>35</v>
      </c>
      <c r="Q22" s="55">
        <f t="shared" si="4"/>
        <v>7</v>
      </c>
      <c r="R22" s="55">
        <f t="shared" si="5"/>
        <v>0.16666666666666666</v>
      </c>
      <c r="S22" s="56">
        <v>400</v>
      </c>
      <c r="T22" s="56">
        <v>37</v>
      </c>
      <c r="U22" s="56">
        <v>3</v>
      </c>
      <c r="V22" s="56">
        <f t="shared" si="13"/>
        <v>32</v>
      </c>
      <c r="W22" s="56">
        <f t="shared" si="6"/>
        <v>5</v>
      </c>
      <c r="X22" s="56">
        <f t="shared" si="7"/>
        <v>0.13513513513513514</v>
      </c>
      <c r="Y22" s="55">
        <v>400</v>
      </c>
      <c r="Z22" s="55">
        <v>43</v>
      </c>
      <c r="AA22" s="55">
        <v>0</v>
      </c>
      <c r="AB22" s="55">
        <f t="shared" si="14"/>
        <v>43</v>
      </c>
      <c r="AC22" s="55">
        <f t="shared" si="8"/>
        <v>0</v>
      </c>
      <c r="AD22" s="55">
        <f t="shared" si="9"/>
        <v>0</v>
      </c>
    </row>
    <row r="23" spans="1:30" x14ac:dyDescent="0.25">
      <c r="A23" s="55">
        <v>420</v>
      </c>
      <c r="B23" s="55">
        <v>39</v>
      </c>
      <c r="C23" s="55">
        <v>0</v>
      </c>
      <c r="D23" s="55">
        <f t="shared" si="10"/>
        <v>39</v>
      </c>
      <c r="E23" s="55">
        <f t="shared" si="0"/>
        <v>0</v>
      </c>
      <c r="F23" s="55">
        <f t="shared" si="1"/>
        <v>0</v>
      </c>
      <c r="G23" s="56">
        <v>420</v>
      </c>
      <c r="H23" s="56">
        <v>41</v>
      </c>
      <c r="I23" s="56">
        <v>3</v>
      </c>
      <c r="J23" s="56">
        <f t="shared" si="11"/>
        <v>40</v>
      </c>
      <c r="K23" s="56">
        <f t="shared" si="2"/>
        <v>1</v>
      </c>
      <c r="L23" s="56">
        <f t="shared" si="3"/>
        <v>2.4390243902439025E-2</v>
      </c>
      <c r="M23" s="55">
        <v>420</v>
      </c>
      <c r="N23" s="55">
        <v>42</v>
      </c>
      <c r="O23" s="55">
        <v>3</v>
      </c>
      <c r="P23" s="55">
        <f t="shared" si="12"/>
        <v>38</v>
      </c>
      <c r="Q23" s="55">
        <f t="shared" si="4"/>
        <v>4</v>
      </c>
      <c r="R23" s="55">
        <f t="shared" si="5"/>
        <v>9.5238095238095233E-2</v>
      </c>
      <c r="S23" s="56">
        <v>420</v>
      </c>
      <c r="T23" s="56">
        <v>37</v>
      </c>
      <c r="U23" s="56">
        <v>3</v>
      </c>
      <c r="V23" s="56">
        <f t="shared" si="13"/>
        <v>35</v>
      </c>
      <c r="W23" s="56">
        <f t="shared" si="6"/>
        <v>2</v>
      </c>
      <c r="X23" s="56">
        <f t="shared" si="7"/>
        <v>5.4054054054054057E-2</v>
      </c>
      <c r="Y23" s="55">
        <v>420</v>
      </c>
      <c r="Z23" s="55">
        <v>43</v>
      </c>
      <c r="AA23" s="55">
        <v>0</v>
      </c>
      <c r="AB23" s="55">
        <f t="shared" si="14"/>
        <v>43</v>
      </c>
      <c r="AC23" s="55">
        <f t="shared" si="8"/>
        <v>0</v>
      </c>
      <c r="AD23" s="55">
        <f t="shared" si="9"/>
        <v>0</v>
      </c>
    </row>
    <row r="24" spans="1:30" x14ac:dyDescent="0.25">
      <c r="A24" s="55">
        <v>440</v>
      </c>
      <c r="B24" s="55">
        <v>39</v>
      </c>
      <c r="C24" s="55">
        <v>0</v>
      </c>
      <c r="D24" s="55">
        <f t="shared" si="10"/>
        <v>39</v>
      </c>
      <c r="E24" s="55">
        <f t="shared" si="0"/>
        <v>0</v>
      </c>
      <c r="F24" s="55">
        <f t="shared" si="1"/>
        <v>0</v>
      </c>
      <c r="G24" s="56">
        <v>440</v>
      </c>
      <c r="H24" s="56">
        <v>41</v>
      </c>
      <c r="I24" s="56">
        <v>0</v>
      </c>
      <c r="J24" s="56">
        <f t="shared" si="11"/>
        <v>40</v>
      </c>
      <c r="K24" s="56">
        <f t="shared" si="2"/>
        <v>1</v>
      </c>
      <c r="L24" s="56">
        <f t="shared" si="3"/>
        <v>2.4390243902439025E-2</v>
      </c>
      <c r="M24" s="55">
        <v>440</v>
      </c>
      <c r="N24" s="55">
        <v>42</v>
      </c>
      <c r="O24" s="55">
        <v>2</v>
      </c>
      <c r="P24" s="55">
        <f t="shared" si="12"/>
        <v>40</v>
      </c>
      <c r="Q24" s="55">
        <f t="shared" si="4"/>
        <v>2</v>
      </c>
      <c r="R24" s="55">
        <f t="shared" si="5"/>
        <v>4.7619047619047616E-2</v>
      </c>
      <c r="S24" s="56">
        <v>440</v>
      </c>
      <c r="T24" s="56">
        <v>37</v>
      </c>
      <c r="U24" s="56">
        <v>1</v>
      </c>
      <c r="V24" s="56">
        <f t="shared" si="13"/>
        <v>36</v>
      </c>
      <c r="W24" s="56">
        <f t="shared" si="6"/>
        <v>1</v>
      </c>
      <c r="X24" s="56">
        <f t="shared" si="7"/>
        <v>2.7027027027027029E-2</v>
      </c>
    </row>
    <row r="25" spans="1:30" x14ac:dyDescent="0.25">
      <c r="A25" s="55">
        <v>460</v>
      </c>
      <c r="B25" s="55">
        <v>39</v>
      </c>
      <c r="C25" s="55">
        <v>0</v>
      </c>
      <c r="D25" s="55">
        <f t="shared" si="10"/>
        <v>39</v>
      </c>
      <c r="E25" s="55">
        <f t="shared" si="0"/>
        <v>0</v>
      </c>
      <c r="F25" s="55">
        <f t="shared" si="1"/>
        <v>0</v>
      </c>
      <c r="G25" s="56">
        <v>460</v>
      </c>
      <c r="H25" s="56">
        <v>41</v>
      </c>
      <c r="I25" s="56">
        <v>1</v>
      </c>
      <c r="J25" s="56">
        <f t="shared" si="11"/>
        <v>41</v>
      </c>
      <c r="K25" s="56">
        <f t="shared" si="2"/>
        <v>0</v>
      </c>
      <c r="L25" s="56">
        <f t="shared" si="3"/>
        <v>0</v>
      </c>
      <c r="M25" s="55">
        <v>460</v>
      </c>
      <c r="N25" s="55">
        <v>42</v>
      </c>
      <c r="O25" s="55">
        <v>0</v>
      </c>
      <c r="P25" s="55">
        <f t="shared" si="12"/>
        <v>40</v>
      </c>
      <c r="Q25" s="55">
        <f t="shared" si="4"/>
        <v>2</v>
      </c>
      <c r="R25" s="55">
        <f t="shared" si="5"/>
        <v>4.7619047619047616E-2</v>
      </c>
      <c r="S25" s="56">
        <v>460</v>
      </c>
      <c r="T25" s="56">
        <v>37</v>
      </c>
      <c r="U25" s="56">
        <v>1</v>
      </c>
      <c r="V25" s="56">
        <f t="shared" si="13"/>
        <v>37</v>
      </c>
      <c r="W25" s="56">
        <f t="shared" si="6"/>
        <v>0</v>
      </c>
      <c r="X25" s="56">
        <f t="shared" si="7"/>
        <v>0</v>
      </c>
    </row>
    <row r="26" spans="1:30" x14ac:dyDescent="0.25">
      <c r="A26" s="55">
        <v>480</v>
      </c>
      <c r="B26" s="55">
        <v>39</v>
      </c>
      <c r="C26" s="55">
        <v>0</v>
      </c>
      <c r="D26" s="55">
        <f t="shared" si="10"/>
        <v>39</v>
      </c>
      <c r="E26" s="55">
        <f t="shared" si="0"/>
        <v>0</v>
      </c>
      <c r="F26" s="55">
        <f t="shared" si="1"/>
        <v>0</v>
      </c>
      <c r="G26" s="56">
        <v>480</v>
      </c>
      <c r="H26" s="56">
        <v>41</v>
      </c>
      <c r="I26" s="56">
        <v>0</v>
      </c>
      <c r="J26" s="56">
        <f t="shared" si="11"/>
        <v>41</v>
      </c>
      <c r="K26" s="56">
        <f t="shared" si="2"/>
        <v>0</v>
      </c>
      <c r="L26" s="56">
        <f t="shared" si="3"/>
        <v>0</v>
      </c>
      <c r="M26" s="55">
        <v>480</v>
      </c>
      <c r="N26" s="55">
        <v>42</v>
      </c>
      <c r="O26" s="55">
        <v>2</v>
      </c>
      <c r="P26" s="55">
        <f t="shared" si="12"/>
        <v>42</v>
      </c>
      <c r="Q26" s="55">
        <f t="shared" si="4"/>
        <v>0</v>
      </c>
      <c r="R26" s="55">
        <f t="shared" si="5"/>
        <v>0</v>
      </c>
      <c r="S26" s="56">
        <v>480</v>
      </c>
      <c r="T26" s="56">
        <v>37</v>
      </c>
      <c r="U26" s="56">
        <v>0</v>
      </c>
      <c r="V26" s="56">
        <f t="shared" si="13"/>
        <v>37</v>
      </c>
      <c r="W26" s="56">
        <f t="shared" si="6"/>
        <v>0</v>
      </c>
      <c r="X26" s="56">
        <f t="shared" si="7"/>
        <v>0</v>
      </c>
    </row>
    <row r="27" spans="1:30" x14ac:dyDescent="0.25">
      <c r="A27" s="55">
        <v>500</v>
      </c>
      <c r="B27" s="55">
        <v>39</v>
      </c>
      <c r="C27" s="55">
        <v>0</v>
      </c>
      <c r="D27" s="55">
        <f t="shared" si="10"/>
        <v>39</v>
      </c>
      <c r="E27" s="55">
        <f t="shared" si="0"/>
        <v>0</v>
      </c>
      <c r="F27" s="55">
        <f t="shared" si="1"/>
        <v>0</v>
      </c>
      <c r="G27" s="56">
        <v>500</v>
      </c>
      <c r="H27" s="56">
        <v>41</v>
      </c>
      <c r="I27" s="56">
        <v>0</v>
      </c>
      <c r="J27" s="56">
        <f t="shared" si="11"/>
        <v>41</v>
      </c>
      <c r="K27" s="56">
        <f t="shared" si="2"/>
        <v>0</v>
      </c>
      <c r="L27" s="56">
        <f t="shared" si="3"/>
        <v>0</v>
      </c>
      <c r="M27" s="55">
        <v>500</v>
      </c>
      <c r="N27" s="55">
        <v>42</v>
      </c>
      <c r="O27" s="55">
        <v>0</v>
      </c>
      <c r="P27" s="55">
        <f t="shared" si="12"/>
        <v>42</v>
      </c>
      <c r="Q27" s="55">
        <f t="shared" si="4"/>
        <v>0</v>
      </c>
      <c r="R27" s="55">
        <f t="shared" si="5"/>
        <v>0</v>
      </c>
      <c r="S27" s="56">
        <v>500</v>
      </c>
      <c r="T27" s="56">
        <v>37</v>
      </c>
      <c r="U27" s="56">
        <v>0</v>
      </c>
      <c r="V27" s="56">
        <f t="shared" si="13"/>
        <v>37</v>
      </c>
      <c r="W27" s="56">
        <f t="shared" si="6"/>
        <v>0</v>
      </c>
      <c r="X27" s="56">
        <f t="shared" si="7"/>
        <v>0</v>
      </c>
    </row>
    <row r="28" spans="1:30" x14ac:dyDescent="0.25">
      <c r="A28" s="55">
        <v>520</v>
      </c>
      <c r="B28" s="55">
        <v>39</v>
      </c>
      <c r="C28" s="55">
        <v>0</v>
      </c>
      <c r="D28" s="55">
        <f t="shared" si="10"/>
        <v>39</v>
      </c>
      <c r="E28" s="55">
        <f t="shared" si="0"/>
        <v>0</v>
      </c>
      <c r="F28" s="55">
        <f t="shared" si="1"/>
        <v>0</v>
      </c>
      <c r="G28" s="56">
        <v>520</v>
      </c>
      <c r="H28" s="56">
        <v>41</v>
      </c>
      <c r="I28" s="56">
        <v>0</v>
      </c>
      <c r="J28" s="56">
        <f t="shared" si="11"/>
        <v>41</v>
      </c>
      <c r="K28" s="56">
        <f t="shared" si="2"/>
        <v>0</v>
      </c>
      <c r="L28" s="56">
        <f t="shared" si="3"/>
        <v>0</v>
      </c>
      <c r="M28" s="55">
        <v>520</v>
      </c>
      <c r="N28" s="55">
        <v>42</v>
      </c>
      <c r="O28" s="55">
        <v>0</v>
      </c>
      <c r="P28" s="55">
        <f t="shared" si="12"/>
        <v>42</v>
      </c>
      <c r="Q28" s="55">
        <f t="shared" si="4"/>
        <v>0</v>
      </c>
      <c r="R28" s="55">
        <f t="shared" si="5"/>
        <v>0</v>
      </c>
      <c r="S28" s="56">
        <v>520</v>
      </c>
      <c r="T28" s="56">
        <v>37</v>
      </c>
      <c r="U28" s="56">
        <v>0</v>
      </c>
      <c r="V28" s="56">
        <f t="shared" si="13"/>
        <v>37</v>
      </c>
      <c r="W28" s="56">
        <f t="shared" si="6"/>
        <v>0</v>
      </c>
      <c r="X28" s="56">
        <f t="shared" si="7"/>
        <v>0</v>
      </c>
    </row>
    <row r="29" spans="1:30" x14ac:dyDescent="0.25">
      <c r="A29" s="55">
        <v>540</v>
      </c>
      <c r="B29" s="55">
        <v>39</v>
      </c>
      <c r="C29" s="55">
        <v>0</v>
      </c>
      <c r="D29" s="55">
        <f t="shared" si="10"/>
        <v>39</v>
      </c>
      <c r="E29" s="55">
        <f t="shared" si="0"/>
        <v>0</v>
      </c>
      <c r="F29" s="55">
        <f t="shared" si="1"/>
        <v>0</v>
      </c>
      <c r="G29" s="56">
        <v>540</v>
      </c>
      <c r="H29" s="56">
        <v>41</v>
      </c>
      <c r="I29" s="56">
        <v>0</v>
      </c>
      <c r="J29" s="56">
        <f t="shared" si="11"/>
        <v>41</v>
      </c>
      <c r="K29" s="56">
        <f t="shared" si="2"/>
        <v>0</v>
      </c>
      <c r="L29" s="56">
        <f t="shared" si="3"/>
        <v>0</v>
      </c>
      <c r="M29" s="55">
        <v>540</v>
      </c>
      <c r="N29" s="55">
        <v>42</v>
      </c>
      <c r="O29" s="55">
        <v>0</v>
      </c>
      <c r="P29" s="55">
        <f t="shared" si="12"/>
        <v>42</v>
      </c>
      <c r="Q29" s="55">
        <f t="shared" si="4"/>
        <v>0</v>
      </c>
      <c r="R29" s="55">
        <f t="shared" si="5"/>
        <v>0</v>
      </c>
      <c r="S29" s="56">
        <v>540</v>
      </c>
      <c r="T29" s="56">
        <v>37</v>
      </c>
      <c r="U29" s="56">
        <v>0</v>
      </c>
      <c r="V29" s="56">
        <f t="shared" si="13"/>
        <v>37</v>
      </c>
      <c r="W29" s="56">
        <f t="shared" si="6"/>
        <v>0</v>
      </c>
      <c r="X29" s="56">
        <f t="shared" si="7"/>
        <v>0</v>
      </c>
    </row>
    <row r="30" spans="1:30" x14ac:dyDescent="0.25">
      <c r="A30" s="55">
        <v>560</v>
      </c>
      <c r="B30" s="55">
        <v>39</v>
      </c>
      <c r="C30" s="55">
        <v>0</v>
      </c>
      <c r="D30" s="55">
        <f t="shared" si="10"/>
        <v>39</v>
      </c>
      <c r="E30" s="55">
        <f t="shared" si="0"/>
        <v>0</v>
      </c>
      <c r="F30" s="55">
        <f t="shared" si="1"/>
        <v>0</v>
      </c>
      <c r="G30" s="56">
        <v>560</v>
      </c>
      <c r="H30" s="56">
        <v>41</v>
      </c>
      <c r="I30" s="56">
        <v>0</v>
      </c>
      <c r="J30" s="56">
        <f t="shared" si="11"/>
        <v>41</v>
      </c>
      <c r="K30" s="56">
        <f t="shared" si="2"/>
        <v>0</v>
      </c>
      <c r="L30" s="56">
        <f t="shared" si="3"/>
        <v>0</v>
      </c>
      <c r="M30" s="55">
        <v>560</v>
      </c>
      <c r="N30" s="55">
        <v>42</v>
      </c>
      <c r="O30" s="55">
        <v>0</v>
      </c>
      <c r="P30" s="55">
        <f t="shared" si="12"/>
        <v>42</v>
      </c>
      <c r="Q30" s="55">
        <f t="shared" si="4"/>
        <v>0</v>
      </c>
      <c r="R30" s="55">
        <f t="shared" si="5"/>
        <v>0</v>
      </c>
      <c r="S30" s="56">
        <v>560</v>
      </c>
      <c r="T30" s="56">
        <v>37</v>
      </c>
      <c r="U30" s="56">
        <v>0</v>
      </c>
      <c r="V30" s="56">
        <f t="shared" si="13"/>
        <v>37</v>
      </c>
      <c r="W30" s="56">
        <f t="shared" si="6"/>
        <v>0</v>
      </c>
      <c r="X30" s="56">
        <f t="shared" si="7"/>
        <v>0</v>
      </c>
    </row>
    <row r="31" spans="1:30" x14ac:dyDescent="0.25">
      <c r="A31" s="55">
        <v>580</v>
      </c>
      <c r="B31" s="55">
        <v>39</v>
      </c>
      <c r="C31" s="55">
        <v>0</v>
      </c>
      <c r="D31" s="55">
        <f t="shared" si="10"/>
        <v>39</v>
      </c>
      <c r="E31" s="55">
        <f t="shared" si="0"/>
        <v>0</v>
      </c>
      <c r="F31" s="55">
        <f t="shared" si="1"/>
        <v>0</v>
      </c>
      <c r="G31" s="56">
        <v>580</v>
      </c>
      <c r="H31" s="56">
        <v>41</v>
      </c>
      <c r="I31" s="56">
        <v>0</v>
      </c>
      <c r="J31" s="56">
        <f t="shared" si="11"/>
        <v>41</v>
      </c>
      <c r="K31" s="56">
        <f t="shared" si="2"/>
        <v>0</v>
      </c>
      <c r="L31" s="56">
        <f t="shared" si="3"/>
        <v>0</v>
      </c>
      <c r="M31" s="55">
        <v>580</v>
      </c>
      <c r="N31" s="55">
        <v>42</v>
      </c>
      <c r="O31" s="55">
        <v>0</v>
      </c>
      <c r="P31" s="55">
        <f t="shared" si="12"/>
        <v>42</v>
      </c>
      <c r="Q31" s="55">
        <f t="shared" si="4"/>
        <v>0</v>
      </c>
      <c r="R31" s="55">
        <f t="shared" si="5"/>
        <v>0</v>
      </c>
      <c r="S31" s="56">
        <v>580</v>
      </c>
      <c r="T31" s="56">
        <v>37</v>
      </c>
      <c r="U31" s="56">
        <v>0</v>
      </c>
      <c r="V31" s="56">
        <f t="shared" si="13"/>
        <v>37</v>
      </c>
      <c r="W31" s="56">
        <f t="shared" si="6"/>
        <v>0</v>
      </c>
      <c r="X31" s="56">
        <f t="shared" si="7"/>
        <v>0</v>
      </c>
    </row>
    <row r="32" spans="1:30" x14ac:dyDescent="0.25">
      <c r="A32" s="55">
        <v>600</v>
      </c>
      <c r="B32" s="55">
        <v>39</v>
      </c>
      <c r="C32" s="55">
        <v>0</v>
      </c>
      <c r="D32" s="55">
        <f t="shared" si="10"/>
        <v>39</v>
      </c>
      <c r="E32" s="55">
        <f t="shared" si="0"/>
        <v>0</v>
      </c>
      <c r="F32" s="55">
        <f t="shared" si="1"/>
        <v>0</v>
      </c>
      <c r="G32" s="56">
        <v>600</v>
      </c>
      <c r="H32" s="56">
        <v>41</v>
      </c>
      <c r="I32" s="56">
        <v>0</v>
      </c>
      <c r="J32" s="56">
        <f t="shared" si="11"/>
        <v>41</v>
      </c>
      <c r="K32" s="56">
        <f t="shared" si="2"/>
        <v>0</v>
      </c>
      <c r="L32" s="56">
        <f t="shared" si="3"/>
        <v>0</v>
      </c>
      <c r="M32" s="55">
        <v>600</v>
      </c>
      <c r="N32" s="55">
        <v>42</v>
      </c>
      <c r="O32" s="55">
        <v>0</v>
      </c>
      <c r="P32" s="55">
        <f t="shared" si="12"/>
        <v>42</v>
      </c>
      <c r="Q32" s="55">
        <f t="shared" si="4"/>
        <v>0</v>
      </c>
      <c r="R32" s="55">
        <f t="shared" si="5"/>
        <v>0</v>
      </c>
      <c r="S32" s="56">
        <v>600</v>
      </c>
      <c r="T32" s="56">
        <v>37</v>
      </c>
      <c r="U32" s="56">
        <v>0</v>
      </c>
      <c r="V32" s="56">
        <f t="shared" si="13"/>
        <v>37</v>
      </c>
      <c r="W32" s="56">
        <f t="shared" si="6"/>
        <v>0</v>
      </c>
      <c r="X32" s="56">
        <f t="shared" si="7"/>
        <v>0</v>
      </c>
    </row>
    <row r="33" spans="1:24" x14ac:dyDescent="0.25">
      <c r="A33" s="55">
        <v>620</v>
      </c>
      <c r="B33" s="55">
        <v>39</v>
      </c>
      <c r="C33" s="55">
        <v>0</v>
      </c>
      <c r="D33" s="55">
        <f t="shared" si="10"/>
        <v>39</v>
      </c>
      <c r="E33" s="55">
        <f t="shared" si="0"/>
        <v>0</v>
      </c>
      <c r="F33" s="55">
        <f t="shared" si="1"/>
        <v>0</v>
      </c>
      <c r="G33" s="56">
        <v>620</v>
      </c>
      <c r="H33" s="56">
        <v>41</v>
      </c>
      <c r="I33" s="56">
        <v>0</v>
      </c>
      <c r="J33" s="56">
        <f t="shared" si="11"/>
        <v>41</v>
      </c>
      <c r="K33" s="56">
        <f t="shared" si="2"/>
        <v>0</v>
      </c>
      <c r="L33" s="56">
        <f t="shared" si="3"/>
        <v>0</v>
      </c>
      <c r="M33" s="55">
        <v>620</v>
      </c>
      <c r="N33" s="55">
        <v>42</v>
      </c>
      <c r="O33" s="55">
        <v>0</v>
      </c>
      <c r="P33" s="55">
        <f t="shared" si="12"/>
        <v>42</v>
      </c>
      <c r="Q33" s="55">
        <f t="shared" si="4"/>
        <v>0</v>
      </c>
      <c r="R33" s="55">
        <f t="shared" si="5"/>
        <v>0</v>
      </c>
      <c r="S33" s="56">
        <v>620</v>
      </c>
      <c r="T33" s="56">
        <v>37</v>
      </c>
      <c r="U33" s="56">
        <v>0</v>
      </c>
      <c r="V33" s="56">
        <f t="shared" si="13"/>
        <v>37</v>
      </c>
      <c r="W33" s="56">
        <f t="shared" si="6"/>
        <v>0</v>
      </c>
      <c r="X33" s="56">
        <f t="shared" si="7"/>
        <v>0</v>
      </c>
    </row>
    <row r="34" spans="1:24" x14ac:dyDescent="0.25">
      <c r="A34" s="55">
        <v>640</v>
      </c>
      <c r="B34" s="55">
        <v>39</v>
      </c>
      <c r="C34" s="55">
        <v>0</v>
      </c>
      <c r="D34" s="55">
        <f t="shared" si="10"/>
        <v>39</v>
      </c>
      <c r="E34" s="55">
        <f t="shared" si="0"/>
        <v>0</v>
      </c>
      <c r="F34" s="55">
        <f t="shared" si="1"/>
        <v>0</v>
      </c>
      <c r="G34" s="56">
        <v>640</v>
      </c>
      <c r="H34" s="56">
        <v>41</v>
      </c>
      <c r="I34" s="56">
        <v>0</v>
      </c>
      <c r="J34" s="56">
        <f t="shared" si="11"/>
        <v>41</v>
      </c>
      <c r="K34" s="56">
        <f t="shared" si="2"/>
        <v>0</v>
      </c>
      <c r="L34" s="56">
        <f t="shared" si="3"/>
        <v>0</v>
      </c>
      <c r="M34" s="55">
        <v>640</v>
      </c>
      <c r="N34" s="55">
        <v>42</v>
      </c>
      <c r="O34" s="55">
        <v>0</v>
      </c>
      <c r="P34" s="55">
        <f t="shared" si="12"/>
        <v>42</v>
      </c>
      <c r="Q34" s="55">
        <f t="shared" si="4"/>
        <v>0</v>
      </c>
      <c r="R34" s="55">
        <f t="shared" si="5"/>
        <v>0</v>
      </c>
      <c r="S34" s="56">
        <v>640</v>
      </c>
      <c r="T34" s="56">
        <v>37</v>
      </c>
      <c r="U34" s="56">
        <v>0</v>
      </c>
      <c r="V34" s="56">
        <f t="shared" si="13"/>
        <v>37</v>
      </c>
      <c r="W34" s="56">
        <f t="shared" si="6"/>
        <v>0</v>
      </c>
      <c r="X34" s="56">
        <f t="shared" si="7"/>
        <v>0</v>
      </c>
    </row>
    <row r="35" spans="1:24" x14ac:dyDescent="0.25">
      <c r="A35" s="55">
        <v>660</v>
      </c>
      <c r="B35" s="55">
        <v>39</v>
      </c>
      <c r="C35" s="55">
        <v>0</v>
      </c>
      <c r="D35" s="55">
        <f t="shared" si="10"/>
        <v>39</v>
      </c>
      <c r="E35" s="55">
        <f t="shared" si="0"/>
        <v>0</v>
      </c>
      <c r="F35" s="55">
        <f t="shared" si="1"/>
        <v>0</v>
      </c>
      <c r="G35" s="56">
        <v>660</v>
      </c>
      <c r="H35" s="56">
        <v>41</v>
      </c>
      <c r="I35" s="56">
        <v>0</v>
      </c>
      <c r="J35" s="56">
        <f t="shared" si="11"/>
        <v>41</v>
      </c>
      <c r="K35" s="56">
        <f t="shared" si="2"/>
        <v>0</v>
      </c>
      <c r="L35" s="56">
        <f t="shared" si="3"/>
        <v>0</v>
      </c>
      <c r="M35" s="55">
        <v>660</v>
      </c>
      <c r="N35" s="55">
        <v>42</v>
      </c>
      <c r="O35" s="55">
        <v>0</v>
      </c>
      <c r="P35" s="55">
        <f t="shared" si="12"/>
        <v>42</v>
      </c>
      <c r="Q35" s="55">
        <f t="shared" si="4"/>
        <v>0</v>
      </c>
      <c r="R35" s="55">
        <f t="shared" si="5"/>
        <v>0</v>
      </c>
      <c r="S35" s="56">
        <v>660</v>
      </c>
      <c r="T35" s="56">
        <v>37</v>
      </c>
      <c r="U35" s="56">
        <v>0</v>
      </c>
      <c r="V35" s="56">
        <f t="shared" si="13"/>
        <v>37</v>
      </c>
      <c r="W35" s="56">
        <f t="shared" si="6"/>
        <v>0</v>
      </c>
      <c r="X35" s="56">
        <f t="shared" si="7"/>
        <v>0</v>
      </c>
    </row>
    <row r="36" spans="1:24" x14ac:dyDescent="0.25">
      <c r="A36" s="55">
        <v>680</v>
      </c>
      <c r="B36" s="55">
        <v>39</v>
      </c>
      <c r="C36" s="55">
        <v>0</v>
      </c>
      <c r="D36" s="55">
        <f t="shared" si="10"/>
        <v>39</v>
      </c>
      <c r="E36" s="55">
        <f t="shared" si="0"/>
        <v>0</v>
      </c>
      <c r="F36" s="55">
        <f t="shared" si="1"/>
        <v>0</v>
      </c>
      <c r="G36" s="56">
        <v>680</v>
      </c>
      <c r="H36" s="56">
        <v>41</v>
      </c>
      <c r="I36" s="56">
        <v>0</v>
      </c>
      <c r="J36" s="56">
        <f t="shared" si="11"/>
        <v>41</v>
      </c>
      <c r="K36" s="56">
        <f t="shared" si="2"/>
        <v>0</v>
      </c>
      <c r="L36" s="56">
        <f t="shared" si="3"/>
        <v>0</v>
      </c>
      <c r="M36" s="55">
        <v>680</v>
      </c>
      <c r="N36" s="55">
        <v>42</v>
      </c>
      <c r="O36" s="55">
        <v>0</v>
      </c>
      <c r="P36" s="55">
        <f t="shared" si="12"/>
        <v>42</v>
      </c>
      <c r="Q36" s="55">
        <f t="shared" si="4"/>
        <v>0</v>
      </c>
      <c r="R36" s="55">
        <f t="shared" si="5"/>
        <v>0</v>
      </c>
      <c r="S36" s="56">
        <v>680</v>
      </c>
      <c r="T36" s="56">
        <v>37</v>
      </c>
      <c r="U36" s="56">
        <v>0</v>
      </c>
      <c r="V36" s="56">
        <f t="shared" si="13"/>
        <v>37</v>
      </c>
      <c r="W36" s="56">
        <f t="shared" si="6"/>
        <v>0</v>
      </c>
      <c r="X36" s="56">
        <f t="shared" si="7"/>
        <v>0</v>
      </c>
    </row>
    <row r="37" spans="1:24" x14ac:dyDescent="0.25">
      <c r="A37" s="55">
        <v>700</v>
      </c>
      <c r="B37" s="55">
        <v>39</v>
      </c>
      <c r="C37" s="55">
        <v>0</v>
      </c>
      <c r="D37" s="55">
        <f t="shared" si="10"/>
        <v>39</v>
      </c>
      <c r="E37" s="55">
        <f t="shared" si="0"/>
        <v>0</v>
      </c>
      <c r="F37" s="55">
        <f t="shared" si="1"/>
        <v>0</v>
      </c>
      <c r="G37" s="56">
        <v>700</v>
      </c>
      <c r="H37" s="56">
        <v>41</v>
      </c>
      <c r="I37" s="56">
        <v>0</v>
      </c>
      <c r="J37" s="56">
        <f t="shared" si="11"/>
        <v>41</v>
      </c>
      <c r="K37" s="56">
        <f t="shared" si="2"/>
        <v>0</v>
      </c>
      <c r="L37" s="56">
        <f t="shared" si="3"/>
        <v>0</v>
      </c>
      <c r="M37" s="55">
        <v>700</v>
      </c>
      <c r="N37" s="55">
        <v>42</v>
      </c>
      <c r="O37" s="55">
        <v>0</v>
      </c>
      <c r="P37" s="55">
        <f t="shared" si="12"/>
        <v>42</v>
      </c>
      <c r="Q37" s="55">
        <f t="shared" si="4"/>
        <v>0</v>
      </c>
      <c r="R37" s="55">
        <f t="shared" si="5"/>
        <v>0</v>
      </c>
      <c r="S37" s="56">
        <v>700</v>
      </c>
      <c r="T37" s="56">
        <v>37</v>
      </c>
      <c r="U37" s="56">
        <v>0</v>
      </c>
      <c r="V37" s="56">
        <f t="shared" si="13"/>
        <v>37</v>
      </c>
      <c r="W37" s="56">
        <f t="shared" si="6"/>
        <v>0</v>
      </c>
      <c r="X37" s="56">
        <f t="shared" si="7"/>
        <v>0</v>
      </c>
    </row>
    <row r="50" spans="1:30" x14ac:dyDescent="0.25">
      <c r="A50" s="55">
        <v>240</v>
      </c>
      <c r="B50" s="55">
        <v>39</v>
      </c>
      <c r="C50" s="55">
        <v>2</v>
      </c>
      <c r="D50" s="55">
        <v>21</v>
      </c>
      <c r="E50" s="55">
        <v>18</v>
      </c>
      <c r="F50" s="55">
        <v>0.46153846153846156</v>
      </c>
      <c r="G50" s="56">
        <v>240</v>
      </c>
      <c r="H50" s="56">
        <v>41</v>
      </c>
      <c r="I50" s="56">
        <v>2</v>
      </c>
      <c r="J50" s="56">
        <v>15</v>
      </c>
      <c r="K50" s="56">
        <v>26</v>
      </c>
      <c r="L50" s="56">
        <v>0.63414634146341464</v>
      </c>
      <c r="M50" s="55">
        <v>240</v>
      </c>
      <c r="N50" s="55">
        <v>42</v>
      </c>
      <c r="O50" s="55">
        <v>3</v>
      </c>
      <c r="P50" s="55">
        <v>17</v>
      </c>
      <c r="Q50" s="55">
        <v>25</v>
      </c>
      <c r="R50" s="55">
        <v>0.59523809523809523</v>
      </c>
      <c r="S50" s="56">
        <v>240</v>
      </c>
      <c r="T50" s="56">
        <v>37</v>
      </c>
      <c r="U50" s="56">
        <v>1</v>
      </c>
      <c r="V50" s="56">
        <v>14</v>
      </c>
      <c r="W50" s="56">
        <v>23</v>
      </c>
      <c r="X50" s="56">
        <v>0.6216216216216216</v>
      </c>
      <c r="Y50" s="55">
        <v>240</v>
      </c>
      <c r="Z50" s="55">
        <v>43</v>
      </c>
      <c r="AA50" s="55">
        <v>2</v>
      </c>
      <c r="AB50" s="55">
        <v>29</v>
      </c>
      <c r="AC50" s="55">
        <v>14</v>
      </c>
      <c r="AD50" s="55">
        <v>0.32558139534883723</v>
      </c>
    </row>
    <row r="53" spans="1:30" x14ac:dyDescent="0.25">
      <c r="Z53" s="55" t="e">
        <f>#REF!-0.4</f>
        <v>#REF!</v>
      </c>
    </row>
    <row r="54" spans="1:30" s="59" customFormat="1" x14ac:dyDescent="0.25">
      <c r="A54" s="58" t="s">
        <v>29</v>
      </c>
      <c r="B54" s="58"/>
      <c r="C54" s="58"/>
      <c r="D54" s="58"/>
      <c r="E54" s="58"/>
      <c r="F54" s="58"/>
      <c r="G54" s="58">
        <f>L50-F50</f>
        <v>0.17260787992495308</v>
      </c>
      <c r="H54" s="58"/>
      <c r="I54" s="58"/>
      <c r="J54" s="58"/>
      <c r="K54" s="58"/>
      <c r="L54" s="58"/>
      <c r="M54" s="58">
        <f>R50-F50</f>
        <v>0.13369963369963367</v>
      </c>
      <c r="N54" s="58"/>
      <c r="O54" s="58"/>
      <c r="P54" s="58"/>
      <c r="Q54" s="58"/>
      <c r="R54" s="58"/>
      <c r="S54" s="58">
        <f>X50-F50</f>
        <v>0.16008316008316004</v>
      </c>
      <c r="T54" s="58"/>
      <c r="U54" s="58"/>
      <c r="V54" s="58"/>
      <c r="W54" s="58"/>
      <c r="X54" s="58"/>
      <c r="Y54" s="58">
        <f>AD50-F50</f>
        <v>-0.13595706618962433</v>
      </c>
      <c r="Z54" s="58"/>
      <c r="AA54" s="58"/>
      <c r="AB54" s="58"/>
      <c r="AC54" s="58"/>
      <c r="AD54" s="58"/>
    </row>
  </sheetData>
  <mergeCells count="5">
    <mergeCell ref="B1:F1"/>
    <mergeCell ref="H1:L1"/>
    <mergeCell ref="N1:R1"/>
    <mergeCell ref="T1:X1"/>
    <mergeCell ref="Z1:AD1"/>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54"/>
  <sheetViews>
    <sheetView topLeftCell="A17" zoomScale="60" zoomScaleNormal="60" workbookViewId="0">
      <selection activeCell="A54" sqref="A54:XFD54"/>
    </sheetView>
  </sheetViews>
  <sheetFormatPr baseColWidth="10" defaultColWidth="10.85546875" defaultRowHeight="15" x14ac:dyDescent="0.25"/>
  <cols>
    <col min="1" max="1" width="45.7109375" style="55" customWidth="1"/>
    <col min="2" max="6" width="10.85546875" style="55"/>
    <col min="7" max="12" width="10.85546875" style="60"/>
    <col min="13" max="18" width="10.85546875" style="55"/>
    <col min="19" max="24" width="10.85546875" style="60"/>
    <col min="25" max="30" width="10.85546875" style="55"/>
    <col min="31" max="16384" width="10.85546875" style="57"/>
  </cols>
  <sheetData>
    <row r="1" spans="1:60" x14ac:dyDescent="0.25">
      <c r="A1" s="55" t="s">
        <v>20</v>
      </c>
      <c r="B1" s="248" t="s">
        <v>21</v>
      </c>
      <c r="C1" s="249"/>
      <c r="D1" s="249"/>
      <c r="E1" s="249"/>
      <c r="F1" s="250"/>
      <c r="G1" s="60" t="s">
        <v>20</v>
      </c>
      <c r="H1" s="255" t="s">
        <v>22</v>
      </c>
      <c r="I1" s="256"/>
      <c r="J1" s="256"/>
      <c r="K1" s="256"/>
      <c r="L1" s="257"/>
      <c r="M1" s="55" t="s">
        <v>20</v>
      </c>
      <c r="N1" s="248" t="s">
        <v>23</v>
      </c>
      <c r="O1" s="249"/>
      <c r="P1" s="249"/>
      <c r="Q1" s="249"/>
      <c r="R1" s="250"/>
      <c r="S1" s="60" t="s">
        <v>20</v>
      </c>
      <c r="T1" s="255" t="s">
        <v>24</v>
      </c>
      <c r="U1" s="256"/>
      <c r="V1" s="256"/>
      <c r="W1" s="256"/>
      <c r="X1" s="257"/>
      <c r="Y1" s="55" t="s">
        <v>20</v>
      </c>
      <c r="Z1" s="248" t="s">
        <v>25</v>
      </c>
      <c r="AA1" s="249"/>
      <c r="AB1" s="249"/>
      <c r="AC1" s="249"/>
      <c r="AD1" s="250"/>
      <c r="AE1" s="64"/>
      <c r="AF1" s="64"/>
      <c r="AG1" s="64"/>
      <c r="AH1" s="64"/>
      <c r="AI1" s="64"/>
      <c r="AJ1" s="64"/>
      <c r="AK1" s="61"/>
      <c r="AL1" s="61"/>
      <c r="AM1" s="61"/>
      <c r="AN1" s="61"/>
      <c r="AO1" s="61"/>
      <c r="AP1" s="61"/>
      <c r="AQ1" s="63"/>
      <c r="AR1" s="62"/>
      <c r="AS1" s="62"/>
      <c r="AT1" s="62"/>
      <c r="AU1" s="62"/>
      <c r="AV1" s="62"/>
      <c r="AW1" s="64"/>
      <c r="AX1" s="64"/>
      <c r="AY1" s="64"/>
      <c r="AZ1" s="64"/>
      <c r="BA1" s="64"/>
      <c r="BB1" s="64"/>
      <c r="BD1" s="65"/>
      <c r="BE1" s="65"/>
      <c r="BF1" s="65"/>
      <c r="BG1" s="65"/>
      <c r="BH1" s="65"/>
    </row>
    <row r="2" spans="1:60" ht="30" x14ac:dyDescent="0.25">
      <c r="B2" s="55" t="s">
        <v>26</v>
      </c>
      <c r="C2" s="55" t="s">
        <v>27</v>
      </c>
      <c r="D2" s="55" t="s">
        <v>28</v>
      </c>
      <c r="E2" s="55" t="s">
        <v>0</v>
      </c>
      <c r="H2" s="60" t="s">
        <v>26</v>
      </c>
      <c r="I2" s="60" t="s">
        <v>27</v>
      </c>
      <c r="J2" s="60" t="s">
        <v>28</v>
      </c>
      <c r="K2" s="60" t="s">
        <v>0</v>
      </c>
      <c r="N2" s="55" t="s">
        <v>26</v>
      </c>
      <c r="O2" s="55" t="s">
        <v>27</v>
      </c>
      <c r="P2" s="55" t="s">
        <v>28</v>
      </c>
      <c r="Q2" s="55" t="s">
        <v>0</v>
      </c>
      <c r="T2" s="60" t="s">
        <v>26</v>
      </c>
      <c r="U2" s="60" t="s">
        <v>27</v>
      </c>
      <c r="V2" s="60" t="s">
        <v>28</v>
      </c>
      <c r="W2" s="60" t="s">
        <v>0</v>
      </c>
      <c r="Z2" s="55" t="s">
        <v>26</v>
      </c>
      <c r="AA2" s="55" t="s">
        <v>27</v>
      </c>
      <c r="AB2" s="55" t="s">
        <v>28</v>
      </c>
      <c r="AC2" s="55" t="s">
        <v>0</v>
      </c>
      <c r="AE2" s="64"/>
      <c r="AF2" s="64"/>
      <c r="AG2" s="64"/>
      <c r="AH2" s="64"/>
      <c r="AI2" s="64"/>
      <c r="AJ2" s="64"/>
      <c r="AK2" s="61"/>
      <c r="AL2" s="61"/>
      <c r="AM2" s="61"/>
      <c r="AN2" s="61"/>
      <c r="AO2" s="61"/>
      <c r="AP2" s="61"/>
      <c r="AQ2" s="63"/>
      <c r="AR2" s="62"/>
      <c r="AS2" s="62"/>
      <c r="AT2" s="62"/>
      <c r="AU2" s="62"/>
      <c r="AV2" s="62"/>
      <c r="AW2" s="64"/>
      <c r="AX2" s="64"/>
      <c r="AY2" s="64"/>
      <c r="AZ2" s="64"/>
      <c r="BA2" s="64"/>
      <c r="BB2" s="64"/>
      <c r="BD2" s="65"/>
      <c r="BE2" s="65"/>
      <c r="BF2" s="65"/>
      <c r="BG2" s="65"/>
      <c r="BH2" s="65"/>
    </row>
    <row r="3" spans="1:60" x14ac:dyDescent="0.25">
      <c r="A3" s="55">
        <v>20</v>
      </c>
      <c r="B3" s="55">
        <v>31</v>
      </c>
      <c r="C3" s="55">
        <v>0</v>
      </c>
      <c r="D3" s="55">
        <v>0</v>
      </c>
      <c r="E3" s="55">
        <f t="shared" ref="E3:E37" si="0">B3-D3</f>
        <v>31</v>
      </c>
      <c r="F3" s="55">
        <f t="shared" ref="F3:F37" si="1">E3/B3</f>
        <v>1</v>
      </c>
      <c r="G3" s="60">
        <v>20</v>
      </c>
      <c r="H3" s="60">
        <v>38</v>
      </c>
      <c r="I3" s="60">
        <v>0</v>
      </c>
      <c r="J3" s="60">
        <v>0</v>
      </c>
      <c r="K3" s="60">
        <v>41</v>
      </c>
      <c r="L3" s="60">
        <v>1</v>
      </c>
      <c r="M3" s="55">
        <v>20</v>
      </c>
      <c r="N3" s="55">
        <v>34</v>
      </c>
      <c r="O3" s="55">
        <v>0</v>
      </c>
      <c r="P3" s="55">
        <v>0</v>
      </c>
      <c r="Q3" s="55">
        <v>34</v>
      </c>
      <c r="R3" s="55">
        <v>1</v>
      </c>
      <c r="S3" s="60">
        <v>20</v>
      </c>
      <c r="T3" s="60">
        <v>36</v>
      </c>
      <c r="U3" s="60">
        <v>0</v>
      </c>
      <c r="V3" s="60">
        <v>0</v>
      </c>
      <c r="W3" s="60">
        <v>36</v>
      </c>
      <c r="X3" s="60">
        <v>1</v>
      </c>
      <c r="Y3" s="55">
        <v>20</v>
      </c>
      <c r="Z3" s="55">
        <v>35</v>
      </c>
      <c r="AA3" s="55">
        <v>1</v>
      </c>
      <c r="AB3" s="55">
        <v>1</v>
      </c>
      <c r="AC3" s="55">
        <f t="shared" ref="AC3:AC23" si="2">Z3-AB3</f>
        <v>34</v>
      </c>
      <c r="AD3" s="55">
        <f t="shared" ref="AD3:AD18" si="3">AC3/Z3</f>
        <v>0.97142857142857142</v>
      </c>
      <c r="AE3" s="64"/>
      <c r="AF3" s="64"/>
      <c r="AG3" s="64"/>
      <c r="AH3" s="64"/>
      <c r="AI3" s="64"/>
      <c r="AJ3" s="64"/>
      <c r="AK3" s="61"/>
      <c r="AL3" s="61"/>
      <c r="AM3" s="61"/>
      <c r="AN3" s="61"/>
      <c r="AO3" s="61"/>
      <c r="AP3" s="61"/>
      <c r="AQ3" s="63"/>
      <c r="AR3" s="62"/>
      <c r="AS3" s="62"/>
      <c r="AT3" s="62"/>
      <c r="AU3" s="62"/>
      <c r="AV3" s="62"/>
      <c r="AW3" s="64"/>
      <c r="AX3" s="64"/>
      <c r="AY3" s="64"/>
      <c r="AZ3" s="64"/>
      <c r="BA3" s="64"/>
      <c r="BB3" s="64"/>
      <c r="BD3" s="65"/>
      <c r="BE3" s="65"/>
      <c r="BF3" s="65"/>
      <c r="BG3" s="65"/>
      <c r="BH3" s="65"/>
    </row>
    <row r="4" spans="1:60" x14ac:dyDescent="0.25">
      <c r="A4" s="55">
        <v>40</v>
      </c>
      <c r="B4" s="55">
        <v>31</v>
      </c>
      <c r="C4" s="55">
        <v>1</v>
      </c>
      <c r="D4" s="55">
        <v>1</v>
      </c>
      <c r="E4" s="55">
        <f t="shared" si="0"/>
        <v>30</v>
      </c>
      <c r="F4" s="55">
        <f t="shared" si="1"/>
        <v>0.967741935483871</v>
      </c>
      <c r="G4" s="60">
        <v>40</v>
      </c>
      <c r="H4" s="60">
        <v>38</v>
      </c>
      <c r="I4" s="60">
        <v>0</v>
      </c>
      <c r="J4" s="60">
        <f t="shared" ref="J4:J37" si="4">I4+J3</f>
        <v>0</v>
      </c>
      <c r="K4" s="60">
        <f t="shared" ref="K4:K37" si="5">H4-J4</f>
        <v>38</v>
      </c>
      <c r="L4" s="60">
        <f t="shared" ref="L4:L37" si="6">K4/H4</f>
        <v>1</v>
      </c>
      <c r="M4" s="55">
        <v>40</v>
      </c>
      <c r="N4" s="55">
        <v>34</v>
      </c>
      <c r="O4" s="55">
        <v>0</v>
      </c>
      <c r="P4" s="55">
        <f t="shared" ref="P4:P37" si="7">O4+P3</f>
        <v>0</v>
      </c>
      <c r="Q4" s="55">
        <f t="shared" ref="Q4:Q37" si="8">N4-P4</f>
        <v>34</v>
      </c>
      <c r="R4" s="55">
        <f t="shared" ref="R4:R37" si="9">Q4/N4</f>
        <v>1</v>
      </c>
      <c r="S4" s="60">
        <v>40</v>
      </c>
      <c r="T4" s="60">
        <v>36</v>
      </c>
      <c r="U4" s="60">
        <v>0</v>
      </c>
      <c r="V4" s="60">
        <f t="shared" ref="V4:V37" si="10">U4+V3</f>
        <v>0</v>
      </c>
      <c r="W4" s="60">
        <f t="shared" ref="W4:W37" si="11">T4-V4</f>
        <v>36</v>
      </c>
      <c r="X4" s="60">
        <f t="shared" ref="X4:X37" si="12">W4/T4</f>
        <v>1</v>
      </c>
      <c r="Y4" s="55">
        <v>40</v>
      </c>
      <c r="Z4" s="55">
        <v>35</v>
      </c>
      <c r="AA4" s="55">
        <v>1</v>
      </c>
      <c r="AB4" s="55">
        <f t="shared" ref="AB4:AB23" si="13">AA4+AB3</f>
        <v>2</v>
      </c>
      <c r="AC4" s="55">
        <f t="shared" si="2"/>
        <v>33</v>
      </c>
      <c r="AD4" s="55">
        <f t="shared" si="3"/>
        <v>0.94285714285714284</v>
      </c>
      <c r="AE4" s="64"/>
      <c r="AF4" s="64"/>
      <c r="AG4" s="64"/>
      <c r="AH4" s="64"/>
      <c r="AI4" s="64"/>
      <c r="AJ4" s="64"/>
      <c r="AK4" s="61"/>
      <c r="AL4" s="61"/>
      <c r="AM4" s="61"/>
      <c r="AN4" s="61"/>
      <c r="AO4" s="61"/>
      <c r="AP4" s="61"/>
      <c r="AQ4" s="63"/>
      <c r="AR4" s="62"/>
      <c r="AS4" s="62"/>
      <c r="AT4" s="62"/>
      <c r="AU4" s="62"/>
      <c r="AV4" s="62"/>
      <c r="AW4" s="64"/>
      <c r="AX4" s="64"/>
      <c r="AY4" s="64"/>
      <c r="AZ4" s="64"/>
      <c r="BA4" s="64"/>
      <c r="BB4" s="64"/>
      <c r="BD4" s="65"/>
      <c r="BE4" s="65"/>
      <c r="BF4" s="65"/>
      <c r="BG4" s="65"/>
      <c r="BH4" s="65"/>
    </row>
    <row r="5" spans="1:60" x14ac:dyDescent="0.25">
      <c r="A5" s="55">
        <v>60</v>
      </c>
      <c r="B5" s="55">
        <v>31</v>
      </c>
      <c r="C5" s="55">
        <v>0</v>
      </c>
      <c r="D5" s="55">
        <f t="shared" ref="D5:D37" si="14">C5+D4</f>
        <v>1</v>
      </c>
      <c r="E5" s="55">
        <f t="shared" si="0"/>
        <v>30</v>
      </c>
      <c r="F5" s="55">
        <f t="shared" si="1"/>
        <v>0.967741935483871</v>
      </c>
      <c r="G5" s="60">
        <v>60</v>
      </c>
      <c r="H5" s="60">
        <v>38</v>
      </c>
      <c r="I5" s="60">
        <v>1</v>
      </c>
      <c r="J5" s="60">
        <f t="shared" si="4"/>
        <v>1</v>
      </c>
      <c r="K5" s="60">
        <f t="shared" si="5"/>
        <v>37</v>
      </c>
      <c r="L5" s="60">
        <f t="shared" si="6"/>
        <v>0.97368421052631582</v>
      </c>
      <c r="M5" s="55">
        <v>60</v>
      </c>
      <c r="N5" s="55">
        <v>34</v>
      </c>
      <c r="O5" s="55">
        <v>0</v>
      </c>
      <c r="P5" s="55">
        <f t="shared" si="7"/>
        <v>0</v>
      </c>
      <c r="Q5" s="55">
        <f t="shared" si="8"/>
        <v>34</v>
      </c>
      <c r="R5" s="55">
        <f t="shared" si="9"/>
        <v>1</v>
      </c>
      <c r="S5" s="60">
        <v>60</v>
      </c>
      <c r="T5" s="60">
        <v>36</v>
      </c>
      <c r="U5" s="60">
        <v>1</v>
      </c>
      <c r="V5" s="60">
        <f t="shared" si="10"/>
        <v>1</v>
      </c>
      <c r="W5" s="60">
        <f t="shared" si="11"/>
        <v>35</v>
      </c>
      <c r="X5" s="60">
        <f t="shared" si="12"/>
        <v>0.97222222222222221</v>
      </c>
      <c r="Y5" s="55">
        <v>60</v>
      </c>
      <c r="Z5" s="55">
        <v>35</v>
      </c>
      <c r="AA5" s="55">
        <v>2</v>
      </c>
      <c r="AB5" s="55">
        <f t="shared" si="13"/>
        <v>4</v>
      </c>
      <c r="AC5" s="55">
        <f t="shared" si="2"/>
        <v>31</v>
      </c>
      <c r="AD5" s="55">
        <f t="shared" si="3"/>
        <v>0.88571428571428568</v>
      </c>
      <c r="AE5" s="64"/>
      <c r="AF5" s="64"/>
      <c r="AG5" s="64"/>
      <c r="AH5" s="64"/>
      <c r="AI5" s="64"/>
      <c r="AJ5" s="64"/>
      <c r="AK5" s="61"/>
      <c r="AL5" s="61"/>
      <c r="AM5" s="61"/>
      <c r="AN5" s="61"/>
      <c r="AO5" s="61"/>
      <c r="AP5" s="61"/>
      <c r="AQ5" s="63"/>
      <c r="AR5" s="62"/>
      <c r="AS5" s="62"/>
      <c r="AT5" s="62"/>
      <c r="AU5" s="62"/>
      <c r="AV5" s="62"/>
      <c r="AW5" s="64"/>
      <c r="AX5" s="64"/>
      <c r="AY5" s="64"/>
      <c r="AZ5" s="64"/>
      <c r="BA5" s="64"/>
      <c r="BB5" s="64"/>
      <c r="BD5" s="65"/>
      <c r="BE5" s="65"/>
      <c r="BF5" s="65"/>
      <c r="BG5" s="65"/>
      <c r="BH5" s="65"/>
    </row>
    <row r="6" spans="1:60" x14ac:dyDescent="0.25">
      <c r="A6" s="55">
        <v>80</v>
      </c>
      <c r="B6" s="55">
        <v>31</v>
      </c>
      <c r="C6" s="55">
        <v>2</v>
      </c>
      <c r="D6" s="55">
        <f t="shared" si="14"/>
        <v>3</v>
      </c>
      <c r="E6" s="55">
        <f t="shared" si="0"/>
        <v>28</v>
      </c>
      <c r="F6" s="55">
        <f t="shared" si="1"/>
        <v>0.90322580645161288</v>
      </c>
      <c r="G6" s="60">
        <v>80</v>
      </c>
      <c r="H6" s="60">
        <v>38</v>
      </c>
      <c r="I6" s="60">
        <v>1</v>
      </c>
      <c r="J6" s="60">
        <f t="shared" si="4"/>
        <v>2</v>
      </c>
      <c r="K6" s="60">
        <f t="shared" si="5"/>
        <v>36</v>
      </c>
      <c r="L6" s="60">
        <f t="shared" si="6"/>
        <v>0.94736842105263153</v>
      </c>
      <c r="M6" s="55">
        <v>80</v>
      </c>
      <c r="N6" s="55">
        <v>34</v>
      </c>
      <c r="O6" s="55">
        <v>1</v>
      </c>
      <c r="P6" s="55">
        <f t="shared" si="7"/>
        <v>1</v>
      </c>
      <c r="Q6" s="55">
        <f t="shared" si="8"/>
        <v>33</v>
      </c>
      <c r="R6" s="55">
        <f t="shared" si="9"/>
        <v>0.97058823529411764</v>
      </c>
      <c r="S6" s="60">
        <v>80</v>
      </c>
      <c r="T6" s="60">
        <v>36</v>
      </c>
      <c r="U6" s="60">
        <v>1</v>
      </c>
      <c r="V6" s="60">
        <f t="shared" si="10"/>
        <v>2</v>
      </c>
      <c r="W6" s="60">
        <f t="shared" si="11"/>
        <v>34</v>
      </c>
      <c r="X6" s="60">
        <f t="shared" si="12"/>
        <v>0.94444444444444442</v>
      </c>
      <c r="Y6" s="55">
        <v>80</v>
      </c>
      <c r="Z6" s="55">
        <v>35</v>
      </c>
      <c r="AA6" s="55">
        <v>3</v>
      </c>
      <c r="AB6" s="55">
        <f t="shared" si="13"/>
        <v>7</v>
      </c>
      <c r="AC6" s="55">
        <f t="shared" si="2"/>
        <v>28</v>
      </c>
      <c r="AD6" s="55">
        <f t="shared" si="3"/>
        <v>0.8</v>
      </c>
      <c r="AE6" s="64"/>
      <c r="AF6" s="64"/>
      <c r="AG6" s="64"/>
      <c r="AH6" s="64"/>
      <c r="AI6" s="64"/>
      <c r="AJ6" s="64"/>
      <c r="AK6" s="61"/>
      <c r="AL6" s="61"/>
      <c r="AM6" s="61"/>
      <c r="AN6" s="61"/>
      <c r="AO6" s="61"/>
      <c r="AP6" s="61"/>
      <c r="AQ6" s="63"/>
      <c r="AR6" s="62"/>
      <c r="AS6" s="62"/>
      <c r="AT6" s="62"/>
      <c r="AU6" s="62"/>
      <c r="AV6" s="62"/>
      <c r="AW6" s="64"/>
      <c r="AX6" s="64"/>
      <c r="AY6" s="64"/>
      <c r="AZ6" s="64"/>
      <c r="BA6" s="64"/>
      <c r="BB6" s="64"/>
      <c r="BD6" s="65"/>
      <c r="BE6" s="65"/>
      <c r="BF6" s="65"/>
      <c r="BG6" s="65"/>
      <c r="BH6" s="65"/>
    </row>
    <row r="7" spans="1:60" x14ac:dyDescent="0.25">
      <c r="A7" s="55">
        <v>100</v>
      </c>
      <c r="B7" s="55">
        <v>31</v>
      </c>
      <c r="C7" s="55">
        <v>2</v>
      </c>
      <c r="D7" s="55">
        <f t="shared" si="14"/>
        <v>5</v>
      </c>
      <c r="E7" s="55">
        <f t="shared" si="0"/>
        <v>26</v>
      </c>
      <c r="F7" s="55">
        <f t="shared" si="1"/>
        <v>0.83870967741935487</v>
      </c>
      <c r="G7" s="60">
        <v>100</v>
      </c>
      <c r="H7" s="60">
        <v>38</v>
      </c>
      <c r="I7" s="60">
        <v>0</v>
      </c>
      <c r="J7" s="60">
        <f t="shared" si="4"/>
        <v>2</v>
      </c>
      <c r="K7" s="60">
        <f t="shared" si="5"/>
        <v>36</v>
      </c>
      <c r="L7" s="60">
        <f t="shared" si="6"/>
        <v>0.94736842105263153</v>
      </c>
      <c r="M7" s="55">
        <v>100</v>
      </c>
      <c r="N7" s="55">
        <v>34</v>
      </c>
      <c r="O7" s="55">
        <v>0</v>
      </c>
      <c r="P7" s="55">
        <f t="shared" si="7"/>
        <v>1</v>
      </c>
      <c r="Q7" s="55">
        <f t="shared" si="8"/>
        <v>33</v>
      </c>
      <c r="R7" s="55">
        <f t="shared" si="9"/>
        <v>0.97058823529411764</v>
      </c>
      <c r="S7" s="60">
        <v>100</v>
      </c>
      <c r="T7" s="60">
        <v>36</v>
      </c>
      <c r="U7" s="60">
        <v>1</v>
      </c>
      <c r="V7" s="60">
        <f t="shared" si="10"/>
        <v>3</v>
      </c>
      <c r="W7" s="60">
        <f t="shared" si="11"/>
        <v>33</v>
      </c>
      <c r="X7" s="60">
        <f t="shared" si="12"/>
        <v>0.91666666666666663</v>
      </c>
      <c r="Y7" s="55">
        <v>100</v>
      </c>
      <c r="Z7" s="55">
        <v>35</v>
      </c>
      <c r="AA7" s="55">
        <v>2</v>
      </c>
      <c r="AB7" s="55">
        <f t="shared" si="13"/>
        <v>9</v>
      </c>
      <c r="AC7" s="55">
        <f t="shared" si="2"/>
        <v>26</v>
      </c>
      <c r="AD7" s="55">
        <f t="shared" si="3"/>
        <v>0.74285714285714288</v>
      </c>
      <c r="AE7" s="64"/>
      <c r="AF7" s="64"/>
      <c r="AG7" s="64"/>
      <c r="AH7" s="64"/>
      <c r="AI7" s="64"/>
      <c r="AJ7" s="64"/>
      <c r="AK7" s="61"/>
      <c r="AL7" s="61"/>
      <c r="AM7" s="61"/>
      <c r="AN7" s="61"/>
      <c r="AO7" s="61"/>
      <c r="AP7" s="61"/>
      <c r="AQ7" s="63"/>
      <c r="AR7" s="62"/>
      <c r="AS7" s="62"/>
      <c r="AT7" s="62"/>
      <c r="AU7" s="62"/>
      <c r="AV7" s="62"/>
      <c r="AW7" s="64"/>
      <c r="AX7" s="64"/>
      <c r="AY7" s="64"/>
      <c r="AZ7" s="64"/>
      <c r="BA7" s="64"/>
      <c r="BB7" s="64"/>
      <c r="BD7" s="65"/>
      <c r="BE7" s="65"/>
      <c r="BF7" s="65"/>
      <c r="BG7" s="65"/>
      <c r="BH7" s="65"/>
    </row>
    <row r="8" spans="1:60" x14ac:dyDescent="0.25">
      <c r="A8" s="55">
        <v>120</v>
      </c>
      <c r="B8" s="55">
        <v>31</v>
      </c>
      <c r="C8" s="55">
        <v>4</v>
      </c>
      <c r="D8" s="55">
        <f t="shared" si="14"/>
        <v>9</v>
      </c>
      <c r="E8" s="55">
        <f t="shared" si="0"/>
        <v>22</v>
      </c>
      <c r="F8" s="55">
        <f t="shared" si="1"/>
        <v>0.70967741935483875</v>
      </c>
      <c r="G8" s="60">
        <v>120</v>
      </c>
      <c r="H8" s="60">
        <v>38</v>
      </c>
      <c r="I8" s="60">
        <v>2</v>
      </c>
      <c r="J8" s="60">
        <f t="shared" si="4"/>
        <v>4</v>
      </c>
      <c r="K8" s="60">
        <f t="shared" si="5"/>
        <v>34</v>
      </c>
      <c r="L8" s="60">
        <f t="shared" si="6"/>
        <v>0.89473684210526316</v>
      </c>
      <c r="M8" s="55">
        <v>120</v>
      </c>
      <c r="N8" s="55">
        <v>34</v>
      </c>
      <c r="O8" s="55">
        <v>1</v>
      </c>
      <c r="P8" s="55">
        <f t="shared" si="7"/>
        <v>2</v>
      </c>
      <c r="Q8" s="55">
        <f t="shared" si="8"/>
        <v>32</v>
      </c>
      <c r="R8" s="55">
        <f t="shared" si="9"/>
        <v>0.94117647058823528</v>
      </c>
      <c r="S8" s="60">
        <v>120</v>
      </c>
      <c r="T8" s="60">
        <v>36</v>
      </c>
      <c r="U8" s="60">
        <v>0</v>
      </c>
      <c r="V8" s="60">
        <f t="shared" si="10"/>
        <v>3</v>
      </c>
      <c r="W8" s="60">
        <f t="shared" si="11"/>
        <v>33</v>
      </c>
      <c r="X8" s="60">
        <f t="shared" si="12"/>
        <v>0.91666666666666663</v>
      </c>
      <c r="Y8" s="55">
        <v>120</v>
      </c>
      <c r="Z8" s="55">
        <v>35</v>
      </c>
      <c r="AA8" s="55">
        <v>3</v>
      </c>
      <c r="AB8" s="55">
        <f t="shared" si="13"/>
        <v>12</v>
      </c>
      <c r="AC8" s="55">
        <f t="shared" si="2"/>
        <v>23</v>
      </c>
      <c r="AD8" s="55">
        <f t="shared" si="3"/>
        <v>0.65714285714285714</v>
      </c>
      <c r="AE8" s="64"/>
      <c r="AF8" s="64"/>
      <c r="AG8" s="64"/>
      <c r="AH8" s="64"/>
      <c r="AI8" s="64"/>
      <c r="AJ8" s="64"/>
      <c r="AK8" s="61"/>
      <c r="AL8" s="61"/>
      <c r="AM8" s="61"/>
      <c r="AN8" s="61"/>
      <c r="AO8" s="61"/>
      <c r="AP8" s="61"/>
      <c r="AQ8" s="63"/>
      <c r="AR8" s="62"/>
      <c r="AS8" s="62"/>
      <c r="AT8" s="62"/>
      <c r="AU8" s="62"/>
      <c r="AV8" s="62"/>
      <c r="AW8" s="64"/>
      <c r="AX8" s="64"/>
      <c r="AY8" s="64"/>
      <c r="AZ8" s="64"/>
      <c r="BA8" s="64"/>
      <c r="BB8" s="64"/>
      <c r="BD8" s="65"/>
      <c r="BE8" s="65"/>
      <c r="BF8" s="65"/>
      <c r="BG8" s="65"/>
      <c r="BH8" s="65"/>
    </row>
    <row r="9" spans="1:60" x14ac:dyDescent="0.25">
      <c r="A9" s="55">
        <v>140</v>
      </c>
      <c r="B9" s="55">
        <v>31</v>
      </c>
      <c r="C9" s="55">
        <v>2</v>
      </c>
      <c r="D9" s="55">
        <f t="shared" si="14"/>
        <v>11</v>
      </c>
      <c r="E9" s="55">
        <f t="shared" si="0"/>
        <v>20</v>
      </c>
      <c r="F9" s="55">
        <f t="shared" si="1"/>
        <v>0.64516129032258063</v>
      </c>
      <c r="G9" s="60">
        <v>140</v>
      </c>
      <c r="H9" s="60">
        <v>38</v>
      </c>
      <c r="I9" s="60">
        <v>1</v>
      </c>
      <c r="J9" s="60">
        <f t="shared" si="4"/>
        <v>5</v>
      </c>
      <c r="K9" s="60">
        <f t="shared" si="5"/>
        <v>33</v>
      </c>
      <c r="L9" s="60">
        <f t="shared" si="6"/>
        <v>0.86842105263157898</v>
      </c>
      <c r="M9" s="55">
        <v>140</v>
      </c>
      <c r="N9" s="55">
        <v>34</v>
      </c>
      <c r="O9" s="55">
        <v>2</v>
      </c>
      <c r="P9" s="55">
        <f t="shared" si="7"/>
        <v>4</v>
      </c>
      <c r="Q9" s="55">
        <f t="shared" si="8"/>
        <v>30</v>
      </c>
      <c r="R9" s="55">
        <f t="shared" si="9"/>
        <v>0.88235294117647056</v>
      </c>
      <c r="S9" s="60">
        <v>140</v>
      </c>
      <c r="T9" s="60">
        <v>36</v>
      </c>
      <c r="U9" s="60">
        <v>1</v>
      </c>
      <c r="V9" s="60">
        <f t="shared" si="10"/>
        <v>4</v>
      </c>
      <c r="W9" s="60">
        <f t="shared" si="11"/>
        <v>32</v>
      </c>
      <c r="X9" s="60">
        <f t="shared" si="12"/>
        <v>0.88888888888888884</v>
      </c>
      <c r="Y9" s="55">
        <v>140</v>
      </c>
      <c r="Z9" s="55">
        <v>35</v>
      </c>
      <c r="AA9" s="55">
        <v>3</v>
      </c>
      <c r="AB9" s="55">
        <f t="shared" si="13"/>
        <v>15</v>
      </c>
      <c r="AC9" s="55">
        <f t="shared" si="2"/>
        <v>20</v>
      </c>
      <c r="AD9" s="55">
        <f t="shared" si="3"/>
        <v>0.5714285714285714</v>
      </c>
      <c r="AE9" s="64"/>
      <c r="AF9" s="64"/>
      <c r="AG9" s="64"/>
      <c r="AH9" s="64"/>
      <c r="AI9" s="64"/>
      <c r="AJ9" s="64"/>
      <c r="AK9" s="61"/>
      <c r="AL9" s="61"/>
      <c r="AM9" s="61"/>
      <c r="AN9" s="61"/>
      <c r="AO9" s="61"/>
      <c r="AP9" s="61"/>
      <c r="AQ9" s="63"/>
      <c r="AR9" s="62"/>
      <c r="AS9" s="62"/>
      <c r="AT9" s="62"/>
      <c r="AU9" s="62"/>
      <c r="AV9" s="62"/>
      <c r="AW9" s="64"/>
      <c r="AX9" s="64"/>
      <c r="AY9" s="64"/>
      <c r="AZ9" s="64"/>
      <c r="BA9" s="64"/>
      <c r="BB9" s="64"/>
      <c r="BD9" s="65"/>
      <c r="BE9" s="65"/>
      <c r="BF9" s="65"/>
      <c r="BG9" s="65"/>
      <c r="BH9" s="65"/>
    </row>
    <row r="10" spans="1:60" x14ac:dyDescent="0.25">
      <c r="A10" s="55">
        <v>160</v>
      </c>
      <c r="B10" s="55">
        <v>31</v>
      </c>
      <c r="C10" s="55">
        <v>2</v>
      </c>
      <c r="D10" s="55">
        <f t="shared" si="14"/>
        <v>13</v>
      </c>
      <c r="E10" s="55">
        <f t="shared" si="0"/>
        <v>18</v>
      </c>
      <c r="F10" s="55">
        <f t="shared" si="1"/>
        <v>0.58064516129032262</v>
      </c>
      <c r="G10" s="60">
        <v>160</v>
      </c>
      <c r="H10" s="60">
        <v>38</v>
      </c>
      <c r="I10" s="60">
        <v>2</v>
      </c>
      <c r="J10" s="60">
        <f t="shared" si="4"/>
        <v>7</v>
      </c>
      <c r="K10" s="60">
        <f t="shared" si="5"/>
        <v>31</v>
      </c>
      <c r="L10" s="60">
        <f t="shared" si="6"/>
        <v>0.81578947368421051</v>
      </c>
      <c r="M10" s="55">
        <v>160</v>
      </c>
      <c r="N10" s="55">
        <v>34</v>
      </c>
      <c r="O10" s="55">
        <v>2</v>
      </c>
      <c r="P10" s="55">
        <f t="shared" si="7"/>
        <v>6</v>
      </c>
      <c r="Q10" s="55">
        <f t="shared" si="8"/>
        <v>28</v>
      </c>
      <c r="R10" s="55">
        <f t="shared" si="9"/>
        <v>0.82352941176470584</v>
      </c>
      <c r="S10" s="60">
        <v>160</v>
      </c>
      <c r="T10" s="60">
        <v>36</v>
      </c>
      <c r="U10" s="60">
        <v>2</v>
      </c>
      <c r="V10" s="60">
        <f t="shared" si="10"/>
        <v>6</v>
      </c>
      <c r="W10" s="60">
        <f t="shared" si="11"/>
        <v>30</v>
      </c>
      <c r="X10" s="60">
        <f t="shared" si="12"/>
        <v>0.83333333333333337</v>
      </c>
      <c r="Y10" s="55">
        <v>160</v>
      </c>
      <c r="Z10" s="55">
        <v>35</v>
      </c>
      <c r="AA10" s="55">
        <v>4</v>
      </c>
      <c r="AB10" s="55">
        <f t="shared" si="13"/>
        <v>19</v>
      </c>
      <c r="AC10" s="55">
        <f t="shared" si="2"/>
        <v>16</v>
      </c>
      <c r="AD10" s="55">
        <f t="shared" si="3"/>
        <v>0.45714285714285713</v>
      </c>
      <c r="AE10" s="64"/>
      <c r="AF10" s="64"/>
      <c r="AG10" s="64"/>
      <c r="AH10" s="64"/>
      <c r="AI10" s="64"/>
      <c r="AJ10" s="64"/>
      <c r="AK10" s="61"/>
      <c r="AL10" s="61"/>
      <c r="AM10" s="61"/>
      <c r="AN10" s="61"/>
      <c r="AO10" s="61"/>
      <c r="AP10" s="61"/>
      <c r="AQ10" s="63"/>
      <c r="AR10" s="62"/>
      <c r="AS10" s="62"/>
      <c r="AT10" s="62"/>
      <c r="AU10" s="62"/>
      <c r="AV10" s="62"/>
      <c r="AW10" s="64"/>
      <c r="AX10" s="64"/>
      <c r="AY10" s="64"/>
      <c r="AZ10" s="64"/>
      <c r="BA10" s="64"/>
      <c r="BB10" s="64"/>
      <c r="BD10" s="65"/>
      <c r="BE10" s="65"/>
      <c r="BF10" s="65"/>
      <c r="BG10" s="65"/>
      <c r="BH10" s="65"/>
    </row>
    <row r="11" spans="1:60" x14ac:dyDescent="0.25">
      <c r="A11" s="55">
        <v>180</v>
      </c>
      <c r="B11" s="55">
        <v>31</v>
      </c>
      <c r="C11" s="55">
        <v>2</v>
      </c>
      <c r="D11" s="55">
        <f t="shared" si="14"/>
        <v>15</v>
      </c>
      <c r="E11" s="55">
        <f t="shared" si="0"/>
        <v>16</v>
      </c>
      <c r="F11" s="55">
        <f t="shared" si="1"/>
        <v>0.5161290322580645</v>
      </c>
      <c r="G11" s="60">
        <v>180</v>
      </c>
      <c r="H11" s="60">
        <v>38</v>
      </c>
      <c r="I11" s="60">
        <v>2</v>
      </c>
      <c r="J11" s="60">
        <f t="shared" si="4"/>
        <v>9</v>
      </c>
      <c r="K11" s="60">
        <f t="shared" si="5"/>
        <v>29</v>
      </c>
      <c r="L11" s="60">
        <f t="shared" si="6"/>
        <v>0.76315789473684215</v>
      </c>
      <c r="M11" s="55">
        <v>180</v>
      </c>
      <c r="N11" s="55">
        <v>34</v>
      </c>
      <c r="O11" s="55">
        <v>2</v>
      </c>
      <c r="P11" s="55">
        <f t="shared" si="7"/>
        <v>8</v>
      </c>
      <c r="Q11" s="55">
        <f t="shared" si="8"/>
        <v>26</v>
      </c>
      <c r="R11" s="55">
        <f t="shared" si="9"/>
        <v>0.76470588235294112</v>
      </c>
      <c r="S11" s="60">
        <v>180</v>
      </c>
      <c r="T11" s="60">
        <v>36</v>
      </c>
      <c r="U11" s="60">
        <v>2</v>
      </c>
      <c r="V11" s="60">
        <f t="shared" si="10"/>
        <v>8</v>
      </c>
      <c r="W11" s="60">
        <f t="shared" si="11"/>
        <v>28</v>
      </c>
      <c r="X11" s="60">
        <f t="shared" si="12"/>
        <v>0.77777777777777779</v>
      </c>
      <c r="Y11" s="55">
        <v>180</v>
      </c>
      <c r="Z11" s="55">
        <v>35</v>
      </c>
      <c r="AA11" s="55">
        <v>2</v>
      </c>
      <c r="AB11" s="55">
        <f t="shared" si="13"/>
        <v>21</v>
      </c>
      <c r="AC11" s="55">
        <f t="shared" si="2"/>
        <v>14</v>
      </c>
      <c r="AD11" s="55">
        <f t="shared" si="3"/>
        <v>0.4</v>
      </c>
      <c r="AE11" s="64"/>
      <c r="AF11" s="64"/>
      <c r="AG11" s="64"/>
      <c r="AH11" s="64"/>
      <c r="AI11" s="64"/>
      <c r="AJ11" s="64"/>
      <c r="AK11" s="61"/>
      <c r="AL11" s="61"/>
      <c r="AM11" s="61"/>
      <c r="AN11" s="61"/>
      <c r="AO11" s="61"/>
      <c r="AP11" s="61"/>
      <c r="AQ11" s="63"/>
      <c r="AR11" s="62"/>
      <c r="AS11" s="62"/>
      <c r="AT11" s="62"/>
      <c r="AU11" s="62"/>
      <c r="AV11" s="62"/>
      <c r="AW11" s="64"/>
      <c r="AX11" s="64"/>
      <c r="AY11" s="64"/>
      <c r="AZ11" s="64"/>
      <c r="BA11" s="64"/>
      <c r="BB11" s="64"/>
      <c r="BD11" s="65"/>
      <c r="BE11" s="65"/>
      <c r="BF11" s="65"/>
      <c r="BG11" s="65"/>
      <c r="BH11" s="65"/>
    </row>
    <row r="12" spans="1:60" x14ac:dyDescent="0.25">
      <c r="A12" s="55">
        <v>200</v>
      </c>
      <c r="B12" s="55">
        <v>31</v>
      </c>
      <c r="C12" s="55">
        <v>3</v>
      </c>
      <c r="D12" s="55">
        <f t="shared" si="14"/>
        <v>18</v>
      </c>
      <c r="E12" s="55">
        <f t="shared" si="0"/>
        <v>13</v>
      </c>
      <c r="F12" s="55">
        <f t="shared" si="1"/>
        <v>0.41935483870967744</v>
      </c>
      <c r="G12" s="60">
        <v>200</v>
      </c>
      <c r="H12" s="60">
        <v>38</v>
      </c>
      <c r="I12" s="60">
        <v>1</v>
      </c>
      <c r="J12" s="60">
        <f t="shared" si="4"/>
        <v>10</v>
      </c>
      <c r="K12" s="60">
        <f t="shared" si="5"/>
        <v>28</v>
      </c>
      <c r="L12" s="60">
        <f t="shared" si="6"/>
        <v>0.73684210526315785</v>
      </c>
      <c r="M12" s="55">
        <v>200</v>
      </c>
      <c r="N12" s="55">
        <v>34</v>
      </c>
      <c r="O12" s="55">
        <v>3</v>
      </c>
      <c r="P12" s="55">
        <f t="shared" si="7"/>
        <v>11</v>
      </c>
      <c r="Q12" s="55">
        <f t="shared" si="8"/>
        <v>23</v>
      </c>
      <c r="R12" s="55">
        <f t="shared" si="9"/>
        <v>0.67647058823529416</v>
      </c>
      <c r="S12" s="60">
        <v>200</v>
      </c>
      <c r="T12" s="60">
        <v>36</v>
      </c>
      <c r="U12" s="60">
        <v>3</v>
      </c>
      <c r="V12" s="60">
        <f t="shared" si="10"/>
        <v>11</v>
      </c>
      <c r="W12" s="60">
        <f t="shared" si="11"/>
        <v>25</v>
      </c>
      <c r="X12" s="60">
        <f t="shared" si="12"/>
        <v>0.69444444444444442</v>
      </c>
      <c r="Y12" s="55">
        <v>200</v>
      </c>
      <c r="Z12" s="55">
        <v>35</v>
      </c>
      <c r="AA12" s="55">
        <v>2</v>
      </c>
      <c r="AB12" s="55">
        <f t="shared" si="13"/>
        <v>23</v>
      </c>
      <c r="AC12" s="55">
        <f t="shared" si="2"/>
        <v>12</v>
      </c>
      <c r="AD12" s="55">
        <f t="shared" si="3"/>
        <v>0.34285714285714286</v>
      </c>
      <c r="AE12" s="64"/>
      <c r="AF12" s="64"/>
      <c r="AG12" s="64"/>
      <c r="AH12" s="64"/>
      <c r="AI12" s="64"/>
      <c r="AJ12" s="64"/>
      <c r="AK12" s="61"/>
      <c r="AL12" s="61"/>
      <c r="AM12" s="61"/>
      <c r="AN12" s="61"/>
      <c r="AO12" s="61"/>
      <c r="AP12" s="61"/>
      <c r="AQ12" s="63"/>
      <c r="AR12" s="62"/>
      <c r="AS12" s="62"/>
      <c r="AT12" s="62"/>
      <c r="AU12" s="62"/>
      <c r="AV12" s="62"/>
      <c r="AW12" s="64"/>
      <c r="AX12" s="64"/>
      <c r="AY12" s="64"/>
      <c r="AZ12" s="64"/>
      <c r="BA12" s="64"/>
      <c r="BB12" s="64"/>
      <c r="BD12" s="65"/>
      <c r="BE12" s="65"/>
      <c r="BF12" s="65"/>
      <c r="BG12" s="65"/>
      <c r="BH12" s="65"/>
    </row>
    <row r="13" spans="1:60" x14ac:dyDescent="0.25">
      <c r="A13" s="55">
        <v>220</v>
      </c>
      <c r="B13" s="55">
        <v>31</v>
      </c>
      <c r="C13" s="55">
        <v>1</v>
      </c>
      <c r="D13" s="55">
        <f t="shared" si="14"/>
        <v>19</v>
      </c>
      <c r="E13" s="55">
        <f t="shared" si="0"/>
        <v>12</v>
      </c>
      <c r="F13" s="55">
        <f t="shared" si="1"/>
        <v>0.38709677419354838</v>
      </c>
      <c r="G13" s="60">
        <v>220</v>
      </c>
      <c r="H13" s="60">
        <v>38</v>
      </c>
      <c r="I13" s="60">
        <v>3</v>
      </c>
      <c r="J13" s="60">
        <f t="shared" si="4"/>
        <v>13</v>
      </c>
      <c r="K13" s="60">
        <f t="shared" si="5"/>
        <v>25</v>
      </c>
      <c r="L13" s="60">
        <f t="shared" si="6"/>
        <v>0.65789473684210531</v>
      </c>
      <c r="M13" s="55">
        <v>220</v>
      </c>
      <c r="N13" s="55">
        <v>34</v>
      </c>
      <c r="O13" s="55">
        <v>2</v>
      </c>
      <c r="P13" s="55">
        <f t="shared" si="7"/>
        <v>13</v>
      </c>
      <c r="Q13" s="55">
        <f t="shared" si="8"/>
        <v>21</v>
      </c>
      <c r="R13" s="55">
        <f t="shared" si="9"/>
        <v>0.61764705882352944</v>
      </c>
      <c r="S13" s="60">
        <v>220</v>
      </c>
      <c r="T13" s="60">
        <v>36</v>
      </c>
      <c r="U13" s="60">
        <v>2</v>
      </c>
      <c r="V13" s="60">
        <f t="shared" si="10"/>
        <v>13</v>
      </c>
      <c r="W13" s="60">
        <f t="shared" si="11"/>
        <v>23</v>
      </c>
      <c r="X13" s="60">
        <f t="shared" si="12"/>
        <v>0.63888888888888884</v>
      </c>
      <c r="Y13" s="55">
        <v>220</v>
      </c>
      <c r="Z13" s="55">
        <v>35</v>
      </c>
      <c r="AA13" s="55">
        <v>2</v>
      </c>
      <c r="AB13" s="55">
        <f t="shared" si="13"/>
        <v>25</v>
      </c>
      <c r="AC13" s="55">
        <f t="shared" si="2"/>
        <v>10</v>
      </c>
      <c r="AD13" s="55">
        <f t="shared" si="3"/>
        <v>0.2857142857142857</v>
      </c>
      <c r="AE13" s="64"/>
      <c r="AF13" s="64"/>
      <c r="AG13" s="64"/>
      <c r="AH13" s="64"/>
      <c r="AI13" s="64"/>
      <c r="AJ13" s="64"/>
      <c r="AK13" s="61"/>
      <c r="AL13" s="61"/>
      <c r="AM13" s="61"/>
      <c r="AN13" s="61"/>
      <c r="AO13" s="61"/>
      <c r="AP13" s="61"/>
      <c r="AQ13" s="63"/>
      <c r="AR13" s="62"/>
      <c r="AS13" s="62"/>
      <c r="AT13" s="62"/>
      <c r="AU13" s="62"/>
      <c r="AV13" s="62"/>
    </row>
    <row r="14" spans="1:60" x14ac:dyDescent="0.25">
      <c r="A14" s="55">
        <v>240</v>
      </c>
      <c r="B14" s="55">
        <v>31</v>
      </c>
      <c r="C14" s="55">
        <v>2</v>
      </c>
      <c r="D14" s="55">
        <f t="shared" si="14"/>
        <v>21</v>
      </c>
      <c r="E14" s="55">
        <f t="shared" si="0"/>
        <v>10</v>
      </c>
      <c r="F14" s="55">
        <f t="shared" si="1"/>
        <v>0.32258064516129031</v>
      </c>
      <c r="G14" s="60">
        <v>240</v>
      </c>
      <c r="H14" s="60">
        <v>38</v>
      </c>
      <c r="I14" s="60">
        <v>2</v>
      </c>
      <c r="J14" s="60">
        <f t="shared" si="4"/>
        <v>15</v>
      </c>
      <c r="K14" s="60">
        <f t="shared" si="5"/>
        <v>23</v>
      </c>
      <c r="L14" s="60">
        <f t="shared" si="6"/>
        <v>0.60526315789473684</v>
      </c>
      <c r="M14" s="55">
        <v>240</v>
      </c>
      <c r="N14" s="55">
        <v>34</v>
      </c>
      <c r="O14" s="55">
        <v>3</v>
      </c>
      <c r="P14" s="55">
        <f t="shared" si="7"/>
        <v>16</v>
      </c>
      <c r="Q14" s="55">
        <f t="shared" si="8"/>
        <v>18</v>
      </c>
      <c r="R14" s="55">
        <f t="shared" si="9"/>
        <v>0.52941176470588236</v>
      </c>
      <c r="S14" s="60">
        <v>240</v>
      </c>
      <c r="T14" s="60">
        <v>36</v>
      </c>
      <c r="U14" s="60">
        <v>2</v>
      </c>
      <c r="V14" s="60">
        <f t="shared" si="10"/>
        <v>15</v>
      </c>
      <c r="W14" s="60">
        <f t="shared" si="11"/>
        <v>21</v>
      </c>
      <c r="X14" s="60">
        <f t="shared" si="12"/>
        <v>0.58333333333333337</v>
      </c>
      <c r="Y14" s="55">
        <v>240</v>
      </c>
      <c r="Z14" s="55">
        <v>35</v>
      </c>
      <c r="AA14" s="55">
        <v>3</v>
      </c>
      <c r="AB14" s="55">
        <f t="shared" si="13"/>
        <v>28</v>
      </c>
      <c r="AC14" s="55">
        <f t="shared" si="2"/>
        <v>7</v>
      </c>
      <c r="AD14" s="55">
        <f t="shared" si="3"/>
        <v>0.2</v>
      </c>
      <c r="AE14" s="64"/>
      <c r="AF14" s="64"/>
      <c r="AG14" s="64"/>
      <c r="AH14" s="64"/>
      <c r="AI14" s="64"/>
      <c r="AJ14" s="64"/>
      <c r="AK14" s="61"/>
      <c r="AL14" s="61"/>
      <c r="AM14" s="61"/>
      <c r="AN14" s="61"/>
      <c r="AO14" s="61"/>
      <c r="AP14" s="61"/>
      <c r="AQ14" s="63"/>
      <c r="AR14" s="62"/>
      <c r="AS14" s="62"/>
      <c r="AT14" s="62"/>
      <c r="AU14" s="62"/>
      <c r="AV14" s="62"/>
    </row>
    <row r="15" spans="1:60" x14ac:dyDescent="0.25">
      <c r="A15" s="55">
        <v>260</v>
      </c>
      <c r="B15" s="55">
        <v>31</v>
      </c>
      <c r="C15" s="55">
        <v>4</v>
      </c>
      <c r="D15" s="55">
        <f t="shared" si="14"/>
        <v>25</v>
      </c>
      <c r="E15" s="55">
        <f t="shared" si="0"/>
        <v>6</v>
      </c>
      <c r="F15" s="55">
        <f t="shared" si="1"/>
        <v>0.19354838709677419</v>
      </c>
      <c r="G15" s="60">
        <v>260</v>
      </c>
      <c r="H15" s="60">
        <v>38</v>
      </c>
      <c r="I15" s="60">
        <v>2</v>
      </c>
      <c r="J15" s="60">
        <f t="shared" si="4"/>
        <v>17</v>
      </c>
      <c r="K15" s="60">
        <f t="shared" si="5"/>
        <v>21</v>
      </c>
      <c r="L15" s="60">
        <f t="shared" si="6"/>
        <v>0.55263157894736847</v>
      </c>
      <c r="M15" s="55">
        <v>260</v>
      </c>
      <c r="N15" s="55">
        <v>34</v>
      </c>
      <c r="O15" s="55">
        <v>2</v>
      </c>
      <c r="P15" s="55">
        <f t="shared" si="7"/>
        <v>18</v>
      </c>
      <c r="Q15" s="55">
        <f t="shared" si="8"/>
        <v>16</v>
      </c>
      <c r="R15" s="55">
        <f t="shared" si="9"/>
        <v>0.47058823529411764</v>
      </c>
      <c r="S15" s="60">
        <v>260</v>
      </c>
      <c r="T15" s="60">
        <v>36</v>
      </c>
      <c r="U15" s="60">
        <v>3</v>
      </c>
      <c r="V15" s="60">
        <f t="shared" si="10"/>
        <v>18</v>
      </c>
      <c r="W15" s="60">
        <f t="shared" si="11"/>
        <v>18</v>
      </c>
      <c r="X15" s="60">
        <f t="shared" si="12"/>
        <v>0.5</v>
      </c>
      <c r="Y15" s="55">
        <v>260</v>
      </c>
      <c r="Z15" s="55">
        <v>35</v>
      </c>
      <c r="AA15" s="55">
        <v>3</v>
      </c>
      <c r="AB15" s="55">
        <f t="shared" si="13"/>
        <v>31</v>
      </c>
      <c r="AC15" s="55">
        <f t="shared" si="2"/>
        <v>4</v>
      </c>
      <c r="AD15" s="55">
        <f t="shared" si="3"/>
        <v>0.11428571428571428</v>
      </c>
      <c r="AK15" s="61"/>
      <c r="AL15" s="61"/>
      <c r="AM15" s="61"/>
      <c r="AN15" s="61"/>
      <c r="AO15" s="61"/>
      <c r="AP15" s="61"/>
    </row>
    <row r="16" spans="1:60" x14ac:dyDescent="0.25">
      <c r="A16" s="55">
        <v>280</v>
      </c>
      <c r="B16" s="55">
        <v>31</v>
      </c>
      <c r="C16" s="55">
        <v>2</v>
      </c>
      <c r="D16" s="55">
        <f t="shared" si="14"/>
        <v>27</v>
      </c>
      <c r="E16" s="55">
        <f t="shared" si="0"/>
        <v>4</v>
      </c>
      <c r="F16" s="55">
        <f t="shared" si="1"/>
        <v>0.12903225806451613</v>
      </c>
      <c r="G16" s="60">
        <v>280</v>
      </c>
      <c r="H16" s="60">
        <v>38</v>
      </c>
      <c r="I16" s="60">
        <v>3</v>
      </c>
      <c r="J16" s="60">
        <f t="shared" si="4"/>
        <v>20</v>
      </c>
      <c r="K16" s="60">
        <f t="shared" si="5"/>
        <v>18</v>
      </c>
      <c r="L16" s="60">
        <f t="shared" si="6"/>
        <v>0.47368421052631576</v>
      </c>
      <c r="M16" s="55">
        <v>280</v>
      </c>
      <c r="N16" s="55">
        <v>34</v>
      </c>
      <c r="O16" s="55">
        <v>2</v>
      </c>
      <c r="P16" s="55">
        <f t="shared" si="7"/>
        <v>20</v>
      </c>
      <c r="Q16" s="55">
        <f t="shared" si="8"/>
        <v>14</v>
      </c>
      <c r="R16" s="55">
        <f t="shared" si="9"/>
        <v>0.41176470588235292</v>
      </c>
      <c r="S16" s="60">
        <v>280</v>
      </c>
      <c r="T16" s="60">
        <v>36</v>
      </c>
      <c r="U16" s="60">
        <v>2</v>
      </c>
      <c r="V16" s="60">
        <f t="shared" si="10"/>
        <v>20</v>
      </c>
      <c r="W16" s="60">
        <f t="shared" si="11"/>
        <v>16</v>
      </c>
      <c r="X16" s="60">
        <f t="shared" si="12"/>
        <v>0.44444444444444442</v>
      </c>
      <c r="Y16" s="55">
        <v>280</v>
      </c>
      <c r="Z16" s="55">
        <v>35</v>
      </c>
      <c r="AA16" s="55">
        <v>3</v>
      </c>
      <c r="AB16" s="55">
        <f t="shared" si="13"/>
        <v>34</v>
      </c>
      <c r="AC16" s="55">
        <f t="shared" si="2"/>
        <v>1</v>
      </c>
      <c r="AD16" s="55">
        <f t="shared" si="3"/>
        <v>2.8571428571428571E-2</v>
      </c>
      <c r="AK16" s="61"/>
      <c r="AL16" s="61"/>
      <c r="AM16" s="61"/>
      <c r="AN16" s="61"/>
      <c r="AO16" s="61"/>
      <c r="AP16" s="61"/>
    </row>
    <row r="17" spans="1:42" x14ac:dyDescent="0.25">
      <c r="A17" s="55">
        <v>300</v>
      </c>
      <c r="B17" s="55">
        <v>31</v>
      </c>
      <c r="C17" s="55">
        <v>3</v>
      </c>
      <c r="D17" s="55">
        <f t="shared" si="14"/>
        <v>30</v>
      </c>
      <c r="E17" s="55">
        <f t="shared" si="0"/>
        <v>1</v>
      </c>
      <c r="F17" s="55">
        <f t="shared" si="1"/>
        <v>3.2258064516129031E-2</v>
      </c>
      <c r="G17" s="60">
        <v>300</v>
      </c>
      <c r="H17" s="60">
        <v>38</v>
      </c>
      <c r="I17" s="60">
        <v>2</v>
      </c>
      <c r="J17" s="60">
        <f t="shared" si="4"/>
        <v>22</v>
      </c>
      <c r="K17" s="60">
        <f t="shared" si="5"/>
        <v>16</v>
      </c>
      <c r="L17" s="60">
        <f t="shared" si="6"/>
        <v>0.42105263157894735</v>
      </c>
      <c r="M17" s="55">
        <v>300</v>
      </c>
      <c r="N17" s="55">
        <v>34</v>
      </c>
      <c r="O17" s="55">
        <v>1</v>
      </c>
      <c r="P17" s="55">
        <f t="shared" si="7"/>
        <v>21</v>
      </c>
      <c r="Q17" s="55">
        <f t="shared" si="8"/>
        <v>13</v>
      </c>
      <c r="R17" s="55">
        <f t="shared" si="9"/>
        <v>0.38235294117647056</v>
      </c>
      <c r="S17" s="60">
        <v>300</v>
      </c>
      <c r="T17" s="60">
        <v>36</v>
      </c>
      <c r="U17" s="60">
        <v>2</v>
      </c>
      <c r="V17" s="60">
        <f t="shared" si="10"/>
        <v>22</v>
      </c>
      <c r="W17" s="60">
        <f t="shared" si="11"/>
        <v>14</v>
      </c>
      <c r="X17" s="60">
        <f t="shared" si="12"/>
        <v>0.3888888888888889</v>
      </c>
      <c r="Y17" s="55">
        <v>300</v>
      </c>
      <c r="Z17" s="55">
        <v>35</v>
      </c>
      <c r="AA17" s="55">
        <v>0</v>
      </c>
      <c r="AB17" s="55">
        <f t="shared" si="13"/>
        <v>34</v>
      </c>
      <c r="AC17" s="55">
        <f t="shared" si="2"/>
        <v>1</v>
      </c>
      <c r="AD17" s="55">
        <f t="shared" si="3"/>
        <v>2.8571428571428571E-2</v>
      </c>
      <c r="AK17" s="61"/>
      <c r="AL17" s="61"/>
      <c r="AM17" s="61"/>
      <c r="AN17" s="61"/>
      <c r="AO17" s="61"/>
      <c r="AP17" s="61"/>
    </row>
    <row r="18" spans="1:42" x14ac:dyDescent="0.25">
      <c r="A18" s="55">
        <v>320</v>
      </c>
      <c r="B18" s="55">
        <v>31</v>
      </c>
      <c r="C18" s="55">
        <v>1</v>
      </c>
      <c r="D18" s="55">
        <f t="shared" si="14"/>
        <v>31</v>
      </c>
      <c r="E18" s="55">
        <f t="shared" si="0"/>
        <v>0</v>
      </c>
      <c r="F18" s="55">
        <f t="shared" si="1"/>
        <v>0</v>
      </c>
      <c r="G18" s="60">
        <v>320</v>
      </c>
      <c r="H18" s="60">
        <v>38</v>
      </c>
      <c r="I18" s="60">
        <v>3</v>
      </c>
      <c r="J18" s="60">
        <f t="shared" si="4"/>
        <v>25</v>
      </c>
      <c r="K18" s="60">
        <f t="shared" si="5"/>
        <v>13</v>
      </c>
      <c r="L18" s="60">
        <f t="shared" si="6"/>
        <v>0.34210526315789475</v>
      </c>
      <c r="M18" s="55">
        <v>320</v>
      </c>
      <c r="N18" s="55">
        <v>34</v>
      </c>
      <c r="O18" s="55">
        <v>1</v>
      </c>
      <c r="P18" s="55">
        <f t="shared" si="7"/>
        <v>22</v>
      </c>
      <c r="Q18" s="55">
        <f t="shared" si="8"/>
        <v>12</v>
      </c>
      <c r="R18" s="55">
        <f t="shared" si="9"/>
        <v>0.35294117647058826</v>
      </c>
      <c r="S18" s="60">
        <v>320</v>
      </c>
      <c r="T18" s="60">
        <v>36</v>
      </c>
      <c r="U18" s="60">
        <v>3</v>
      </c>
      <c r="V18" s="60">
        <f t="shared" si="10"/>
        <v>25</v>
      </c>
      <c r="W18" s="60">
        <f t="shared" si="11"/>
        <v>11</v>
      </c>
      <c r="X18" s="60">
        <f t="shared" si="12"/>
        <v>0.30555555555555558</v>
      </c>
      <c r="Y18" s="55">
        <v>320</v>
      </c>
      <c r="Z18" s="55">
        <v>35</v>
      </c>
      <c r="AA18" s="55">
        <v>1</v>
      </c>
      <c r="AB18" s="55">
        <f t="shared" si="13"/>
        <v>35</v>
      </c>
      <c r="AC18" s="55">
        <f t="shared" si="2"/>
        <v>0</v>
      </c>
      <c r="AD18" s="55">
        <f t="shared" si="3"/>
        <v>0</v>
      </c>
      <c r="AK18" s="61"/>
      <c r="AL18" s="61"/>
      <c r="AM18" s="61"/>
      <c r="AN18" s="61"/>
      <c r="AO18" s="61"/>
      <c r="AP18" s="61"/>
    </row>
    <row r="19" spans="1:42" x14ac:dyDescent="0.25">
      <c r="A19" s="55">
        <v>340</v>
      </c>
      <c r="B19" s="55">
        <v>31</v>
      </c>
      <c r="C19" s="55">
        <v>0</v>
      </c>
      <c r="D19" s="55">
        <f t="shared" si="14"/>
        <v>31</v>
      </c>
      <c r="E19" s="55">
        <f t="shared" si="0"/>
        <v>0</v>
      </c>
      <c r="F19" s="55">
        <f t="shared" si="1"/>
        <v>0</v>
      </c>
      <c r="G19" s="60">
        <v>340</v>
      </c>
      <c r="H19" s="60">
        <v>38</v>
      </c>
      <c r="I19" s="60">
        <v>3</v>
      </c>
      <c r="J19" s="60">
        <f t="shared" si="4"/>
        <v>28</v>
      </c>
      <c r="K19" s="60">
        <f t="shared" si="5"/>
        <v>10</v>
      </c>
      <c r="L19" s="60">
        <f t="shared" si="6"/>
        <v>0.26315789473684209</v>
      </c>
      <c r="M19" s="55">
        <v>340</v>
      </c>
      <c r="N19" s="55">
        <v>34</v>
      </c>
      <c r="O19" s="55">
        <v>2</v>
      </c>
      <c r="P19" s="55">
        <f t="shared" si="7"/>
        <v>24</v>
      </c>
      <c r="Q19" s="55">
        <f t="shared" si="8"/>
        <v>10</v>
      </c>
      <c r="R19" s="55">
        <f t="shared" si="9"/>
        <v>0.29411764705882354</v>
      </c>
      <c r="S19" s="60">
        <v>340</v>
      </c>
      <c r="T19" s="60">
        <v>36</v>
      </c>
      <c r="U19" s="60">
        <v>2</v>
      </c>
      <c r="V19" s="60">
        <f t="shared" si="10"/>
        <v>27</v>
      </c>
      <c r="W19" s="60">
        <f t="shared" si="11"/>
        <v>9</v>
      </c>
      <c r="X19" s="60">
        <f t="shared" si="12"/>
        <v>0.25</v>
      </c>
      <c r="Y19" s="55">
        <v>340</v>
      </c>
      <c r="Z19" s="55">
        <v>35</v>
      </c>
      <c r="AA19" s="55">
        <v>0</v>
      </c>
      <c r="AB19" s="55">
        <f t="shared" si="13"/>
        <v>35</v>
      </c>
      <c r="AC19" s="55">
        <f t="shared" si="2"/>
        <v>0</v>
      </c>
      <c r="AK19" s="61"/>
      <c r="AL19" s="61"/>
      <c r="AM19" s="61"/>
      <c r="AN19" s="61"/>
      <c r="AO19" s="61"/>
      <c r="AP19" s="61"/>
    </row>
    <row r="20" spans="1:42" x14ac:dyDescent="0.25">
      <c r="A20" s="55">
        <v>360</v>
      </c>
      <c r="B20" s="55">
        <v>31</v>
      </c>
      <c r="C20" s="55">
        <v>0</v>
      </c>
      <c r="D20" s="55">
        <f t="shared" si="14"/>
        <v>31</v>
      </c>
      <c r="E20" s="55">
        <f t="shared" si="0"/>
        <v>0</v>
      </c>
      <c r="F20" s="55">
        <f t="shared" si="1"/>
        <v>0</v>
      </c>
      <c r="G20" s="60">
        <v>360</v>
      </c>
      <c r="H20" s="60">
        <v>38</v>
      </c>
      <c r="I20" s="60">
        <v>3</v>
      </c>
      <c r="J20" s="60">
        <f t="shared" si="4"/>
        <v>31</v>
      </c>
      <c r="K20" s="60">
        <f t="shared" si="5"/>
        <v>7</v>
      </c>
      <c r="L20" s="60">
        <f t="shared" si="6"/>
        <v>0.18421052631578946</v>
      </c>
      <c r="M20" s="55">
        <v>360</v>
      </c>
      <c r="N20" s="55">
        <v>34</v>
      </c>
      <c r="O20" s="55">
        <v>1</v>
      </c>
      <c r="P20" s="55">
        <f t="shared" si="7"/>
        <v>25</v>
      </c>
      <c r="Q20" s="55">
        <f t="shared" si="8"/>
        <v>9</v>
      </c>
      <c r="R20" s="55">
        <f t="shared" si="9"/>
        <v>0.26470588235294118</v>
      </c>
      <c r="S20" s="60">
        <v>360</v>
      </c>
      <c r="T20" s="60">
        <v>36</v>
      </c>
      <c r="U20" s="60">
        <v>1</v>
      </c>
      <c r="V20" s="60">
        <f t="shared" si="10"/>
        <v>28</v>
      </c>
      <c r="W20" s="60">
        <f t="shared" si="11"/>
        <v>8</v>
      </c>
      <c r="X20" s="60">
        <f t="shared" si="12"/>
        <v>0.22222222222222221</v>
      </c>
      <c r="Y20" s="55">
        <v>360</v>
      </c>
      <c r="Z20" s="55">
        <v>35</v>
      </c>
      <c r="AA20" s="55">
        <v>0</v>
      </c>
      <c r="AB20" s="55">
        <f t="shared" si="13"/>
        <v>35</v>
      </c>
      <c r="AC20" s="55">
        <f t="shared" si="2"/>
        <v>0</v>
      </c>
      <c r="AK20" s="61"/>
      <c r="AL20" s="61"/>
      <c r="AM20" s="61"/>
      <c r="AN20" s="61"/>
      <c r="AO20" s="61"/>
      <c r="AP20" s="61"/>
    </row>
    <row r="21" spans="1:42" x14ac:dyDescent="0.25">
      <c r="A21" s="55">
        <v>380</v>
      </c>
      <c r="B21" s="55">
        <v>31</v>
      </c>
      <c r="C21" s="55">
        <v>0</v>
      </c>
      <c r="D21" s="55">
        <f t="shared" si="14"/>
        <v>31</v>
      </c>
      <c r="E21" s="55">
        <f t="shared" si="0"/>
        <v>0</v>
      </c>
      <c r="F21" s="55">
        <f t="shared" si="1"/>
        <v>0</v>
      </c>
      <c r="G21" s="60">
        <v>380</v>
      </c>
      <c r="H21" s="60">
        <v>38</v>
      </c>
      <c r="I21" s="60">
        <v>2</v>
      </c>
      <c r="J21" s="60">
        <f t="shared" si="4"/>
        <v>33</v>
      </c>
      <c r="K21" s="60">
        <f t="shared" si="5"/>
        <v>5</v>
      </c>
      <c r="L21" s="60">
        <f t="shared" si="6"/>
        <v>0.13157894736842105</v>
      </c>
      <c r="M21" s="55">
        <v>380</v>
      </c>
      <c r="N21" s="55">
        <v>34</v>
      </c>
      <c r="O21" s="55">
        <v>2</v>
      </c>
      <c r="P21" s="55">
        <f t="shared" si="7"/>
        <v>27</v>
      </c>
      <c r="Q21" s="55">
        <f t="shared" si="8"/>
        <v>7</v>
      </c>
      <c r="R21" s="55">
        <f t="shared" si="9"/>
        <v>0.20588235294117646</v>
      </c>
      <c r="S21" s="60">
        <v>380</v>
      </c>
      <c r="T21" s="60">
        <v>36</v>
      </c>
      <c r="U21" s="60">
        <v>2</v>
      </c>
      <c r="V21" s="60">
        <f t="shared" si="10"/>
        <v>30</v>
      </c>
      <c r="W21" s="60">
        <f t="shared" si="11"/>
        <v>6</v>
      </c>
      <c r="X21" s="60">
        <f t="shared" si="12"/>
        <v>0.16666666666666666</v>
      </c>
      <c r="Y21" s="55">
        <v>380</v>
      </c>
      <c r="Z21" s="55">
        <v>35</v>
      </c>
      <c r="AA21" s="55">
        <v>0</v>
      </c>
      <c r="AB21" s="55">
        <f t="shared" si="13"/>
        <v>35</v>
      </c>
      <c r="AC21" s="55">
        <f t="shared" si="2"/>
        <v>0</v>
      </c>
      <c r="AK21" s="61"/>
      <c r="AL21" s="61"/>
      <c r="AM21" s="61"/>
      <c r="AN21" s="61"/>
      <c r="AO21" s="61"/>
      <c r="AP21" s="61"/>
    </row>
    <row r="22" spans="1:42" x14ac:dyDescent="0.25">
      <c r="A22" s="55">
        <v>400</v>
      </c>
      <c r="B22" s="55">
        <v>31</v>
      </c>
      <c r="C22" s="55">
        <v>0</v>
      </c>
      <c r="D22" s="55">
        <f t="shared" si="14"/>
        <v>31</v>
      </c>
      <c r="E22" s="55">
        <f t="shared" si="0"/>
        <v>0</v>
      </c>
      <c r="F22" s="55">
        <f t="shared" si="1"/>
        <v>0</v>
      </c>
      <c r="G22" s="60">
        <v>400</v>
      </c>
      <c r="H22" s="60">
        <v>38</v>
      </c>
      <c r="I22" s="60">
        <v>1</v>
      </c>
      <c r="J22" s="60">
        <f t="shared" si="4"/>
        <v>34</v>
      </c>
      <c r="K22" s="60">
        <f t="shared" si="5"/>
        <v>4</v>
      </c>
      <c r="L22" s="60">
        <f t="shared" si="6"/>
        <v>0.10526315789473684</v>
      </c>
      <c r="M22" s="55">
        <v>400</v>
      </c>
      <c r="N22" s="55">
        <v>34</v>
      </c>
      <c r="O22" s="55">
        <v>1</v>
      </c>
      <c r="P22" s="55">
        <f t="shared" si="7"/>
        <v>28</v>
      </c>
      <c r="Q22" s="55">
        <f t="shared" si="8"/>
        <v>6</v>
      </c>
      <c r="R22" s="55">
        <f t="shared" si="9"/>
        <v>0.17647058823529413</v>
      </c>
      <c r="S22" s="60">
        <v>400</v>
      </c>
      <c r="T22" s="60">
        <v>36</v>
      </c>
      <c r="U22" s="60">
        <v>3</v>
      </c>
      <c r="V22" s="60">
        <f t="shared" si="10"/>
        <v>33</v>
      </c>
      <c r="W22" s="60">
        <f t="shared" si="11"/>
        <v>3</v>
      </c>
      <c r="X22" s="60">
        <f t="shared" si="12"/>
        <v>8.3333333333333329E-2</v>
      </c>
      <c r="Y22" s="55">
        <v>400</v>
      </c>
      <c r="Z22" s="55">
        <v>35</v>
      </c>
      <c r="AA22" s="55">
        <v>0</v>
      </c>
      <c r="AB22" s="55">
        <f t="shared" si="13"/>
        <v>35</v>
      </c>
      <c r="AC22" s="55">
        <f t="shared" si="2"/>
        <v>0</v>
      </c>
      <c r="AK22" s="61"/>
      <c r="AL22" s="61"/>
      <c r="AM22" s="61"/>
      <c r="AN22" s="61"/>
      <c r="AO22" s="61"/>
      <c r="AP22" s="61"/>
    </row>
    <row r="23" spans="1:42" x14ac:dyDescent="0.25">
      <c r="A23" s="55">
        <v>420</v>
      </c>
      <c r="B23" s="55">
        <v>31</v>
      </c>
      <c r="C23" s="55">
        <v>0</v>
      </c>
      <c r="D23" s="55">
        <f t="shared" si="14"/>
        <v>31</v>
      </c>
      <c r="E23" s="55">
        <f t="shared" si="0"/>
        <v>0</v>
      </c>
      <c r="F23" s="55">
        <f t="shared" si="1"/>
        <v>0</v>
      </c>
      <c r="G23" s="60">
        <v>420</v>
      </c>
      <c r="H23" s="60">
        <v>38</v>
      </c>
      <c r="I23" s="60">
        <v>2</v>
      </c>
      <c r="J23" s="60">
        <f t="shared" si="4"/>
        <v>36</v>
      </c>
      <c r="K23" s="60">
        <f t="shared" si="5"/>
        <v>2</v>
      </c>
      <c r="L23" s="60">
        <f t="shared" si="6"/>
        <v>5.2631578947368418E-2</v>
      </c>
      <c r="M23" s="55">
        <v>420</v>
      </c>
      <c r="N23" s="55">
        <v>34</v>
      </c>
      <c r="O23" s="55">
        <v>2</v>
      </c>
      <c r="P23" s="55">
        <f t="shared" si="7"/>
        <v>30</v>
      </c>
      <c r="Q23" s="55">
        <f t="shared" si="8"/>
        <v>4</v>
      </c>
      <c r="R23" s="55">
        <f t="shared" si="9"/>
        <v>0.11764705882352941</v>
      </c>
      <c r="S23" s="60">
        <v>420</v>
      </c>
      <c r="T23" s="60">
        <v>36</v>
      </c>
      <c r="U23" s="60">
        <v>2</v>
      </c>
      <c r="V23" s="60">
        <f t="shared" si="10"/>
        <v>35</v>
      </c>
      <c r="W23" s="60">
        <f t="shared" si="11"/>
        <v>1</v>
      </c>
      <c r="X23" s="60">
        <f t="shared" si="12"/>
        <v>2.7777777777777776E-2</v>
      </c>
      <c r="Y23" s="55">
        <v>420</v>
      </c>
      <c r="Z23" s="55">
        <v>35</v>
      </c>
      <c r="AA23" s="55">
        <v>0</v>
      </c>
      <c r="AB23" s="55">
        <f t="shared" si="13"/>
        <v>35</v>
      </c>
      <c r="AC23" s="55">
        <f t="shared" si="2"/>
        <v>0</v>
      </c>
      <c r="AK23" s="61"/>
      <c r="AL23" s="61"/>
      <c r="AM23" s="61"/>
      <c r="AN23" s="61"/>
      <c r="AO23" s="61"/>
      <c r="AP23" s="61"/>
    </row>
    <row r="24" spans="1:42" x14ac:dyDescent="0.25">
      <c r="A24" s="55">
        <v>440</v>
      </c>
      <c r="B24" s="55">
        <v>31</v>
      </c>
      <c r="C24" s="55">
        <v>0</v>
      </c>
      <c r="D24" s="55">
        <f t="shared" si="14"/>
        <v>31</v>
      </c>
      <c r="E24" s="55">
        <f t="shared" si="0"/>
        <v>0</v>
      </c>
      <c r="F24" s="55">
        <f t="shared" si="1"/>
        <v>0</v>
      </c>
      <c r="G24" s="60">
        <v>440</v>
      </c>
      <c r="H24" s="60">
        <v>38</v>
      </c>
      <c r="I24" s="60">
        <v>1</v>
      </c>
      <c r="J24" s="60">
        <f t="shared" si="4"/>
        <v>37</v>
      </c>
      <c r="K24" s="60">
        <f t="shared" si="5"/>
        <v>1</v>
      </c>
      <c r="L24" s="60">
        <f t="shared" si="6"/>
        <v>2.6315789473684209E-2</v>
      </c>
      <c r="M24" s="55">
        <v>440</v>
      </c>
      <c r="N24" s="55">
        <v>34</v>
      </c>
      <c r="O24" s="55">
        <v>2</v>
      </c>
      <c r="P24" s="55">
        <f t="shared" si="7"/>
        <v>32</v>
      </c>
      <c r="Q24" s="55">
        <f t="shared" si="8"/>
        <v>2</v>
      </c>
      <c r="R24" s="55">
        <f t="shared" si="9"/>
        <v>5.8823529411764705E-2</v>
      </c>
      <c r="S24" s="60">
        <v>440</v>
      </c>
      <c r="T24" s="60">
        <v>36</v>
      </c>
      <c r="U24" s="60">
        <v>1</v>
      </c>
      <c r="V24" s="60">
        <f t="shared" si="10"/>
        <v>36</v>
      </c>
      <c r="W24" s="60">
        <f t="shared" si="11"/>
        <v>0</v>
      </c>
      <c r="X24" s="60">
        <f t="shared" si="12"/>
        <v>0</v>
      </c>
    </row>
    <row r="25" spans="1:42" x14ac:dyDescent="0.25">
      <c r="A25" s="55">
        <v>460</v>
      </c>
      <c r="B25" s="55">
        <v>31</v>
      </c>
      <c r="C25" s="55">
        <v>0</v>
      </c>
      <c r="D25" s="55">
        <f t="shared" si="14"/>
        <v>31</v>
      </c>
      <c r="E25" s="55">
        <f t="shared" si="0"/>
        <v>0</v>
      </c>
      <c r="F25" s="55">
        <f t="shared" si="1"/>
        <v>0</v>
      </c>
      <c r="G25" s="60">
        <v>460</v>
      </c>
      <c r="H25" s="60">
        <v>38</v>
      </c>
      <c r="I25" s="60">
        <v>1</v>
      </c>
      <c r="J25" s="60">
        <f t="shared" si="4"/>
        <v>38</v>
      </c>
      <c r="K25" s="60">
        <f t="shared" si="5"/>
        <v>0</v>
      </c>
      <c r="L25" s="60">
        <f t="shared" si="6"/>
        <v>0</v>
      </c>
      <c r="M25" s="55">
        <v>460</v>
      </c>
      <c r="N25" s="55">
        <v>34</v>
      </c>
      <c r="O25" s="55">
        <v>1</v>
      </c>
      <c r="P25" s="55">
        <f t="shared" si="7"/>
        <v>33</v>
      </c>
      <c r="Q25" s="55">
        <f t="shared" si="8"/>
        <v>1</v>
      </c>
      <c r="R25" s="55">
        <f t="shared" si="9"/>
        <v>2.9411764705882353E-2</v>
      </c>
      <c r="S25" s="60">
        <v>460</v>
      </c>
      <c r="T25" s="60">
        <v>36</v>
      </c>
      <c r="U25" s="60">
        <v>0</v>
      </c>
      <c r="V25" s="60">
        <f t="shared" si="10"/>
        <v>36</v>
      </c>
      <c r="W25" s="60">
        <f t="shared" si="11"/>
        <v>0</v>
      </c>
      <c r="X25" s="60">
        <f t="shared" si="12"/>
        <v>0</v>
      </c>
    </row>
    <row r="26" spans="1:42" x14ac:dyDescent="0.25">
      <c r="A26" s="55">
        <v>480</v>
      </c>
      <c r="B26" s="55">
        <v>31</v>
      </c>
      <c r="C26" s="55">
        <v>0</v>
      </c>
      <c r="D26" s="55">
        <f t="shared" si="14"/>
        <v>31</v>
      </c>
      <c r="E26" s="55">
        <f t="shared" si="0"/>
        <v>0</v>
      </c>
      <c r="F26" s="55">
        <f t="shared" si="1"/>
        <v>0</v>
      </c>
      <c r="G26" s="60">
        <v>480</v>
      </c>
      <c r="H26" s="60">
        <v>38</v>
      </c>
      <c r="I26" s="60">
        <v>0</v>
      </c>
      <c r="J26" s="60">
        <f t="shared" si="4"/>
        <v>38</v>
      </c>
      <c r="K26" s="60">
        <f t="shared" si="5"/>
        <v>0</v>
      </c>
      <c r="L26" s="60">
        <f t="shared" si="6"/>
        <v>0</v>
      </c>
      <c r="M26" s="55">
        <v>480</v>
      </c>
      <c r="N26" s="55">
        <v>34</v>
      </c>
      <c r="O26" s="55">
        <v>1</v>
      </c>
      <c r="P26" s="55">
        <f t="shared" si="7"/>
        <v>34</v>
      </c>
      <c r="Q26" s="55">
        <f t="shared" si="8"/>
        <v>0</v>
      </c>
      <c r="R26" s="55">
        <f t="shared" si="9"/>
        <v>0</v>
      </c>
      <c r="S26" s="60">
        <v>480</v>
      </c>
      <c r="T26" s="60">
        <v>36</v>
      </c>
      <c r="U26" s="60">
        <v>0</v>
      </c>
      <c r="V26" s="60">
        <f t="shared" si="10"/>
        <v>36</v>
      </c>
      <c r="W26" s="60">
        <f t="shared" si="11"/>
        <v>0</v>
      </c>
      <c r="X26" s="60">
        <f t="shared" si="12"/>
        <v>0</v>
      </c>
    </row>
    <row r="27" spans="1:42" x14ac:dyDescent="0.25">
      <c r="A27" s="55">
        <v>500</v>
      </c>
      <c r="B27" s="55">
        <v>31</v>
      </c>
      <c r="C27" s="55">
        <v>0</v>
      </c>
      <c r="D27" s="55">
        <f t="shared" si="14"/>
        <v>31</v>
      </c>
      <c r="E27" s="55">
        <f t="shared" si="0"/>
        <v>0</v>
      </c>
      <c r="F27" s="55">
        <f t="shared" si="1"/>
        <v>0</v>
      </c>
      <c r="G27" s="60">
        <v>500</v>
      </c>
      <c r="H27" s="60">
        <v>38</v>
      </c>
      <c r="I27" s="60">
        <v>0</v>
      </c>
      <c r="J27" s="60">
        <f t="shared" si="4"/>
        <v>38</v>
      </c>
      <c r="K27" s="60">
        <f t="shared" si="5"/>
        <v>0</v>
      </c>
      <c r="L27" s="60">
        <f t="shared" si="6"/>
        <v>0</v>
      </c>
      <c r="M27" s="55">
        <v>500</v>
      </c>
      <c r="N27" s="55">
        <v>34</v>
      </c>
      <c r="O27" s="55">
        <v>0</v>
      </c>
      <c r="P27" s="55">
        <f t="shared" si="7"/>
        <v>34</v>
      </c>
      <c r="Q27" s="55">
        <f t="shared" si="8"/>
        <v>0</v>
      </c>
      <c r="R27" s="55">
        <f t="shared" si="9"/>
        <v>0</v>
      </c>
      <c r="S27" s="60">
        <v>500</v>
      </c>
      <c r="T27" s="60">
        <v>36</v>
      </c>
      <c r="U27" s="60">
        <v>0</v>
      </c>
      <c r="V27" s="60">
        <f t="shared" si="10"/>
        <v>36</v>
      </c>
      <c r="W27" s="60">
        <f t="shared" si="11"/>
        <v>0</v>
      </c>
      <c r="X27" s="60">
        <f t="shared" si="12"/>
        <v>0</v>
      </c>
    </row>
    <row r="28" spans="1:42" x14ac:dyDescent="0.25">
      <c r="A28" s="55">
        <v>520</v>
      </c>
      <c r="B28" s="55">
        <v>31</v>
      </c>
      <c r="C28" s="55">
        <v>0</v>
      </c>
      <c r="D28" s="55">
        <f t="shared" si="14"/>
        <v>31</v>
      </c>
      <c r="E28" s="55">
        <f t="shared" si="0"/>
        <v>0</v>
      </c>
      <c r="F28" s="55">
        <f t="shared" si="1"/>
        <v>0</v>
      </c>
      <c r="G28" s="60">
        <v>520</v>
      </c>
      <c r="H28" s="60">
        <v>38</v>
      </c>
      <c r="I28" s="60">
        <v>0</v>
      </c>
      <c r="J28" s="60">
        <f t="shared" si="4"/>
        <v>38</v>
      </c>
      <c r="K28" s="60">
        <f t="shared" si="5"/>
        <v>0</v>
      </c>
      <c r="L28" s="60">
        <f t="shared" si="6"/>
        <v>0</v>
      </c>
      <c r="M28" s="55">
        <v>520</v>
      </c>
      <c r="N28" s="55">
        <v>34</v>
      </c>
      <c r="O28" s="55">
        <v>0</v>
      </c>
      <c r="P28" s="55">
        <f t="shared" si="7"/>
        <v>34</v>
      </c>
      <c r="Q28" s="55">
        <f t="shared" si="8"/>
        <v>0</v>
      </c>
      <c r="R28" s="55">
        <f t="shared" si="9"/>
        <v>0</v>
      </c>
      <c r="S28" s="60">
        <v>520</v>
      </c>
      <c r="T28" s="60">
        <v>36</v>
      </c>
      <c r="U28" s="60">
        <v>0</v>
      </c>
      <c r="V28" s="60">
        <f t="shared" si="10"/>
        <v>36</v>
      </c>
      <c r="W28" s="60">
        <f t="shared" si="11"/>
        <v>0</v>
      </c>
      <c r="X28" s="60">
        <f t="shared" si="12"/>
        <v>0</v>
      </c>
    </row>
    <row r="29" spans="1:42" x14ac:dyDescent="0.25">
      <c r="A29" s="55">
        <v>540</v>
      </c>
      <c r="B29" s="55">
        <v>31</v>
      </c>
      <c r="C29" s="55">
        <v>0</v>
      </c>
      <c r="D29" s="55">
        <f t="shared" si="14"/>
        <v>31</v>
      </c>
      <c r="E29" s="55">
        <f t="shared" si="0"/>
        <v>0</v>
      </c>
      <c r="F29" s="55">
        <f t="shared" si="1"/>
        <v>0</v>
      </c>
      <c r="G29" s="60">
        <v>540</v>
      </c>
      <c r="H29" s="60">
        <v>38</v>
      </c>
      <c r="I29" s="60">
        <v>0</v>
      </c>
      <c r="J29" s="60">
        <f t="shared" si="4"/>
        <v>38</v>
      </c>
      <c r="K29" s="60">
        <f t="shared" si="5"/>
        <v>0</v>
      </c>
      <c r="L29" s="60">
        <f t="shared" si="6"/>
        <v>0</v>
      </c>
      <c r="M29" s="55">
        <v>540</v>
      </c>
      <c r="N29" s="55">
        <v>34</v>
      </c>
      <c r="O29" s="55">
        <v>0</v>
      </c>
      <c r="P29" s="55">
        <f t="shared" si="7"/>
        <v>34</v>
      </c>
      <c r="Q29" s="55">
        <f t="shared" si="8"/>
        <v>0</v>
      </c>
      <c r="R29" s="55">
        <f t="shared" si="9"/>
        <v>0</v>
      </c>
      <c r="S29" s="60">
        <v>540</v>
      </c>
      <c r="T29" s="60">
        <v>36</v>
      </c>
      <c r="U29" s="60">
        <v>0</v>
      </c>
      <c r="V29" s="60">
        <f t="shared" si="10"/>
        <v>36</v>
      </c>
      <c r="W29" s="60">
        <f t="shared" si="11"/>
        <v>0</v>
      </c>
      <c r="X29" s="60">
        <f t="shared" si="12"/>
        <v>0</v>
      </c>
    </row>
    <row r="30" spans="1:42" x14ac:dyDescent="0.25">
      <c r="A30" s="55">
        <v>560</v>
      </c>
      <c r="B30" s="55">
        <v>31</v>
      </c>
      <c r="C30" s="55">
        <v>0</v>
      </c>
      <c r="D30" s="55">
        <f t="shared" si="14"/>
        <v>31</v>
      </c>
      <c r="E30" s="55">
        <f t="shared" si="0"/>
        <v>0</v>
      </c>
      <c r="F30" s="55">
        <f t="shared" si="1"/>
        <v>0</v>
      </c>
      <c r="G30" s="60">
        <v>560</v>
      </c>
      <c r="H30" s="60">
        <v>38</v>
      </c>
      <c r="I30" s="60">
        <v>0</v>
      </c>
      <c r="J30" s="60">
        <f t="shared" si="4"/>
        <v>38</v>
      </c>
      <c r="K30" s="60">
        <f t="shared" si="5"/>
        <v>0</v>
      </c>
      <c r="L30" s="60">
        <f t="shared" si="6"/>
        <v>0</v>
      </c>
      <c r="M30" s="55">
        <v>560</v>
      </c>
      <c r="N30" s="55">
        <v>34</v>
      </c>
      <c r="O30" s="55">
        <v>0</v>
      </c>
      <c r="P30" s="55">
        <f t="shared" si="7"/>
        <v>34</v>
      </c>
      <c r="Q30" s="55">
        <f t="shared" si="8"/>
        <v>0</v>
      </c>
      <c r="R30" s="55">
        <f t="shared" si="9"/>
        <v>0</v>
      </c>
      <c r="S30" s="60">
        <v>560</v>
      </c>
      <c r="T30" s="60">
        <v>36</v>
      </c>
      <c r="U30" s="60">
        <v>0</v>
      </c>
      <c r="V30" s="60">
        <f t="shared" si="10"/>
        <v>36</v>
      </c>
      <c r="W30" s="60">
        <f t="shared" si="11"/>
        <v>0</v>
      </c>
      <c r="X30" s="60">
        <f t="shared" si="12"/>
        <v>0</v>
      </c>
    </row>
    <row r="31" spans="1:42" x14ac:dyDescent="0.25">
      <c r="A31" s="55">
        <v>580</v>
      </c>
      <c r="B31" s="55">
        <v>31</v>
      </c>
      <c r="C31" s="55">
        <v>0</v>
      </c>
      <c r="D31" s="55">
        <f t="shared" si="14"/>
        <v>31</v>
      </c>
      <c r="E31" s="55">
        <f t="shared" si="0"/>
        <v>0</v>
      </c>
      <c r="F31" s="55">
        <f t="shared" si="1"/>
        <v>0</v>
      </c>
      <c r="G31" s="60">
        <v>580</v>
      </c>
      <c r="H31" s="60">
        <v>38</v>
      </c>
      <c r="I31" s="60">
        <v>0</v>
      </c>
      <c r="J31" s="60">
        <f t="shared" si="4"/>
        <v>38</v>
      </c>
      <c r="K31" s="60">
        <f t="shared" si="5"/>
        <v>0</v>
      </c>
      <c r="L31" s="60">
        <f t="shared" si="6"/>
        <v>0</v>
      </c>
      <c r="M31" s="55">
        <v>580</v>
      </c>
      <c r="N31" s="55">
        <v>34</v>
      </c>
      <c r="O31" s="55">
        <v>0</v>
      </c>
      <c r="P31" s="55">
        <f t="shared" si="7"/>
        <v>34</v>
      </c>
      <c r="Q31" s="55">
        <f t="shared" si="8"/>
        <v>0</v>
      </c>
      <c r="R31" s="55">
        <f t="shared" si="9"/>
        <v>0</v>
      </c>
      <c r="S31" s="60">
        <v>580</v>
      </c>
      <c r="T31" s="60">
        <v>36</v>
      </c>
      <c r="U31" s="60">
        <v>0</v>
      </c>
      <c r="V31" s="60">
        <f t="shared" si="10"/>
        <v>36</v>
      </c>
      <c r="W31" s="60">
        <f t="shared" si="11"/>
        <v>0</v>
      </c>
      <c r="X31" s="60">
        <f t="shared" si="12"/>
        <v>0</v>
      </c>
    </row>
    <row r="32" spans="1:42" x14ac:dyDescent="0.25">
      <c r="A32" s="55">
        <v>600</v>
      </c>
      <c r="B32" s="55">
        <v>31</v>
      </c>
      <c r="C32" s="55">
        <v>0</v>
      </c>
      <c r="D32" s="55">
        <f t="shared" si="14"/>
        <v>31</v>
      </c>
      <c r="E32" s="55">
        <f t="shared" si="0"/>
        <v>0</v>
      </c>
      <c r="F32" s="55">
        <f t="shared" si="1"/>
        <v>0</v>
      </c>
      <c r="G32" s="60">
        <v>600</v>
      </c>
      <c r="H32" s="60">
        <v>38</v>
      </c>
      <c r="I32" s="60">
        <v>0</v>
      </c>
      <c r="J32" s="60">
        <f t="shared" si="4"/>
        <v>38</v>
      </c>
      <c r="K32" s="60">
        <f t="shared" si="5"/>
        <v>0</v>
      </c>
      <c r="L32" s="60">
        <f t="shared" si="6"/>
        <v>0</v>
      </c>
      <c r="M32" s="55">
        <v>600</v>
      </c>
      <c r="N32" s="55">
        <v>34</v>
      </c>
      <c r="O32" s="55">
        <v>0</v>
      </c>
      <c r="P32" s="55">
        <f t="shared" si="7"/>
        <v>34</v>
      </c>
      <c r="Q32" s="55">
        <f t="shared" si="8"/>
        <v>0</v>
      </c>
      <c r="R32" s="55">
        <f t="shared" si="9"/>
        <v>0</v>
      </c>
      <c r="S32" s="60">
        <v>600</v>
      </c>
      <c r="T32" s="60">
        <v>36</v>
      </c>
      <c r="U32" s="60">
        <v>0</v>
      </c>
      <c r="V32" s="60">
        <f t="shared" si="10"/>
        <v>36</v>
      </c>
      <c r="W32" s="60">
        <f t="shared" si="11"/>
        <v>0</v>
      </c>
      <c r="X32" s="60">
        <f t="shared" si="12"/>
        <v>0</v>
      </c>
    </row>
    <row r="33" spans="1:24" x14ac:dyDescent="0.25">
      <c r="A33" s="55">
        <v>620</v>
      </c>
      <c r="B33" s="55">
        <v>31</v>
      </c>
      <c r="C33" s="55">
        <v>0</v>
      </c>
      <c r="D33" s="55">
        <f t="shared" si="14"/>
        <v>31</v>
      </c>
      <c r="E33" s="55">
        <f t="shared" si="0"/>
        <v>0</v>
      </c>
      <c r="F33" s="55">
        <f t="shared" si="1"/>
        <v>0</v>
      </c>
      <c r="G33" s="60">
        <v>620</v>
      </c>
      <c r="H33" s="60">
        <v>38</v>
      </c>
      <c r="I33" s="60">
        <v>0</v>
      </c>
      <c r="J33" s="60">
        <f t="shared" si="4"/>
        <v>38</v>
      </c>
      <c r="K33" s="60">
        <f t="shared" si="5"/>
        <v>0</v>
      </c>
      <c r="L33" s="60">
        <f t="shared" si="6"/>
        <v>0</v>
      </c>
      <c r="M33" s="55">
        <v>620</v>
      </c>
      <c r="N33" s="55">
        <v>34</v>
      </c>
      <c r="O33" s="55">
        <v>0</v>
      </c>
      <c r="P33" s="55">
        <f t="shared" si="7"/>
        <v>34</v>
      </c>
      <c r="Q33" s="55">
        <f t="shared" si="8"/>
        <v>0</v>
      </c>
      <c r="R33" s="55">
        <f t="shared" si="9"/>
        <v>0</v>
      </c>
      <c r="S33" s="60">
        <v>620</v>
      </c>
      <c r="T33" s="60">
        <v>36</v>
      </c>
      <c r="U33" s="60">
        <v>0</v>
      </c>
      <c r="V33" s="60">
        <f t="shared" si="10"/>
        <v>36</v>
      </c>
      <c r="W33" s="60">
        <f t="shared" si="11"/>
        <v>0</v>
      </c>
      <c r="X33" s="60">
        <f t="shared" si="12"/>
        <v>0</v>
      </c>
    </row>
    <row r="34" spans="1:24" x14ac:dyDescent="0.25">
      <c r="A34" s="55">
        <v>640</v>
      </c>
      <c r="B34" s="55">
        <v>31</v>
      </c>
      <c r="C34" s="55">
        <v>0</v>
      </c>
      <c r="D34" s="55">
        <f t="shared" si="14"/>
        <v>31</v>
      </c>
      <c r="E34" s="55">
        <f t="shared" si="0"/>
        <v>0</v>
      </c>
      <c r="F34" s="55">
        <f t="shared" si="1"/>
        <v>0</v>
      </c>
      <c r="G34" s="60">
        <v>640</v>
      </c>
      <c r="H34" s="60">
        <v>38</v>
      </c>
      <c r="I34" s="60">
        <v>0</v>
      </c>
      <c r="J34" s="60">
        <f t="shared" si="4"/>
        <v>38</v>
      </c>
      <c r="K34" s="60">
        <f t="shared" si="5"/>
        <v>0</v>
      </c>
      <c r="L34" s="60">
        <f t="shared" si="6"/>
        <v>0</v>
      </c>
      <c r="M34" s="55">
        <v>640</v>
      </c>
      <c r="N34" s="55">
        <v>34</v>
      </c>
      <c r="O34" s="55">
        <v>0</v>
      </c>
      <c r="P34" s="55">
        <f t="shared" si="7"/>
        <v>34</v>
      </c>
      <c r="Q34" s="55">
        <f t="shared" si="8"/>
        <v>0</v>
      </c>
      <c r="R34" s="55">
        <f t="shared" si="9"/>
        <v>0</v>
      </c>
      <c r="S34" s="60">
        <v>640</v>
      </c>
      <c r="T34" s="60">
        <v>36</v>
      </c>
      <c r="U34" s="60">
        <v>0</v>
      </c>
      <c r="V34" s="60">
        <f t="shared" si="10"/>
        <v>36</v>
      </c>
      <c r="W34" s="60">
        <f t="shared" si="11"/>
        <v>0</v>
      </c>
      <c r="X34" s="60">
        <f t="shared" si="12"/>
        <v>0</v>
      </c>
    </row>
    <row r="35" spans="1:24" x14ac:dyDescent="0.25">
      <c r="A35" s="55">
        <v>660</v>
      </c>
      <c r="B35" s="55">
        <v>31</v>
      </c>
      <c r="C35" s="55">
        <v>0</v>
      </c>
      <c r="D35" s="55">
        <f t="shared" si="14"/>
        <v>31</v>
      </c>
      <c r="E35" s="55">
        <f t="shared" si="0"/>
        <v>0</v>
      </c>
      <c r="F35" s="55">
        <f t="shared" si="1"/>
        <v>0</v>
      </c>
      <c r="G35" s="60">
        <v>660</v>
      </c>
      <c r="H35" s="60">
        <v>38</v>
      </c>
      <c r="I35" s="60">
        <v>0</v>
      </c>
      <c r="J35" s="60">
        <f t="shared" si="4"/>
        <v>38</v>
      </c>
      <c r="K35" s="60">
        <f t="shared" si="5"/>
        <v>0</v>
      </c>
      <c r="L35" s="60">
        <f t="shared" si="6"/>
        <v>0</v>
      </c>
      <c r="M35" s="55">
        <v>660</v>
      </c>
      <c r="N35" s="55">
        <v>34</v>
      </c>
      <c r="O35" s="55">
        <v>0</v>
      </c>
      <c r="P35" s="55">
        <f t="shared" si="7"/>
        <v>34</v>
      </c>
      <c r="Q35" s="55">
        <f t="shared" si="8"/>
        <v>0</v>
      </c>
      <c r="R35" s="55">
        <f t="shared" si="9"/>
        <v>0</v>
      </c>
      <c r="S35" s="60">
        <v>660</v>
      </c>
      <c r="T35" s="60">
        <v>36</v>
      </c>
      <c r="U35" s="60">
        <v>0</v>
      </c>
      <c r="V35" s="60">
        <f t="shared" si="10"/>
        <v>36</v>
      </c>
      <c r="W35" s="60">
        <f t="shared" si="11"/>
        <v>0</v>
      </c>
      <c r="X35" s="60">
        <f t="shared" si="12"/>
        <v>0</v>
      </c>
    </row>
    <row r="36" spans="1:24" x14ac:dyDescent="0.25">
      <c r="A36" s="55">
        <v>680</v>
      </c>
      <c r="B36" s="55">
        <v>31</v>
      </c>
      <c r="C36" s="55">
        <v>0</v>
      </c>
      <c r="D36" s="55">
        <f t="shared" si="14"/>
        <v>31</v>
      </c>
      <c r="E36" s="55">
        <f t="shared" si="0"/>
        <v>0</v>
      </c>
      <c r="F36" s="55">
        <f t="shared" si="1"/>
        <v>0</v>
      </c>
      <c r="G36" s="60">
        <v>680</v>
      </c>
      <c r="H36" s="60">
        <v>38</v>
      </c>
      <c r="I36" s="60">
        <v>0</v>
      </c>
      <c r="J36" s="60">
        <f t="shared" si="4"/>
        <v>38</v>
      </c>
      <c r="K36" s="60">
        <f t="shared" si="5"/>
        <v>0</v>
      </c>
      <c r="L36" s="60">
        <f t="shared" si="6"/>
        <v>0</v>
      </c>
      <c r="M36" s="55">
        <v>680</v>
      </c>
      <c r="N36" s="55">
        <v>34</v>
      </c>
      <c r="O36" s="55">
        <v>0</v>
      </c>
      <c r="P36" s="55">
        <f t="shared" si="7"/>
        <v>34</v>
      </c>
      <c r="Q36" s="55">
        <f t="shared" si="8"/>
        <v>0</v>
      </c>
      <c r="R36" s="55">
        <f t="shared" si="9"/>
        <v>0</v>
      </c>
      <c r="S36" s="60">
        <v>680</v>
      </c>
      <c r="T36" s="60">
        <v>36</v>
      </c>
      <c r="U36" s="60">
        <v>0</v>
      </c>
      <c r="V36" s="60">
        <f t="shared" si="10"/>
        <v>36</v>
      </c>
      <c r="W36" s="60">
        <f t="shared" si="11"/>
        <v>0</v>
      </c>
      <c r="X36" s="60">
        <f t="shared" si="12"/>
        <v>0</v>
      </c>
    </row>
    <row r="37" spans="1:24" x14ac:dyDescent="0.25">
      <c r="A37" s="55">
        <v>700</v>
      </c>
      <c r="B37" s="55">
        <v>31</v>
      </c>
      <c r="C37" s="55">
        <v>0</v>
      </c>
      <c r="D37" s="55">
        <f t="shared" si="14"/>
        <v>31</v>
      </c>
      <c r="E37" s="55">
        <f t="shared" si="0"/>
        <v>0</v>
      </c>
      <c r="F37" s="55">
        <f t="shared" si="1"/>
        <v>0</v>
      </c>
      <c r="G37" s="60">
        <v>700</v>
      </c>
      <c r="H37" s="60">
        <v>38</v>
      </c>
      <c r="I37" s="60">
        <v>0</v>
      </c>
      <c r="J37" s="60">
        <f t="shared" si="4"/>
        <v>38</v>
      </c>
      <c r="K37" s="60">
        <f t="shared" si="5"/>
        <v>0</v>
      </c>
      <c r="L37" s="60">
        <f t="shared" si="6"/>
        <v>0</v>
      </c>
      <c r="M37" s="55">
        <v>700</v>
      </c>
      <c r="N37" s="55">
        <v>34</v>
      </c>
      <c r="O37" s="55">
        <v>0</v>
      </c>
      <c r="P37" s="55">
        <f t="shared" si="7"/>
        <v>34</v>
      </c>
      <c r="Q37" s="55">
        <f t="shared" si="8"/>
        <v>0</v>
      </c>
      <c r="R37" s="55">
        <f t="shared" si="9"/>
        <v>0</v>
      </c>
      <c r="S37" s="60">
        <v>700</v>
      </c>
      <c r="T37" s="60">
        <v>36</v>
      </c>
      <c r="U37" s="60">
        <v>0</v>
      </c>
      <c r="V37" s="60">
        <f t="shared" si="10"/>
        <v>36</v>
      </c>
      <c r="W37" s="60">
        <f t="shared" si="11"/>
        <v>0</v>
      </c>
      <c r="X37" s="60">
        <f t="shared" si="12"/>
        <v>0</v>
      </c>
    </row>
    <row r="50" spans="1:30" x14ac:dyDescent="0.25">
      <c r="A50" s="55">
        <v>240</v>
      </c>
      <c r="B50" s="55">
        <v>31</v>
      </c>
      <c r="C50" s="55">
        <v>2</v>
      </c>
      <c r="D50" s="55">
        <v>21</v>
      </c>
      <c r="E50" s="55">
        <v>10</v>
      </c>
      <c r="F50" s="55">
        <v>0.32258064516129031</v>
      </c>
      <c r="G50" s="60">
        <v>260</v>
      </c>
      <c r="H50" s="60">
        <v>38</v>
      </c>
      <c r="I50" s="60">
        <v>2</v>
      </c>
      <c r="J50" s="60">
        <v>17</v>
      </c>
      <c r="K50" s="60">
        <v>21</v>
      </c>
      <c r="L50" s="60">
        <v>0.55263157894736847</v>
      </c>
      <c r="M50" s="55">
        <v>240</v>
      </c>
      <c r="N50" s="55">
        <v>34</v>
      </c>
      <c r="O50" s="55">
        <v>3</v>
      </c>
      <c r="P50" s="55">
        <v>16</v>
      </c>
      <c r="Q50" s="55">
        <v>18</v>
      </c>
      <c r="R50" s="55">
        <v>0.52941176470588236</v>
      </c>
      <c r="S50" s="60">
        <v>240</v>
      </c>
      <c r="T50" s="60">
        <v>36</v>
      </c>
      <c r="U50" s="60">
        <v>2</v>
      </c>
      <c r="V50" s="60">
        <v>15</v>
      </c>
      <c r="W50" s="60">
        <v>21</v>
      </c>
      <c r="X50" s="60">
        <v>0.58333333333333337</v>
      </c>
      <c r="Y50" s="55">
        <v>240</v>
      </c>
      <c r="Z50" s="55">
        <v>35</v>
      </c>
      <c r="AA50" s="55">
        <v>3</v>
      </c>
      <c r="AB50" s="55">
        <v>28</v>
      </c>
      <c r="AC50" s="55">
        <v>7</v>
      </c>
      <c r="AD50" s="55">
        <v>0.2</v>
      </c>
    </row>
    <row r="53" spans="1:30" x14ac:dyDescent="0.25">
      <c r="Z53" s="55" t="e">
        <f>#REF!-0.4</f>
        <v>#REF!</v>
      </c>
    </row>
    <row r="54" spans="1:30" s="59" customFormat="1" x14ac:dyDescent="0.25">
      <c r="A54" s="58" t="s">
        <v>29</v>
      </c>
      <c r="B54" s="58"/>
      <c r="C54" s="58"/>
      <c r="D54" s="58"/>
      <c r="E54" s="58"/>
      <c r="F54" s="58"/>
      <c r="G54" s="58">
        <f>L50-F50</f>
        <v>0.23005093378607816</v>
      </c>
      <c r="H54" s="58"/>
      <c r="I54" s="58"/>
      <c r="J54" s="58"/>
      <c r="K54" s="58"/>
      <c r="L54" s="58"/>
      <c r="M54" s="58">
        <f>R50-F50</f>
        <v>0.20683111954459205</v>
      </c>
      <c r="N54" s="58"/>
      <c r="O54" s="58"/>
      <c r="P54" s="58"/>
      <c r="Q54" s="58"/>
      <c r="R54" s="58"/>
      <c r="S54" s="58">
        <f>X50-F50</f>
        <v>0.26075268817204306</v>
      </c>
      <c r="T54" s="58"/>
      <c r="U54" s="58"/>
      <c r="V54" s="58"/>
      <c r="W54" s="58"/>
      <c r="X54" s="58"/>
      <c r="Y54" s="58">
        <f>AD50-F50</f>
        <v>-0.1225806451612903</v>
      </c>
      <c r="Z54" s="58"/>
      <c r="AA54" s="58"/>
      <c r="AB54" s="58"/>
      <c r="AC54" s="58"/>
      <c r="AD54" s="58"/>
    </row>
  </sheetData>
  <mergeCells count="5">
    <mergeCell ref="B1:F1"/>
    <mergeCell ref="H1:L1"/>
    <mergeCell ref="Z1:AD1"/>
    <mergeCell ref="T1:X1"/>
    <mergeCell ref="N1:R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54"/>
  <sheetViews>
    <sheetView topLeftCell="A9" zoomScale="50" zoomScaleNormal="50" workbookViewId="0">
      <selection activeCell="A54" sqref="A54:XFD54"/>
    </sheetView>
  </sheetViews>
  <sheetFormatPr baseColWidth="10" defaultColWidth="10.85546875" defaultRowHeight="15" x14ac:dyDescent="0.25"/>
  <cols>
    <col min="1" max="1" width="47.7109375" style="55" customWidth="1"/>
    <col min="2" max="6" width="10.85546875" style="55"/>
    <col min="7" max="12" width="10.85546875" style="56"/>
    <col min="13" max="18" width="10.85546875" style="55"/>
    <col min="19" max="24" width="10.85546875" style="60"/>
    <col min="25" max="30" width="10.85546875" style="55"/>
    <col min="31" max="16384" width="10.85546875" style="57"/>
  </cols>
  <sheetData>
    <row r="1" spans="1:30" x14ac:dyDescent="0.25">
      <c r="A1" s="55" t="s">
        <v>20</v>
      </c>
      <c r="B1" s="248" t="s">
        <v>21</v>
      </c>
      <c r="C1" s="249"/>
      <c r="D1" s="249"/>
      <c r="E1" s="249"/>
      <c r="F1" s="250"/>
      <c r="G1" s="56" t="s">
        <v>20</v>
      </c>
      <c r="H1" s="251" t="s">
        <v>22</v>
      </c>
      <c r="I1" s="252"/>
      <c r="J1" s="252"/>
      <c r="K1" s="252"/>
      <c r="L1" s="253"/>
      <c r="M1" s="55" t="s">
        <v>20</v>
      </c>
      <c r="N1" s="248" t="s">
        <v>23</v>
      </c>
      <c r="O1" s="249"/>
      <c r="P1" s="249"/>
      <c r="Q1" s="249"/>
      <c r="R1" s="250"/>
      <c r="S1" s="60" t="s">
        <v>20</v>
      </c>
      <c r="T1" s="255" t="s">
        <v>24</v>
      </c>
      <c r="U1" s="256"/>
      <c r="V1" s="256"/>
      <c r="W1" s="256"/>
      <c r="X1" s="257"/>
      <c r="Y1" s="55" t="s">
        <v>20</v>
      </c>
      <c r="Z1" s="248" t="s">
        <v>25</v>
      </c>
      <c r="AA1" s="249"/>
      <c r="AB1" s="249"/>
      <c r="AC1" s="249"/>
      <c r="AD1" s="250"/>
    </row>
    <row r="2" spans="1:30" ht="30" x14ac:dyDescent="0.25">
      <c r="B2" s="55" t="s">
        <v>26</v>
      </c>
      <c r="C2" s="55" t="s">
        <v>27</v>
      </c>
      <c r="D2" s="55" t="s">
        <v>28</v>
      </c>
      <c r="E2" s="55" t="s">
        <v>0</v>
      </c>
      <c r="H2" s="56" t="s">
        <v>26</v>
      </c>
      <c r="I2" s="56" t="s">
        <v>27</v>
      </c>
      <c r="J2" s="56" t="s">
        <v>28</v>
      </c>
      <c r="K2" s="56" t="s">
        <v>0</v>
      </c>
      <c r="N2" s="55" t="s">
        <v>26</v>
      </c>
      <c r="O2" s="55" t="s">
        <v>27</v>
      </c>
      <c r="P2" s="55" t="s">
        <v>28</v>
      </c>
      <c r="Q2" s="55" t="s">
        <v>0</v>
      </c>
      <c r="T2" s="60" t="s">
        <v>26</v>
      </c>
      <c r="U2" s="60" t="s">
        <v>27</v>
      </c>
      <c r="V2" s="60" t="s">
        <v>28</v>
      </c>
      <c r="W2" s="60" t="s">
        <v>0</v>
      </c>
      <c r="Z2" s="55" t="s">
        <v>26</v>
      </c>
      <c r="AA2" s="55" t="s">
        <v>27</v>
      </c>
      <c r="AB2" s="55" t="s">
        <v>28</v>
      </c>
      <c r="AC2" s="55" t="s">
        <v>0</v>
      </c>
    </row>
    <row r="3" spans="1:30" x14ac:dyDescent="0.25">
      <c r="A3" s="55">
        <v>20</v>
      </c>
      <c r="B3" s="55">
        <v>45</v>
      </c>
      <c r="C3" s="55">
        <v>0</v>
      </c>
      <c r="D3" s="55">
        <v>0</v>
      </c>
      <c r="E3" s="55">
        <f t="shared" ref="E3:E37" si="0">B3-D3</f>
        <v>45</v>
      </c>
      <c r="F3" s="55">
        <f t="shared" ref="F3:F37" si="1">E3/B3</f>
        <v>1</v>
      </c>
      <c r="G3" s="56">
        <v>20</v>
      </c>
      <c r="H3" s="56">
        <v>42</v>
      </c>
      <c r="I3" s="56">
        <v>0</v>
      </c>
      <c r="J3" s="56">
        <v>0</v>
      </c>
      <c r="K3" s="56">
        <v>41</v>
      </c>
      <c r="L3" s="56">
        <v>1</v>
      </c>
      <c r="M3" s="55">
        <v>20</v>
      </c>
      <c r="N3" s="55">
        <v>38</v>
      </c>
      <c r="O3" s="55">
        <v>0</v>
      </c>
      <c r="P3" s="55">
        <v>0</v>
      </c>
      <c r="Q3" s="55">
        <v>38</v>
      </c>
      <c r="R3" s="55">
        <v>1</v>
      </c>
      <c r="S3" s="60">
        <v>20</v>
      </c>
      <c r="T3" s="60">
        <v>44</v>
      </c>
      <c r="U3" s="60">
        <v>0</v>
      </c>
      <c r="V3" s="60">
        <v>0</v>
      </c>
      <c r="W3" s="60">
        <v>44</v>
      </c>
      <c r="X3" s="60">
        <v>1</v>
      </c>
      <c r="Y3" s="55">
        <v>20</v>
      </c>
      <c r="Z3" s="55">
        <v>32</v>
      </c>
      <c r="AA3" s="55">
        <v>1</v>
      </c>
      <c r="AB3" s="55">
        <v>1</v>
      </c>
      <c r="AC3" s="55">
        <f t="shared" ref="AC3:AC23" si="2">Z3-AB3</f>
        <v>31</v>
      </c>
      <c r="AD3" s="55">
        <f t="shared" ref="AD3:AD23" si="3">AC3/Z3</f>
        <v>0.96875</v>
      </c>
    </row>
    <row r="4" spans="1:30" x14ac:dyDescent="0.25">
      <c r="A4" s="55">
        <v>40</v>
      </c>
      <c r="B4" s="55">
        <v>45</v>
      </c>
      <c r="C4" s="55">
        <v>0</v>
      </c>
      <c r="D4" s="55">
        <v>1</v>
      </c>
      <c r="E4" s="55">
        <f t="shared" si="0"/>
        <v>44</v>
      </c>
      <c r="F4" s="55">
        <f t="shared" si="1"/>
        <v>0.97777777777777775</v>
      </c>
      <c r="G4" s="56">
        <v>40</v>
      </c>
      <c r="H4" s="56">
        <v>42</v>
      </c>
      <c r="I4" s="56">
        <v>0</v>
      </c>
      <c r="J4" s="56">
        <f t="shared" ref="J4:J37" si="4">I4+J3</f>
        <v>0</v>
      </c>
      <c r="K4" s="56">
        <f t="shared" ref="K4:K37" si="5">H4-J4</f>
        <v>42</v>
      </c>
      <c r="L4" s="56">
        <f t="shared" ref="L4:L37" si="6">K4/H4</f>
        <v>1</v>
      </c>
      <c r="M4" s="55">
        <v>40</v>
      </c>
      <c r="N4" s="55">
        <v>38</v>
      </c>
      <c r="O4" s="55">
        <v>0</v>
      </c>
      <c r="P4" s="55">
        <f t="shared" ref="P4:P37" si="7">O4+P3</f>
        <v>0</v>
      </c>
      <c r="Q4" s="55">
        <f t="shared" ref="Q4:Q37" si="8">N4-P4</f>
        <v>38</v>
      </c>
      <c r="R4" s="55">
        <f t="shared" ref="R4:R37" si="9">Q4/N4</f>
        <v>1</v>
      </c>
      <c r="S4" s="60">
        <v>40</v>
      </c>
      <c r="T4" s="60">
        <v>44</v>
      </c>
      <c r="U4" s="60">
        <v>0</v>
      </c>
      <c r="V4" s="60">
        <f t="shared" ref="V4:V37" si="10">U4+V3</f>
        <v>0</v>
      </c>
      <c r="W4" s="60">
        <f t="shared" ref="W4:W37" si="11">T4-V4</f>
        <v>44</v>
      </c>
      <c r="X4" s="60">
        <f t="shared" ref="X4:X37" si="12">W4/T4</f>
        <v>1</v>
      </c>
      <c r="Y4" s="55">
        <v>40</v>
      </c>
      <c r="Z4" s="55">
        <v>32</v>
      </c>
      <c r="AA4" s="55">
        <v>2</v>
      </c>
      <c r="AB4" s="55">
        <f t="shared" ref="AB4:AB23" si="13">AA4+AB3</f>
        <v>3</v>
      </c>
      <c r="AC4" s="55">
        <f t="shared" si="2"/>
        <v>29</v>
      </c>
      <c r="AD4" s="55">
        <f t="shared" si="3"/>
        <v>0.90625</v>
      </c>
    </row>
    <row r="5" spans="1:30" x14ac:dyDescent="0.25">
      <c r="A5" s="55">
        <v>60</v>
      </c>
      <c r="B5" s="55">
        <v>45</v>
      </c>
      <c r="C5" s="55">
        <v>0</v>
      </c>
      <c r="D5" s="55">
        <f t="shared" ref="D5:D37" si="14">C5+D4</f>
        <v>1</v>
      </c>
      <c r="E5" s="55">
        <f t="shared" si="0"/>
        <v>44</v>
      </c>
      <c r="F5" s="55">
        <f t="shared" si="1"/>
        <v>0.97777777777777775</v>
      </c>
      <c r="G5" s="56">
        <v>60</v>
      </c>
      <c r="H5" s="56">
        <v>42</v>
      </c>
      <c r="I5" s="56">
        <v>0</v>
      </c>
      <c r="J5" s="56">
        <f t="shared" si="4"/>
        <v>0</v>
      </c>
      <c r="K5" s="56">
        <f t="shared" si="5"/>
        <v>42</v>
      </c>
      <c r="L5" s="56">
        <f t="shared" si="6"/>
        <v>1</v>
      </c>
      <c r="M5" s="55">
        <v>60</v>
      </c>
      <c r="N5" s="55">
        <v>38</v>
      </c>
      <c r="O5" s="55">
        <v>0</v>
      </c>
      <c r="P5" s="55">
        <f t="shared" si="7"/>
        <v>0</v>
      </c>
      <c r="Q5" s="55">
        <f t="shared" si="8"/>
        <v>38</v>
      </c>
      <c r="R5" s="55">
        <f t="shared" si="9"/>
        <v>1</v>
      </c>
      <c r="S5" s="60">
        <v>60</v>
      </c>
      <c r="T5" s="60">
        <v>44</v>
      </c>
      <c r="U5" s="60">
        <v>0</v>
      </c>
      <c r="V5" s="60">
        <f t="shared" si="10"/>
        <v>0</v>
      </c>
      <c r="W5" s="60">
        <f t="shared" si="11"/>
        <v>44</v>
      </c>
      <c r="X5" s="60">
        <f t="shared" si="12"/>
        <v>1</v>
      </c>
      <c r="Y5" s="55">
        <v>60</v>
      </c>
      <c r="Z5" s="55">
        <v>32</v>
      </c>
      <c r="AA5" s="55">
        <v>1</v>
      </c>
      <c r="AB5" s="55">
        <f t="shared" si="13"/>
        <v>4</v>
      </c>
      <c r="AC5" s="55">
        <f t="shared" si="2"/>
        <v>28</v>
      </c>
      <c r="AD5" s="55">
        <f t="shared" si="3"/>
        <v>0.875</v>
      </c>
    </row>
    <row r="6" spans="1:30" x14ac:dyDescent="0.25">
      <c r="A6" s="55">
        <v>80</v>
      </c>
      <c r="B6" s="55">
        <v>45</v>
      </c>
      <c r="C6" s="55">
        <v>1</v>
      </c>
      <c r="D6" s="55">
        <f t="shared" si="14"/>
        <v>2</v>
      </c>
      <c r="E6" s="55">
        <f t="shared" si="0"/>
        <v>43</v>
      </c>
      <c r="F6" s="55">
        <f t="shared" si="1"/>
        <v>0.9555555555555556</v>
      </c>
      <c r="G6" s="56">
        <v>80</v>
      </c>
      <c r="H6" s="56">
        <v>42</v>
      </c>
      <c r="I6" s="56">
        <v>0</v>
      </c>
      <c r="J6" s="56">
        <f t="shared" si="4"/>
        <v>0</v>
      </c>
      <c r="K6" s="56">
        <f t="shared" si="5"/>
        <v>42</v>
      </c>
      <c r="L6" s="56">
        <f t="shared" si="6"/>
        <v>1</v>
      </c>
      <c r="M6" s="55">
        <v>80</v>
      </c>
      <c r="N6" s="55">
        <v>38</v>
      </c>
      <c r="O6" s="55">
        <v>0</v>
      </c>
      <c r="P6" s="55">
        <f t="shared" si="7"/>
        <v>0</v>
      </c>
      <c r="Q6" s="55">
        <f t="shared" si="8"/>
        <v>38</v>
      </c>
      <c r="R6" s="55">
        <f t="shared" si="9"/>
        <v>1</v>
      </c>
      <c r="S6" s="60">
        <v>80</v>
      </c>
      <c r="T6" s="60">
        <v>44</v>
      </c>
      <c r="U6" s="60">
        <v>2</v>
      </c>
      <c r="V6" s="60">
        <f t="shared" si="10"/>
        <v>2</v>
      </c>
      <c r="W6" s="60">
        <f t="shared" si="11"/>
        <v>42</v>
      </c>
      <c r="X6" s="60">
        <f t="shared" si="12"/>
        <v>0.95454545454545459</v>
      </c>
      <c r="Y6" s="55">
        <v>80</v>
      </c>
      <c r="Z6" s="55">
        <v>32</v>
      </c>
      <c r="AA6" s="55">
        <v>2</v>
      </c>
      <c r="AB6" s="55">
        <f t="shared" si="13"/>
        <v>6</v>
      </c>
      <c r="AC6" s="55">
        <f t="shared" si="2"/>
        <v>26</v>
      </c>
      <c r="AD6" s="55">
        <f t="shared" si="3"/>
        <v>0.8125</v>
      </c>
    </row>
    <row r="7" spans="1:30" x14ac:dyDescent="0.25">
      <c r="A7" s="55">
        <v>100</v>
      </c>
      <c r="B7" s="55">
        <v>45</v>
      </c>
      <c r="C7" s="55">
        <v>3</v>
      </c>
      <c r="D7" s="55">
        <f t="shared" si="14"/>
        <v>5</v>
      </c>
      <c r="E7" s="55">
        <f t="shared" si="0"/>
        <v>40</v>
      </c>
      <c r="F7" s="55">
        <f t="shared" si="1"/>
        <v>0.88888888888888884</v>
      </c>
      <c r="G7" s="56">
        <v>100</v>
      </c>
      <c r="H7" s="56">
        <v>42</v>
      </c>
      <c r="I7" s="56">
        <v>0</v>
      </c>
      <c r="J7" s="56">
        <f t="shared" si="4"/>
        <v>0</v>
      </c>
      <c r="K7" s="56">
        <f t="shared" si="5"/>
        <v>42</v>
      </c>
      <c r="L7" s="56">
        <f t="shared" si="6"/>
        <v>1</v>
      </c>
      <c r="M7" s="55">
        <v>100</v>
      </c>
      <c r="N7" s="55">
        <v>38</v>
      </c>
      <c r="O7" s="55">
        <v>1</v>
      </c>
      <c r="P7" s="55">
        <f t="shared" si="7"/>
        <v>1</v>
      </c>
      <c r="Q7" s="55">
        <f t="shared" si="8"/>
        <v>37</v>
      </c>
      <c r="R7" s="55">
        <f t="shared" si="9"/>
        <v>0.97368421052631582</v>
      </c>
      <c r="S7" s="60">
        <v>100</v>
      </c>
      <c r="T7" s="60">
        <v>44</v>
      </c>
      <c r="U7" s="60">
        <v>1</v>
      </c>
      <c r="V7" s="60">
        <f t="shared" si="10"/>
        <v>3</v>
      </c>
      <c r="W7" s="60">
        <f t="shared" si="11"/>
        <v>41</v>
      </c>
      <c r="X7" s="60">
        <f t="shared" si="12"/>
        <v>0.93181818181818177</v>
      </c>
      <c r="Y7" s="55">
        <v>100</v>
      </c>
      <c r="Z7" s="55">
        <v>32</v>
      </c>
      <c r="AA7" s="55">
        <v>3</v>
      </c>
      <c r="AB7" s="55">
        <f t="shared" si="13"/>
        <v>9</v>
      </c>
      <c r="AC7" s="55">
        <f t="shared" si="2"/>
        <v>23</v>
      </c>
      <c r="AD7" s="55">
        <f t="shared" si="3"/>
        <v>0.71875</v>
      </c>
    </row>
    <row r="8" spans="1:30" x14ac:dyDescent="0.25">
      <c r="A8" s="55">
        <v>120</v>
      </c>
      <c r="B8" s="55">
        <v>45</v>
      </c>
      <c r="C8" s="55">
        <v>3</v>
      </c>
      <c r="D8" s="55">
        <f t="shared" si="14"/>
        <v>8</v>
      </c>
      <c r="E8" s="55">
        <f t="shared" si="0"/>
        <v>37</v>
      </c>
      <c r="F8" s="55">
        <f t="shared" si="1"/>
        <v>0.82222222222222219</v>
      </c>
      <c r="G8" s="56">
        <v>120</v>
      </c>
      <c r="H8" s="56">
        <v>42</v>
      </c>
      <c r="I8" s="56">
        <v>3</v>
      </c>
      <c r="J8" s="56">
        <f t="shared" si="4"/>
        <v>3</v>
      </c>
      <c r="K8" s="56">
        <f t="shared" si="5"/>
        <v>39</v>
      </c>
      <c r="L8" s="56">
        <f t="shared" si="6"/>
        <v>0.9285714285714286</v>
      </c>
      <c r="M8" s="55">
        <v>120</v>
      </c>
      <c r="N8" s="55">
        <v>38</v>
      </c>
      <c r="O8" s="55">
        <v>1</v>
      </c>
      <c r="P8" s="55">
        <f t="shared" si="7"/>
        <v>2</v>
      </c>
      <c r="Q8" s="55">
        <f t="shared" si="8"/>
        <v>36</v>
      </c>
      <c r="R8" s="55">
        <f t="shared" si="9"/>
        <v>0.94736842105263153</v>
      </c>
      <c r="S8" s="60">
        <v>120</v>
      </c>
      <c r="T8" s="60">
        <v>44</v>
      </c>
      <c r="U8" s="60">
        <v>1</v>
      </c>
      <c r="V8" s="60">
        <f t="shared" si="10"/>
        <v>4</v>
      </c>
      <c r="W8" s="60">
        <f t="shared" si="11"/>
        <v>40</v>
      </c>
      <c r="X8" s="60">
        <f t="shared" si="12"/>
        <v>0.90909090909090906</v>
      </c>
      <c r="Y8" s="55">
        <v>120</v>
      </c>
      <c r="Z8" s="55">
        <v>32</v>
      </c>
      <c r="AA8" s="55">
        <v>1</v>
      </c>
      <c r="AB8" s="55">
        <f t="shared" si="13"/>
        <v>10</v>
      </c>
      <c r="AC8" s="55">
        <f t="shared" si="2"/>
        <v>22</v>
      </c>
      <c r="AD8" s="55">
        <f t="shared" si="3"/>
        <v>0.6875</v>
      </c>
    </row>
    <row r="9" spans="1:30" x14ac:dyDescent="0.25">
      <c r="A9" s="55">
        <v>140</v>
      </c>
      <c r="B9" s="55">
        <v>45</v>
      </c>
      <c r="C9" s="55">
        <v>2</v>
      </c>
      <c r="D9" s="55">
        <f t="shared" si="14"/>
        <v>10</v>
      </c>
      <c r="E9" s="55">
        <f t="shared" si="0"/>
        <v>35</v>
      </c>
      <c r="F9" s="55">
        <f t="shared" si="1"/>
        <v>0.77777777777777779</v>
      </c>
      <c r="G9" s="56">
        <v>140</v>
      </c>
      <c r="H9" s="56">
        <v>42</v>
      </c>
      <c r="I9" s="56">
        <v>2</v>
      </c>
      <c r="J9" s="56">
        <f t="shared" si="4"/>
        <v>5</v>
      </c>
      <c r="K9" s="56">
        <f t="shared" si="5"/>
        <v>37</v>
      </c>
      <c r="L9" s="56">
        <f t="shared" si="6"/>
        <v>0.88095238095238093</v>
      </c>
      <c r="M9" s="55">
        <v>140</v>
      </c>
      <c r="N9" s="55">
        <v>38</v>
      </c>
      <c r="O9" s="55">
        <v>3</v>
      </c>
      <c r="P9" s="55">
        <f t="shared" si="7"/>
        <v>5</v>
      </c>
      <c r="Q9" s="55">
        <f t="shared" si="8"/>
        <v>33</v>
      </c>
      <c r="R9" s="55">
        <f t="shared" si="9"/>
        <v>0.86842105263157898</v>
      </c>
      <c r="S9" s="60">
        <v>140</v>
      </c>
      <c r="T9" s="60">
        <v>44</v>
      </c>
      <c r="U9" s="60">
        <v>2</v>
      </c>
      <c r="V9" s="60">
        <f t="shared" si="10"/>
        <v>6</v>
      </c>
      <c r="W9" s="60">
        <f t="shared" si="11"/>
        <v>38</v>
      </c>
      <c r="X9" s="60">
        <f t="shared" si="12"/>
        <v>0.86363636363636365</v>
      </c>
      <c r="Y9" s="55">
        <v>140</v>
      </c>
      <c r="Z9" s="55">
        <v>32</v>
      </c>
      <c r="AA9" s="55">
        <v>2</v>
      </c>
      <c r="AB9" s="55">
        <f t="shared" si="13"/>
        <v>12</v>
      </c>
      <c r="AC9" s="55">
        <f t="shared" si="2"/>
        <v>20</v>
      </c>
      <c r="AD9" s="55">
        <f t="shared" si="3"/>
        <v>0.625</v>
      </c>
    </row>
    <row r="10" spans="1:30" x14ac:dyDescent="0.25">
      <c r="A10" s="55">
        <v>160</v>
      </c>
      <c r="B10" s="55">
        <v>45</v>
      </c>
      <c r="C10" s="55">
        <v>3</v>
      </c>
      <c r="D10" s="55">
        <f t="shared" si="14"/>
        <v>13</v>
      </c>
      <c r="E10" s="55">
        <f t="shared" si="0"/>
        <v>32</v>
      </c>
      <c r="F10" s="55">
        <f t="shared" si="1"/>
        <v>0.71111111111111114</v>
      </c>
      <c r="G10" s="56">
        <v>160</v>
      </c>
      <c r="H10" s="56">
        <v>42</v>
      </c>
      <c r="I10" s="56">
        <v>1</v>
      </c>
      <c r="J10" s="56">
        <f t="shared" si="4"/>
        <v>6</v>
      </c>
      <c r="K10" s="56">
        <f t="shared" si="5"/>
        <v>36</v>
      </c>
      <c r="L10" s="56">
        <f t="shared" si="6"/>
        <v>0.8571428571428571</v>
      </c>
      <c r="M10" s="55">
        <v>160</v>
      </c>
      <c r="N10" s="55">
        <v>38</v>
      </c>
      <c r="O10" s="55">
        <v>1</v>
      </c>
      <c r="P10" s="55">
        <f t="shared" si="7"/>
        <v>6</v>
      </c>
      <c r="Q10" s="55">
        <f t="shared" si="8"/>
        <v>32</v>
      </c>
      <c r="R10" s="55">
        <f t="shared" si="9"/>
        <v>0.84210526315789469</v>
      </c>
      <c r="S10" s="60">
        <v>160</v>
      </c>
      <c r="T10" s="60">
        <v>44</v>
      </c>
      <c r="U10" s="60">
        <v>3</v>
      </c>
      <c r="V10" s="60">
        <f t="shared" si="10"/>
        <v>9</v>
      </c>
      <c r="W10" s="60">
        <f t="shared" si="11"/>
        <v>35</v>
      </c>
      <c r="X10" s="60">
        <f t="shared" si="12"/>
        <v>0.79545454545454541</v>
      </c>
      <c r="Y10" s="55">
        <v>160</v>
      </c>
      <c r="Z10" s="55">
        <v>32</v>
      </c>
      <c r="AA10" s="55">
        <v>3</v>
      </c>
      <c r="AB10" s="55">
        <f t="shared" si="13"/>
        <v>15</v>
      </c>
      <c r="AC10" s="55">
        <f t="shared" si="2"/>
        <v>17</v>
      </c>
      <c r="AD10" s="55">
        <f t="shared" si="3"/>
        <v>0.53125</v>
      </c>
    </row>
    <row r="11" spans="1:30" x14ac:dyDescent="0.25">
      <c r="A11" s="55">
        <v>180</v>
      </c>
      <c r="B11" s="55">
        <v>45</v>
      </c>
      <c r="C11" s="55">
        <v>4</v>
      </c>
      <c r="D11" s="55">
        <f t="shared" si="14"/>
        <v>17</v>
      </c>
      <c r="E11" s="55">
        <f t="shared" si="0"/>
        <v>28</v>
      </c>
      <c r="F11" s="55">
        <f t="shared" si="1"/>
        <v>0.62222222222222223</v>
      </c>
      <c r="G11" s="56">
        <v>180</v>
      </c>
      <c r="H11" s="56">
        <v>42</v>
      </c>
      <c r="I11" s="56">
        <v>3</v>
      </c>
      <c r="J11" s="56">
        <f t="shared" si="4"/>
        <v>9</v>
      </c>
      <c r="K11" s="56">
        <f t="shared" si="5"/>
        <v>33</v>
      </c>
      <c r="L11" s="56">
        <f t="shared" si="6"/>
        <v>0.7857142857142857</v>
      </c>
      <c r="M11" s="55">
        <v>180</v>
      </c>
      <c r="N11" s="55">
        <v>38</v>
      </c>
      <c r="O11" s="55">
        <v>2</v>
      </c>
      <c r="P11" s="55">
        <f t="shared" si="7"/>
        <v>8</v>
      </c>
      <c r="Q11" s="55">
        <f t="shared" si="8"/>
        <v>30</v>
      </c>
      <c r="R11" s="55">
        <f t="shared" si="9"/>
        <v>0.78947368421052633</v>
      </c>
      <c r="S11" s="60">
        <v>180</v>
      </c>
      <c r="T11" s="60">
        <v>44</v>
      </c>
      <c r="U11" s="60">
        <v>2</v>
      </c>
      <c r="V11" s="60">
        <f t="shared" si="10"/>
        <v>11</v>
      </c>
      <c r="W11" s="60">
        <f t="shared" si="11"/>
        <v>33</v>
      </c>
      <c r="X11" s="60">
        <f t="shared" si="12"/>
        <v>0.75</v>
      </c>
      <c r="Y11" s="55">
        <v>180</v>
      </c>
      <c r="Z11" s="55">
        <v>32</v>
      </c>
      <c r="AA11" s="55">
        <v>2</v>
      </c>
      <c r="AB11" s="55">
        <f t="shared" si="13"/>
        <v>17</v>
      </c>
      <c r="AC11" s="55">
        <f t="shared" si="2"/>
        <v>15</v>
      </c>
      <c r="AD11" s="55">
        <f t="shared" si="3"/>
        <v>0.46875</v>
      </c>
    </row>
    <row r="12" spans="1:30" x14ac:dyDescent="0.25">
      <c r="A12" s="55">
        <v>200</v>
      </c>
      <c r="B12" s="55">
        <v>45</v>
      </c>
      <c r="C12" s="55">
        <v>3</v>
      </c>
      <c r="D12" s="55">
        <f t="shared" si="14"/>
        <v>20</v>
      </c>
      <c r="E12" s="55">
        <f t="shared" si="0"/>
        <v>25</v>
      </c>
      <c r="F12" s="55">
        <f t="shared" si="1"/>
        <v>0.55555555555555558</v>
      </c>
      <c r="G12" s="56">
        <v>200</v>
      </c>
      <c r="H12" s="56">
        <v>42</v>
      </c>
      <c r="I12" s="56">
        <v>2</v>
      </c>
      <c r="J12" s="56">
        <f t="shared" si="4"/>
        <v>11</v>
      </c>
      <c r="K12" s="56">
        <f t="shared" si="5"/>
        <v>31</v>
      </c>
      <c r="L12" s="56">
        <f t="shared" si="6"/>
        <v>0.73809523809523814</v>
      </c>
      <c r="M12" s="55">
        <v>200</v>
      </c>
      <c r="N12" s="55">
        <v>38</v>
      </c>
      <c r="O12" s="55">
        <v>2</v>
      </c>
      <c r="P12" s="55">
        <f t="shared" si="7"/>
        <v>10</v>
      </c>
      <c r="Q12" s="55">
        <f t="shared" si="8"/>
        <v>28</v>
      </c>
      <c r="R12" s="55">
        <f t="shared" si="9"/>
        <v>0.73684210526315785</v>
      </c>
      <c r="S12" s="60">
        <v>200</v>
      </c>
      <c r="T12" s="60">
        <v>44</v>
      </c>
      <c r="U12" s="60">
        <v>2</v>
      </c>
      <c r="V12" s="60">
        <f t="shared" si="10"/>
        <v>13</v>
      </c>
      <c r="W12" s="60">
        <f t="shared" si="11"/>
        <v>31</v>
      </c>
      <c r="X12" s="60">
        <f t="shared" si="12"/>
        <v>0.70454545454545459</v>
      </c>
      <c r="Y12" s="55">
        <v>200</v>
      </c>
      <c r="Z12" s="55">
        <v>32</v>
      </c>
      <c r="AA12" s="55">
        <v>2</v>
      </c>
      <c r="AB12" s="55">
        <f t="shared" si="13"/>
        <v>19</v>
      </c>
      <c r="AC12" s="55">
        <f t="shared" si="2"/>
        <v>13</v>
      </c>
      <c r="AD12" s="55">
        <f t="shared" si="3"/>
        <v>0.40625</v>
      </c>
    </row>
    <row r="13" spans="1:30" x14ac:dyDescent="0.25">
      <c r="A13" s="55">
        <v>220</v>
      </c>
      <c r="B13" s="55">
        <v>45</v>
      </c>
      <c r="C13" s="55">
        <v>3</v>
      </c>
      <c r="D13" s="55">
        <f t="shared" si="14"/>
        <v>23</v>
      </c>
      <c r="E13" s="55">
        <f t="shared" si="0"/>
        <v>22</v>
      </c>
      <c r="F13" s="55">
        <f t="shared" si="1"/>
        <v>0.48888888888888887</v>
      </c>
      <c r="G13" s="56">
        <v>220</v>
      </c>
      <c r="H13" s="56">
        <v>42</v>
      </c>
      <c r="I13" s="56">
        <v>3</v>
      </c>
      <c r="J13" s="56">
        <f t="shared" si="4"/>
        <v>14</v>
      </c>
      <c r="K13" s="56">
        <f t="shared" si="5"/>
        <v>28</v>
      </c>
      <c r="L13" s="56">
        <f t="shared" si="6"/>
        <v>0.66666666666666663</v>
      </c>
      <c r="M13" s="55">
        <v>220</v>
      </c>
      <c r="N13" s="55">
        <v>38</v>
      </c>
      <c r="O13" s="55">
        <v>3</v>
      </c>
      <c r="P13" s="55">
        <f t="shared" si="7"/>
        <v>13</v>
      </c>
      <c r="Q13" s="55">
        <f t="shared" si="8"/>
        <v>25</v>
      </c>
      <c r="R13" s="55">
        <f t="shared" si="9"/>
        <v>0.65789473684210531</v>
      </c>
      <c r="S13" s="60">
        <v>220</v>
      </c>
      <c r="T13" s="60">
        <v>44</v>
      </c>
      <c r="U13" s="60">
        <v>3</v>
      </c>
      <c r="V13" s="60">
        <f t="shared" si="10"/>
        <v>16</v>
      </c>
      <c r="W13" s="60">
        <f t="shared" si="11"/>
        <v>28</v>
      </c>
      <c r="X13" s="60">
        <f t="shared" si="12"/>
        <v>0.63636363636363635</v>
      </c>
      <c r="Y13" s="55">
        <v>220</v>
      </c>
      <c r="Z13" s="55">
        <v>32</v>
      </c>
      <c r="AA13" s="55">
        <v>2</v>
      </c>
      <c r="AB13" s="55">
        <f t="shared" si="13"/>
        <v>21</v>
      </c>
      <c r="AC13" s="55">
        <f t="shared" si="2"/>
        <v>11</v>
      </c>
      <c r="AD13" s="55">
        <f t="shared" si="3"/>
        <v>0.34375</v>
      </c>
    </row>
    <row r="14" spans="1:30" x14ac:dyDescent="0.25">
      <c r="A14" s="55">
        <v>240</v>
      </c>
      <c r="B14" s="55">
        <v>45</v>
      </c>
      <c r="C14" s="55">
        <v>3</v>
      </c>
      <c r="D14" s="55">
        <f t="shared" si="14"/>
        <v>26</v>
      </c>
      <c r="E14" s="55">
        <f t="shared" si="0"/>
        <v>19</v>
      </c>
      <c r="F14" s="55">
        <f t="shared" si="1"/>
        <v>0.42222222222222222</v>
      </c>
      <c r="G14" s="56">
        <v>240</v>
      </c>
      <c r="H14" s="56">
        <v>42</v>
      </c>
      <c r="I14" s="56">
        <v>4</v>
      </c>
      <c r="J14" s="56">
        <f t="shared" si="4"/>
        <v>18</v>
      </c>
      <c r="K14" s="56">
        <f t="shared" si="5"/>
        <v>24</v>
      </c>
      <c r="L14" s="56">
        <f t="shared" si="6"/>
        <v>0.5714285714285714</v>
      </c>
      <c r="M14" s="55">
        <v>240</v>
      </c>
      <c r="N14" s="55">
        <v>38</v>
      </c>
      <c r="O14" s="55">
        <v>2</v>
      </c>
      <c r="P14" s="55">
        <f t="shared" si="7"/>
        <v>15</v>
      </c>
      <c r="Q14" s="55">
        <f t="shared" si="8"/>
        <v>23</v>
      </c>
      <c r="R14" s="55">
        <f t="shared" si="9"/>
        <v>0.60526315789473684</v>
      </c>
      <c r="S14" s="60">
        <v>240</v>
      </c>
      <c r="T14" s="60">
        <v>44</v>
      </c>
      <c r="U14" s="60">
        <v>3</v>
      </c>
      <c r="V14" s="60">
        <f t="shared" si="10"/>
        <v>19</v>
      </c>
      <c r="W14" s="60">
        <f t="shared" si="11"/>
        <v>25</v>
      </c>
      <c r="X14" s="60">
        <f t="shared" si="12"/>
        <v>0.56818181818181823</v>
      </c>
      <c r="Y14" s="55">
        <v>240</v>
      </c>
      <c r="Z14" s="55">
        <v>32</v>
      </c>
      <c r="AA14" s="55">
        <v>1</v>
      </c>
      <c r="AB14" s="55">
        <f t="shared" si="13"/>
        <v>22</v>
      </c>
      <c r="AC14" s="55">
        <f t="shared" si="2"/>
        <v>10</v>
      </c>
      <c r="AD14" s="55">
        <f t="shared" si="3"/>
        <v>0.3125</v>
      </c>
    </row>
    <row r="15" spans="1:30" x14ac:dyDescent="0.25">
      <c r="A15" s="55">
        <v>260</v>
      </c>
      <c r="B15" s="55">
        <v>45</v>
      </c>
      <c r="C15" s="55">
        <v>4</v>
      </c>
      <c r="D15" s="55">
        <f t="shared" si="14"/>
        <v>30</v>
      </c>
      <c r="E15" s="55">
        <f t="shared" si="0"/>
        <v>15</v>
      </c>
      <c r="F15" s="55">
        <f t="shared" si="1"/>
        <v>0.33333333333333331</v>
      </c>
      <c r="G15" s="56">
        <v>260</v>
      </c>
      <c r="H15" s="56">
        <v>42</v>
      </c>
      <c r="I15" s="56">
        <v>2</v>
      </c>
      <c r="J15" s="56">
        <f t="shared" si="4"/>
        <v>20</v>
      </c>
      <c r="K15" s="56">
        <f t="shared" si="5"/>
        <v>22</v>
      </c>
      <c r="L15" s="56">
        <f t="shared" si="6"/>
        <v>0.52380952380952384</v>
      </c>
      <c r="M15" s="55">
        <v>260</v>
      </c>
      <c r="N15" s="55">
        <v>38</v>
      </c>
      <c r="O15" s="55">
        <v>3</v>
      </c>
      <c r="P15" s="55">
        <f t="shared" si="7"/>
        <v>18</v>
      </c>
      <c r="Q15" s="55">
        <f t="shared" si="8"/>
        <v>20</v>
      </c>
      <c r="R15" s="55">
        <f t="shared" si="9"/>
        <v>0.52631578947368418</v>
      </c>
      <c r="S15" s="60">
        <v>260</v>
      </c>
      <c r="T15" s="60">
        <v>44</v>
      </c>
      <c r="U15" s="60">
        <v>3</v>
      </c>
      <c r="V15" s="60">
        <f t="shared" si="10"/>
        <v>22</v>
      </c>
      <c r="W15" s="60">
        <f t="shared" si="11"/>
        <v>22</v>
      </c>
      <c r="X15" s="60">
        <f t="shared" si="12"/>
        <v>0.5</v>
      </c>
      <c r="Y15" s="55">
        <v>260</v>
      </c>
      <c r="Z15" s="55">
        <v>32</v>
      </c>
      <c r="AA15" s="55">
        <v>2</v>
      </c>
      <c r="AB15" s="55">
        <f t="shared" si="13"/>
        <v>24</v>
      </c>
      <c r="AC15" s="55">
        <f t="shared" si="2"/>
        <v>8</v>
      </c>
      <c r="AD15" s="55">
        <f t="shared" si="3"/>
        <v>0.25</v>
      </c>
    </row>
    <row r="16" spans="1:30" x14ac:dyDescent="0.25">
      <c r="A16" s="55">
        <v>280</v>
      </c>
      <c r="B16" s="55">
        <v>45</v>
      </c>
      <c r="C16" s="55">
        <v>3</v>
      </c>
      <c r="D16" s="55">
        <f t="shared" si="14"/>
        <v>33</v>
      </c>
      <c r="E16" s="55">
        <f t="shared" si="0"/>
        <v>12</v>
      </c>
      <c r="F16" s="55">
        <f t="shared" si="1"/>
        <v>0.26666666666666666</v>
      </c>
      <c r="G16" s="56">
        <v>280</v>
      </c>
      <c r="H16" s="56">
        <v>42</v>
      </c>
      <c r="I16" s="56">
        <v>2</v>
      </c>
      <c r="J16" s="56">
        <f t="shared" si="4"/>
        <v>22</v>
      </c>
      <c r="K16" s="56">
        <f t="shared" si="5"/>
        <v>20</v>
      </c>
      <c r="L16" s="56">
        <f t="shared" si="6"/>
        <v>0.47619047619047616</v>
      </c>
      <c r="M16" s="55">
        <v>280</v>
      </c>
      <c r="N16" s="55">
        <v>38</v>
      </c>
      <c r="O16" s="55">
        <v>3</v>
      </c>
      <c r="P16" s="55">
        <f t="shared" si="7"/>
        <v>21</v>
      </c>
      <c r="Q16" s="55">
        <f t="shared" si="8"/>
        <v>17</v>
      </c>
      <c r="R16" s="55">
        <f t="shared" si="9"/>
        <v>0.44736842105263158</v>
      </c>
      <c r="S16" s="60">
        <v>280</v>
      </c>
      <c r="T16" s="60">
        <v>44</v>
      </c>
      <c r="U16" s="60">
        <v>4</v>
      </c>
      <c r="V16" s="60">
        <f t="shared" si="10"/>
        <v>26</v>
      </c>
      <c r="W16" s="60">
        <f t="shared" si="11"/>
        <v>18</v>
      </c>
      <c r="X16" s="60">
        <f t="shared" si="12"/>
        <v>0.40909090909090912</v>
      </c>
      <c r="Y16" s="55">
        <v>280</v>
      </c>
      <c r="Z16" s="55">
        <v>32</v>
      </c>
      <c r="AA16" s="55">
        <v>1</v>
      </c>
      <c r="AB16" s="55">
        <f t="shared" si="13"/>
        <v>25</v>
      </c>
      <c r="AC16" s="55">
        <f t="shared" si="2"/>
        <v>7</v>
      </c>
      <c r="AD16" s="55">
        <f t="shared" si="3"/>
        <v>0.21875</v>
      </c>
    </row>
    <row r="17" spans="1:30" x14ac:dyDescent="0.25">
      <c r="A17" s="55">
        <v>300</v>
      </c>
      <c r="B17" s="55">
        <v>45</v>
      </c>
      <c r="C17" s="55">
        <v>3</v>
      </c>
      <c r="D17" s="55">
        <f t="shared" si="14"/>
        <v>36</v>
      </c>
      <c r="E17" s="55">
        <f t="shared" si="0"/>
        <v>9</v>
      </c>
      <c r="F17" s="55">
        <f t="shared" si="1"/>
        <v>0.2</v>
      </c>
      <c r="G17" s="56">
        <v>300</v>
      </c>
      <c r="H17" s="56">
        <v>42</v>
      </c>
      <c r="I17" s="56">
        <v>1</v>
      </c>
      <c r="J17" s="56">
        <f t="shared" si="4"/>
        <v>23</v>
      </c>
      <c r="K17" s="56">
        <f t="shared" si="5"/>
        <v>19</v>
      </c>
      <c r="L17" s="56">
        <f t="shared" si="6"/>
        <v>0.45238095238095238</v>
      </c>
      <c r="M17" s="55">
        <v>300</v>
      </c>
      <c r="N17" s="55">
        <v>38</v>
      </c>
      <c r="O17" s="55">
        <v>2</v>
      </c>
      <c r="P17" s="55">
        <f t="shared" si="7"/>
        <v>23</v>
      </c>
      <c r="Q17" s="55">
        <f t="shared" si="8"/>
        <v>15</v>
      </c>
      <c r="R17" s="55">
        <f t="shared" si="9"/>
        <v>0.39473684210526316</v>
      </c>
      <c r="S17" s="60">
        <v>300</v>
      </c>
      <c r="T17" s="60">
        <v>44</v>
      </c>
      <c r="U17" s="60">
        <v>2</v>
      </c>
      <c r="V17" s="60">
        <f t="shared" si="10"/>
        <v>28</v>
      </c>
      <c r="W17" s="60">
        <f t="shared" si="11"/>
        <v>16</v>
      </c>
      <c r="X17" s="60">
        <f t="shared" si="12"/>
        <v>0.36363636363636365</v>
      </c>
      <c r="Y17" s="55">
        <v>300</v>
      </c>
      <c r="Z17" s="55">
        <v>32</v>
      </c>
      <c r="AA17" s="55">
        <v>3</v>
      </c>
      <c r="AB17" s="55">
        <f t="shared" si="13"/>
        <v>28</v>
      </c>
      <c r="AC17" s="55">
        <f t="shared" si="2"/>
        <v>4</v>
      </c>
      <c r="AD17" s="55">
        <f t="shared" si="3"/>
        <v>0.125</v>
      </c>
    </row>
    <row r="18" spans="1:30" x14ac:dyDescent="0.25">
      <c r="A18" s="55">
        <v>320</v>
      </c>
      <c r="B18" s="55">
        <v>45</v>
      </c>
      <c r="C18" s="55">
        <v>2</v>
      </c>
      <c r="D18" s="55">
        <f t="shared" si="14"/>
        <v>38</v>
      </c>
      <c r="E18" s="55">
        <f t="shared" si="0"/>
        <v>7</v>
      </c>
      <c r="F18" s="55">
        <f t="shared" si="1"/>
        <v>0.15555555555555556</v>
      </c>
      <c r="G18" s="56">
        <v>320</v>
      </c>
      <c r="H18" s="56">
        <v>42</v>
      </c>
      <c r="I18" s="56">
        <v>4</v>
      </c>
      <c r="J18" s="56">
        <f t="shared" si="4"/>
        <v>27</v>
      </c>
      <c r="K18" s="56">
        <f t="shared" si="5"/>
        <v>15</v>
      </c>
      <c r="L18" s="56">
        <f t="shared" si="6"/>
        <v>0.35714285714285715</v>
      </c>
      <c r="M18" s="55">
        <v>320</v>
      </c>
      <c r="N18" s="55">
        <v>38</v>
      </c>
      <c r="O18" s="55">
        <v>1</v>
      </c>
      <c r="P18" s="55">
        <f t="shared" si="7"/>
        <v>24</v>
      </c>
      <c r="Q18" s="55">
        <f t="shared" si="8"/>
        <v>14</v>
      </c>
      <c r="R18" s="55">
        <f t="shared" si="9"/>
        <v>0.36842105263157893</v>
      </c>
      <c r="S18" s="60">
        <v>320</v>
      </c>
      <c r="T18" s="60">
        <v>44</v>
      </c>
      <c r="U18" s="60">
        <v>2</v>
      </c>
      <c r="V18" s="60">
        <f t="shared" si="10"/>
        <v>30</v>
      </c>
      <c r="W18" s="60">
        <f t="shared" si="11"/>
        <v>14</v>
      </c>
      <c r="X18" s="60">
        <f t="shared" si="12"/>
        <v>0.31818181818181818</v>
      </c>
      <c r="Y18" s="55">
        <v>320</v>
      </c>
      <c r="Z18" s="55">
        <v>32</v>
      </c>
      <c r="AA18" s="55">
        <v>1</v>
      </c>
      <c r="AB18" s="55">
        <f t="shared" si="13"/>
        <v>29</v>
      </c>
      <c r="AC18" s="55">
        <f t="shared" si="2"/>
        <v>3</v>
      </c>
      <c r="AD18" s="55">
        <f t="shared" si="3"/>
        <v>9.375E-2</v>
      </c>
    </row>
    <row r="19" spans="1:30" x14ac:dyDescent="0.25">
      <c r="A19" s="55">
        <v>340</v>
      </c>
      <c r="B19" s="55">
        <v>45</v>
      </c>
      <c r="C19" s="55">
        <v>1</v>
      </c>
      <c r="D19" s="55">
        <f t="shared" si="14"/>
        <v>39</v>
      </c>
      <c r="E19" s="55">
        <f t="shared" si="0"/>
        <v>6</v>
      </c>
      <c r="F19" s="55">
        <f t="shared" si="1"/>
        <v>0.13333333333333333</v>
      </c>
      <c r="G19" s="56">
        <v>340</v>
      </c>
      <c r="H19" s="56">
        <v>42</v>
      </c>
      <c r="I19" s="56">
        <v>2</v>
      </c>
      <c r="J19" s="56">
        <f t="shared" si="4"/>
        <v>29</v>
      </c>
      <c r="K19" s="56">
        <f t="shared" si="5"/>
        <v>13</v>
      </c>
      <c r="L19" s="56">
        <f t="shared" si="6"/>
        <v>0.30952380952380953</v>
      </c>
      <c r="M19" s="55">
        <v>340</v>
      </c>
      <c r="N19" s="55">
        <v>38</v>
      </c>
      <c r="O19" s="55">
        <v>2</v>
      </c>
      <c r="P19" s="55">
        <f t="shared" si="7"/>
        <v>26</v>
      </c>
      <c r="Q19" s="55">
        <f t="shared" si="8"/>
        <v>12</v>
      </c>
      <c r="R19" s="55">
        <f t="shared" si="9"/>
        <v>0.31578947368421051</v>
      </c>
      <c r="S19" s="60">
        <v>340</v>
      </c>
      <c r="T19" s="60">
        <v>44</v>
      </c>
      <c r="U19" s="60">
        <v>2</v>
      </c>
      <c r="V19" s="60">
        <f t="shared" si="10"/>
        <v>32</v>
      </c>
      <c r="W19" s="60">
        <f t="shared" si="11"/>
        <v>12</v>
      </c>
      <c r="X19" s="60">
        <f t="shared" si="12"/>
        <v>0.27272727272727271</v>
      </c>
      <c r="Y19" s="55">
        <v>340</v>
      </c>
      <c r="Z19" s="55">
        <v>32</v>
      </c>
      <c r="AA19" s="55">
        <v>2</v>
      </c>
      <c r="AB19" s="55">
        <f t="shared" si="13"/>
        <v>31</v>
      </c>
      <c r="AC19" s="55">
        <f t="shared" si="2"/>
        <v>1</v>
      </c>
      <c r="AD19" s="55">
        <f t="shared" si="3"/>
        <v>3.125E-2</v>
      </c>
    </row>
    <row r="20" spans="1:30" x14ac:dyDescent="0.25">
      <c r="A20" s="55">
        <v>360</v>
      </c>
      <c r="B20" s="55">
        <v>45</v>
      </c>
      <c r="C20" s="55">
        <v>1</v>
      </c>
      <c r="D20" s="55">
        <f t="shared" si="14"/>
        <v>40</v>
      </c>
      <c r="E20" s="55">
        <f t="shared" si="0"/>
        <v>5</v>
      </c>
      <c r="F20" s="55">
        <f t="shared" si="1"/>
        <v>0.1111111111111111</v>
      </c>
      <c r="G20" s="56">
        <v>360</v>
      </c>
      <c r="H20" s="56">
        <v>42</v>
      </c>
      <c r="I20" s="56">
        <v>2</v>
      </c>
      <c r="J20" s="56">
        <f t="shared" si="4"/>
        <v>31</v>
      </c>
      <c r="K20" s="56">
        <f t="shared" si="5"/>
        <v>11</v>
      </c>
      <c r="L20" s="56">
        <f t="shared" si="6"/>
        <v>0.26190476190476192</v>
      </c>
      <c r="M20" s="55">
        <v>360</v>
      </c>
      <c r="N20" s="55">
        <v>38</v>
      </c>
      <c r="O20" s="55">
        <v>1</v>
      </c>
      <c r="P20" s="55">
        <f t="shared" si="7"/>
        <v>27</v>
      </c>
      <c r="Q20" s="55">
        <f t="shared" si="8"/>
        <v>11</v>
      </c>
      <c r="R20" s="55">
        <f t="shared" si="9"/>
        <v>0.28947368421052633</v>
      </c>
      <c r="S20" s="60">
        <v>360</v>
      </c>
      <c r="T20" s="60">
        <v>44</v>
      </c>
      <c r="U20" s="60">
        <v>2</v>
      </c>
      <c r="V20" s="60">
        <f t="shared" si="10"/>
        <v>34</v>
      </c>
      <c r="W20" s="60">
        <f t="shared" si="11"/>
        <v>10</v>
      </c>
      <c r="X20" s="60">
        <f t="shared" si="12"/>
        <v>0.22727272727272727</v>
      </c>
      <c r="Y20" s="55">
        <v>360</v>
      </c>
      <c r="Z20" s="55">
        <v>32</v>
      </c>
      <c r="AA20" s="55">
        <v>0</v>
      </c>
      <c r="AB20" s="55">
        <f t="shared" si="13"/>
        <v>31</v>
      </c>
      <c r="AC20" s="55">
        <f t="shared" si="2"/>
        <v>1</v>
      </c>
      <c r="AD20" s="55">
        <f t="shared" si="3"/>
        <v>3.125E-2</v>
      </c>
    </row>
    <row r="21" spans="1:30" x14ac:dyDescent="0.25">
      <c r="A21" s="55">
        <v>380</v>
      </c>
      <c r="B21" s="55">
        <v>45</v>
      </c>
      <c r="C21" s="55">
        <v>1</v>
      </c>
      <c r="D21" s="55">
        <f t="shared" si="14"/>
        <v>41</v>
      </c>
      <c r="E21" s="55">
        <f t="shared" si="0"/>
        <v>4</v>
      </c>
      <c r="F21" s="55">
        <f t="shared" si="1"/>
        <v>8.8888888888888892E-2</v>
      </c>
      <c r="G21" s="56">
        <v>380</v>
      </c>
      <c r="H21" s="56">
        <v>42</v>
      </c>
      <c r="I21" s="56">
        <v>1</v>
      </c>
      <c r="J21" s="56">
        <f t="shared" si="4"/>
        <v>32</v>
      </c>
      <c r="K21" s="56">
        <f t="shared" si="5"/>
        <v>10</v>
      </c>
      <c r="L21" s="56">
        <f t="shared" si="6"/>
        <v>0.23809523809523808</v>
      </c>
      <c r="M21" s="55">
        <v>380</v>
      </c>
      <c r="N21" s="55">
        <v>38</v>
      </c>
      <c r="O21" s="55">
        <v>3</v>
      </c>
      <c r="P21" s="55">
        <f t="shared" si="7"/>
        <v>30</v>
      </c>
      <c r="Q21" s="55">
        <f t="shared" si="8"/>
        <v>8</v>
      </c>
      <c r="R21" s="55">
        <f t="shared" si="9"/>
        <v>0.21052631578947367</v>
      </c>
      <c r="S21" s="60">
        <v>380</v>
      </c>
      <c r="T21" s="60">
        <v>44</v>
      </c>
      <c r="U21" s="60">
        <v>2</v>
      </c>
      <c r="V21" s="60">
        <f t="shared" si="10"/>
        <v>36</v>
      </c>
      <c r="W21" s="60">
        <f t="shared" si="11"/>
        <v>8</v>
      </c>
      <c r="X21" s="60">
        <f t="shared" si="12"/>
        <v>0.18181818181818182</v>
      </c>
      <c r="Y21" s="55">
        <v>380</v>
      </c>
      <c r="Z21" s="55">
        <v>32</v>
      </c>
      <c r="AA21" s="55">
        <v>1</v>
      </c>
      <c r="AB21" s="55">
        <f t="shared" si="13"/>
        <v>32</v>
      </c>
      <c r="AC21" s="55">
        <f t="shared" si="2"/>
        <v>0</v>
      </c>
      <c r="AD21" s="55">
        <f t="shared" si="3"/>
        <v>0</v>
      </c>
    </row>
    <row r="22" spans="1:30" x14ac:dyDescent="0.25">
      <c r="A22" s="55">
        <v>400</v>
      </c>
      <c r="B22" s="55">
        <v>45</v>
      </c>
      <c r="C22" s="55">
        <v>2</v>
      </c>
      <c r="D22" s="55">
        <f t="shared" si="14"/>
        <v>43</v>
      </c>
      <c r="E22" s="55">
        <f t="shared" si="0"/>
        <v>2</v>
      </c>
      <c r="F22" s="55">
        <f t="shared" si="1"/>
        <v>4.4444444444444446E-2</v>
      </c>
      <c r="G22" s="56">
        <v>400</v>
      </c>
      <c r="H22" s="56">
        <v>42</v>
      </c>
      <c r="I22" s="56">
        <v>2</v>
      </c>
      <c r="J22" s="56">
        <f t="shared" si="4"/>
        <v>34</v>
      </c>
      <c r="K22" s="56">
        <f t="shared" si="5"/>
        <v>8</v>
      </c>
      <c r="L22" s="56">
        <f t="shared" si="6"/>
        <v>0.19047619047619047</v>
      </c>
      <c r="M22" s="55">
        <v>400</v>
      </c>
      <c r="N22" s="55">
        <v>38</v>
      </c>
      <c r="O22" s="55">
        <v>2</v>
      </c>
      <c r="P22" s="55">
        <f t="shared" si="7"/>
        <v>32</v>
      </c>
      <c r="Q22" s="55">
        <f t="shared" si="8"/>
        <v>6</v>
      </c>
      <c r="R22" s="55">
        <f t="shared" si="9"/>
        <v>0.15789473684210525</v>
      </c>
      <c r="S22" s="60">
        <v>400</v>
      </c>
      <c r="T22" s="60">
        <v>44</v>
      </c>
      <c r="U22" s="60">
        <v>3</v>
      </c>
      <c r="V22" s="60">
        <f t="shared" si="10"/>
        <v>39</v>
      </c>
      <c r="W22" s="60">
        <f t="shared" si="11"/>
        <v>5</v>
      </c>
      <c r="X22" s="60">
        <f t="shared" si="12"/>
        <v>0.11363636363636363</v>
      </c>
      <c r="Y22" s="55">
        <v>400</v>
      </c>
      <c r="Z22" s="55">
        <v>32</v>
      </c>
      <c r="AA22" s="55">
        <v>0</v>
      </c>
      <c r="AB22" s="55">
        <f t="shared" si="13"/>
        <v>32</v>
      </c>
      <c r="AC22" s="55">
        <f t="shared" si="2"/>
        <v>0</v>
      </c>
      <c r="AD22" s="55">
        <f t="shared" si="3"/>
        <v>0</v>
      </c>
    </row>
    <row r="23" spans="1:30" x14ac:dyDescent="0.25">
      <c r="A23" s="55">
        <v>420</v>
      </c>
      <c r="B23" s="55">
        <v>45</v>
      </c>
      <c r="C23" s="55">
        <v>2</v>
      </c>
      <c r="D23" s="55">
        <f t="shared" si="14"/>
        <v>45</v>
      </c>
      <c r="E23" s="55">
        <f t="shared" si="0"/>
        <v>0</v>
      </c>
      <c r="F23" s="55">
        <f t="shared" si="1"/>
        <v>0</v>
      </c>
      <c r="G23" s="56">
        <v>420</v>
      </c>
      <c r="H23" s="56">
        <v>42</v>
      </c>
      <c r="I23" s="56">
        <v>3</v>
      </c>
      <c r="J23" s="56">
        <f t="shared" si="4"/>
        <v>37</v>
      </c>
      <c r="K23" s="56">
        <f t="shared" si="5"/>
        <v>5</v>
      </c>
      <c r="L23" s="56">
        <f t="shared" si="6"/>
        <v>0.11904761904761904</v>
      </c>
      <c r="M23" s="55">
        <v>420</v>
      </c>
      <c r="N23" s="55">
        <v>38</v>
      </c>
      <c r="O23" s="55">
        <v>2</v>
      </c>
      <c r="P23" s="55">
        <f t="shared" si="7"/>
        <v>34</v>
      </c>
      <c r="Q23" s="55">
        <f t="shared" si="8"/>
        <v>4</v>
      </c>
      <c r="R23" s="55">
        <f t="shared" si="9"/>
        <v>0.10526315789473684</v>
      </c>
      <c r="S23" s="60">
        <v>420</v>
      </c>
      <c r="T23" s="60">
        <v>44</v>
      </c>
      <c r="U23" s="60">
        <v>3</v>
      </c>
      <c r="V23" s="60">
        <f t="shared" si="10"/>
        <v>42</v>
      </c>
      <c r="W23" s="60">
        <f t="shared" si="11"/>
        <v>2</v>
      </c>
      <c r="X23" s="60">
        <f t="shared" si="12"/>
        <v>4.5454545454545456E-2</v>
      </c>
      <c r="Y23" s="55">
        <v>420</v>
      </c>
      <c r="Z23" s="55">
        <v>32</v>
      </c>
      <c r="AA23" s="55">
        <v>0</v>
      </c>
      <c r="AB23" s="55">
        <f t="shared" si="13"/>
        <v>32</v>
      </c>
      <c r="AC23" s="55">
        <f t="shared" si="2"/>
        <v>0</v>
      </c>
      <c r="AD23" s="55">
        <f t="shared" si="3"/>
        <v>0</v>
      </c>
    </row>
    <row r="24" spans="1:30" x14ac:dyDescent="0.25">
      <c r="A24" s="55">
        <v>440</v>
      </c>
      <c r="B24" s="55">
        <v>45</v>
      </c>
      <c r="C24" s="55">
        <v>0</v>
      </c>
      <c r="D24" s="55">
        <f t="shared" si="14"/>
        <v>45</v>
      </c>
      <c r="E24" s="55">
        <f t="shared" si="0"/>
        <v>0</v>
      </c>
      <c r="F24" s="55">
        <f t="shared" si="1"/>
        <v>0</v>
      </c>
      <c r="G24" s="56">
        <v>440</v>
      </c>
      <c r="H24" s="56">
        <v>42</v>
      </c>
      <c r="I24" s="56">
        <v>2</v>
      </c>
      <c r="J24" s="56">
        <f t="shared" si="4"/>
        <v>39</v>
      </c>
      <c r="K24" s="56">
        <f t="shared" si="5"/>
        <v>3</v>
      </c>
      <c r="L24" s="56">
        <f t="shared" si="6"/>
        <v>7.1428571428571425E-2</v>
      </c>
      <c r="M24" s="55">
        <v>440</v>
      </c>
      <c r="N24" s="55">
        <v>38</v>
      </c>
      <c r="O24" s="55">
        <v>1</v>
      </c>
      <c r="P24" s="55">
        <f t="shared" si="7"/>
        <v>35</v>
      </c>
      <c r="Q24" s="55">
        <f t="shared" si="8"/>
        <v>3</v>
      </c>
      <c r="R24" s="55">
        <f t="shared" si="9"/>
        <v>7.8947368421052627E-2</v>
      </c>
      <c r="S24" s="60">
        <v>440</v>
      </c>
      <c r="T24" s="60">
        <v>44</v>
      </c>
      <c r="U24" s="60">
        <v>1</v>
      </c>
      <c r="V24" s="60">
        <f t="shared" si="10"/>
        <v>43</v>
      </c>
      <c r="W24" s="60">
        <f t="shared" si="11"/>
        <v>1</v>
      </c>
      <c r="X24" s="60">
        <f t="shared" si="12"/>
        <v>2.2727272727272728E-2</v>
      </c>
    </row>
    <row r="25" spans="1:30" x14ac:dyDescent="0.25">
      <c r="A25" s="55">
        <v>460</v>
      </c>
      <c r="B25" s="55">
        <v>45</v>
      </c>
      <c r="C25" s="55">
        <v>0</v>
      </c>
      <c r="D25" s="55">
        <f t="shared" si="14"/>
        <v>45</v>
      </c>
      <c r="E25" s="55">
        <f t="shared" si="0"/>
        <v>0</v>
      </c>
      <c r="F25" s="55">
        <f t="shared" si="1"/>
        <v>0</v>
      </c>
      <c r="G25" s="56">
        <v>460</v>
      </c>
      <c r="H25" s="56">
        <v>42</v>
      </c>
      <c r="I25" s="56">
        <v>2</v>
      </c>
      <c r="J25" s="56">
        <f t="shared" si="4"/>
        <v>41</v>
      </c>
      <c r="K25" s="56">
        <f t="shared" si="5"/>
        <v>1</v>
      </c>
      <c r="L25" s="56">
        <f t="shared" si="6"/>
        <v>2.3809523809523808E-2</v>
      </c>
      <c r="M25" s="55">
        <v>460</v>
      </c>
      <c r="N25" s="55">
        <v>38</v>
      </c>
      <c r="O25" s="55">
        <v>1</v>
      </c>
      <c r="P25" s="55">
        <f t="shared" si="7"/>
        <v>36</v>
      </c>
      <c r="Q25" s="55">
        <f t="shared" si="8"/>
        <v>2</v>
      </c>
      <c r="R25" s="55">
        <f t="shared" si="9"/>
        <v>5.2631578947368418E-2</v>
      </c>
      <c r="S25" s="60">
        <v>460</v>
      </c>
      <c r="T25" s="60">
        <v>44</v>
      </c>
      <c r="U25" s="60">
        <v>0</v>
      </c>
      <c r="V25" s="60">
        <f t="shared" si="10"/>
        <v>43</v>
      </c>
      <c r="W25" s="60">
        <f t="shared" si="11"/>
        <v>1</v>
      </c>
      <c r="X25" s="60">
        <f t="shared" si="12"/>
        <v>2.2727272727272728E-2</v>
      </c>
    </row>
    <row r="26" spans="1:30" x14ac:dyDescent="0.25">
      <c r="A26" s="55">
        <v>480</v>
      </c>
      <c r="B26" s="55">
        <v>45</v>
      </c>
      <c r="C26" s="55">
        <v>0</v>
      </c>
      <c r="D26" s="55">
        <f t="shared" si="14"/>
        <v>45</v>
      </c>
      <c r="E26" s="55">
        <f t="shared" si="0"/>
        <v>0</v>
      </c>
      <c r="F26" s="55">
        <f t="shared" si="1"/>
        <v>0</v>
      </c>
      <c r="G26" s="56">
        <v>480</v>
      </c>
      <c r="H26" s="56">
        <v>42</v>
      </c>
      <c r="I26" s="56">
        <v>1</v>
      </c>
      <c r="J26" s="56">
        <f t="shared" si="4"/>
        <v>42</v>
      </c>
      <c r="K26" s="56">
        <f t="shared" si="5"/>
        <v>0</v>
      </c>
      <c r="L26" s="56">
        <f t="shared" si="6"/>
        <v>0</v>
      </c>
      <c r="M26" s="55">
        <v>480</v>
      </c>
      <c r="N26" s="55">
        <v>38</v>
      </c>
      <c r="O26" s="55">
        <v>1</v>
      </c>
      <c r="P26" s="55">
        <f t="shared" si="7"/>
        <v>37</v>
      </c>
      <c r="Q26" s="55">
        <f t="shared" si="8"/>
        <v>1</v>
      </c>
      <c r="R26" s="55">
        <f t="shared" si="9"/>
        <v>2.6315789473684209E-2</v>
      </c>
      <c r="S26" s="60">
        <v>480</v>
      </c>
      <c r="T26" s="60">
        <v>44</v>
      </c>
      <c r="U26" s="60">
        <v>0</v>
      </c>
      <c r="V26" s="60">
        <f t="shared" si="10"/>
        <v>43</v>
      </c>
      <c r="W26" s="60">
        <f t="shared" si="11"/>
        <v>1</v>
      </c>
      <c r="X26" s="60">
        <f t="shared" si="12"/>
        <v>2.2727272727272728E-2</v>
      </c>
    </row>
    <row r="27" spans="1:30" x14ac:dyDescent="0.25">
      <c r="A27" s="55">
        <v>500</v>
      </c>
      <c r="B27" s="55">
        <v>45</v>
      </c>
      <c r="C27" s="55">
        <v>0</v>
      </c>
      <c r="D27" s="55">
        <f t="shared" si="14"/>
        <v>45</v>
      </c>
      <c r="E27" s="55">
        <f t="shared" si="0"/>
        <v>0</v>
      </c>
      <c r="F27" s="55">
        <f t="shared" si="1"/>
        <v>0</v>
      </c>
      <c r="G27" s="56">
        <v>500</v>
      </c>
      <c r="H27" s="56">
        <v>42</v>
      </c>
      <c r="I27" s="56">
        <v>0</v>
      </c>
      <c r="J27" s="56">
        <f t="shared" si="4"/>
        <v>42</v>
      </c>
      <c r="K27" s="56">
        <f t="shared" si="5"/>
        <v>0</v>
      </c>
      <c r="L27" s="56">
        <f t="shared" si="6"/>
        <v>0</v>
      </c>
      <c r="M27" s="55">
        <v>500</v>
      </c>
      <c r="N27" s="55">
        <v>38</v>
      </c>
      <c r="O27" s="55">
        <v>1</v>
      </c>
      <c r="P27" s="55">
        <f t="shared" si="7"/>
        <v>38</v>
      </c>
      <c r="Q27" s="55">
        <f t="shared" si="8"/>
        <v>0</v>
      </c>
      <c r="R27" s="55">
        <f t="shared" si="9"/>
        <v>0</v>
      </c>
      <c r="S27" s="60">
        <v>500</v>
      </c>
      <c r="T27" s="60">
        <v>44</v>
      </c>
      <c r="U27" s="60">
        <v>0</v>
      </c>
      <c r="V27" s="60">
        <f t="shared" si="10"/>
        <v>43</v>
      </c>
      <c r="W27" s="60">
        <f t="shared" si="11"/>
        <v>1</v>
      </c>
      <c r="X27" s="60">
        <f t="shared" si="12"/>
        <v>2.2727272727272728E-2</v>
      </c>
    </row>
    <row r="28" spans="1:30" x14ac:dyDescent="0.25">
      <c r="A28" s="55">
        <v>520</v>
      </c>
      <c r="B28" s="55">
        <v>45</v>
      </c>
      <c r="C28" s="55">
        <v>0</v>
      </c>
      <c r="D28" s="55">
        <f t="shared" si="14"/>
        <v>45</v>
      </c>
      <c r="E28" s="55">
        <f t="shared" si="0"/>
        <v>0</v>
      </c>
      <c r="F28" s="55">
        <f t="shared" si="1"/>
        <v>0</v>
      </c>
      <c r="G28" s="56">
        <v>520</v>
      </c>
      <c r="H28" s="56">
        <v>42</v>
      </c>
      <c r="I28" s="56">
        <v>0</v>
      </c>
      <c r="J28" s="56">
        <f t="shared" si="4"/>
        <v>42</v>
      </c>
      <c r="K28" s="56">
        <f t="shared" si="5"/>
        <v>0</v>
      </c>
      <c r="L28" s="56">
        <f t="shared" si="6"/>
        <v>0</v>
      </c>
      <c r="M28" s="55">
        <v>520</v>
      </c>
      <c r="N28" s="55">
        <v>38</v>
      </c>
      <c r="O28" s="55">
        <v>0</v>
      </c>
      <c r="P28" s="55">
        <f t="shared" si="7"/>
        <v>38</v>
      </c>
      <c r="Q28" s="55">
        <f t="shared" si="8"/>
        <v>0</v>
      </c>
      <c r="R28" s="55">
        <f t="shared" si="9"/>
        <v>0</v>
      </c>
      <c r="S28" s="60">
        <v>520</v>
      </c>
      <c r="T28" s="60">
        <v>44</v>
      </c>
      <c r="U28" s="60">
        <v>0</v>
      </c>
      <c r="V28" s="60">
        <f t="shared" si="10"/>
        <v>43</v>
      </c>
      <c r="W28" s="60">
        <f t="shared" si="11"/>
        <v>1</v>
      </c>
      <c r="X28" s="60">
        <f t="shared" si="12"/>
        <v>2.2727272727272728E-2</v>
      </c>
    </row>
    <row r="29" spans="1:30" x14ac:dyDescent="0.25">
      <c r="A29" s="55">
        <v>540</v>
      </c>
      <c r="B29" s="55">
        <v>45</v>
      </c>
      <c r="C29" s="55">
        <v>0</v>
      </c>
      <c r="D29" s="55">
        <f t="shared" si="14"/>
        <v>45</v>
      </c>
      <c r="E29" s="55">
        <f t="shared" si="0"/>
        <v>0</v>
      </c>
      <c r="F29" s="55">
        <f t="shared" si="1"/>
        <v>0</v>
      </c>
      <c r="G29" s="56">
        <v>540</v>
      </c>
      <c r="H29" s="56">
        <v>42</v>
      </c>
      <c r="I29" s="56">
        <v>0</v>
      </c>
      <c r="J29" s="56">
        <f t="shared" si="4"/>
        <v>42</v>
      </c>
      <c r="K29" s="56">
        <f t="shared" si="5"/>
        <v>0</v>
      </c>
      <c r="L29" s="56">
        <f t="shared" si="6"/>
        <v>0</v>
      </c>
      <c r="M29" s="55">
        <v>540</v>
      </c>
      <c r="N29" s="55">
        <v>38</v>
      </c>
      <c r="O29" s="55">
        <v>0</v>
      </c>
      <c r="P29" s="55">
        <f t="shared" si="7"/>
        <v>38</v>
      </c>
      <c r="Q29" s="55">
        <f t="shared" si="8"/>
        <v>0</v>
      </c>
      <c r="R29" s="55">
        <f t="shared" si="9"/>
        <v>0</v>
      </c>
      <c r="S29" s="60">
        <v>540</v>
      </c>
      <c r="T29" s="60">
        <v>44</v>
      </c>
      <c r="U29" s="60">
        <v>0</v>
      </c>
      <c r="V29" s="60">
        <f t="shared" si="10"/>
        <v>43</v>
      </c>
      <c r="W29" s="60">
        <f t="shared" si="11"/>
        <v>1</v>
      </c>
      <c r="X29" s="60">
        <f t="shared" si="12"/>
        <v>2.2727272727272728E-2</v>
      </c>
    </row>
    <row r="30" spans="1:30" x14ac:dyDescent="0.25">
      <c r="A30" s="55">
        <v>560</v>
      </c>
      <c r="B30" s="55">
        <v>45</v>
      </c>
      <c r="C30" s="55">
        <v>0</v>
      </c>
      <c r="D30" s="55">
        <f t="shared" si="14"/>
        <v>45</v>
      </c>
      <c r="E30" s="55">
        <f t="shared" si="0"/>
        <v>0</v>
      </c>
      <c r="F30" s="55">
        <f t="shared" si="1"/>
        <v>0</v>
      </c>
      <c r="G30" s="56">
        <v>560</v>
      </c>
      <c r="H30" s="56">
        <v>42</v>
      </c>
      <c r="I30" s="56">
        <v>0</v>
      </c>
      <c r="J30" s="56">
        <f t="shared" si="4"/>
        <v>42</v>
      </c>
      <c r="K30" s="56">
        <f t="shared" si="5"/>
        <v>0</v>
      </c>
      <c r="L30" s="56">
        <f t="shared" si="6"/>
        <v>0</v>
      </c>
      <c r="M30" s="55">
        <v>560</v>
      </c>
      <c r="N30" s="55">
        <v>38</v>
      </c>
      <c r="O30" s="55">
        <v>0</v>
      </c>
      <c r="P30" s="55">
        <f t="shared" si="7"/>
        <v>38</v>
      </c>
      <c r="Q30" s="55">
        <f t="shared" si="8"/>
        <v>0</v>
      </c>
      <c r="R30" s="55">
        <f t="shared" si="9"/>
        <v>0</v>
      </c>
      <c r="S30" s="60">
        <v>560</v>
      </c>
      <c r="T30" s="60">
        <v>44</v>
      </c>
      <c r="U30" s="60">
        <v>0</v>
      </c>
      <c r="V30" s="60">
        <f t="shared" si="10"/>
        <v>43</v>
      </c>
      <c r="W30" s="60">
        <f t="shared" si="11"/>
        <v>1</v>
      </c>
      <c r="X30" s="60">
        <f t="shared" si="12"/>
        <v>2.2727272727272728E-2</v>
      </c>
    </row>
    <row r="31" spans="1:30" x14ac:dyDescent="0.25">
      <c r="A31" s="55">
        <v>580</v>
      </c>
      <c r="B31" s="55">
        <v>45</v>
      </c>
      <c r="C31" s="55">
        <v>0</v>
      </c>
      <c r="D31" s="55">
        <f t="shared" si="14"/>
        <v>45</v>
      </c>
      <c r="E31" s="55">
        <f t="shared" si="0"/>
        <v>0</v>
      </c>
      <c r="F31" s="55">
        <f t="shared" si="1"/>
        <v>0</v>
      </c>
      <c r="G31" s="56">
        <v>580</v>
      </c>
      <c r="H31" s="56">
        <v>42</v>
      </c>
      <c r="I31" s="56">
        <v>0</v>
      </c>
      <c r="J31" s="56">
        <f t="shared" si="4"/>
        <v>42</v>
      </c>
      <c r="K31" s="56">
        <f t="shared" si="5"/>
        <v>0</v>
      </c>
      <c r="L31" s="56">
        <f t="shared" si="6"/>
        <v>0</v>
      </c>
      <c r="M31" s="55">
        <v>580</v>
      </c>
      <c r="N31" s="55">
        <v>38</v>
      </c>
      <c r="O31" s="55">
        <v>0</v>
      </c>
      <c r="P31" s="55">
        <f t="shared" si="7"/>
        <v>38</v>
      </c>
      <c r="Q31" s="55">
        <f t="shared" si="8"/>
        <v>0</v>
      </c>
      <c r="R31" s="55">
        <f t="shared" si="9"/>
        <v>0</v>
      </c>
      <c r="S31" s="60">
        <v>580</v>
      </c>
      <c r="T31" s="60">
        <v>44</v>
      </c>
      <c r="U31" s="60">
        <v>0</v>
      </c>
      <c r="V31" s="60">
        <f t="shared" si="10"/>
        <v>43</v>
      </c>
      <c r="W31" s="60">
        <f t="shared" si="11"/>
        <v>1</v>
      </c>
      <c r="X31" s="60">
        <f t="shared" si="12"/>
        <v>2.2727272727272728E-2</v>
      </c>
    </row>
    <row r="32" spans="1:30" x14ac:dyDescent="0.25">
      <c r="A32" s="55">
        <v>600</v>
      </c>
      <c r="B32" s="55">
        <v>45</v>
      </c>
      <c r="C32" s="55">
        <v>0</v>
      </c>
      <c r="D32" s="55">
        <f t="shared" si="14"/>
        <v>45</v>
      </c>
      <c r="E32" s="55">
        <f t="shared" si="0"/>
        <v>0</v>
      </c>
      <c r="F32" s="55">
        <f t="shared" si="1"/>
        <v>0</v>
      </c>
      <c r="G32" s="56">
        <v>600</v>
      </c>
      <c r="H32" s="56">
        <v>42</v>
      </c>
      <c r="I32" s="56">
        <v>0</v>
      </c>
      <c r="J32" s="56">
        <f t="shared" si="4"/>
        <v>42</v>
      </c>
      <c r="K32" s="56">
        <f t="shared" si="5"/>
        <v>0</v>
      </c>
      <c r="L32" s="56">
        <f t="shared" si="6"/>
        <v>0</v>
      </c>
      <c r="M32" s="55">
        <v>600</v>
      </c>
      <c r="N32" s="55">
        <v>38</v>
      </c>
      <c r="O32" s="55">
        <v>0</v>
      </c>
      <c r="P32" s="55">
        <f t="shared" si="7"/>
        <v>38</v>
      </c>
      <c r="Q32" s="55">
        <f t="shared" si="8"/>
        <v>0</v>
      </c>
      <c r="R32" s="55">
        <f t="shared" si="9"/>
        <v>0</v>
      </c>
      <c r="S32" s="60">
        <v>600</v>
      </c>
      <c r="T32" s="60">
        <v>44</v>
      </c>
      <c r="U32" s="60">
        <v>0</v>
      </c>
      <c r="V32" s="60">
        <f t="shared" si="10"/>
        <v>43</v>
      </c>
      <c r="W32" s="60">
        <f t="shared" si="11"/>
        <v>1</v>
      </c>
      <c r="X32" s="60">
        <f t="shared" si="12"/>
        <v>2.2727272727272728E-2</v>
      </c>
    </row>
    <row r="33" spans="1:24" x14ac:dyDescent="0.25">
      <c r="A33" s="55">
        <v>620</v>
      </c>
      <c r="B33" s="55">
        <v>45</v>
      </c>
      <c r="C33" s="55">
        <v>0</v>
      </c>
      <c r="D33" s="55">
        <f t="shared" si="14"/>
        <v>45</v>
      </c>
      <c r="E33" s="55">
        <f t="shared" si="0"/>
        <v>0</v>
      </c>
      <c r="F33" s="55">
        <f t="shared" si="1"/>
        <v>0</v>
      </c>
      <c r="G33" s="56">
        <v>620</v>
      </c>
      <c r="H33" s="56">
        <v>42</v>
      </c>
      <c r="I33" s="56">
        <v>0</v>
      </c>
      <c r="J33" s="56">
        <f t="shared" si="4"/>
        <v>42</v>
      </c>
      <c r="K33" s="56">
        <f t="shared" si="5"/>
        <v>0</v>
      </c>
      <c r="L33" s="56">
        <f t="shared" si="6"/>
        <v>0</v>
      </c>
      <c r="M33" s="55">
        <v>620</v>
      </c>
      <c r="N33" s="55">
        <v>38</v>
      </c>
      <c r="O33" s="55">
        <v>0</v>
      </c>
      <c r="P33" s="55">
        <f t="shared" si="7"/>
        <v>38</v>
      </c>
      <c r="Q33" s="55">
        <f t="shared" si="8"/>
        <v>0</v>
      </c>
      <c r="R33" s="55">
        <f t="shared" si="9"/>
        <v>0</v>
      </c>
      <c r="S33" s="60">
        <v>620</v>
      </c>
      <c r="T33" s="60">
        <v>44</v>
      </c>
      <c r="U33" s="60">
        <v>0</v>
      </c>
      <c r="V33" s="60">
        <f t="shared" si="10"/>
        <v>43</v>
      </c>
      <c r="W33" s="60">
        <f t="shared" si="11"/>
        <v>1</v>
      </c>
      <c r="X33" s="60">
        <f t="shared" si="12"/>
        <v>2.2727272727272728E-2</v>
      </c>
    </row>
    <row r="34" spans="1:24" x14ac:dyDescent="0.25">
      <c r="A34" s="55">
        <v>640</v>
      </c>
      <c r="B34" s="55">
        <v>45</v>
      </c>
      <c r="C34" s="55">
        <v>0</v>
      </c>
      <c r="D34" s="55">
        <f t="shared" si="14"/>
        <v>45</v>
      </c>
      <c r="E34" s="55">
        <f t="shared" si="0"/>
        <v>0</v>
      </c>
      <c r="F34" s="55">
        <f t="shared" si="1"/>
        <v>0</v>
      </c>
      <c r="G34" s="56">
        <v>640</v>
      </c>
      <c r="H34" s="56">
        <v>42</v>
      </c>
      <c r="I34" s="56">
        <v>0</v>
      </c>
      <c r="J34" s="56">
        <f t="shared" si="4"/>
        <v>42</v>
      </c>
      <c r="K34" s="56">
        <f t="shared" si="5"/>
        <v>0</v>
      </c>
      <c r="L34" s="56">
        <f t="shared" si="6"/>
        <v>0</v>
      </c>
      <c r="M34" s="55">
        <v>640</v>
      </c>
      <c r="N34" s="55">
        <v>38</v>
      </c>
      <c r="O34" s="55">
        <v>0</v>
      </c>
      <c r="P34" s="55">
        <f t="shared" si="7"/>
        <v>38</v>
      </c>
      <c r="Q34" s="55">
        <f t="shared" si="8"/>
        <v>0</v>
      </c>
      <c r="R34" s="55">
        <f t="shared" si="9"/>
        <v>0</v>
      </c>
      <c r="S34" s="60">
        <v>640</v>
      </c>
      <c r="T34" s="60">
        <v>44</v>
      </c>
      <c r="U34" s="60">
        <v>0</v>
      </c>
      <c r="V34" s="60">
        <f t="shared" si="10"/>
        <v>43</v>
      </c>
      <c r="W34" s="60">
        <f t="shared" si="11"/>
        <v>1</v>
      </c>
      <c r="X34" s="60">
        <f t="shared" si="12"/>
        <v>2.2727272727272728E-2</v>
      </c>
    </row>
    <row r="35" spans="1:24" x14ac:dyDescent="0.25">
      <c r="A35" s="55">
        <v>660</v>
      </c>
      <c r="B35" s="55">
        <v>45</v>
      </c>
      <c r="C35" s="55">
        <v>0</v>
      </c>
      <c r="D35" s="55">
        <f t="shared" si="14"/>
        <v>45</v>
      </c>
      <c r="E35" s="55">
        <f t="shared" si="0"/>
        <v>0</v>
      </c>
      <c r="F35" s="55">
        <f t="shared" si="1"/>
        <v>0</v>
      </c>
      <c r="G35" s="56">
        <v>660</v>
      </c>
      <c r="H35" s="56">
        <v>42</v>
      </c>
      <c r="I35" s="56">
        <v>0</v>
      </c>
      <c r="J35" s="56">
        <f t="shared" si="4"/>
        <v>42</v>
      </c>
      <c r="K35" s="56">
        <f t="shared" si="5"/>
        <v>0</v>
      </c>
      <c r="L35" s="56">
        <f t="shared" si="6"/>
        <v>0</v>
      </c>
      <c r="M35" s="55">
        <v>660</v>
      </c>
      <c r="N35" s="55">
        <v>38</v>
      </c>
      <c r="O35" s="55">
        <v>0</v>
      </c>
      <c r="P35" s="55">
        <f t="shared" si="7"/>
        <v>38</v>
      </c>
      <c r="Q35" s="55">
        <f t="shared" si="8"/>
        <v>0</v>
      </c>
      <c r="R35" s="55">
        <f t="shared" si="9"/>
        <v>0</v>
      </c>
      <c r="S35" s="60">
        <v>660</v>
      </c>
      <c r="T35" s="60">
        <v>44</v>
      </c>
      <c r="U35" s="60">
        <v>0</v>
      </c>
      <c r="V35" s="60">
        <f t="shared" si="10"/>
        <v>43</v>
      </c>
      <c r="W35" s="60">
        <f t="shared" si="11"/>
        <v>1</v>
      </c>
      <c r="X35" s="60">
        <f t="shared" si="12"/>
        <v>2.2727272727272728E-2</v>
      </c>
    </row>
    <row r="36" spans="1:24" x14ac:dyDescent="0.25">
      <c r="A36" s="55">
        <v>680</v>
      </c>
      <c r="B36" s="55">
        <v>45</v>
      </c>
      <c r="C36" s="55">
        <v>0</v>
      </c>
      <c r="D36" s="55">
        <f t="shared" si="14"/>
        <v>45</v>
      </c>
      <c r="E36" s="55">
        <f t="shared" si="0"/>
        <v>0</v>
      </c>
      <c r="F36" s="55">
        <f t="shared" si="1"/>
        <v>0</v>
      </c>
      <c r="G36" s="56">
        <v>680</v>
      </c>
      <c r="H36" s="56">
        <v>42</v>
      </c>
      <c r="I36" s="56">
        <v>0</v>
      </c>
      <c r="J36" s="56">
        <f t="shared" si="4"/>
        <v>42</v>
      </c>
      <c r="K36" s="56">
        <f t="shared" si="5"/>
        <v>0</v>
      </c>
      <c r="L36" s="56">
        <f t="shared" si="6"/>
        <v>0</v>
      </c>
      <c r="M36" s="55">
        <v>680</v>
      </c>
      <c r="N36" s="55">
        <v>38</v>
      </c>
      <c r="O36" s="55">
        <v>0</v>
      </c>
      <c r="P36" s="55">
        <f t="shared" si="7"/>
        <v>38</v>
      </c>
      <c r="Q36" s="55">
        <f t="shared" si="8"/>
        <v>0</v>
      </c>
      <c r="R36" s="55">
        <f t="shared" si="9"/>
        <v>0</v>
      </c>
      <c r="S36" s="60">
        <v>680</v>
      </c>
      <c r="T36" s="60">
        <v>44</v>
      </c>
      <c r="U36" s="60">
        <v>0</v>
      </c>
      <c r="V36" s="60">
        <f t="shared" si="10"/>
        <v>43</v>
      </c>
      <c r="W36" s="60">
        <f t="shared" si="11"/>
        <v>1</v>
      </c>
      <c r="X36" s="60">
        <f t="shared" si="12"/>
        <v>2.2727272727272728E-2</v>
      </c>
    </row>
    <row r="37" spans="1:24" x14ac:dyDescent="0.25">
      <c r="A37" s="55">
        <v>700</v>
      </c>
      <c r="B37" s="55">
        <v>45</v>
      </c>
      <c r="C37" s="55">
        <v>0</v>
      </c>
      <c r="D37" s="55">
        <f t="shared" si="14"/>
        <v>45</v>
      </c>
      <c r="E37" s="55">
        <f t="shared" si="0"/>
        <v>0</v>
      </c>
      <c r="F37" s="55">
        <f t="shared" si="1"/>
        <v>0</v>
      </c>
      <c r="G37" s="56">
        <v>700</v>
      </c>
      <c r="H37" s="56">
        <v>42</v>
      </c>
      <c r="I37" s="56">
        <v>0</v>
      </c>
      <c r="J37" s="56">
        <f t="shared" si="4"/>
        <v>42</v>
      </c>
      <c r="K37" s="56">
        <f t="shared" si="5"/>
        <v>0</v>
      </c>
      <c r="L37" s="56">
        <f t="shared" si="6"/>
        <v>0</v>
      </c>
      <c r="M37" s="55">
        <v>700</v>
      </c>
      <c r="N37" s="55">
        <v>38</v>
      </c>
      <c r="O37" s="55">
        <v>0</v>
      </c>
      <c r="P37" s="55">
        <f t="shared" si="7"/>
        <v>38</v>
      </c>
      <c r="Q37" s="55">
        <f t="shared" si="8"/>
        <v>0</v>
      </c>
      <c r="R37" s="55">
        <f t="shared" si="9"/>
        <v>0</v>
      </c>
      <c r="S37" s="60">
        <v>700</v>
      </c>
      <c r="T37" s="60">
        <v>44</v>
      </c>
      <c r="U37" s="60">
        <v>0</v>
      </c>
      <c r="V37" s="60">
        <f t="shared" si="10"/>
        <v>43</v>
      </c>
      <c r="W37" s="60">
        <f t="shared" si="11"/>
        <v>1</v>
      </c>
      <c r="X37" s="60">
        <f t="shared" si="12"/>
        <v>2.2727272727272728E-2</v>
      </c>
    </row>
    <row r="50" spans="1:30" x14ac:dyDescent="0.25">
      <c r="A50" s="55">
        <v>240</v>
      </c>
      <c r="B50" s="55">
        <v>45</v>
      </c>
      <c r="C50" s="55">
        <v>3</v>
      </c>
      <c r="D50" s="55">
        <v>26</v>
      </c>
      <c r="E50" s="55">
        <v>19</v>
      </c>
      <c r="F50" s="55">
        <v>0.42222222222222222</v>
      </c>
      <c r="G50" s="56">
        <v>240</v>
      </c>
      <c r="H50" s="56">
        <v>42</v>
      </c>
      <c r="I50" s="56">
        <v>4</v>
      </c>
      <c r="J50" s="56">
        <v>18</v>
      </c>
      <c r="K50" s="56">
        <v>24</v>
      </c>
      <c r="L50" s="56">
        <v>0.5714285714285714</v>
      </c>
      <c r="M50" s="55">
        <v>240</v>
      </c>
      <c r="N50" s="55">
        <v>38</v>
      </c>
      <c r="O50" s="55">
        <v>2</v>
      </c>
      <c r="P50" s="55">
        <v>15</v>
      </c>
      <c r="Q50" s="55">
        <v>23</v>
      </c>
      <c r="R50" s="55">
        <v>0.60526315789473684</v>
      </c>
      <c r="S50" s="60">
        <v>240</v>
      </c>
      <c r="T50" s="60">
        <v>44</v>
      </c>
      <c r="U50" s="60">
        <v>3</v>
      </c>
      <c r="V50" s="60">
        <v>19</v>
      </c>
      <c r="W50" s="60">
        <v>25</v>
      </c>
      <c r="X50" s="60">
        <v>0.56818181818181823</v>
      </c>
      <c r="Y50" s="55">
        <v>240</v>
      </c>
      <c r="Z50" s="55">
        <v>32</v>
      </c>
      <c r="AA50" s="55">
        <v>1</v>
      </c>
      <c r="AB50" s="55">
        <v>22</v>
      </c>
      <c r="AC50" s="55">
        <v>10</v>
      </c>
      <c r="AD50" s="55">
        <v>0.3125</v>
      </c>
    </row>
    <row r="53" spans="1:30" x14ac:dyDescent="0.25">
      <c r="Z53" s="55" t="e">
        <f>#REF!-0.4</f>
        <v>#REF!</v>
      </c>
    </row>
    <row r="54" spans="1:30" s="59" customFormat="1" x14ac:dyDescent="0.25">
      <c r="A54" s="58" t="s">
        <v>30</v>
      </c>
      <c r="B54" s="58"/>
      <c r="C54" s="58"/>
      <c r="D54" s="58"/>
      <c r="E54" s="58"/>
      <c r="F54" s="58"/>
      <c r="G54" s="58">
        <f>L50-F50</f>
        <v>0.14920634920634918</v>
      </c>
      <c r="H54" s="58"/>
      <c r="I54" s="58"/>
      <c r="J54" s="58"/>
      <c r="K54" s="58"/>
      <c r="L54" s="58"/>
      <c r="M54" s="58">
        <f>R50-F50</f>
        <v>0.18304093567251462</v>
      </c>
      <c r="N54" s="58"/>
      <c r="O54" s="58"/>
      <c r="P54" s="58"/>
      <c r="Q54" s="58"/>
      <c r="R54" s="58"/>
      <c r="S54" s="58">
        <f>X50-F50</f>
        <v>0.14595959595959601</v>
      </c>
      <c r="T54" s="58"/>
      <c r="U54" s="58"/>
      <c r="V54" s="58"/>
      <c r="W54" s="58"/>
      <c r="X54" s="58"/>
      <c r="Y54" s="58">
        <f>AD50-F50</f>
        <v>-0.10972222222222222</v>
      </c>
      <c r="Z54" s="58"/>
      <c r="AA54" s="58"/>
      <c r="AB54" s="58"/>
      <c r="AC54" s="58"/>
      <c r="AD54" s="58"/>
    </row>
  </sheetData>
  <mergeCells count="5">
    <mergeCell ref="B1:F1"/>
    <mergeCell ref="H1:L1"/>
    <mergeCell ref="Z1:AD1"/>
    <mergeCell ref="T1:X1"/>
    <mergeCell ref="N1:R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54"/>
  <sheetViews>
    <sheetView topLeftCell="A13" zoomScale="55" zoomScaleNormal="55" workbookViewId="0">
      <selection activeCell="A54" sqref="A54:XFD54"/>
    </sheetView>
  </sheetViews>
  <sheetFormatPr baseColWidth="10" defaultColWidth="10.85546875" defaultRowHeight="15" x14ac:dyDescent="0.25"/>
  <cols>
    <col min="1" max="1" width="22.7109375" style="55" customWidth="1"/>
    <col min="2" max="6" width="10.85546875" style="55"/>
    <col min="7" max="12" width="10.85546875" style="60"/>
    <col min="13" max="18" width="10.85546875" style="55"/>
    <col min="19" max="24" width="10.85546875" style="60"/>
    <col min="25" max="30" width="10.85546875" style="55"/>
    <col min="31" max="16384" width="10.85546875" style="57"/>
  </cols>
  <sheetData>
    <row r="1" spans="1:30" ht="30" customHeight="1" x14ac:dyDescent="0.25">
      <c r="A1" s="55" t="s">
        <v>20</v>
      </c>
      <c r="B1" s="248" t="s">
        <v>21</v>
      </c>
      <c r="C1" s="249"/>
      <c r="D1" s="249"/>
      <c r="E1" s="249"/>
      <c r="F1" s="250"/>
      <c r="G1" s="60" t="s">
        <v>20</v>
      </c>
      <c r="H1" s="255" t="s">
        <v>22</v>
      </c>
      <c r="I1" s="256"/>
      <c r="J1" s="256"/>
      <c r="K1" s="256"/>
      <c r="L1" s="257"/>
      <c r="M1" s="55" t="s">
        <v>20</v>
      </c>
      <c r="N1" s="248" t="s">
        <v>23</v>
      </c>
      <c r="O1" s="249"/>
      <c r="P1" s="249"/>
      <c r="Q1" s="249"/>
      <c r="R1" s="250"/>
      <c r="S1" s="60" t="s">
        <v>20</v>
      </c>
      <c r="T1" s="255" t="s">
        <v>24</v>
      </c>
      <c r="U1" s="256"/>
      <c r="V1" s="256"/>
      <c r="W1" s="256"/>
      <c r="X1" s="257"/>
      <c r="Y1" s="55" t="s">
        <v>20</v>
      </c>
      <c r="Z1" s="248" t="s">
        <v>25</v>
      </c>
      <c r="AA1" s="249"/>
      <c r="AB1" s="249"/>
      <c r="AC1" s="249"/>
      <c r="AD1" s="250"/>
    </row>
    <row r="2" spans="1:30" ht="30" x14ac:dyDescent="0.25">
      <c r="B2" s="55" t="s">
        <v>26</v>
      </c>
      <c r="C2" s="55" t="s">
        <v>27</v>
      </c>
      <c r="D2" s="55" t="s">
        <v>28</v>
      </c>
      <c r="E2" s="55" t="s">
        <v>0</v>
      </c>
      <c r="H2" s="60" t="s">
        <v>26</v>
      </c>
      <c r="I2" s="60" t="s">
        <v>27</v>
      </c>
      <c r="J2" s="60" t="s">
        <v>28</v>
      </c>
      <c r="K2" s="60" t="s">
        <v>0</v>
      </c>
      <c r="N2" s="55" t="s">
        <v>26</v>
      </c>
      <c r="O2" s="55" t="s">
        <v>27</v>
      </c>
      <c r="P2" s="55" t="s">
        <v>28</v>
      </c>
      <c r="Q2" s="55" t="s">
        <v>0</v>
      </c>
      <c r="T2" s="60" t="s">
        <v>26</v>
      </c>
      <c r="U2" s="60" t="s">
        <v>27</v>
      </c>
      <c r="V2" s="60" t="s">
        <v>28</v>
      </c>
      <c r="W2" s="60" t="s">
        <v>0</v>
      </c>
      <c r="Z2" s="55" t="s">
        <v>26</v>
      </c>
      <c r="AA2" s="55" t="s">
        <v>27</v>
      </c>
      <c r="AB2" s="55" t="s">
        <v>28</v>
      </c>
      <c r="AC2" s="55" t="s">
        <v>0</v>
      </c>
    </row>
    <row r="3" spans="1:30" x14ac:dyDescent="0.25">
      <c r="A3" s="55">
        <v>20</v>
      </c>
      <c r="B3" s="55">
        <v>35</v>
      </c>
      <c r="C3" s="55">
        <v>0</v>
      </c>
      <c r="D3" s="55">
        <v>0</v>
      </c>
      <c r="E3" s="55">
        <f t="shared" ref="E3:E37" si="0">B3-D3</f>
        <v>35</v>
      </c>
      <c r="F3" s="55">
        <f t="shared" ref="F3:F37" si="1">E3/B3</f>
        <v>1</v>
      </c>
      <c r="G3" s="60">
        <v>20</v>
      </c>
      <c r="H3" s="60">
        <v>33</v>
      </c>
      <c r="I3" s="60">
        <v>0</v>
      </c>
      <c r="J3" s="60">
        <v>0</v>
      </c>
      <c r="K3" s="60">
        <v>33</v>
      </c>
      <c r="L3" s="60">
        <v>1</v>
      </c>
      <c r="M3" s="55">
        <v>20</v>
      </c>
      <c r="N3" s="55">
        <v>43</v>
      </c>
      <c r="O3" s="55">
        <v>0</v>
      </c>
      <c r="P3" s="55">
        <v>0</v>
      </c>
      <c r="Q3" s="55">
        <v>34</v>
      </c>
      <c r="R3" s="55">
        <v>1</v>
      </c>
      <c r="S3" s="60">
        <v>20</v>
      </c>
      <c r="T3" s="60">
        <v>46</v>
      </c>
      <c r="U3" s="60">
        <v>0</v>
      </c>
      <c r="V3" s="60">
        <v>0</v>
      </c>
      <c r="W3" s="60">
        <v>46</v>
      </c>
      <c r="X3" s="60">
        <v>1</v>
      </c>
      <c r="Y3" s="55">
        <v>20</v>
      </c>
      <c r="Z3" s="55">
        <v>32</v>
      </c>
      <c r="AA3" s="55">
        <v>0</v>
      </c>
      <c r="AB3" s="55">
        <v>0</v>
      </c>
      <c r="AC3" s="55">
        <f t="shared" ref="AC3:AC23" si="2">Z3-AB3</f>
        <v>32</v>
      </c>
      <c r="AD3" s="55">
        <f t="shared" ref="AD3:AD23" si="3">AC3/Z3</f>
        <v>1</v>
      </c>
    </row>
    <row r="4" spans="1:30" x14ac:dyDescent="0.25">
      <c r="A4" s="55">
        <v>40</v>
      </c>
      <c r="B4" s="55">
        <v>35</v>
      </c>
      <c r="C4" s="55">
        <v>0</v>
      </c>
      <c r="D4" s="55">
        <v>1</v>
      </c>
      <c r="E4" s="55">
        <f t="shared" si="0"/>
        <v>34</v>
      </c>
      <c r="F4" s="55">
        <f t="shared" si="1"/>
        <v>0.97142857142857142</v>
      </c>
      <c r="G4" s="60">
        <v>40</v>
      </c>
      <c r="H4" s="60">
        <v>33</v>
      </c>
      <c r="I4" s="60">
        <v>0</v>
      </c>
      <c r="J4" s="60">
        <f t="shared" ref="J4:J37" si="4">I4+J3</f>
        <v>0</v>
      </c>
      <c r="K4" s="60">
        <f t="shared" ref="K4:K37" si="5">H4-J4</f>
        <v>33</v>
      </c>
      <c r="L4" s="60">
        <f t="shared" ref="L4:L37" si="6">K4/H4</f>
        <v>1</v>
      </c>
      <c r="M4" s="55">
        <v>40</v>
      </c>
      <c r="N4" s="55">
        <v>43</v>
      </c>
      <c r="O4" s="55">
        <v>1</v>
      </c>
      <c r="P4" s="55">
        <f t="shared" ref="P4:P37" si="7">O4+P3</f>
        <v>1</v>
      </c>
      <c r="Q4" s="55">
        <f t="shared" ref="Q4:Q37" si="8">N4-P4</f>
        <v>42</v>
      </c>
      <c r="R4" s="55">
        <f t="shared" ref="R4:R37" si="9">Q4/N4</f>
        <v>0.97674418604651159</v>
      </c>
      <c r="S4" s="60">
        <v>40</v>
      </c>
      <c r="T4" s="60">
        <v>46</v>
      </c>
      <c r="U4" s="60">
        <v>0</v>
      </c>
      <c r="V4" s="60">
        <f t="shared" ref="V4:V37" si="10">U4+V3</f>
        <v>0</v>
      </c>
      <c r="W4" s="60">
        <f t="shared" ref="W4:W37" si="11">T4-V4</f>
        <v>46</v>
      </c>
      <c r="X4" s="60">
        <f t="shared" ref="X4:X37" si="12">W4/T4</f>
        <v>1</v>
      </c>
      <c r="Y4" s="55">
        <v>40</v>
      </c>
      <c r="Z4" s="55">
        <v>32</v>
      </c>
      <c r="AA4" s="55">
        <v>2</v>
      </c>
      <c r="AB4" s="55">
        <f t="shared" ref="AB4:AB23" si="13">AA4+AB3</f>
        <v>2</v>
      </c>
      <c r="AC4" s="55">
        <f t="shared" si="2"/>
        <v>30</v>
      </c>
      <c r="AD4" s="55">
        <f t="shared" si="3"/>
        <v>0.9375</v>
      </c>
    </row>
    <row r="5" spans="1:30" x14ac:dyDescent="0.25">
      <c r="A5" s="55">
        <v>60</v>
      </c>
      <c r="B5" s="55">
        <v>35</v>
      </c>
      <c r="C5" s="55">
        <v>1</v>
      </c>
      <c r="D5" s="55">
        <f t="shared" ref="D5:D37" si="14">C5+D4</f>
        <v>2</v>
      </c>
      <c r="E5" s="55">
        <f t="shared" si="0"/>
        <v>33</v>
      </c>
      <c r="F5" s="55">
        <f t="shared" si="1"/>
        <v>0.94285714285714284</v>
      </c>
      <c r="G5" s="60">
        <v>60</v>
      </c>
      <c r="H5" s="60">
        <v>33</v>
      </c>
      <c r="I5" s="60">
        <v>0</v>
      </c>
      <c r="J5" s="60">
        <f t="shared" si="4"/>
        <v>0</v>
      </c>
      <c r="K5" s="60">
        <f t="shared" si="5"/>
        <v>33</v>
      </c>
      <c r="L5" s="60">
        <f t="shared" si="6"/>
        <v>1</v>
      </c>
      <c r="M5" s="55">
        <v>60</v>
      </c>
      <c r="N5" s="55">
        <v>43</v>
      </c>
      <c r="O5" s="55">
        <v>1</v>
      </c>
      <c r="P5" s="55">
        <f t="shared" si="7"/>
        <v>2</v>
      </c>
      <c r="Q5" s="55">
        <f t="shared" si="8"/>
        <v>41</v>
      </c>
      <c r="R5" s="55">
        <f t="shared" si="9"/>
        <v>0.95348837209302328</v>
      </c>
      <c r="S5" s="60">
        <v>60</v>
      </c>
      <c r="T5" s="60">
        <v>46</v>
      </c>
      <c r="U5" s="60">
        <v>0</v>
      </c>
      <c r="V5" s="60">
        <f t="shared" si="10"/>
        <v>0</v>
      </c>
      <c r="W5" s="60">
        <f t="shared" si="11"/>
        <v>46</v>
      </c>
      <c r="X5" s="60">
        <f t="shared" si="12"/>
        <v>1</v>
      </c>
      <c r="Y5" s="55">
        <v>60</v>
      </c>
      <c r="Z5" s="55">
        <v>32</v>
      </c>
      <c r="AA5" s="55">
        <v>1</v>
      </c>
      <c r="AB5" s="55">
        <f t="shared" si="13"/>
        <v>3</v>
      </c>
      <c r="AC5" s="55">
        <f t="shared" si="2"/>
        <v>29</v>
      </c>
      <c r="AD5" s="55">
        <f t="shared" si="3"/>
        <v>0.90625</v>
      </c>
    </row>
    <row r="6" spans="1:30" x14ac:dyDescent="0.25">
      <c r="A6" s="55">
        <v>80</v>
      </c>
      <c r="B6" s="55">
        <v>35</v>
      </c>
      <c r="C6" s="55">
        <v>2</v>
      </c>
      <c r="D6" s="55">
        <f t="shared" si="14"/>
        <v>4</v>
      </c>
      <c r="E6" s="55">
        <f t="shared" si="0"/>
        <v>31</v>
      </c>
      <c r="F6" s="55">
        <f t="shared" si="1"/>
        <v>0.88571428571428568</v>
      </c>
      <c r="G6" s="60">
        <v>80</v>
      </c>
      <c r="H6" s="60">
        <v>33</v>
      </c>
      <c r="I6" s="60">
        <v>1</v>
      </c>
      <c r="J6" s="60">
        <f t="shared" si="4"/>
        <v>1</v>
      </c>
      <c r="K6" s="60">
        <f t="shared" si="5"/>
        <v>32</v>
      </c>
      <c r="L6" s="60">
        <f t="shared" si="6"/>
        <v>0.96969696969696972</v>
      </c>
      <c r="M6" s="55">
        <v>80</v>
      </c>
      <c r="N6" s="55">
        <v>43</v>
      </c>
      <c r="O6" s="55">
        <v>1</v>
      </c>
      <c r="P6" s="55">
        <f t="shared" si="7"/>
        <v>3</v>
      </c>
      <c r="Q6" s="55">
        <f t="shared" si="8"/>
        <v>40</v>
      </c>
      <c r="R6" s="55">
        <f t="shared" si="9"/>
        <v>0.93023255813953487</v>
      </c>
      <c r="S6" s="60">
        <v>80</v>
      </c>
      <c r="T6" s="60">
        <v>46</v>
      </c>
      <c r="U6" s="60">
        <v>2</v>
      </c>
      <c r="V6" s="60">
        <f t="shared" si="10"/>
        <v>2</v>
      </c>
      <c r="W6" s="60">
        <f t="shared" si="11"/>
        <v>44</v>
      </c>
      <c r="X6" s="60">
        <f t="shared" si="12"/>
        <v>0.95652173913043481</v>
      </c>
      <c r="Y6" s="55">
        <v>80</v>
      </c>
      <c r="Z6" s="55">
        <v>32</v>
      </c>
      <c r="AA6" s="55">
        <v>2</v>
      </c>
      <c r="AB6" s="55">
        <f t="shared" si="13"/>
        <v>5</v>
      </c>
      <c r="AC6" s="55">
        <f t="shared" si="2"/>
        <v>27</v>
      </c>
      <c r="AD6" s="55">
        <f t="shared" si="3"/>
        <v>0.84375</v>
      </c>
    </row>
    <row r="7" spans="1:30" x14ac:dyDescent="0.25">
      <c r="A7" s="55">
        <v>100</v>
      </c>
      <c r="B7" s="55">
        <v>35</v>
      </c>
      <c r="C7" s="55">
        <v>2</v>
      </c>
      <c r="D7" s="55">
        <f t="shared" si="14"/>
        <v>6</v>
      </c>
      <c r="E7" s="55">
        <f t="shared" si="0"/>
        <v>29</v>
      </c>
      <c r="F7" s="55">
        <f t="shared" si="1"/>
        <v>0.82857142857142863</v>
      </c>
      <c r="G7" s="60">
        <v>100</v>
      </c>
      <c r="H7" s="60">
        <v>33</v>
      </c>
      <c r="I7" s="60">
        <v>1</v>
      </c>
      <c r="J7" s="60">
        <f t="shared" si="4"/>
        <v>2</v>
      </c>
      <c r="K7" s="60">
        <f t="shared" si="5"/>
        <v>31</v>
      </c>
      <c r="L7" s="60">
        <f t="shared" si="6"/>
        <v>0.93939393939393945</v>
      </c>
      <c r="M7" s="55">
        <v>100</v>
      </c>
      <c r="N7" s="55">
        <v>43</v>
      </c>
      <c r="O7" s="55">
        <v>2</v>
      </c>
      <c r="P7" s="55">
        <f t="shared" si="7"/>
        <v>5</v>
      </c>
      <c r="Q7" s="55">
        <f t="shared" si="8"/>
        <v>38</v>
      </c>
      <c r="R7" s="55">
        <f t="shared" si="9"/>
        <v>0.88372093023255816</v>
      </c>
      <c r="S7" s="60">
        <v>100</v>
      </c>
      <c r="T7" s="60">
        <v>46</v>
      </c>
      <c r="U7" s="60">
        <v>1</v>
      </c>
      <c r="V7" s="60">
        <f t="shared" si="10"/>
        <v>3</v>
      </c>
      <c r="W7" s="60">
        <f t="shared" si="11"/>
        <v>43</v>
      </c>
      <c r="X7" s="60">
        <f t="shared" si="12"/>
        <v>0.93478260869565222</v>
      </c>
      <c r="Y7" s="55">
        <v>100</v>
      </c>
      <c r="Z7" s="55">
        <v>32</v>
      </c>
      <c r="AA7" s="55">
        <v>2</v>
      </c>
      <c r="AB7" s="55">
        <f t="shared" si="13"/>
        <v>7</v>
      </c>
      <c r="AC7" s="55">
        <f t="shared" si="2"/>
        <v>25</v>
      </c>
      <c r="AD7" s="55">
        <f t="shared" si="3"/>
        <v>0.78125</v>
      </c>
    </row>
    <row r="8" spans="1:30" x14ac:dyDescent="0.25">
      <c r="A8" s="55">
        <v>120</v>
      </c>
      <c r="B8" s="55">
        <v>35</v>
      </c>
      <c r="C8" s="55">
        <v>2</v>
      </c>
      <c r="D8" s="55">
        <f t="shared" si="14"/>
        <v>8</v>
      </c>
      <c r="E8" s="55">
        <f t="shared" si="0"/>
        <v>27</v>
      </c>
      <c r="F8" s="55">
        <f t="shared" si="1"/>
        <v>0.77142857142857146</v>
      </c>
      <c r="G8" s="60">
        <v>120</v>
      </c>
      <c r="H8" s="60">
        <v>33</v>
      </c>
      <c r="I8" s="60">
        <v>1</v>
      </c>
      <c r="J8" s="60">
        <f t="shared" si="4"/>
        <v>3</v>
      </c>
      <c r="K8" s="60">
        <f t="shared" si="5"/>
        <v>30</v>
      </c>
      <c r="L8" s="60">
        <f t="shared" si="6"/>
        <v>0.90909090909090906</v>
      </c>
      <c r="M8" s="55">
        <v>120</v>
      </c>
      <c r="N8" s="55">
        <v>43</v>
      </c>
      <c r="O8" s="55">
        <v>2</v>
      </c>
      <c r="P8" s="55">
        <f t="shared" si="7"/>
        <v>7</v>
      </c>
      <c r="Q8" s="55">
        <f t="shared" si="8"/>
        <v>36</v>
      </c>
      <c r="R8" s="55">
        <f t="shared" si="9"/>
        <v>0.83720930232558144</v>
      </c>
      <c r="S8" s="60">
        <v>120</v>
      </c>
      <c r="T8" s="60">
        <v>46</v>
      </c>
      <c r="U8" s="60">
        <v>1</v>
      </c>
      <c r="V8" s="60">
        <f t="shared" si="10"/>
        <v>4</v>
      </c>
      <c r="W8" s="60">
        <f t="shared" si="11"/>
        <v>42</v>
      </c>
      <c r="X8" s="60">
        <f t="shared" si="12"/>
        <v>0.91304347826086951</v>
      </c>
      <c r="Y8" s="55">
        <v>120</v>
      </c>
      <c r="Z8" s="55">
        <v>32</v>
      </c>
      <c r="AA8" s="55">
        <v>2</v>
      </c>
      <c r="AB8" s="55">
        <f t="shared" si="13"/>
        <v>9</v>
      </c>
      <c r="AC8" s="55">
        <f t="shared" si="2"/>
        <v>23</v>
      </c>
      <c r="AD8" s="55">
        <f t="shared" si="3"/>
        <v>0.71875</v>
      </c>
    </row>
    <row r="9" spans="1:30" x14ac:dyDescent="0.25">
      <c r="A9" s="55">
        <v>140</v>
      </c>
      <c r="B9" s="55">
        <v>35</v>
      </c>
      <c r="C9" s="55">
        <v>3</v>
      </c>
      <c r="D9" s="55">
        <f t="shared" si="14"/>
        <v>11</v>
      </c>
      <c r="E9" s="55">
        <f t="shared" si="0"/>
        <v>24</v>
      </c>
      <c r="F9" s="55">
        <f t="shared" si="1"/>
        <v>0.68571428571428572</v>
      </c>
      <c r="G9" s="60">
        <v>140</v>
      </c>
      <c r="H9" s="60">
        <v>33</v>
      </c>
      <c r="I9" s="60">
        <v>2</v>
      </c>
      <c r="J9" s="60">
        <f t="shared" si="4"/>
        <v>5</v>
      </c>
      <c r="K9" s="60">
        <f t="shared" si="5"/>
        <v>28</v>
      </c>
      <c r="L9" s="60">
        <f t="shared" si="6"/>
        <v>0.84848484848484851</v>
      </c>
      <c r="M9" s="55">
        <v>140</v>
      </c>
      <c r="N9" s="55">
        <v>43</v>
      </c>
      <c r="O9" s="55">
        <v>1</v>
      </c>
      <c r="P9" s="55">
        <f t="shared" si="7"/>
        <v>8</v>
      </c>
      <c r="Q9" s="55">
        <f t="shared" si="8"/>
        <v>35</v>
      </c>
      <c r="R9" s="55">
        <f t="shared" si="9"/>
        <v>0.81395348837209303</v>
      </c>
      <c r="S9" s="60">
        <v>140</v>
      </c>
      <c r="T9" s="60">
        <v>46</v>
      </c>
      <c r="U9" s="60">
        <v>2</v>
      </c>
      <c r="V9" s="60">
        <f t="shared" si="10"/>
        <v>6</v>
      </c>
      <c r="W9" s="60">
        <f t="shared" si="11"/>
        <v>40</v>
      </c>
      <c r="X9" s="60">
        <f t="shared" si="12"/>
        <v>0.86956521739130432</v>
      </c>
      <c r="Y9" s="55">
        <v>140</v>
      </c>
      <c r="Z9" s="55">
        <v>32</v>
      </c>
      <c r="AA9" s="55">
        <v>3</v>
      </c>
      <c r="AB9" s="55">
        <f t="shared" si="13"/>
        <v>12</v>
      </c>
      <c r="AC9" s="55">
        <f t="shared" si="2"/>
        <v>20</v>
      </c>
      <c r="AD9" s="55">
        <f t="shared" si="3"/>
        <v>0.625</v>
      </c>
    </row>
    <row r="10" spans="1:30" x14ac:dyDescent="0.25">
      <c r="A10" s="55">
        <v>160</v>
      </c>
      <c r="B10" s="55">
        <v>35</v>
      </c>
      <c r="C10" s="55">
        <v>3</v>
      </c>
      <c r="D10" s="55">
        <f t="shared" si="14"/>
        <v>14</v>
      </c>
      <c r="E10" s="55">
        <f t="shared" si="0"/>
        <v>21</v>
      </c>
      <c r="F10" s="55">
        <f t="shared" si="1"/>
        <v>0.6</v>
      </c>
      <c r="G10" s="60">
        <v>160</v>
      </c>
      <c r="H10" s="60">
        <v>33</v>
      </c>
      <c r="I10" s="60">
        <v>2</v>
      </c>
      <c r="J10" s="60">
        <f t="shared" si="4"/>
        <v>7</v>
      </c>
      <c r="K10" s="60">
        <f t="shared" si="5"/>
        <v>26</v>
      </c>
      <c r="L10" s="60">
        <f t="shared" si="6"/>
        <v>0.78787878787878785</v>
      </c>
      <c r="M10" s="55">
        <v>160</v>
      </c>
      <c r="N10" s="55">
        <v>43</v>
      </c>
      <c r="O10" s="55">
        <v>2</v>
      </c>
      <c r="P10" s="55">
        <f t="shared" si="7"/>
        <v>10</v>
      </c>
      <c r="Q10" s="55">
        <f t="shared" si="8"/>
        <v>33</v>
      </c>
      <c r="R10" s="55">
        <f t="shared" si="9"/>
        <v>0.76744186046511631</v>
      </c>
      <c r="S10" s="60">
        <v>160</v>
      </c>
      <c r="T10" s="60">
        <v>46</v>
      </c>
      <c r="U10" s="60">
        <v>3</v>
      </c>
      <c r="V10" s="60">
        <f t="shared" si="10"/>
        <v>9</v>
      </c>
      <c r="W10" s="60">
        <f t="shared" si="11"/>
        <v>37</v>
      </c>
      <c r="X10" s="60">
        <f t="shared" si="12"/>
        <v>0.80434782608695654</v>
      </c>
      <c r="Y10" s="55">
        <v>160</v>
      </c>
      <c r="Z10" s="55">
        <v>32</v>
      </c>
      <c r="AA10" s="55">
        <v>2</v>
      </c>
      <c r="AB10" s="55">
        <f t="shared" si="13"/>
        <v>14</v>
      </c>
      <c r="AC10" s="55">
        <f t="shared" si="2"/>
        <v>18</v>
      </c>
      <c r="AD10" s="55">
        <f t="shared" si="3"/>
        <v>0.5625</v>
      </c>
    </row>
    <row r="11" spans="1:30" x14ac:dyDescent="0.25">
      <c r="A11" s="55">
        <v>180</v>
      </c>
      <c r="B11" s="55">
        <v>35</v>
      </c>
      <c r="C11" s="55">
        <v>2</v>
      </c>
      <c r="D11" s="55">
        <f t="shared" si="14"/>
        <v>16</v>
      </c>
      <c r="E11" s="55">
        <f t="shared" si="0"/>
        <v>19</v>
      </c>
      <c r="F11" s="55">
        <f t="shared" si="1"/>
        <v>0.54285714285714282</v>
      </c>
      <c r="G11" s="60">
        <v>180</v>
      </c>
      <c r="H11" s="60">
        <v>33</v>
      </c>
      <c r="I11" s="60">
        <v>2</v>
      </c>
      <c r="J11" s="60">
        <f t="shared" si="4"/>
        <v>9</v>
      </c>
      <c r="K11" s="60">
        <f t="shared" si="5"/>
        <v>24</v>
      </c>
      <c r="L11" s="60">
        <f t="shared" si="6"/>
        <v>0.72727272727272729</v>
      </c>
      <c r="M11" s="55">
        <v>180</v>
      </c>
      <c r="N11" s="55">
        <v>43</v>
      </c>
      <c r="O11" s="55">
        <v>3</v>
      </c>
      <c r="P11" s="55">
        <f t="shared" si="7"/>
        <v>13</v>
      </c>
      <c r="Q11" s="55">
        <f t="shared" si="8"/>
        <v>30</v>
      </c>
      <c r="R11" s="55">
        <f t="shared" si="9"/>
        <v>0.69767441860465118</v>
      </c>
      <c r="S11" s="60">
        <v>180</v>
      </c>
      <c r="T11" s="60">
        <v>46</v>
      </c>
      <c r="U11" s="60">
        <v>3</v>
      </c>
      <c r="V11" s="60">
        <f t="shared" si="10"/>
        <v>12</v>
      </c>
      <c r="W11" s="60">
        <f t="shared" si="11"/>
        <v>34</v>
      </c>
      <c r="X11" s="60">
        <f t="shared" si="12"/>
        <v>0.73913043478260865</v>
      </c>
      <c r="Y11" s="55">
        <v>180</v>
      </c>
      <c r="Z11" s="55">
        <v>32</v>
      </c>
      <c r="AA11" s="55">
        <v>2</v>
      </c>
      <c r="AB11" s="55">
        <f t="shared" si="13"/>
        <v>16</v>
      </c>
      <c r="AC11" s="55">
        <f t="shared" si="2"/>
        <v>16</v>
      </c>
      <c r="AD11" s="55">
        <f t="shared" si="3"/>
        <v>0.5</v>
      </c>
    </row>
    <row r="12" spans="1:30" x14ac:dyDescent="0.25">
      <c r="A12" s="55">
        <v>200</v>
      </c>
      <c r="B12" s="55">
        <v>35</v>
      </c>
      <c r="C12" s="55">
        <v>2</v>
      </c>
      <c r="D12" s="55">
        <f t="shared" si="14"/>
        <v>18</v>
      </c>
      <c r="E12" s="55">
        <f t="shared" si="0"/>
        <v>17</v>
      </c>
      <c r="F12" s="55">
        <f t="shared" si="1"/>
        <v>0.48571428571428571</v>
      </c>
      <c r="G12" s="60">
        <v>200</v>
      </c>
      <c r="H12" s="60">
        <v>33</v>
      </c>
      <c r="I12" s="60">
        <v>2</v>
      </c>
      <c r="J12" s="60">
        <f t="shared" si="4"/>
        <v>11</v>
      </c>
      <c r="K12" s="60">
        <f t="shared" si="5"/>
        <v>22</v>
      </c>
      <c r="L12" s="60">
        <f t="shared" si="6"/>
        <v>0.66666666666666663</v>
      </c>
      <c r="M12" s="55">
        <v>200</v>
      </c>
      <c r="N12" s="55">
        <v>43</v>
      </c>
      <c r="O12" s="55">
        <v>2</v>
      </c>
      <c r="P12" s="55">
        <f t="shared" si="7"/>
        <v>15</v>
      </c>
      <c r="Q12" s="55">
        <f t="shared" si="8"/>
        <v>28</v>
      </c>
      <c r="R12" s="55">
        <f t="shared" si="9"/>
        <v>0.65116279069767447</v>
      </c>
      <c r="S12" s="60">
        <v>200</v>
      </c>
      <c r="T12" s="60">
        <v>46</v>
      </c>
      <c r="U12" s="60">
        <v>2</v>
      </c>
      <c r="V12" s="60">
        <f t="shared" si="10"/>
        <v>14</v>
      </c>
      <c r="W12" s="60">
        <f t="shared" si="11"/>
        <v>32</v>
      </c>
      <c r="X12" s="60">
        <f t="shared" si="12"/>
        <v>0.69565217391304346</v>
      </c>
      <c r="Y12" s="55">
        <v>200</v>
      </c>
      <c r="Z12" s="55">
        <v>32</v>
      </c>
      <c r="AA12" s="55">
        <v>3</v>
      </c>
      <c r="AB12" s="55">
        <f t="shared" si="13"/>
        <v>19</v>
      </c>
      <c r="AC12" s="55">
        <f t="shared" si="2"/>
        <v>13</v>
      </c>
      <c r="AD12" s="55">
        <f t="shared" si="3"/>
        <v>0.40625</v>
      </c>
    </row>
    <row r="13" spans="1:30" x14ac:dyDescent="0.25">
      <c r="A13" s="55">
        <v>220</v>
      </c>
      <c r="B13" s="55">
        <v>35</v>
      </c>
      <c r="C13" s="55">
        <v>3</v>
      </c>
      <c r="D13" s="55">
        <f t="shared" si="14"/>
        <v>21</v>
      </c>
      <c r="E13" s="55">
        <f t="shared" si="0"/>
        <v>14</v>
      </c>
      <c r="F13" s="55">
        <f t="shared" si="1"/>
        <v>0.4</v>
      </c>
      <c r="G13" s="60">
        <v>220</v>
      </c>
      <c r="H13" s="60">
        <v>33</v>
      </c>
      <c r="I13" s="60">
        <v>2</v>
      </c>
      <c r="J13" s="60">
        <f t="shared" si="4"/>
        <v>13</v>
      </c>
      <c r="K13" s="60">
        <f t="shared" si="5"/>
        <v>20</v>
      </c>
      <c r="L13" s="60">
        <f t="shared" si="6"/>
        <v>0.60606060606060608</v>
      </c>
      <c r="M13" s="55">
        <v>220</v>
      </c>
      <c r="N13" s="55">
        <v>43</v>
      </c>
      <c r="O13" s="55">
        <v>2</v>
      </c>
      <c r="P13" s="55">
        <f t="shared" si="7"/>
        <v>17</v>
      </c>
      <c r="Q13" s="55">
        <f t="shared" si="8"/>
        <v>26</v>
      </c>
      <c r="R13" s="55">
        <f t="shared" si="9"/>
        <v>0.60465116279069764</v>
      </c>
      <c r="S13" s="60">
        <v>220</v>
      </c>
      <c r="T13" s="60">
        <v>46</v>
      </c>
      <c r="U13" s="60">
        <v>2</v>
      </c>
      <c r="V13" s="60">
        <f t="shared" si="10"/>
        <v>16</v>
      </c>
      <c r="W13" s="60">
        <f t="shared" si="11"/>
        <v>30</v>
      </c>
      <c r="X13" s="60">
        <f t="shared" si="12"/>
        <v>0.65217391304347827</v>
      </c>
      <c r="Y13" s="55">
        <v>220</v>
      </c>
      <c r="Z13" s="55">
        <v>32</v>
      </c>
      <c r="AA13" s="55">
        <v>2</v>
      </c>
      <c r="AB13" s="55">
        <f t="shared" si="13"/>
        <v>21</v>
      </c>
      <c r="AC13" s="55">
        <f t="shared" si="2"/>
        <v>11</v>
      </c>
      <c r="AD13" s="55">
        <f t="shared" si="3"/>
        <v>0.34375</v>
      </c>
    </row>
    <row r="14" spans="1:30" x14ac:dyDescent="0.25">
      <c r="A14" s="55">
        <v>240</v>
      </c>
      <c r="B14" s="55">
        <v>35</v>
      </c>
      <c r="C14" s="55">
        <v>2</v>
      </c>
      <c r="D14" s="55">
        <f t="shared" si="14"/>
        <v>23</v>
      </c>
      <c r="E14" s="55">
        <f t="shared" si="0"/>
        <v>12</v>
      </c>
      <c r="F14" s="55">
        <f t="shared" si="1"/>
        <v>0.34285714285714286</v>
      </c>
      <c r="G14" s="60">
        <v>240</v>
      </c>
      <c r="H14" s="60">
        <v>33</v>
      </c>
      <c r="I14" s="60">
        <v>2</v>
      </c>
      <c r="J14" s="60">
        <f t="shared" si="4"/>
        <v>15</v>
      </c>
      <c r="K14" s="60">
        <f t="shared" si="5"/>
        <v>18</v>
      </c>
      <c r="L14" s="60">
        <f t="shared" si="6"/>
        <v>0.54545454545454541</v>
      </c>
      <c r="M14" s="55">
        <v>240</v>
      </c>
      <c r="N14" s="55">
        <v>43</v>
      </c>
      <c r="O14" s="55">
        <v>3</v>
      </c>
      <c r="P14" s="55">
        <f t="shared" si="7"/>
        <v>20</v>
      </c>
      <c r="Q14" s="55">
        <f t="shared" si="8"/>
        <v>23</v>
      </c>
      <c r="R14" s="55">
        <f t="shared" si="9"/>
        <v>0.53488372093023251</v>
      </c>
      <c r="S14" s="60">
        <v>240</v>
      </c>
      <c r="T14" s="60">
        <v>46</v>
      </c>
      <c r="U14" s="60">
        <v>3</v>
      </c>
      <c r="V14" s="60">
        <f t="shared" si="10"/>
        <v>19</v>
      </c>
      <c r="W14" s="60">
        <f t="shared" si="11"/>
        <v>27</v>
      </c>
      <c r="X14" s="60">
        <f t="shared" si="12"/>
        <v>0.58695652173913049</v>
      </c>
      <c r="Y14" s="55">
        <v>240</v>
      </c>
      <c r="Z14" s="55">
        <v>32</v>
      </c>
      <c r="AA14" s="55">
        <v>4</v>
      </c>
      <c r="AB14" s="55">
        <f t="shared" si="13"/>
        <v>25</v>
      </c>
      <c r="AC14" s="55">
        <f t="shared" si="2"/>
        <v>7</v>
      </c>
      <c r="AD14" s="55">
        <f t="shared" si="3"/>
        <v>0.21875</v>
      </c>
    </row>
    <row r="15" spans="1:30" x14ac:dyDescent="0.25">
      <c r="A15" s="55">
        <v>260</v>
      </c>
      <c r="B15" s="55">
        <v>35</v>
      </c>
      <c r="C15" s="55">
        <v>2</v>
      </c>
      <c r="D15" s="55">
        <f t="shared" si="14"/>
        <v>25</v>
      </c>
      <c r="E15" s="55">
        <f t="shared" si="0"/>
        <v>10</v>
      </c>
      <c r="F15" s="55">
        <f t="shared" si="1"/>
        <v>0.2857142857142857</v>
      </c>
      <c r="G15" s="60">
        <v>260</v>
      </c>
      <c r="H15" s="60">
        <v>33</v>
      </c>
      <c r="I15" s="60">
        <v>2</v>
      </c>
      <c r="J15" s="60">
        <f t="shared" si="4"/>
        <v>17</v>
      </c>
      <c r="K15" s="60">
        <f t="shared" si="5"/>
        <v>16</v>
      </c>
      <c r="L15" s="60">
        <f t="shared" si="6"/>
        <v>0.48484848484848486</v>
      </c>
      <c r="M15" s="55">
        <v>260</v>
      </c>
      <c r="N15" s="55">
        <v>43</v>
      </c>
      <c r="O15" s="55">
        <v>3</v>
      </c>
      <c r="P15" s="55">
        <f t="shared" si="7"/>
        <v>23</v>
      </c>
      <c r="Q15" s="55">
        <f t="shared" si="8"/>
        <v>20</v>
      </c>
      <c r="R15" s="55">
        <f t="shared" si="9"/>
        <v>0.46511627906976744</v>
      </c>
      <c r="S15" s="60">
        <v>260</v>
      </c>
      <c r="T15" s="60">
        <v>46</v>
      </c>
      <c r="U15" s="60">
        <v>3</v>
      </c>
      <c r="V15" s="60">
        <f t="shared" si="10"/>
        <v>22</v>
      </c>
      <c r="W15" s="60">
        <f t="shared" si="11"/>
        <v>24</v>
      </c>
      <c r="X15" s="60">
        <f t="shared" si="12"/>
        <v>0.52173913043478259</v>
      </c>
      <c r="Y15" s="55">
        <v>260</v>
      </c>
      <c r="Z15" s="55">
        <v>32</v>
      </c>
      <c r="AA15" s="55">
        <v>2</v>
      </c>
      <c r="AB15" s="55">
        <f t="shared" si="13"/>
        <v>27</v>
      </c>
      <c r="AC15" s="55">
        <f t="shared" si="2"/>
        <v>5</v>
      </c>
      <c r="AD15" s="55">
        <f t="shared" si="3"/>
        <v>0.15625</v>
      </c>
    </row>
    <row r="16" spans="1:30" x14ac:dyDescent="0.25">
      <c r="A16" s="55">
        <v>280</v>
      </c>
      <c r="B16" s="55">
        <v>35</v>
      </c>
      <c r="C16" s="55">
        <v>2</v>
      </c>
      <c r="D16" s="55">
        <f t="shared" si="14"/>
        <v>27</v>
      </c>
      <c r="E16" s="55">
        <f t="shared" si="0"/>
        <v>8</v>
      </c>
      <c r="F16" s="55">
        <f t="shared" si="1"/>
        <v>0.22857142857142856</v>
      </c>
      <c r="G16" s="60">
        <v>280</v>
      </c>
      <c r="H16" s="60">
        <v>33</v>
      </c>
      <c r="I16" s="60">
        <v>3</v>
      </c>
      <c r="J16" s="60">
        <f t="shared" si="4"/>
        <v>20</v>
      </c>
      <c r="K16" s="60">
        <f t="shared" si="5"/>
        <v>13</v>
      </c>
      <c r="L16" s="60">
        <f t="shared" si="6"/>
        <v>0.39393939393939392</v>
      </c>
      <c r="M16" s="55">
        <v>280</v>
      </c>
      <c r="N16" s="55">
        <v>43</v>
      </c>
      <c r="O16" s="55">
        <v>2</v>
      </c>
      <c r="P16" s="55">
        <f t="shared" si="7"/>
        <v>25</v>
      </c>
      <c r="Q16" s="55">
        <f t="shared" si="8"/>
        <v>18</v>
      </c>
      <c r="R16" s="55">
        <f t="shared" si="9"/>
        <v>0.41860465116279072</v>
      </c>
      <c r="S16" s="60">
        <v>280</v>
      </c>
      <c r="T16" s="60">
        <v>46</v>
      </c>
      <c r="U16" s="60">
        <v>3</v>
      </c>
      <c r="V16" s="60">
        <f t="shared" si="10"/>
        <v>25</v>
      </c>
      <c r="W16" s="60">
        <f t="shared" si="11"/>
        <v>21</v>
      </c>
      <c r="X16" s="60">
        <f t="shared" si="12"/>
        <v>0.45652173913043476</v>
      </c>
      <c r="Y16" s="55">
        <v>280</v>
      </c>
      <c r="Z16" s="55">
        <v>32</v>
      </c>
      <c r="AA16" s="55">
        <v>1</v>
      </c>
      <c r="AB16" s="55">
        <f t="shared" si="13"/>
        <v>28</v>
      </c>
      <c r="AC16" s="55">
        <f t="shared" si="2"/>
        <v>4</v>
      </c>
      <c r="AD16" s="55">
        <f t="shared" si="3"/>
        <v>0.125</v>
      </c>
    </row>
    <row r="17" spans="1:30" x14ac:dyDescent="0.25">
      <c r="A17" s="55">
        <v>300</v>
      </c>
      <c r="B17" s="55">
        <v>35</v>
      </c>
      <c r="C17" s="55">
        <v>2</v>
      </c>
      <c r="D17" s="55">
        <f t="shared" si="14"/>
        <v>29</v>
      </c>
      <c r="E17" s="55">
        <f t="shared" si="0"/>
        <v>6</v>
      </c>
      <c r="F17" s="55">
        <f t="shared" si="1"/>
        <v>0.17142857142857143</v>
      </c>
      <c r="G17" s="60">
        <v>300</v>
      </c>
      <c r="H17" s="60">
        <v>33</v>
      </c>
      <c r="I17" s="60">
        <v>3</v>
      </c>
      <c r="J17" s="60">
        <f t="shared" si="4"/>
        <v>23</v>
      </c>
      <c r="K17" s="60">
        <f t="shared" si="5"/>
        <v>10</v>
      </c>
      <c r="L17" s="60">
        <f t="shared" si="6"/>
        <v>0.30303030303030304</v>
      </c>
      <c r="M17" s="55">
        <v>300</v>
      </c>
      <c r="N17" s="55">
        <v>43</v>
      </c>
      <c r="O17" s="55">
        <v>2</v>
      </c>
      <c r="P17" s="55">
        <f t="shared" si="7"/>
        <v>27</v>
      </c>
      <c r="Q17" s="55">
        <f t="shared" si="8"/>
        <v>16</v>
      </c>
      <c r="R17" s="55">
        <f t="shared" si="9"/>
        <v>0.37209302325581395</v>
      </c>
      <c r="S17" s="60">
        <v>300</v>
      </c>
      <c r="T17" s="60">
        <v>46</v>
      </c>
      <c r="U17" s="60">
        <v>4</v>
      </c>
      <c r="V17" s="60">
        <f t="shared" si="10"/>
        <v>29</v>
      </c>
      <c r="W17" s="60">
        <f t="shared" si="11"/>
        <v>17</v>
      </c>
      <c r="X17" s="60">
        <f t="shared" si="12"/>
        <v>0.36956521739130432</v>
      </c>
      <c r="Y17" s="55">
        <v>300</v>
      </c>
      <c r="Z17" s="55">
        <v>32</v>
      </c>
      <c r="AA17" s="55">
        <v>1</v>
      </c>
      <c r="AB17" s="55">
        <f t="shared" si="13"/>
        <v>29</v>
      </c>
      <c r="AC17" s="55">
        <f t="shared" si="2"/>
        <v>3</v>
      </c>
      <c r="AD17" s="55">
        <f t="shared" si="3"/>
        <v>9.375E-2</v>
      </c>
    </row>
    <row r="18" spans="1:30" x14ac:dyDescent="0.25">
      <c r="A18" s="55">
        <v>320</v>
      </c>
      <c r="B18" s="55">
        <v>35</v>
      </c>
      <c r="C18" s="55">
        <v>3</v>
      </c>
      <c r="D18" s="55">
        <f t="shared" si="14"/>
        <v>32</v>
      </c>
      <c r="E18" s="55">
        <f t="shared" si="0"/>
        <v>3</v>
      </c>
      <c r="F18" s="55">
        <f t="shared" si="1"/>
        <v>8.5714285714285715E-2</v>
      </c>
      <c r="G18" s="60">
        <v>320</v>
      </c>
      <c r="H18" s="60">
        <v>33</v>
      </c>
      <c r="I18" s="60">
        <v>2</v>
      </c>
      <c r="J18" s="60">
        <f t="shared" si="4"/>
        <v>25</v>
      </c>
      <c r="K18" s="60">
        <f t="shared" si="5"/>
        <v>8</v>
      </c>
      <c r="L18" s="60">
        <f t="shared" si="6"/>
        <v>0.24242424242424243</v>
      </c>
      <c r="M18" s="55">
        <v>320</v>
      </c>
      <c r="N18" s="55">
        <v>43</v>
      </c>
      <c r="O18" s="55">
        <v>4</v>
      </c>
      <c r="P18" s="55">
        <f t="shared" si="7"/>
        <v>31</v>
      </c>
      <c r="Q18" s="55">
        <f t="shared" si="8"/>
        <v>12</v>
      </c>
      <c r="R18" s="55">
        <f t="shared" si="9"/>
        <v>0.27906976744186046</v>
      </c>
      <c r="S18" s="60">
        <v>320</v>
      </c>
      <c r="T18" s="60">
        <v>46</v>
      </c>
      <c r="U18" s="60">
        <v>3</v>
      </c>
      <c r="V18" s="60">
        <f t="shared" si="10"/>
        <v>32</v>
      </c>
      <c r="W18" s="60">
        <f t="shared" si="11"/>
        <v>14</v>
      </c>
      <c r="X18" s="60">
        <f t="shared" si="12"/>
        <v>0.30434782608695654</v>
      </c>
      <c r="Y18" s="55">
        <v>320</v>
      </c>
      <c r="Z18" s="55">
        <v>32</v>
      </c>
      <c r="AA18" s="55">
        <v>2</v>
      </c>
      <c r="AB18" s="55">
        <f t="shared" si="13"/>
        <v>31</v>
      </c>
      <c r="AC18" s="55">
        <f t="shared" si="2"/>
        <v>1</v>
      </c>
      <c r="AD18" s="55">
        <f t="shared" si="3"/>
        <v>3.125E-2</v>
      </c>
    </row>
    <row r="19" spans="1:30" x14ac:dyDescent="0.25">
      <c r="A19" s="55">
        <v>340</v>
      </c>
      <c r="B19" s="55">
        <v>35</v>
      </c>
      <c r="C19" s="55">
        <v>3</v>
      </c>
      <c r="D19" s="55">
        <f t="shared" si="14"/>
        <v>35</v>
      </c>
      <c r="E19" s="55">
        <f t="shared" si="0"/>
        <v>0</v>
      </c>
      <c r="F19" s="55">
        <f t="shared" si="1"/>
        <v>0</v>
      </c>
      <c r="G19" s="60">
        <v>340</v>
      </c>
      <c r="H19" s="60">
        <v>33</v>
      </c>
      <c r="I19" s="60">
        <v>2</v>
      </c>
      <c r="J19" s="60">
        <f t="shared" si="4"/>
        <v>27</v>
      </c>
      <c r="K19" s="60">
        <f t="shared" si="5"/>
        <v>6</v>
      </c>
      <c r="L19" s="60">
        <f t="shared" si="6"/>
        <v>0.18181818181818182</v>
      </c>
      <c r="M19" s="55">
        <v>340</v>
      </c>
      <c r="N19" s="55">
        <v>43</v>
      </c>
      <c r="O19" s="55">
        <v>3</v>
      </c>
      <c r="P19" s="55">
        <f t="shared" si="7"/>
        <v>34</v>
      </c>
      <c r="Q19" s="55">
        <f t="shared" si="8"/>
        <v>9</v>
      </c>
      <c r="R19" s="55">
        <f t="shared" si="9"/>
        <v>0.20930232558139536</v>
      </c>
      <c r="S19" s="60">
        <v>340</v>
      </c>
      <c r="T19" s="60">
        <v>46</v>
      </c>
      <c r="U19" s="60">
        <v>4</v>
      </c>
      <c r="V19" s="60">
        <f t="shared" si="10"/>
        <v>36</v>
      </c>
      <c r="W19" s="60">
        <f t="shared" si="11"/>
        <v>10</v>
      </c>
      <c r="X19" s="60">
        <f t="shared" si="12"/>
        <v>0.21739130434782608</v>
      </c>
      <c r="Y19" s="55">
        <v>340</v>
      </c>
      <c r="Z19" s="55">
        <v>32</v>
      </c>
      <c r="AA19" s="55">
        <v>1</v>
      </c>
      <c r="AB19" s="55">
        <f t="shared" si="13"/>
        <v>32</v>
      </c>
      <c r="AC19" s="55">
        <f t="shared" si="2"/>
        <v>0</v>
      </c>
      <c r="AD19" s="55">
        <f t="shared" si="3"/>
        <v>0</v>
      </c>
    </row>
    <row r="20" spans="1:30" x14ac:dyDescent="0.25">
      <c r="A20" s="55">
        <v>360</v>
      </c>
      <c r="B20" s="55">
        <v>35</v>
      </c>
      <c r="C20" s="55">
        <v>0</v>
      </c>
      <c r="D20" s="55">
        <f t="shared" si="14"/>
        <v>35</v>
      </c>
      <c r="E20" s="55">
        <f t="shared" si="0"/>
        <v>0</v>
      </c>
      <c r="F20" s="55">
        <f t="shared" si="1"/>
        <v>0</v>
      </c>
      <c r="G20" s="60">
        <v>360</v>
      </c>
      <c r="H20" s="60">
        <v>33</v>
      </c>
      <c r="I20" s="60">
        <v>3</v>
      </c>
      <c r="J20" s="60">
        <f t="shared" si="4"/>
        <v>30</v>
      </c>
      <c r="K20" s="60">
        <f t="shared" si="5"/>
        <v>3</v>
      </c>
      <c r="L20" s="60">
        <f t="shared" si="6"/>
        <v>9.0909090909090912E-2</v>
      </c>
      <c r="M20" s="55">
        <v>360</v>
      </c>
      <c r="N20" s="55">
        <v>43</v>
      </c>
      <c r="O20" s="55">
        <v>3</v>
      </c>
      <c r="P20" s="55">
        <f t="shared" si="7"/>
        <v>37</v>
      </c>
      <c r="Q20" s="55">
        <f t="shared" si="8"/>
        <v>6</v>
      </c>
      <c r="R20" s="55">
        <f t="shared" si="9"/>
        <v>0.13953488372093023</v>
      </c>
      <c r="S20" s="60">
        <v>360</v>
      </c>
      <c r="T20" s="60">
        <v>46</v>
      </c>
      <c r="U20" s="60">
        <v>3</v>
      </c>
      <c r="V20" s="60">
        <f t="shared" si="10"/>
        <v>39</v>
      </c>
      <c r="W20" s="60">
        <f t="shared" si="11"/>
        <v>7</v>
      </c>
      <c r="X20" s="60">
        <f t="shared" si="12"/>
        <v>0.15217391304347827</v>
      </c>
      <c r="Y20" s="55">
        <v>360</v>
      </c>
      <c r="Z20" s="55">
        <v>32</v>
      </c>
      <c r="AA20" s="55">
        <v>0</v>
      </c>
      <c r="AB20" s="55">
        <f t="shared" si="13"/>
        <v>32</v>
      </c>
      <c r="AC20" s="55">
        <f t="shared" si="2"/>
        <v>0</v>
      </c>
      <c r="AD20" s="55">
        <f t="shared" si="3"/>
        <v>0</v>
      </c>
    </row>
    <row r="21" spans="1:30" x14ac:dyDescent="0.25">
      <c r="A21" s="55">
        <v>380</v>
      </c>
      <c r="B21" s="55">
        <v>35</v>
      </c>
      <c r="C21" s="55">
        <v>0</v>
      </c>
      <c r="D21" s="55">
        <f t="shared" si="14"/>
        <v>35</v>
      </c>
      <c r="E21" s="55">
        <f t="shared" si="0"/>
        <v>0</v>
      </c>
      <c r="F21" s="55">
        <f t="shared" si="1"/>
        <v>0</v>
      </c>
      <c r="G21" s="60">
        <v>380</v>
      </c>
      <c r="H21" s="60">
        <v>33</v>
      </c>
      <c r="I21" s="60">
        <v>2</v>
      </c>
      <c r="J21" s="60">
        <f t="shared" si="4"/>
        <v>32</v>
      </c>
      <c r="K21" s="60">
        <f t="shared" si="5"/>
        <v>1</v>
      </c>
      <c r="L21" s="60">
        <f t="shared" si="6"/>
        <v>3.0303030303030304E-2</v>
      </c>
      <c r="M21" s="55">
        <v>380</v>
      </c>
      <c r="N21" s="55">
        <v>43</v>
      </c>
      <c r="O21" s="55">
        <v>2</v>
      </c>
      <c r="P21" s="55">
        <f t="shared" si="7"/>
        <v>39</v>
      </c>
      <c r="Q21" s="55">
        <f t="shared" si="8"/>
        <v>4</v>
      </c>
      <c r="R21" s="55">
        <f t="shared" si="9"/>
        <v>9.3023255813953487E-2</v>
      </c>
      <c r="S21" s="60">
        <v>380</v>
      </c>
      <c r="T21" s="60">
        <v>46</v>
      </c>
      <c r="U21" s="60">
        <v>2</v>
      </c>
      <c r="V21" s="60">
        <f t="shared" si="10"/>
        <v>41</v>
      </c>
      <c r="W21" s="60">
        <f t="shared" si="11"/>
        <v>5</v>
      </c>
      <c r="X21" s="60">
        <f t="shared" si="12"/>
        <v>0.10869565217391304</v>
      </c>
      <c r="Y21" s="55">
        <v>380</v>
      </c>
      <c r="Z21" s="55">
        <v>32</v>
      </c>
      <c r="AA21" s="55">
        <v>0</v>
      </c>
      <c r="AB21" s="55">
        <f t="shared" si="13"/>
        <v>32</v>
      </c>
      <c r="AC21" s="55">
        <f t="shared" si="2"/>
        <v>0</v>
      </c>
      <c r="AD21" s="55">
        <f t="shared" si="3"/>
        <v>0</v>
      </c>
    </row>
    <row r="22" spans="1:30" x14ac:dyDescent="0.25">
      <c r="A22" s="55">
        <v>400</v>
      </c>
      <c r="B22" s="55">
        <v>35</v>
      </c>
      <c r="C22" s="55">
        <v>0</v>
      </c>
      <c r="D22" s="55">
        <f t="shared" si="14"/>
        <v>35</v>
      </c>
      <c r="E22" s="55">
        <f t="shared" si="0"/>
        <v>0</v>
      </c>
      <c r="F22" s="55">
        <f t="shared" si="1"/>
        <v>0</v>
      </c>
      <c r="G22" s="60">
        <v>400</v>
      </c>
      <c r="H22" s="60">
        <v>33</v>
      </c>
      <c r="I22" s="60">
        <v>1</v>
      </c>
      <c r="J22" s="60">
        <f t="shared" si="4"/>
        <v>33</v>
      </c>
      <c r="K22" s="60">
        <f t="shared" si="5"/>
        <v>0</v>
      </c>
      <c r="L22" s="60">
        <f t="shared" si="6"/>
        <v>0</v>
      </c>
      <c r="M22" s="55">
        <v>400</v>
      </c>
      <c r="N22" s="55">
        <v>43</v>
      </c>
      <c r="O22" s="55">
        <v>2</v>
      </c>
      <c r="P22" s="55">
        <f t="shared" si="7"/>
        <v>41</v>
      </c>
      <c r="Q22" s="55">
        <f t="shared" si="8"/>
        <v>2</v>
      </c>
      <c r="R22" s="55">
        <f t="shared" si="9"/>
        <v>4.6511627906976744E-2</v>
      </c>
      <c r="S22" s="60">
        <v>400</v>
      </c>
      <c r="T22" s="60">
        <v>46</v>
      </c>
      <c r="U22" s="60">
        <v>3</v>
      </c>
      <c r="V22" s="60">
        <f t="shared" si="10"/>
        <v>44</v>
      </c>
      <c r="W22" s="60">
        <f t="shared" si="11"/>
        <v>2</v>
      </c>
      <c r="X22" s="60">
        <f t="shared" si="12"/>
        <v>4.3478260869565216E-2</v>
      </c>
      <c r="Y22" s="55">
        <v>400</v>
      </c>
      <c r="Z22" s="55">
        <v>32</v>
      </c>
      <c r="AA22" s="55">
        <v>0</v>
      </c>
      <c r="AB22" s="55">
        <f t="shared" si="13"/>
        <v>32</v>
      </c>
      <c r="AC22" s="55">
        <f t="shared" si="2"/>
        <v>0</v>
      </c>
      <c r="AD22" s="55">
        <f t="shared" si="3"/>
        <v>0</v>
      </c>
    </row>
    <row r="23" spans="1:30" x14ac:dyDescent="0.25">
      <c r="A23" s="55">
        <v>420</v>
      </c>
      <c r="B23" s="55">
        <v>35</v>
      </c>
      <c r="C23" s="55">
        <v>0</v>
      </c>
      <c r="D23" s="55">
        <f t="shared" si="14"/>
        <v>35</v>
      </c>
      <c r="E23" s="55">
        <f t="shared" si="0"/>
        <v>0</v>
      </c>
      <c r="F23" s="55">
        <f t="shared" si="1"/>
        <v>0</v>
      </c>
      <c r="G23" s="60">
        <v>420</v>
      </c>
      <c r="H23" s="60">
        <v>33</v>
      </c>
      <c r="I23" s="60">
        <v>0</v>
      </c>
      <c r="J23" s="60">
        <f t="shared" si="4"/>
        <v>33</v>
      </c>
      <c r="K23" s="60">
        <f t="shared" si="5"/>
        <v>0</v>
      </c>
      <c r="L23" s="60">
        <f t="shared" si="6"/>
        <v>0</v>
      </c>
      <c r="M23" s="55">
        <v>420</v>
      </c>
      <c r="N23" s="55">
        <v>43</v>
      </c>
      <c r="O23" s="55">
        <v>1</v>
      </c>
      <c r="P23" s="55">
        <f t="shared" si="7"/>
        <v>42</v>
      </c>
      <c r="Q23" s="55">
        <f t="shared" si="8"/>
        <v>1</v>
      </c>
      <c r="R23" s="55">
        <f t="shared" si="9"/>
        <v>2.3255813953488372E-2</v>
      </c>
      <c r="S23" s="60">
        <v>420</v>
      </c>
      <c r="T23" s="60">
        <v>46</v>
      </c>
      <c r="U23" s="60">
        <v>2</v>
      </c>
      <c r="V23" s="60">
        <f t="shared" si="10"/>
        <v>46</v>
      </c>
      <c r="W23" s="60">
        <f t="shared" si="11"/>
        <v>0</v>
      </c>
      <c r="X23" s="60">
        <f t="shared" si="12"/>
        <v>0</v>
      </c>
      <c r="Y23" s="55">
        <v>420</v>
      </c>
      <c r="Z23" s="55">
        <v>32</v>
      </c>
      <c r="AA23" s="55">
        <v>0</v>
      </c>
      <c r="AB23" s="55">
        <f t="shared" si="13"/>
        <v>32</v>
      </c>
      <c r="AC23" s="55">
        <f t="shared" si="2"/>
        <v>0</v>
      </c>
      <c r="AD23" s="55">
        <f t="shared" si="3"/>
        <v>0</v>
      </c>
    </row>
    <row r="24" spans="1:30" x14ac:dyDescent="0.25">
      <c r="A24" s="55">
        <v>440</v>
      </c>
      <c r="B24" s="55">
        <v>35</v>
      </c>
      <c r="C24" s="55">
        <v>0</v>
      </c>
      <c r="D24" s="55">
        <f t="shared" si="14"/>
        <v>35</v>
      </c>
      <c r="E24" s="55">
        <f t="shared" si="0"/>
        <v>0</v>
      </c>
      <c r="F24" s="55">
        <f t="shared" si="1"/>
        <v>0</v>
      </c>
      <c r="G24" s="60">
        <v>440</v>
      </c>
      <c r="H24" s="60">
        <v>33</v>
      </c>
      <c r="I24" s="60">
        <v>0</v>
      </c>
      <c r="J24" s="60">
        <f t="shared" si="4"/>
        <v>33</v>
      </c>
      <c r="K24" s="60">
        <f t="shared" si="5"/>
        <v>0</v>
      </c>
      <c r="L24" s="60">
        <f t="shared" si="6"/>
        <v>0</v>
      </c>
      <c r="M24" s="55">
        <v>440</v>
      </c>
      <c r="N24" s="55">
        <v>43</v>
      </c>
      <c r="O24" s="55">
        <v>1</v>
      </c>
      <c r="P24" s="55">
        <f t="shared" si="7"/>
        <v>43</v>
      </c>
      <c r="Q24" s="55">
        <f t="shared" si="8"/>
        <v>0</v>
      </c>
      <c r="R24" s="55">
        <f t="shared" si="9"/>
        <v>0</v>
      </c>
      <c r="S24" s="60">
        <v>440</v>
      </c>
      <c r="T24" s="60">
        <v>46</v>
      </c>
      <c r="U24" s="60">
        <v>0</v>
      </c>
      <c r="V24" s="60">
        <f t="shared" si="10"/>
        <v>46</v>
      </c>
      <c r="W24" s="60">
        <f t="shared" si="11"/>
        <v>0</v>
      </c>
      <c r="X24" s="60">
        <f t="shared" si="12"/>
        <v>0</v>
      </c>
    </row>
    <row r="25" spans="1:30" x14ac:dyDescent="0.25">
      <c r="A25" s="55">
        <v>460</v>
      </c>
      <c r="B25" s="55">
        <v>35</v>
      </c>
      <c r="C25" s="55">
        <v>0</v>
      </c>
      <c r="D25" s="55">
        <f t="shared" si="14"/>
        <v>35</v>
      </c>
      <c r="E25" s="55">
        <f t="shared" si="0"/>
        <v>0</v>
      </c>
      <c r="F25" s="55">
        <f t="shared" si="1"/>
        <v>0</v>
      </c>
      <c r="G25" s="60">
        <v>460</v>
      </c>
      <c r="H25" s="60">
        <v>33</v>
      </c>
      <c r="I25" s="60">
        <v>0</v>
      </c>
      <c r="J25" s="60">
        <f t="shared" si="4"/>
        <v>33</v>
      </c>
      <c r="K25" s="60">
        <f t="shared" si="5"/>
        <v>0</v>
      </c>
      <c r="L25" s="60">
        <f t="shared" si="6"/>
        <v>0</v>
      </c>
      <c r="M25" s="55">
        <v>460</v>
      </c>
      <c r="N25" s="55">
        <v>43</v>
      </c>
      <c r="O25" s="55">
        <v>0</v>
      </c>
      <c r="P25" s="55">
        <f t="shared" si="7"/>
        <v>43</v>
      </c>
      <c r="Q25" s="55">
        <f t="shared" si="8"/>
        <v>0</v>
      </c>
      <c r="R25" s="55">
        <f t="shared" si="9"/>
        <v>0</v>
      </c>
      <c r="S25" s="60">
        <v>460</v>
      </c>
      <c r="T25" s="60">
        <v>46</v>
      </c>
      <c r="U25" s="60">
        <v>0</v>
      </c>
      <c r="V25" s="60">
        <f t="shared" si="10"/>
        <v>46</v>
      </c>
      <c r="W25" s="60">
        <f t="shared" si="11"/>
        <v>0</v>
      </c>
      <c r="X25" s="60">
        <f t="shared" si="12"/>
        <v>0</v>
      </c>
    </row>
    <row r="26" spans="1:30" x14ac:dyDescent="0.25">
      <c r="A26" s="55">
        <v>480</v>
      </c>
      <c r="B26" s="55">
        <v>35</v>
      </c>
      <c r="C26" s="55">
        <v>0</v>
      </c>
      <c r="D26" s="55">
        <f t="shared" si="14"/>
        <v>35</v>
      </c>
      <c r="E26" s="55">
        <f t="shared" si="0"/>
        <v>0</v>
      </c>
      <c r="F26" s="55">
        <f t="shared" si="1"/>
        <v>0</v>
      </c>
      <c r="G26" s="60">
        <v>480</v>
      </c>
      <c r="H26" s="60">
        <v>33</v>
      </c>
      <c r="I26" s="60">
        <v>0</v>
      </c>
      <c r="J26" s="60">
        <f t="shared" si="4"/>
        <v>33</v>
      </c>
      <c r="K26" s="60">
        <f t="shared" si="5"/>
        <v>0</v>
      </c>
      <c r="L26" s="60">
        <f t="shared" si="6"/>
        <v>0</v>
      </c>
      <c r="M26" s="55">
        <v>480</v>
      </c>
      <c r="N26" s="55">
        <v>43</v>
      </c>
      <c r="O26" s="55">
        <v>0</v>
      </c>
      <c r="P26" s="55">
        <f t="shared" si="7"/>
        <v>43</v>
      </c>
      <c r="Q26" s="55">
        <f t="shared" si="8"/>
        <v>0</v>
      </c>
      <c r="R26" s="55">
        <f t="shared" si="9"/>
        <v>0</v>
      </c>
      <c r="S26" s="60">
        <v>480</v>
      </c>
      <c r="T26" s="60">
        <v>46</v>
      </c>
      <c r="U26" s="60">
        <v>0</v>
      </c>
      <c r="V26" s="60">
        <f t="shared" si="10"/>
        <v>46</v>
      </c>
      <c r="W26" s="60">
        <f t="shared" si="11"/>
        <v>0</v>
      </c>
      <c r="X26" s="60">
        <f t="shared" si="12"/>
        <v>0</v>
      </c>
    </row>
    <row r="27" spans="1:30" x14ac:dyDescent="0.25">
      <c r="A27" s="55">
        <v>500</v>
      </c>
      <c r="B27" s="55">
        <v>35</v>
      </c>
      <c r="C27" s="55">
        <v>0</v>
      </c>
      <c r="D27" s="55">
        <f t="shared" si="14"/>
        <v>35</v>
      </c>
      <c r="E27" s="55">
        <f t="shared" si="0"/>
        <v>0</v>
      </c>
      <c r="F27" s="55">
        <f t="shared" si="1"/>
        <v>0</v>
      </c>
      <c r="G27" s="60">
        <v>500</v>
      </c>
      <c r="H27" s="60">
        <v>33</v>
      </c>
      <c r="I27" s="60">
        <v>0</v>
      </c>
      <c r="J27" s="60">
        <f t="shared" si="4"/>
        <v>33</v>
      </c>
      <c r="K27" s="60">
        <f t="shared" si="5"/>
        <v>0</v>
      </c>
      <c r="L27" s="60">
        <f t="shared" si="6"/>
        <v>0</v>
      </c>
      <c r="M27" s="55">
        <v>500</v>
      </c>
      <c r="N27" s="55">
        <v>43</v>
      </c>
      <c r="O27" s="55">
        <v>0</v>
      </c>
      <c r="P27" s="55">
        <f t="shared" si="7"/>
        <v>43</v>
      </c>
      <c r="Q27" s="55">
        <f t="shared" si="8"/>
        <v>0</v>
      </c>
      <c r="R27" s="55">
        <f t="shared" si="9"/>
        <v>0</v>
      </c>
      <c r="S27" s="60">
        <v>500</v>
      </c>
      <c r="T27" s="60">
        <v>46</v>
      </c>
      <c r="U27" s="60">
        <v>0</v>
      </c>
      <c r="V27" s="60">
        <f t="shared" si="10"/>
        <v>46</v>
      </c>
      <c r="W27" s="60">
        <f t="shared" si="11"/>
        <v>0</v>
      </c>
      <c r="X27" s="60">
        <f t="shared" si="12"/>
        <v>0</v>
      </c>
    </row>
    <row r="28" spans="1:30" x14ac:dyDescent="0.25">
      <c r="A28" s="55">
        <v>520</v>
      </c>
      <c r="B28" s="55">
        <v>35</v>
      </c>
      <c r="C28" s="55">
        <v>0</v>
      </c>
      <c r="D28" s="55">
        <f t="shared" si="14"/>
        <v>35</v>
      </c>
      <c r="E28" s="55">
        <f t="shared" si="0"/>
        <v>0</v>
      </c>
      <c r="F28" s="55">
        <f t="shared" si="1"/>
        <v>0</v>
      </c>
      <c r="G28" s="60">
        <v>520</v>
      </c>
      <c r="H28" s="60">
        <v>33</v>
      </c>
      <c r="I28" s="60">
        <v>0</v>
      </c>
      <c r="J28" s="60">
        <f t="shared" si="4"/>
        <v>33</v>
      </c>
      <c r="K28" s="60">
        <f t="shared" si="5"/>
        <v>0</v>
      </c>
      <c r="L28" s="60">
        <f t="shared" si="6"/>
        <v>0</v>
      </c>
      <c r="M28" s="55">
        <v>520</v>
      </c>
      <c r="N28" s="55">
        <v>43</v>
      </c>
      <c r="O28" s="55">
        <v>0</v>
      </c>
      <c r="P28" s="55">
        <f t="shared" si="7"/>
        <v>43</v>
      </c>
      <c r="Q28" s="55">
        <f t="shared" si="8"/>
        <v>0</v>
      </c>
      <c r="R28" s="55">
        <f t="shared" si="9"/>
        <v>0</v>
      </c>
      <c r="S28" s="60">
        <v>520</v>
      </c>
      <c r="T28" s="60">
        <v>46</v>
      </c>
      <c r="U28" s="60">
        <v>0</v>
      </c>
      <c r="V28" s="60">
        <f t="shared" si="10"/>
        <v>46</v>
      </c>
      <c r="W28" s="60">
        <f t="shared" si="11"/>
        <v>0</v>
      </c>
      <c r="X28" s="60">
        <f t="shared" si="12"/>
        <v>0</v>
      </c>
    </row>
    <row r="29" spans="1:30" x14ac:dyDescent="0.25">
      <c r="A29" s="55">
        <v>540</v>
      </c>
      <c r="B29" s="55">
        <v>35</v>
      </c>
      <c r="C29" s="55">
        <v>0</v>
      </c>
      <c r="D29" s="55">
        <f t="shared" si="14"/>
        <v>35</v>
      </c>
      <c r="E29" s="55">
        <f t="shared" si="0"/>
        <v>0</v>
      </c>
      <c r="F29" s="55">
        <f t="shared" si="1"/>
        <v>0</v>
      </c>
      <c r="G29" s="60">
        <v>540</v>
      </c>
      <c r="H29" s="60">
        <v>33</v>
      </c>
      <c r="I29" s="60">
        <v>0</v>
      </c>
      <c r="J29" s="60">
        <f t="shared" si="4"/>
        <v>33</v>
      </c>
      <c r="K29" s="60">
        <f t="shared" si="5"/>
        <v>0</v>
      </c>
      <c r="L29" s="60">
        <f t="shared" si="6"/>
        <v>0</v>
      </c>
      <c r="M29" s="55">
        <v>540</v>
      </c>
      <c r="N29" s="55">
        <v>43</v>
      </c>
      <c r="O29" s="55">
        <v>0</v>
      </c>
      <c r="P29" s="55">
        <f t="shared" si="7"/>
        <v>43</v>
      </c>
      <c r="Q29" s="55">
        <f t="shared" si="8"/>
        <v>0</v>
      </c>
      <c r="R29" s="55">
        <f t="shared" si="9"/>
        <v>0</v>
      </c>
      <c r="S29" s="60">
        <v>540</v>
      </c>
      <c r="T29" s="60">
        <v>46</v>
      </c>
      <c r="U29" s="60">
        <v>0</v>
      </c>
      <c r="V29" s="60">
        <f t="shared" si="10"/>
        <v>46</v>
      </c>
      <c r="W29" s="60">
        <f t="shared" si="11"/>
        <v>0</v>
      </c>
      <c r="X29" s="60">
        <f t="shared" si="12"/>
        <v>0</v>
      </c>
    </row>
    <row r="30" spans="1:30" x14ac:dyDescent="0.25">
      <c r="A30" s="55">
        <v>560</v>
      </c>
      <c r="B30" s="55">
        <v>35</v>
      </c>
      <c r="C30" s="55">
        <v>0</v>
      </c>
      <c r="D30" s="55">
        <f t="shared" si="14"/>
        <v>35</v>
      </c>
      <c r="E30" s="55">
        <f t="shared" si="0"/>
        <v>0</v>
      </c>
      <c r="F30" s="55">
        <f t="shared" si="1"/>
        <v>0</v>
      </c>
      <c r="G30" s="60">
        <v>560</v>
      </c>
      <c r="H30" s="60">
        <v>33</v>
      </c>
      <c r="I30" s="60">
        <v>0</v>
      </c>
      <c r="J30" s="60">
        <f t="shared" si="4"/>
        <v>33</v>
      </c>
      <c r="K30" s="60">
        <f t="shared" si="5"/>
        <v>0</v>
      </c>
      <c r="L30" s="60">
        <f t="shared" si="6"/>
        <v>0</v>
      </c>
      <c r="M30" s="55">
        <v>560</v>
      </c>
      <c r="N30" s="55">
        <v>43</v>
      </c>
      <c r="O30" s="55">
        <v>0</v>
      </c>
      <c r="P30" s="55">
        <f t="shared" si="7"/>
        <v>43</v>
      </c>
      <c r="Q30" s="55">
        <f t="shared" si="8"/>
        <v>0</v>
      </c>
      <c r="R30" s="55">
        <f t="shared" si="9"/>
        <v>0</v>
      </c>
      <c r="S30" s="60">
        <v>560</v>
      </c>
      <c r="T30" s="60">
        <v>46</v>
      </c>
      <c r="U30" s="60">
        <v>0</v>
      </c>
      <c r="V30" s="60">
        <f t="shared" si="10"/>
        <v>46</v>
      </c>
      <c r="W30" s="60">
        <f t="shared" si="11"/>
        <v>0</v>
      </c>
      <c r="X30" s="60">
        <f t="shared" si="12"/>
        <v>0</v>
      </c>
    </row>
    <row r="31" spans="1:30" x14ac:dyDescent="0.25">
      <c r="A31" s="55">
        <v>580</v>
      </c>
      <c r="B31" s="55">
        <v>35</v>
      </c>
      <c r="C31" s="55">
        <v>0</v>
      </c>
      <c r="D31" s="55">
        <f t="shared" si="14"/>
        <v>35</v>
      </c>
      <c r="E31" s="55">
        <f t="shared" si="0"/>
        <v>0</v>
      </c>
      <c r="F31" s="55">
        <f t="shared" si="1"/>
        <v>0</v>
      </c>
      <c r="G31" s="60">
        <v>580</v>
      </c>
      <c r="H31" s="60">
        <v>33</v>
      </c>
      <c r="I31" s="60">
        <v>0</v>
      </c>
      <c r="J31" s="60">
        <f t="shared" si="4"/>
        <v>33</v>
      </c>
      <c r="K31" s="60">
        <f t="shared" si="5"/>
        <v>0</v>
      </c>
      <c r="L31" s="60">
        <f t="shared" si="6"/>
        <v>0</v>
      </c>
      <c r="M31" s="55">
        <v>580</v>
      </c>
      <c r="N31" s="55">
        <v>43</v>
      </c>
      <c r="O31" s="55">
        <v>0</v>
      </c>
      <c r="P31" s="55">
        <f t="shared" si="7"/>
        <v>43</v>
      </c>
      <c r="Q31" s="55">
        <f t="shared" si="8"/>
        <v>0</v>
      </c>
      <c r="R31" s="55">
        <f t="shared" si="9"/>
        <v>0</v>
      </c>
      <c r="S31" s="60">
        <v>580</v>
      </c>
      <c r="T31" s="60">
        <v>46</v>
      </c>
      <c r="U31" s="60">
        <v>0</v>
      </c>
      <c r="V31" s="60">
        <f t="shared" si="10"/>
        <v>46</v>
      </c>
      <c r="W31" s="60">
        <f t="shared" si="11"/>
        <v>0</v>
      </c>
      <c r="X31" s="60">
        <f t="shared" si="12"/>
        <v>0</v>
      </c>
    </row>
    <row r="32" spans="1:30" x14ac:dyDescent="0.25">
      <c r="A32" s="55">
        <v>600</v>
      </c>
      <c r="B32" s="55">
        <v>35</v>
      </c>
      <c r="C32" s="55">
        <v>0</v>
      </c>
      <c r="D32" s="55">
        <f t="shared" si="14"/>
        <v>35</v>
      </c>
      <c r="E32" s="55">
        <f t="shared" si="0"/>
        <v>0</v>
      </c>
      <c r="F32" s="55">
        <f t="shared" si="1"/>
        <v>0</v>
      </c>
      <c r="G32" s="60">
        <v>600</v>
      </c>
      <c r="H32" s="60">
        <v>33</v>
      </c>
      <c r="I32" s="60">
        <v>0</v>
      </c>
      <c r="J32" s="60">
        <f t="shared" si="4"/>
        <v>33</v>
      </c>
      <c r="K32" s="60">
        <f t="shared" si="5"/>
        <v>0</v>
      </c>
      <c r="L32" s="60">
        <f t="shared" si="6"/>
        <v>0</v>
      </c>
      <c r="M32" s="55">
        <v>600</v>
      </c>
      <c r="N32" s="55">
        <v>43</v>
      </c>
      <c r="O32" s="55">
        <v>0</v>
      </c>
      <c r="P32" s="55">
        <f t="shared" si="7"/>
        <v>43</v>
      </c>
      <c r="Q32" s="55">
        <f t="shared" si="8"/>
        <v>0</v>
      </c>
      <c r="R32" s="55">
        <f t="shared" si="9"/>
        <v>0</v>
      </c>
      <c r="S32" s="60">
        <v>600</v>
      </c>
      <c r="T32" s="60">
        <v>46</v>
      </c>
      <c r="U32" s="60">
        <v>0</v>
      </c>
      <c r="V32" s="60">
        <f t="shared" si="10"/>
        <v>46</v>
      </c>
      <c r="W32" s="60">
        <f t="shared" si="11"/>
        <v>0</v>
      </c>
      <c r="X32" s="60">
        <f t="shared" si="12"/>
        <v>0</v>
      </c>
    </row>
    <row r="33" spans="1:24" x14ac:dyDescent="0.25">
      <c r="A33" s="55">
        <v>620</v>
      </c>
      <c r="B33" s="55">
        <v>35</v>
      </c>
      <c r="C33" s="55">
        <v>0</v>
      </c>
      <c r="D33" s="55">
        <f t="shared" si="14"/>
        <v>35</v>
      </c>
      <c r="E33" s="55">
        <f t="shared" si="0"/>
        <v>0</v>
      </c>
      <c r="F33" s="55">
        <f t="shared" si="1"/>
        <v>0</v>
      </c>
      <c r="G33" s="60">
        <v>620</v>
      </c>
      <c r="H33" s="60">
        <v>33</v>
      </c>
      <c r="I33" s="60">
        <v>0</v>
      </c>
      <c r="J33" s="60">
        <f t="shared" si="4"/>
        <v>33</v>
      </c>
      <c r="K33" s="60">
        <f t="shared" si="5"/>
        <v>0</v>
      </c>
      <c r="L33" s="60">
        <f t="shared" si="6"/>
        <v>0</v>
      </c>
      <c r="M33" s="55">
        <v>620</v>
      </c>
      <c r="N33" s="55">
        <v>43</v>
      </c>
      <c r="O33" s="55">
        <v>0</v>
      </c>
      <c r="P33" s="55">
        <f t="shared" si="7"/>
        <v>43</v>
      </c>
      <c r="Q33" s="55">
        <f t="shared" si="8"/>
        <v>0</v>
      </c>
      <c r="R33" s="55">
        <f t="shared" si="9"/>
        <v>0</v>
      </c>
      <c r="S33" s="60">
        <v>620</v>
      </c>
      <c r="T33" s="60">
        <v>46</v>
      </c>
      <c r="U33" s="60">
        <v>0</v>
      </c>
      <c r="V33" s="60">
        <f t="shared" si="10"/>
        <v>46</v>
      </c>
      <c r="W33" s="60">
        <f t="shared" si="11"/>
        <v>0</v>
      </c>
      <c r="X33" s="60">
        <f t="shared" si="12"/>
        <v>0</v>
      </c>
    </row>
    <row r="34" spans="1:24" x14ac:dyDescent="0.25">
      <c r="A34" s="55">
        <v>640</v>
      </c>
      <c r="B34" s="55">
        <v>35</v>
      </c>
      <c r="C34" s="55">
        <v>0</v>
      </c>
      <c r="D34" s="55">
        <f t="shared" si="14"/>
        <v>35</v>
      </c>
      <c r="E34" s="55">
        <f t="shared" si="0"/>
        <v>0</v>
      </c>
      <c r="F34" s="55">
        <f t="shared" si="1"/>
        <v>0</v>
      </c>
      <c r="G34" s="60">
        <v>640</v>
      </c>
      <c r="H34" s="60">
        <v>33</v>
      </c>
      <c r="I34" s="60">
        <v>0</v>
      </c>
      <c r="J34" s="60">
        <f t="shared" si="4"/>
        <v>33</v>
      </c>
      <c r="K34" s="60">
        <f t="shared" si="5"/>
        <v>0</v>
      </c>
      <c r="L34" s="60">
        <f t="shared" si="6"/>
        <v>0</v>
      </c>
      <c r="M34" s="55">
        <v>640</v>
      </c>
      <c r="N34" s="55">
        <v>43</v>
      </c>
      <c r="O34" s="55">
        <v>0</v>
      </c>
      <c r="P34" s="55">
        <f t="shared" si="7"/>
        <v>43</v>
      </c>
      <c r="Q34" s="55">
        <f t="shared" si="8"/>
        <v>0</v>
      </c>
      <c r="R34" s="55">
        <f t="shared" si="9"/>
        <v>0</v>
      </c>
      <c r="S34" s="60">
        <v>640</v>
      </c>
      <c r="T34" s="60">
        <v>46</v>
      </c>
      <c r="U34" s="60">
        <v>0</v>
      </c>
      <c r="V34" s="60">
        <f t="shared" si="10"/>
        <v>46</v>
      </c>
      <c r="W34" s="60">
        <f t="shared" si="11"/>
        <v>0</v>
      </c>
      <c r="X34" s="60">
        <f t="shared" si="12"/>
        <v>0</v>
      </c>
    </row>
    <row r="35" spans="1:24" x14ac:dyDescent="0.25">
      <c r="A35" s="55">
        <v>660</v>
      </c>
      <c r="B35" s="55">
        <v>35</v>
      </c>
      <c r="C35" s="55">
        <v>0</v>
      </c>
      <c r="D35" s="55">
        <f t="shared" si="14"/>
        <v>35</v>
      </c>
      <c r="E35" s="55">
        <f t="shared" si="0"/>
        <v>0</v>
      </c>
      <c r="F35" s="55">
        <f t="shared" si="1"/>
        <v>0</v>
      </c>
      <c r="G35" s="60">
        <v>660</v>
      </c>
      <c r="H35" s="60">
        <v>33</v>
      </c>
      <c r="I35" s="60">
        <v>0</v>
      </c>
      <c r="J35" s="60">
        <f t="shared" si="4"/>
        <v>33</v>
      </c>
      <c r="K35" s="60">
        <f t="shared" si="5"/>
        <v>0</v>
      </c>
      <c r="L35" s="60">
        <f t="shared" si="6"/>
        <v>0</v>
      </c>
      <c r="M35" s="55">
        <v>660</v>
      </c>
      <c r="N35" s="55">
        <v>43</v>
      </c>
      <c r="O35" s="55">
        <v>0</v>
      </c>
      <c r="P35" s="55">
        <f t="shared" si="7"/>
        <v>43</v>
      </c>
      <c r="Q35" s="55">
        <f t="shared" si="8"/>
        <v>0</v>
      </c>
      <c r="R35" s="55">
        <f t="shared" si="9"/>
        <v>0</v>
      </c>
      <c r="S35" s="60">
        <v>660</v>
      </c>
      <c r="T35" s="60">
        <v>46</v>
      </c>
      <c r="U35" s="60">
        <v>0</v>
      </c>
      <c r="V35" s="60">
        <f t="shared" si="10"/>
        <v>46</v>
      </c>
      <c r="W35" s="60">
        <f t="shared" si="11"/>
        <v>0</v>
      </c>
      <c r="X35" s="60">
        <f t="shared" si="12"/>
        <v>0</v>
      </c>
    </row>
    <row r="36" spans="1:24" x14ac:dyDescent="0.25">
      <c r="A36" s="55">
        <v>680</v>
      </c>
      <c r="B36" s="55">
        <v>35</v>
      </c>
      <c r="C36" s="55">
        <v>0</v>
      </c>
      <c r="D36" s="55">
        <f t="shared" si="14"/>
        <v>35</v>
      </c>
      <c r="E36" s="55">
        <f t="shared" si="0"/>
        <v>0</v>
      </c>
      <c r="F36" s="55">
        <f t="shared" si="1"/>
        <v>0</v>
      </c>
      <c r="G36" s="60">
        <v>680</v>
      </c>
      <c r="H36" s="60">
        <v>33</v>
      </c>
      <c r="I36" s="60">
        <v>0</v>
      </c>
      <c r="J36" s="60">
        <f t="shared" si="4"/>
        <v>33</v>
      </c>
      <c r="K36" s="60">
        <f t="shared" si="5"/>
        <v>0</v>
      </c>
      <c r="L36" s="60">
        <f t="shared" si="6"/>
        <v>0</v>
      </c>
      <c r="M36" s="55">
        <v>680</v>
      </c>
      <c r="N36" s="55">
        <v>43</v>
      </c>
      <c r="O36" s="55">
        <v>0</v>
      </c>
      <c r="P36" s="55">
        <f t="shared" si="7"/>
        <v>43</v>
      </c>
      <c r="Q36" s="55">
        <f t="shared" si="8"/>
        <v>0</v>
      </c>
      <c r="R36" s="55">
        <f t="shared" si="9"/>
        <v>0</v>
      </c>
      <c r="S36" s="60">
        <v>680</v>
      </c>
      <c r="T36" s="60">
        <v>46</v>
      </c>
      <c r="U36" s="60">
        <v>0</v>
      </c>
      <c r="V36" s="60">
        <f t="shared" si="10"/>
        <v>46</v>
      </c>
      <c r="W36" s="60">
        <f t="shared" si="11"/>
        <v>0</v>
      </c>
      <c r="X36" s="60">
        <f t="shared" si="12"/>
        <v>0</v>
      </c>
    </row>
    <row r="37" spans="1:24" x14ac:dyDescent="0.25">
      <c r="A37" s="55">
        <v>700</v>
      </c>
      <c r="B37" s="55">
        <v>35</v>
      </c>
      <c r="C37" s="55">
        <v>0</v>
      </c>
      <c r="D37" s="55">
        <f t="shared" si="14"/>
        <v>35</v>
      </c>
      <c r="E37" s="55">
        <f t="shared" si="0"/>
        <v>0</v>
      </c>
      <c r="F37" s="55">
        <f t="shared" si="1"/>
        <v>0</v>
      </c>
      <c r="G37" s="60">
        <v>700</v>
      </c>
      <c r="H37" s="60">
        <v>33</v>
      </c>
      <c r="I37" s="60">
        <v>0</v>
      </c>
      <c r="J37" s="60">
        <f t="shared" si="4"/>
        <v>33</v>
      </c>
      <c r="K37" s="60">
        <f t="shared" si="5"/>
        <v>0</v>
      </c>
      <c r="L37" s="60">
        <f t="shared" si="6"/>
        <v>0</v>
      </c>
      <c r="M37" s="55">
        <v>700</v>
      </c>
      <c r="N37" s="55">
        <v>43</v>
      </c>
      <c r="O37" s="55">
        <v>0</v>
      </c>
      <c r="P37" s="55">
        <f t="shared" si="7"/>
        <v>43</v>
      </c>
      <c r="Q37" s="55">
        <f t="shared" si="8"/>
        <v>0</v>
      </c>
      <c r="R37" s="55">
        <f t="shared" si="9"/>
        <v>0</v>
      </c>
      <c r="S37" s="60">
        <v>700</v>
      </c>
      <c r="T37" s="60">
        <v>46</v>
      </c>
      <c r="U37" s="60">
        <v>0</v>
      </c>
      <c r="V37" s="60">
        <f t="shared" si="10"/>
        <v>46</v>
      </c>
      <c r="W37" s="60">
        <f t="shared" si="11"/>
        <v>0</v>
      </c>
      <c r="X37" s="60">
        <f t="shared" si="12"/>
        <v>0</v>
      </c>
    </row>
    <row r="50" spans="1:30" x14ac:dyDescent="0.25">
      <c r="A50" s="55">
        <v>240</v>
      </c>
      <c r="B50" s="55">
        <v>35</v>
      </c>
      <c r="C50" s="55">
        <v>2</v>
      </c>
      <c r="D50" s="55">
        <v>23</v>
      </c>
      <c r="E50" s="55">
        <v>12</v>
      </c>
      <c r="F50" s="55">
        <v>0.34285714285714286</v>
      </c>
      <c r="G50" s="60">
        <v>240</v>
      </c>
      <c r="H50" s="60">
        <v>33</v>
      </c>
      <c r="I50" s="60">
        <v>2</v>
      </c>
      <c r="J50" s="60">
        <v>15</v>
      </c>
      <c r="K50" s="60">
        <v>18</v>
      </c>
      <c r="L50" s="60">
        <v>0.54545454545454541</v>
      </c>
      <c r="M50" s="55">
        <v>240</v>
      </c>
      <c r="N50" s="55">
        <v>43</v>
      </c>
      <c r="O50" s="55">
        <v>3</v>
      </c>
      <c r="P50" s="55">
        <v>20</v>
      </c>
      <c r="Q50" s="55">
        <v>23</v>
      </c>
      <c r="R50" s="55">
        <v>0.53488372093023251</v>
      </c>
      <c r="S50" s="60">
        <v>240</v>
      </c>
      <c r="T50" s="60">
        <v>46</v>
      </c>
      <c r="U50" s="60">
        <v>3</v>
      </c>
      <c r="V50" s="60">
        <v>19</v>
      </c>
      <c r="W50" s="60">
        <v>27</v>
      </c>
      <c r="X50" s="60">
        <v>0.58695652173913049</v>
      </c>
      <c r="Y50" s="55">
        <v>240</v>
      </c>
      <c r="Z50" s="55">
        <v>32</v>
      </c>
      <c r="AA50" s="55">
        <v>4</v>
      </c>
      <c r="AB50" s="55">
        <v>25</v>
      </c>
      <c r="AC50" s="55">
        <v>7</v>
      </c>
      <c r="AD50" s="55">
        <v>0.21875</v>
      </c>
    </row>
    <row r="53" spans="1:30" x14ac:dyDescent="0.25">
      <c r="Z53" s="55" t="e">
        <f>#REF!-0.4</f>
        <v>#REF!</v>
      </c>
    </row>
    <row r="54" spans="1:30" s="59" customFormat="1" x14ac:dyDescent="0.25">
      <c r="A54" s="66" t="s">
        <v>29</v>
      </c>
      <c r="B54" s="66"/>
      <c r="C54" s="66"/>
      <c r="D54" s="66"/>
      <c r="E54" s="66"/>
      <c r="F54" s="66"/>
      <c r="G54" s="66">
        <f>L50-F50</f>
        <v>0.20259740259740255</v>
      </c>
      <c r="H54" s="66"/>
      <c r="I54" s="66"/>
      <c r="J54" s="66"/>
      <c r="K54" s="66"/>
      <c r="L54" s="66"/>
      <c r="M54" s="66">
        <f>R50-F50</f>
        <v>0.19202657807308965</v>
      </c>
      <c r="N54" s="66"/>
      <c r="O54" s="66"/>
      <c r="P54" s="66"/>
      <c r="Q54" s="66"/>
      <c r="R54" s="66"/>
      <c r="S54" s="66">
        <f>X50-F50</f>
        <v>0.24409937888198763</v>
      </c>
      <c r="T54" s="66"/>
      <c r="U54" s="66"/>
      <c r="V54" s="66"/>
      <c r="W54" s="66"/>
      <c r="X54" s="66"/>
      <c r="Y54" s="66">
        <f>AD50-F50</f>
        <v>-0.12410714285714286</v>
      </c>
      <c r="Z54" s="66"/>
      <c r="AA54" s="66"/>
      <c r="AB54" s="66"/>
      <c r="AC54" s="66"/>
      <c r="AD54" s="66"/>
    </row>
  </sheetData>
  <mergeCells count="5">
    <mergeCell ref="N1:R1"/>
    <mergeCell ref="T1:X1"/>
    <mergeCell ref="Z1:AD1"/>
    <mergeCell ref="H1:L1"/>
    <mergeCell ref="B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
  <sheetViews>
    <sheetView tabSelected="1" zoomScale="60" zoomScaleNormal="60" workbookViewId="0">
      <selection sqref="A1:W1"/>
    </sheetView>
  </sheetViews>
  <sheetFormatPr baseColWidth="10" defaultRowHeight="15" x14ac:dyDescent="0.25"/>
  <sheetData>
    <row r="1" spans="1:23" x14ac:dyDescent="0.25">
      <c r="A1" s="311" t="s">
        <v>301</v>
      </c>
      <c r="B1" s="311"/>
      <c r="C1" s="311"/>
      <c r="D1" s="311"/>
      <c r="E1" s="311"/>
      <c r="F1" s="311"/>
      <c r="G1" s="311"/>
      <c r="H1" s="311"/>
      <c r="I1" s="311"/>
      <c r="J1" s="311"/>
      <c r="K1" s="311"/>
      <c r="L1" s="311"/>
      <c r="M1" s="311"/>
      <c r="N1" s="311"/>
      <c r="O1" s="311"/>
      <c r="P1" s="311"/>
      <c r="Q1" s="311"/>
      <c r="R1" s="311"/>
      <c r="S1" s="311"/>
      <c r="T1" s="311"/>
      <c r="U1" s="311"/>
      <c r="V1" s="311"/>
      <c r="W1" s="311"/>
    </row>
    <row r="2" spans="1:23" x14ac:dyDescent="0.25">
      <c r="C2" s="10" t="s">
        <v>300</v>
      </c>
      <c r="D2" s="10"/>
      <c r="E2" s="10"/>
      <c r="F2" s="10" t="s">
        <v>299</v>
      </c>
      <c r="I2" s="239" t="s">
        <v>298</v>
      </c>
      <c r="J2" s="239"/>
      <c r="K2" s="239"/>
      <c r="L2" s="239" t="s">
        <v>297</v>
      </c>
      <c r="O2" s="9" t="s">
        <v>296</v>
      </c>
      <c r="P2" s="9"/>
      <c r="Q2" s="9"/>
      <c r="R2" s="9" t="s">
        <v>295</v>
      </c>
      <c r="T2" s="238" t="s">
        <v>294</v>
      </c>
      <c r="U2" s="238"/>
      <c r="V2" s="238"/>
      <c r="W2" s="238" t="s">
        <v>293</v>
      </c>
    </row>
    <row r="3" spans="1:23" x14ac:dyDescent="0.25">
      <c r="A3" t="s">
        <v>292</v>
      </c>
      <c r="C3" s="10">
        <v>0.25278530563083412</v>
      </c>
      <c r="D3" s="10"/>
      <c r="E3" s="10"/>
      <c r="F3" s="10">
        <v>-1.8827160493827155E-2</v>
      </c>
      <c r="I3" s="239">
        <v>0.24607948442534905</v>
      </c>
      <c r="J3" s="239"/>
      <c r="K3" s="239"/>
      <c r="L3" s="239">
        <v>4.6345811051693386E-2</v>
      </c>
      <c r="O3" s="9">
        <v>0.23897058823529416</v>
      </c>
      <c r="P3" s="9"/>
      <c r="Q3" s="9"/>
      <c r="R3" s="9">
        <v>-0.15511163337250294</v>
      </c>
      <c r="T3" s="238">
        <v>-9.8627066405155506E-2</v>
      </c>
      <c r="U3" s="238"/>
      <c r="V3" s="238"/>
      <c r="W3" s="238">
        <v>-0.12445887445887444</v>
      </c>
    </row>
    <row r="4" spans="1:23" x14ac:dyDescent="0.25">
      <c r="A4" t="s">
        <v>292</v>
      </c>
      <c r="C4" s="10">
        <v>0.2404262404262405</v>
      </c>
      <c r="D4" s="10"/>
      <c r="E4" s="10"/>
      <c r="F4" s="10">
        <v>-0.10256410256410259</v>
      </c>
      <c r="I4" s="239">
        <v>0.30324989020641191</v>
      </c>
      <c r="J4" s="239"/>
      <c r="K4" s="239"/>
      <c r="L4" s="239">
        <v>-0.19791666666666669</v>
      </c>
      <c r="O4" s="9">
        <v>0.39383959705540489</v>
      </c>
      <c r="P4" s="9"/>
      <c r="Q4" s="9"/>
      <c r="R4" s="9">
        <v>-3.1294007197621987E-3</v>
      </c>
      <c r="T4" s="238">
        <v>-0.16570771001150741</v>
      </c>
      <c r="U4" s="238"/>
      <c r="V4" s="238"/>
      <c r="W4" s="238">
        <v>-0.1693576090690484</v>
      </c>
    </row>
    <row r="5" spans="1:23" x14ac:dyDescent="0.25">
      <c r="A5" t="s">
        <v>292</v>
      </c>
      <c r="C5" s="10">
        <v>0.25236864771748491</v>
      </c>
      <c r="D5" s="10"/>
      <c r="E5" s="10"/>
      <c r="F5" s="10">
        <v>-0.16914556962025312</v>
      </c>
      <c r="I5" s="239">
        <v>0.31987179487179485</v>
      </c>
      <c r="J5" s="239"/>
      <c r="K5" s="239"/>
      <c r="L5" s="239">
        <v>-0.15584415584415579</v>
      </c>
      <c r="O5" s="9">
        <v>0.23268398268398266</v>
      </c>
      <c r="P5" s="9"/>
      <c r="Q5" s="9"/>
      <c r="R5" s="9">
        <v>-0.14383561643835618</v>
      </c>
      <c r="T5" s="238">
        <v>-0.23597437099546803</v>
      </c>
      <c r="U5" s="238"/>
      <c r="V5" s="238"/>
      <c r="W5" s="238">
        <v>-0.32759493670886075</v>
      </c>
    </row>
    <row r="6" spans="1:23" x14ac:dyDescent="0.25">
      <c r="C6">
        <f>AVERAGE(C3:C5)</f>
        <v>0.2485267312581865</v>
      </c>
      <c r="F6">
        <f>AVERAGE(F3:F5)</f>
        <v>-9.6845610892727627E-2</v>
      </c>
      <c r="I6">
        <f>AVERAGE(I3:I5)</f>
        <v>0.2897337231678519</v>
      </c>
      <c r="L6">
        <f>AVERAGE(L3:L5)</f>
        <v>-0.10247167048637636</v>
      </c>
      <c r="O6">
        <f>AVERAGE(O3:O5)</f>
        <v>0.28849805599156059</v>
      </c>
      <c r="R6">
        <f>AVERAGE(R3:R5)</f>
        <v>-0.10069221684354045</v>
      </c>
      <c r="T6">
        <f>AVERAGE(T3:T5)</f>
        <v>-0.16676971580404365</v>
      </c>
      <c r="W6">
        <f>AVERAGE(W3:W5)</f>
        <v>-0.20713714007892783</v>
      </c>
    </row>
  </sheetData>
  <mergeCells count="1">
    <mergeCell ref="A1:W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8"/>
  <sheetViews>
    <sheetView workbookViewId="0">
      <selection activeCell="H33" sqref="H33"/>
    </sheetView>
  </sheetViews>
  <sheetFormatPr baseColWidth="10" defaultRowHeight="15" x14ac:dyDescent="0.25"/>
  <cols>
    <col min="1" max="1" width="26.28515625" customWidth="1"/>
    <col min="7" max="7" width="17.85546875" customWidth="1"/>
  </cols>
  <sheetData>
    <row r="1" spans="1:11" x14ac:dyDescent="0.25">
      <c r="A1" s="24"/>
      <c r="B1" s="258" t="s">
        <v>39</v>
      </c>
      <c r="C1" s="258"/>
      <c r="D1" s="258"/>
      <c r="E1" s="258"/>
      <c r="G1" s="8"/>
      <c r="H1" s="259" t="s">
        <v>38</v>
      </c>
      <c r="I1" s="259"/>
      <c r="J1" s="259"/>
      <c r="K1" s="259"/>
    </row>
    <row r="2" spans="1:11" x14ac:dyDescent="0.25">
      <c r="A2" s="24"/>
      <c r="B2" s="258" t="s">
        <v>37</v>
      </c>
      <c r="C2" s="258"/>
      <c r="D2" s="258"/>
      <c r="E2" s="258"/>
      <c r="G2" s="8"/>
      <c r="H2" s="259" t="s">
        <v>37</v>
      </c>
      <c r="I2" s="259"/>
      <c r="J2" s="259"/>
      <c r="K2" s="259"/>
    </row>
    <row r="3" spans="1:11" x14ac:dyDescent="0.25">
      <c r="A3" s="24"/>
      <c r="B3" s="24" t="s">
        <v>36</v>
      </c>
      <c r="C3" s="24" t="s">
        <v>35</v>
      </c>
      <c r="D3" s="24" t="s">
        <v>34</v>
      </c>
      <c r="E3" s="24" t="s">
        <v>33</v>
      </c>
      <c r="G3" s="8"/>
      <c r="H3" s="8" t="s">
        <v>36</v>
      </c>
      <c r="I3" s="8" t="s">
        <v>35</v>
      </c>
      <c r="J3" s="8" t="s">
        <v>34</v>
      </c>
      <c r="K3" s="8" t="s">
        <v>33</v>
      </c>
    </row>
    <row r="4" spans="1:11" x14ac:dyDescent="0.25">
      <c r="A4" s="24" t="s">
        <v>32</v>
      </c>
      <c r="B4" s="24">
        <v>7.8E-2</v>
      </c>
      <c r="C4" s="24">
        <v>6.6699999999999995E-2</v>
      </c>
      <c r="D4" s="24">
        <v>6.6699999999999995E-2</v>
      </c>
      <c r="E4" s="24">
        <v>2.86E-2</v>
      </c>
      <c r="G4" s="8" t="s">
        <v>32</v>
      </c>
      <c r="H4" s="67">
        <v>2.1645000000000002E-3</v>
      </c>
      <c r="I4" s="8">
        <v>-1.9E-2</v>
      </c>
      <c r="J4" s="8">
        <v>-1.38E-2</v>
      </c>
      <c r="K4" s="67">
        <v>-2.3809999999999999E-3</v>
      </c>
    </row>
    <row r="5" spans="1:11" x14ac:dyDescent="0.25">
      <c r="A5" s="24" t="s">
        <v>32</v>
      </c>
      <c r="B5" s="68">
        <v>-9.9205999999999999E-3</v>
      </c>
      <c r="C5" s="24">
        <v>-4.99E-2</v>
      </c>
      <c r="D5" s="24">
        <v>-3.6200000000000003E-2</v>
      </c>
      <c r="E5" s="24">
        <v>-5.0099999999999999E-2</v>
      </c>
      <c r="G5" s="8" t="s">
        <v>32</v>
      </c>
      <c r="H5" s="67">
        <v>-7.5899999999999995E-2</v>
      </c>
      <c r="I5" s="8">
        <v>2.92E-2</v>
      </c>
      <c r="J5" s="8">
        <v>-3.1399999999999997E-2</v>
      </c>
      <c r="K5" s="8">
        <v>-3.1399999999999997E-2</v>
      </c>
    </row>
    <row r="6" spans="1:11" x14ac:dyDescent="0.25">
      <c r="A6" s="24" t="s">
        <v>32</v>
      </c>
      <c r="B6" s="24">
        <v>-4.9200000000000001E-2</v>
      </c>
      <c r="C6" s="24">
        <v>-2.6499999999999999E-2</v>
      </c>
      <c r="D6" s="68">
        <v>2.4145E-3</v>
      </c>
      <c r="E6" s="24">
        <v>-2.86E-2</v>
      </c>
      <c r="G6" s="8" t="s">
        <v>32</v>
      </c>
      <c r="H6" s="8">
        <v>8.77E-2</v>
      </c>
      <c r="I6" s="8">
        <v>-8.8499999999999995E-2</v>
      </c>
      <c r="J6" s="67">
        <v>1.5800000000000002E-2</v>
      </c>
      <c r="K6" s="67">
        <v>-9.2104999999999999E-3</v>
      </c>
    </row>
    <row r="7" spans="1:11" x14ac:dyDescent="0.25">
      <c r="A7" s="24" t="s">
        <v>32</v>
      </c>
      <c r="B7" s="24">
        <v>3.2000000000000001E-2</v>
      </c>
      <c r="C7" s="24">
        <v>0.01</v>
      </c>
      <c r="D7" s="24">
        <v>1E-3</v>
      </c>
      <c r="E7" s="24">
        <v>1.5E-3</v>
      </c>
      <c r="G7" s="8" t="s">
        <v>32</v>
      </c>
      <c r="H7" s="8">
        <v>-9.9099999999999994E-2</v>
      </c>
      <c r="I7" s="8">
        <v>3.7900000000000003E-2</v>
      </c>
      <c r="J7" s="8">
        <v>3.7900000000000003E-2</v>
      </c>
      <c r="K7" s="8">
        <v>-5.91E-2</v>
      </c>
    </row>
    <row r="8" spans="1:11" x14ac:dyDescent="0.25">
      <c r="D8" t="s">
        <v>31</v>
      </c>
      <c r="J8" t="s">
        <v>31</v>
      </c>
    </row>
  </sheetData>
  <mergeCells count="4">
    <mergeCell ref="B2:E2"/>
    <mergeCell ref="B1:E1"/>
    <mergeCell ref="H1:K1"/>
    <mergeCell ref="H2:K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N48"/>
  <sheetViews>
    <sheetView workbookViewId="0">
      <selection activeCell="K55" sqref="K55"/>
    </sheetView>
  </sheetViews>
  <sheetFormatPr baseColWidth="10" defaultColWidth="10.85546875" defaultRowHeight="15" x14ac:dyDescent="0.25"/>
  <sheetData>
    <row r="1" spans="2:14" ht="15.75" thickBot="1" x14ac:dyDescent="0.3"/>
    <row r="2" spans="2:14" x14ac:dyDescent="0.25">
      <c r="B2" s="260" t="s">
        <v>16</v>
      </c>
      <c r="C2" s="261"/>
      <c r="D2" s="261"/>
      <c r="E2" s="261"/>
      <c r="F2" s="261"/>
      <c r="G2" s="262"/>
      <c r="I2" s="263" t="s">
        <v>17</v>
      </c>
      <c r="J2" s="264"/>
      <c r="K2" s="264"/>
      <c r="L2" s="264"/>
      <c r="M2" s="264"/>
      <c r="N2" s="265"/>
    </row>
    <row r="3" spans="2:14" x14ac:dyDescent="0.25">
      <c r="B3" s="77" t="s">
        <v>53</v>
      </c>
      <c r="C3" s="8" t="s">
        <v>21</v>
      </c>
      <c r="D3" s="8"/>
      <c r="E3" s="8"/>
      <c r="F3" s="8" t="s">
        <v>45</v>
      </c>
      <c r="G3" s="17"/>
      <c r="I3" s="77" t="s">
        <v>52</v>
      </c>
      <c r="J3" s="8" t="s">
        <v>21</v>
      </c>
      <c r="K3" s="8"/>
      <c r="L3" s="8"/>
      <c r="M3" s="8" t="s">
        <v>45</v>
      </c>
      <c r="N3" s="17"/>
    </row>
    <row r="4" spans="2:14" x14ac:dyDescent="0.25">
      <c r="B4" s="76"/>
      <c r="C4" s="8" t="s">
        <v>0</v>
      </c>
      <c r="D4" s="8" t="s">
        <v>27</v>
      </c>
      <c r="E4" s="8"/>
      <c r="F4" s="8" t="s">
        <v>0</v>
      </c>
      <c r="G4" s="17" t="s">
        <v>27</v>
      </c>
      <c r="I4" s="76"/>
      <c r="J4" s="8" t="s">
        <v>0</v>
      </c>
      <c r="K4" s="8" t="s">
        <v>27</v>
      </c>
      <c r="L4" s="8"/>
      <c r="M4" s="8" t="s">
        <v>0</v>
      </c>
      <c r="N4" s="17" t="s">
        <v>27</v>
      </c>
    </row>
    <row r="5" spans="2:14" x14ac:dyDescent="0.25">
      <c r="B5" s="76" t="s">
        <v>44</v>
      </c>
      <c r="C5" s="8">
        <v>6</v>
      </c>
      <c r="D5" s="8">
        <v>15</v>
      </c>
      <c r="E5" s="8"/>
      <c r="F5" s="8">
        <v>8</v>
      </c>
      <c r="G5" s="17">
        <v>12</v>
      </c>
      <c r="I5" s="76" t="s">
        <v>44</v>
      </c>
      <c r="J5" s="8">
        <v>7</v>
      </c>
      <c r="K5" s="8">
        <v>13</v>
      </c>
      <c r="L5" s="8"/>
      <c r="M5" s="8">
        <v>9</v>
      </c>
      <c r="N5" s="17">
        <v>10</v>
      </c>
    </row>
    <row r="6" spans="2:14" x14ac:dyDescent="0.25">
      <c r="B6" s="76" t="s">
        <v>43</v>
      </c>
      <c r="C6" s="8">
        <v>6</v>
      </c>
      <c r="D6" s="8">
        <v>12</v>
      </c>
      <c r="E6" s="8"/>
      <c r="F6" s="8">
        <v>8</v>
      </c>
      <c r="G6" s="17">
        <v>12</v>
      </c>
      <c r="I6" s="76" t="s">
        <v>43</v>
      </c>
      <c r="J6" s="8">
        <v>6</v>
      </c>
      <c r="K6" s="8">
        <v>14</v>
      </c>
      <c r="L6" s="8"/>
      <c r="M6" s="8">
        <v>7</v>
      </c>
      <c r="N6" s="17">
        <v>12</v>
      </c>
    </row>
    <row r="7" spans="2:14" x14ac:dyDescent="0.25">
      <c r="B7" s="76" t="s">
        <v>42</v>
      </c>
      <c r="C7" s="8">
        <v>2</v>
      </c>
      <c r="D7" s="8">
        <v>19</v>
      </c>
      <c r="E7" s="8"/>
      <c r="F7" s="8">
        <v>5</v>
      </c>
      <c r="G7" s="17">
        <v>14</v>
      </c>
      <c r="I7" s="76" t="s">
        <v>42</v>
      </c>
      <c r="J7" s="8">
        <v>8</v>
      </c>
      <c r="K7" s="8">
        <v>12</v>
      </c>
      <c r="L7" s="8"/>
      <c r="M7" s="8">
        <v>8</v>
      </c>
      <c r="N7" s="17">
        <v>11</v>
      </c>
    </row>
    <row r="8" spans="2:14" x14ac:dyDescent="0.25">
      <c r="B8" s="76" t="s">
        <v>41</v>
      </c>
      <c r="C8" s="8">
        <v>7</v>
      </c>
      <c r="D8" s="8">
        <v>14</v>
      </c>
      <c r="E8" s="8"/>
      <c r="F8" s="8">
        <v>4</v>
      </c>
      <c r="G8" s="17">
        <v>17</v>
      </c>
      <c r="I8" s="76" t="s">
        <v>41</v>
      </c>
      <c r="J8" s="8">
        <v>10</v>
      </c>
      <c r="K8" s="8">
        <v>11</v>
      </c>
      <c r="L8" s="8"/>
      <c r="M8" s="8">
        <v>8</v>
      </c>
      <c r="N8" s="17">
        <v>10</v>
      </c>
    </row>
    <row r="9" spans="2:14" x14ac:dyDescent="0.25">
      <c r="B9" s="76" t="s">
        <v>40</v>
      </c>
      <c r="C9" s="8">
        <v>7</v>
      </c>
      <c r="D9" s="8">
        <v>16</v>
      </c>
      <c r="E9" s="8"/>
      <c r="F9" s="8">
        <v>6</v>
      </c>
      <c r="G9" s="17">
        <v>15</v>
      </c>
      <c r="I9" s="76" t="s">
        <v>40</v>
      </c>
      <c r="J9" s="8">
        <v>9</v>
      </c>
      <c r="K9" s="8">
        <v>11</v>
      </c>
      <c r="L9" s="8"/>
      <c r="M9" s="8">
        <v>12</v>
      </c>
      <c r="N9" s="17">
        <v>8</v>
      </c>
    </row>
    <row r="10" spans="2:14" x14ac:dyDescent="0.25">
      <c r="B10" s="76"/>
      <c r="C10" s="8"/>
      <c r="D10" s="8"/>
      <c r="E10" s="8"/>
      <c r="F10" s="8"/>
      <c r="G10" s="17"/>
      <c r="I10" s="76"/>
      <c r="J10" s="8"/>
      <c r="K10" s="8"/>
      <c r="L10" s="8"/>
      <c r="M10" s="8"/>
      <c r="N10" s="17"/>
    </row>
    <row r="11" spans="2:14" x14ac:dyDescent="0.25">
      <c r="B11" s="76"/>
      <c r="C11" s="8">
        <f>SUM(C5:C10)</f>
        <v>28</v>
      </c>
      <c r="D11" s="8">
        <f>SUM(D5:D10)</f>
        <v>76</v>
      </c>
      <c r="E11" s="8"/>
      <c r="F11" s="8">
        <f>SUM(F5:F10)</f>
        <v>31</v>
      </c>
      <c r="G11" s="17">
        <f>SUM(G5:G10)</f>
        <v>70</v>
      </c>
      <c r="I11" s="76"/>
      <c r="J11" s="8">
        <f>SUM(J5:J10)</f>
        <v>40</v>
      </c>
      <c r="K11" s="8">
        <f>SUM(K5:K10)</f>
        <v>61</v>
      </c>
      <c r="L11" s="8"/>
      <c r="M11" s="8">
        <f>SUM(M5:M10)</f>
        <v>44</v>
      </c>
      <c r="N11" s="17">
        <f>SUM(N5:N10)</f>
        <v>51</v>
      </c>
    </row>
    <row r="12" spans="2:14" x14ac:dyDescent="0.25">
      <c r="B12" s="76"/>
      <c r="C12" s="8">
        <f>C11/(D11+C11)</f>
        <v>0.26923076923076922</v>
      </c>
      <c r="D12" s="8"/>
      <c r="E12" s="8"/>
      <c r="F12" s="8">
        <f>F11/(G11+F11)</f>
        <v>0.30693069306930693</v>
      </c>
      <c r="G12" s="17"/>
      <c r="I12" s="76"/>
      <c r="J12" s="8">
        <f>J11/(K11+J11)</f>
        <v>0.39603960396039606</v>
      </c>
      <c r="K12" s="8"/>
      <c r="L12" s="8"/>
      <c r="M12" s="8">
        <f>M11/(N11+M11)</f>
        <v>0.4631578947368421</v>
      </c>
      <c r="N12" s="17"/>
    </row>
    <row r="13" spans="2:14" x14ac:dyDescent="0.25">
      <c r="B13" s="76"/>
      <c r="C13" s="8"/>
      <c r="D13" s="8"/>
      <c r="E13" s="8"/>
      <c r="F13" s="8"/>
      <c r="G13" s="17"/>
      <c r="I13" s="76"/>
      <c r="J13" s="8"/>
      <c r="K13" s="8"/>
      <c r="L13" s="8"/>
      <c r="M13" s="8"/>
      <c r="N13" s="17"/>
    </row>
    <row r="14" spans="2:14" x14ac:dyDescent="0.25">
      <c r="B14" s="76"/>
      <c r="C14" s="8"/>
      <c r="D14" s="8"/>
      <c r="E14" s="8"/>
      <c r="F14" s="8"/>
      <c r="G14" s="17"/>
      <c r="I14" s="76"/>
      <c r="J14" s="8"/>
      <c r="K14" s="8"/>
      <c r="L14" s="8"/>
      <c r="M14" s="8"/>
      <c r="N14" s="17"/>
    </row>
    <row r="15" spans="2:14" x14ac:dyDescent="0.25">
      <c r="B15" s="75" t="s">
        <v>51</v>
      </c>
      <c r="C15" s="73" t="s">
        <v>21</v>
      </c>
      <c r="D15" s="73"/>
      <c r="E15" s="73"/>
      <c r="F15" s="73" t="s">
        <v>45</v>
      </c>
      <c r="G15" s="72"/>
      <c r="I15" s="75" t="s">
        <v>50</v>
      </c>
      <c r="J15" s="73" t="s">
        <v>21</v>
      </c>
      <c r="K15" s="73"/>
      <c r="L15" s="73"/>
      <c r="M15" s="73" t="s">
        <v>45</v>
      </c>
      <c r="N15" s="72"/>
    </row>
    <row r="16" spans="2:14" x14ac:dyDescent="0.25">
      <c r="B16" s="74"/>
      <c r="C16" s="73" t="s">
        <v>0</v>
      </c>
      <c r="D16" s="73" t="s">
        <v>27</v>
      </c>
      <c r="E16" s="73"/>
      <c r="F16" s="73" t="s">
        <v>0</v>
      </c>
      <c r="G16" s="72" t="s">
        <v>27</v>
      </c>
      <c r="I16" s="74"/>
      <c r="J16" s="73" t="s">
        <v>0</v>
      </c>
      <c r="K16" s="73" t="s">
        <v>27</v>
      </c>
      <c r="L16" s="73"/>
      <c r="M16" s="73" t="s">
        <v>0</v>
      </c>
      <c r="N16" s="72" t="s">
        <v>27</v>
      </c>
    </row>
    <row r="17" spans="2:14" x14ac:dyDescent="0.25">
      <c r="B17" s="74" t="s">
        <v>44</v>
      </c>
      <c r="C17" s="73">
        <v>12</v>
      </c>
      <c r="D17" s="73">
        <v>8</v>
      </c>
      <c r="E17" s="73"/>
      <c r="F17" s="73">
        <v>11</v>
      </c>
      <c r="G17" s="72">
        <v>8</v>
      </c>
      <c r="I17" s="74" t="s">
        <v>44</v>
      </c>
      <c r="J17" s="73">
        <v>12</v>
      </c>
      <c r="K17" s="73">
        <v>8</v>
      </c>
      <c r="L17" s="73"/>
      <c r="M17" s="73">
        <v>11</v>
      </c>
      <c r="N17" s="72">
        <v>9</v>
      </c>
    </row>
    <row r="18" spans="2:14" x14ac:dyDescent="0.25">
      <c r="B18" s="74" t="s">
        <v>43</v>
      </c>
      <c r="C18" s="73">
        <v>11</v>
      </c>
      <c r="D18" s="73">
        <v>9</v>
      </c>
      <c r="E18" s="73"/>
      <c r="F18" s="73">
        <v>12</v>
      </c>
      <c r="G18" s="72">
        <v>6</v>
      </c>
      <c r="I18" s="74" t="s">
        <v>43</v>
      </c>
      <c r="J18" s="73">
        <v>11</v>
      </c>
      <c r="K18" s="73">
        <v>9</v>
      </c>
      <c r="L18" s="73"/>
      <c r="M18" s="73">
        <v>5</v>
      </c>
      <c r="N18" s="72">
        <v>14</v>
      </c>
    </row>
    <row r="19" spans="2:14" x14ac:dyDescent="0.25">
      <c r="B19" s="74" t="s">
        <v>42</v>
      </c>
      <c r="C19" s="73">
        <v>7</v>
      </c>
      <c r="D19" s="73">
        <v>13</v>
      </c>
      <c r="E19" s="73"/>
      <c r="F19" s="73">
        <v>8</v>
      </c>
      <c r="G19" s="72">
        <v>12</v>
      </c>
      <c r="I19" s="74" t="s">
        <v>42</v>
      </c>
      <c r="J19" s="73">
        <v>11</v>
      </c>
      <c r="K19" s="73">
        <v>7</v>
      </c>
      <c r="L19" s="73"/>
      <c r="M19" s="73">
        <v>10</v>
      </c>
      <c r="N19" s="72">
        <v>9</v>
      </c>
    </row>
    <row r="20" spans="2:14" x14ac:dyDescent="0.25">
      <c r="B20" s="74" t="s">
        <v>41</v>
      </c>
      <c r="C20" s="73">
        <v>8</v>
      </c>
      <c r="D20" s="73">
        <v>12</v>
      </c>
      <c r="E20" s="73"/>
      <c r="F20" s="73">
        <v>9</v>
      </c>
      <c r="G20" s="72">
        <v>11</v>
      </c>
      <c r="I20" s="74" t="s">
        <v>41</v>
      </c>
      <c r="J20" s="73">
        <v>7</v>
      </c>
      <c r="K20" s="73">
        <v>14</v>
      </c>
      <c r="L20" s="73"/>
      <c r="M20" s="73">
        <v>9</v>
      </c>
      <c r="N20" s="72">
        <v>9</v>
      </c>
    </row>
    <row r="21" spans="2:14" x14ac:dyDescent="0.25">
      <c r="B21" s="74"/>
      <c r="C21" s="73">
        <f>SUM(C17:C20)</f>
        <v>38</v>
      </c>
      <c r="D21" s="73">
        <f>SUM(D17:D20)</f>
        <v>42</v>
      </c>
      <c r="E21" s="73"/>
      <c r="F21" s="73">
        <f>SUM(F17:F20)</f>
        <v>40</v>
      </c>
      <c r="G21" s="72">
        <f>SUM(G17:G20)</f>
        <v>37</v>
      </c>
      <c r="I21" s="74" t="s">
        <v>40</v>
      </c>
      <c r="J21" s="73">
        <v>8</v>
      </c>
      <c r="K21" s="73">
        <v>12</v>
      </c>
      <c r="L21" s="73"/>
      <c r="M21" s="73">
        <v>10</v>
      </c>
      <c r="N21" s="72">
        <v>10</v>
      </c>
    </row>
    <row r="22" spans="2:14" x14ac:dyDescent="0.25">
      <c r="B22" s="74"/>
      <c r="C22" s="73">
        <f>C21/(D21+C21)</f>
        <v>0.47499999999999998</v>
      </c>
      <c r="D22" s="73"/>
      <c r="E22" s="73"/>
      <c r="F22" s="73">
        <f>F21/(G21+F21)</f>
        <v>0.51948051948051943</v>
      </c>
      <c r="G22" s="72"/>
      <c r="I22" s="74"/>
      <c r="J22" s="73"/>
      <c r="K22" s="73"/>
      <c r="L22" s="73"/>
      <c r="M22" s="73"/>
      <c r="N22" s="72"/>
    </row>
    <row r="23" spans="2:14" x14ac:dyDescent="0.25">
      <c r="B23" s="74"/>
      <c r="C23" s="73"/>
      <c r="D23" s="73"/>
      <c r="E23" s="73"/>
      <c r="F23" s="73"/>
      <c r="G23" s="72"/>
      <c r="I23" s="74"/>
      <c r="J23" s="73">
        <f>SUM(J17:J22)</f>
        <v>49</v>
      </c>
      <c r="K23" s="73">
        <f>SUM(K17:K22)</f>
        <v>50</v>
      </c>
      <c r="L23" s="73"/>
      <c r="M23" s="73">
        <f>SUM(M17:M22)</f>
        <v>45</v>
      </c>
      <c r="N23" s="72">
        <f>SUM(N17:N22)</f>
        <v>51</v>
      </c>
    </row>
    <row r="24" spans="2:14" x14ac:dyDescent="0.25">
      <c r="B24" s="77" t="s">
        <v>49</v>
      </c>
      <c r="C24" s="8" t="s">
        <v>21</v>
      </c>
      <c r="D24" s="8"/>
      <c r="E24" s="8"/>
      <c r="F24" s="8" t="s">
        <v>45</v>
      </c>
      <c r="G24" s="17"/>
      <c r="I24" s="74"/>
      <c r="J24" s="73">
        <f>J23/(K23+J23)</f>
        <v>0.49494949494949497</v>
      </c>
      <c r="K24" s="73"/>
      <c r="L24" s="73"/>
      <c r="M24" s="73">
        <f>M23/(N23+M23)</f>
        <v>0.46875</v>
      </c>
      <c r="N24" s="72"/>
    </row>
    <row r="25" spans="2:14" x14ac:dyDescent="0.25">
      <c r="B25" s="76"/>
      <c r="C25" s="8" t="s">
        <v>0</v>
      </c>
      <c r="D25" s="8" t="s">
        <v>27</v>
      </c>
      <c r="E25" s="8"/>
      <c r="F25" s="8" t="s">
        <v>0</v>
      </c>
      <c r="G25" s="17" t="s">
        <v>27</v>
      </c>
      <c r="I25" s="74"/>
      <c r="J25" s="73"/>
      <c r="K25" s="73"/>
      <c r="L25" s="73"/>
      <c r="M25" s="73"/>
      <c r="N25" s="72"/>
    </row>
    <row r="26" spans="2:14" x14ac:dyDescent="0.25">
      <c r="B26" s="76" t="s">
        <v>44</v>
      </c>
      <c r="C26" s="8">
        <v>5</v>
      </c>
      <c r="D26" s="8">
        <v>13</v>
      </c>
      <c r="E26" s="8"/>
      <c r="F26" s="8">
        <v>8</v>
      </c>
      <c r="G26" s="17">
        <v>12</v>
      </c>
      <c r="I26" s="74"/>
      <c r="J26" s="73"/>
      <c r="K26" s="73"/>
      <c r="L26" s="73"/>
      <c r="M26" s="73"/>
      <c r="N26" s="72"/>
    </row>
    <row r="27" spans="2:14" x14ac:dyDescent="0.25">
      <c r="B27" s="76" t="s">
        <v>43</v>
      </c>
      <c r="C27" s="8">
        <v>7</v>
      </c>
      <c r="D27" s="8">
        <v>9</v>
      </c>
      <c r="E27" s="8"/>
      <c r="F27" s="8">
        <v>6</v>
      </c>
      <c r="G27" s="17">
        <v>14</v>
      </c>
      <c r="I27" s="77" t="s">
        <v>48</v>
      </c>
      <c r="J27" s="8" t="s">
        <v>21</v>
      </c>
      <c r="K27" s="8"/>
      <c r="L27" s="8"/>
      <c r="M27" s="8" t="s">
        <v>45</v>
      </c>
      <c r="N27" s="17"/>
    </row>
    <row r="28" spans="2:14" x14ac:dyDescent="0.25">
      <c r="B28" s="76" t="s">
        <v>42</v>
      </c>
      <c r="C28" s="8">
        <v>5</v>
      </c>
      <c r="D28" s="8">
        <v>16</v>
      </c>
      <c r="E28" s="8"/>
      <c r="F28" s="8">
        <v>6</v>
      </c>
      <c r="G28" s="17">
        <v>16</v>
      </c>
      <c r="I28" s="76"/>
      <c r="J28" s="8" t="s">
        <v>0</v>
      </c>
      <c r="K28" s="8" t="s">
        <v>27</v>
      </c>
      <c r="L28" s="8"/>
      <c r="M28" s="8" t="s">
        <v>0</v>
      </c>
      <c r="N28" s="17" t="s">
        <v>27</v>
      </c>
    </row>
    <row r="29" spans="2:14" x14ac:dyDescent="0.25">
      <c r="B29" s="76" t="s">
        <v>41</v>
      </c>
      <c r="C29" s="8">
        <v>8</v>
      </c>
      <c r="D29" s="8">
        <v>14</v>
      </c>
      <c r="E29" s="8"/>
      <c r="F29" s="8">
        <v>6</v>
      </c>
      <c r="G29" s="17">
        <v>17</v>
      </c>
      <c r="I29" s="76" t="s">
        <v>44</v>
      </c>
      <c r="J29" s="8">
        <v>8</v>
      </c>
      <c r="K29" s="8">
        <v>16</v>
      </c>
      <c r="L29" s="8"/>
      <c r="M29" s="8">
        <v>7</v>
      </c>
      <c r="N29" s="17">
        <v>12</v>
      </c>
    </row>
    <row r="30" spans="2:14" x14ac:dyDescent="0.25">
      <c r="B30" s="76"/>
      <c r="C30" s="8">
        <f>SUM(C26:C29)</f>
        <v>25</v>
      </c>
      <c r="D30" s="8">
        <f>SUM(D26:D29)</f>
        <v>52</v>
      </c>
      <c r="E30" s="8"/>
      <c r="F30" s="8">
        <f>SUM(F26:F29)</f>
        <v>26</v>
      </c>
      <c r="G30" s="17">
        <f>SUM(G26:G29)</f>
        <v>59</v>
      </c>
      <c r="I30" s="76" t="s">
        <v>43</v>
      </c>
      <c r="J30" s="8">
        <v>7</v>
      </c>
      <c r="K30" s="8">
        <v>14</v>
      </c>
      <c r="L30" s="8"/>
      <c r="M30" s="8">
        <v>10</v>
      </c>
      <c r="N30" s="17">
        <v>9</v>
      </c>
    </row>
    <row r="31" spans="2:14" x14ac:dyDescent="0.25">
      <c r="B31" s="76"/>
      <c r="C31" s="8">
        <f>C30/(D30+C30)</f>
        <v>0.32467532467532467</v>
      </c>
      <c r="D31" s="8"/>
      <c r="E31" s="8"/>
      <c r="F31" s="8">
        <f>F30/(G30+F30)</f>
        <v>0.30588235294117649</v>
      </c>
      <c r="G31" s="17"/>
      <c r="I31" s="76" t="s">
        <v>42</v>
      </c>
      <c r="J31" s="8">
        <v>9</v>
      </c>
      <c r="K31" s="8">
        <v>13</v>
      </c>
      <c r="L31" s="8"/>
      <c r="M31" s="8">
        <v>10</v>
      </c>
      <c r="N31" s="17">
        <v>10</v>
      </c>
    </row>
    <row r="32" spans="2:14" x14ac:dyDescent="0.25">
      <c r="B32" s="76"/>
      <c r="C32" s="8"/>
      <c r="D32" s="8"/>
      <c r="E32" s="8"/>
      <c r="F32" s="8"/>
      <c r="G32" s="17"/>
      <c r="I32" s="76" t="s">
        <v>41</v>
      </c>
      <c r="J32" s="8">
        <v>9</v>
      </c>
      <c r="K32" s="8">
        <v>11</v>
      </c>
      <c r="L32" s="8"/>
      <c r="M32" s="8">
        <v>8</v>
      </c>
      <c r="N32" s="17">
        <v>13</v>
      </c>
    </row>
    <row r="33" spans="2:14" x14ac:dyDescent="0.25">
      <c r="B33" s="76"/>
      <c r="C33" s="8"/>
      <c r="D33" s="8"/>
      <c r="E33" s="8"/>
      <c r="F33" s="8"/>
      <c r="G33" s="17"/>
      <c r="I33" s="76" t="s">
        <v>40</v>
      </c>
      <c r="J33" s="8">
        <v>8</v>
      </c>
      <c r="K33" s="8">
        <v>13</v>
      </c>
      <c r="L33" s="8"/>
      <c r="M33" s="8">
        <v>9</v>
      </c>
      <c r="N33" s="17">
        <v>11</v>
      </c>
    </row>
    <row r="34" spans="2:14" x14ac:dyDescent="0.25">
      <c r="B34" s="75" t="s">
        <v>47</v>
      </c>
      <c r="C34" s="73" t="s">
        <v>21</v>
      </c>
      <c r="D34" s="73"/>
      <c r="E34" s="73"/>
      <c r="F34" s="73" t="s">
        <v>45</v>
      </c>
      <c r="G34" s="72"/>
      <c r="I34" s="76"/>
      <c r="J34" s="8"/>
      <c r="K34" s="8"/>
      <c r="L34" s="8"/>
      <c r="M34" s="8"/>
      <c r="N34" s="17"/>
    </row>
    <row r="35" spans="2:14" x14ac:dyDescent="0.25">
      <c r="B35" s="74"/>
      <c r="C35" s="73" t="s">
        <v>0</v>
      </c>
      <c r="D35" s="73" t="s">
        <v>27</v>
      </c>
      <c r="E35" s="73"/>
      <c r="F35" s="73" t="s">
        <v>0</v>
      </c>
      <c r="G35" s="72" t="s">
        <v>27</v>
      </c>
      <c r="I35" s="76"/>
      <c r="J35" s="8">
        <f>SUM(J29:J34)</f>
        <v>41</v>
      </c>
      <c r="K35" s="8">
        <f>SUM(K29:K34)</f>
        <v>67</v>
      </c>
      <c r="L35" s="8"/>
      <c r="M35" s="8">
        <f>SUM(M29:M34)</f>
        <v>44</v>
      </c>
      <c r="N35" s="17">
        <f>SUM(N29:N34)</f>
        <v>55</v>
      </c>
    </row>
    <row r="36" spans="2:14" x14ac:dyDescent="0.25">
      <c r="B36" s="74" t="s">
        <v>44</v>
      </c>
      <c r="C36" s="73">
        <v>3</v>
      </c>
      <c r="D36" s="73">
        <v>17</v>
      </c>
      <c r="E36" s="73"/>
      <c r="F36" s="73">
        <v>6</v>
      </c>
      <c r="G36" s="72">
        <v>14</v>
      </c>
      <c r="I36" s="76"/>
      <c r="J36" s="8">
        <f>J35/(K35+J35)</f>
        <v>0.37962962962962965</v>
      </c>
      <c r="K36" s="8"/>
      <c r="L36" s="8"/>
      <c r="M36" s="8">
        <f>M35/(N35+M35)</f>
        <v>0.44444444444444442</v>
      </c>
      <c r="N36" s="17"/>
    </row>
    <row r="37" spans="2:14" x14ac:dyDescent="0.25">
      <c r="B37" s="74" t="s">
        <v>43</v>
      </c>
      <c r="C37" s="73">
        <v>7</v>
      </c>
      <c r="D37" s="73">
        <v>12</v>
      </c>
      <c r="E37" s="73"/>
      <c r="F37" s="73">
        <v>7</v>
      </c>
      <c r="G37" s="72">
        <v>12</v>
      </c>
      <c r="I37" s="76"/>
      <c r="J37" s="8"/>
      <c r="K37" s="8"/>
      <c r="L37" s="8"/>
      <c r="M37" s="8"/>
      <c r="N37" s="17"/>
    </row>
    <row r="38" spans="2:14" x14ac:dyDescent="0.25">
      <c r="B38" s="74" t="s">
        <v>42</v>
      </c>
      <c r="C38" s="73">
        <v>5</v>
      </c>
      <c r="D38" s="73">
        <v>15</v>
      </c>
      <c r="E38" s="73"/>
      <c r="F38" s="73">
        <v>9</v>
      </c>
      <c r="G38" s="72">
        <v>13</v>
      </c>
      <c r="I38" s="76"/>
      <c r="J38" s="8"/>
      <c r="K38" s="8"/>
      <c r="L38" s="8"/>
      <c r="M38" s="8"/>
      <c r="N38" s="17"/>
    </row>
    <row r="39" spans="2:14" x14ac:dyDescent="0.25">
      <c r="B39" s="74" t="s">
        <v>41</v>
      </c>
      <c r="C39" s="73">
        <v>7</v>
      </c>
      <c r="D39" s="73">
        <v>10</v>
      </c>
      <c r="E39" s="73"/>
      <c r="F39" s="73">
        <v>6</v>
      </c>
      <c r="G39" s="72">
        <v>15</v>
      </c>
      <c r="I39" s="75" t="s">
        <v>46</v>
      </c>
      <c r="J39" s="73" t="s">
        <v>21</v>
      </c>
      <c r="K39" s="73"/>
      <c r="L39" s="73"/>
      <c r="M39" s="73" t="s">
        <v>45</v>
      </c>
      <c r="N39" s="72"/>
    </row>
    <row r="40" spans="2:14" x14ac:dyDescent="0.25">
      <c r="B40" s="74" t="s">
        <v>40</v>
      </c>
      <c r="C40" s="73">
        <v>9</v>
      </c>
      <c r="D40" s="73">
        <v>12</v>
      </c>
      <c r="E40" s="73"/>
      <c r="F40" s="73">
        <v>6</v>
      </c>
      <c r="G40" s="72">
        <v>13</v>
      </c>
      <c r="I40" s="74"/>
      <c r="J40" s="73" t="s">
        <v>0</v>
      </c>
      <c r="K40" s="73" t="s">
        <v>27</v>
      </c>
      <c r="L40" s="73"/>
      <c r="M40" s="73" t="s">
        <v>0</v>
      </c>
      <c r="N40" s="72" t="s">
        <v>27</v>
      </c>
    </row>
    <row r="41" spans="2:14" x14ac:dyDescent="0.25">
      <c r="B41" s="74"/>
      <c r="C41" s="73"/>
      <c r="D41" s="73"/>
      <c r="E41" s="73"/>
      <c r="F41" s="73"/>
      <c r="G41" s="72"/>
      <c r="I41" s="74" t="s">
        <v>44</v>
      </c>
      <c r="J41" s="73">
        <v>10</v>
      </c>
      <c r="K41" s="73">
        <v>10</v>
      </c>
      <c r="L41" s="73"/>
      <c r="M41" s="73">
        <v>9</v>
      </c>
      <c r="N41" s="72">
        <v>12</v>
      </c>
    </row>
    <row r="42" spans="2:14" x14ac:dyDescent="0.25">
      <c r="B42" s="74"/>
      <c r="C42" s="73">
        <f>SUM(C36:C40)</f>
        <v>31</v>
      </c>
      <c r="D42" s="73">
        <f>SUM(D36:D40)</f>
        <v>66</v>
      </c>
      <c r="E42" s="73"/>
      <c r="F42" s="73">
        <f>SUM(F36:F40)</f>
        <v>34</v>
      </c>
      <c r="G42" s="72">
        <f>SUM(G36:G40)</f>
        <v>67</v>
      </c>
      <c r="I42" s="74" t="s">
        <v>43</v>
      </c>
      <c r="J42" s="73">
        <v>9</v>
      </c>
      <c r="K42" s="73">
        <v>12</v>
      </c>
      <c r="L42" s="73"/>
      <c r="M42" s="73">
        <v>8</v>
      </c>
      <c r="N42" s="72">
        <v>12</v>
      </c>
    </row>
    <row r="43" spans="2:14" ht="15.75" thickBot="1" x14ac:dyDescent="0.3">
      <c r="B43" s="71"/>
      <c r="C43" s="70">
        <f>C42/(D42+C42)</f>
        <v>0.31958762886597936</v>
      </c>
      <c r="D43" s="70"/>
      <c r="E43" s="70"/>
      <c r="F43" s="70">
        <f>F42/(G42+F42)</f>
        <v>0.33663366336633666</v>
      </c>
      <c r="G43" s="69"/>
      <c r="I43" s="74" t="s">
        <v>42</v>
      </c>
      <c r="J43" s="73">
        <v>8</v>
      </c>
      <c r="K43" s="73">
        <v>12</v>
      </c>
      <c r="L43" s="73"/>
      <c r="M43" s="73">
        <v>6</v>
      </c>
      <c r="N43" s="72">
        <v>14</v>
      </c>
    </row>
    <row r="44" spans="2:14" x14ac:dyDescent="0.25">
      <c r="I44" s="74" t="s">
        <v>41</v>
      </c>
      <c r="J44" s="73">
        <v>9</v>
      </c>
      <c r="K44" s="73">
        <v>9</v>
      </c>
      <c r="L44" s="73"/>
      <c r="M44" s="73">
        <v>11</v>
      </c>
      <c r="N44" s="72">
        <v>8</v>
      </c>
    </row>
    <row r="45" spans="2:14" x14ac:dyDescent="0.25">
      <c r="I45" s="74" t="s">
        <v>40</v>
      </c>
      <c r="J45" s="73">
        <v>7</v>
      </c>
      <c r="K45" s="73">
        <v>9</v>
      </c>
      <c r="L45" s="73"/>
      <c r="M45" s="73">
        <v>9</v>
      </c>
      <c r="N45" s="72">
        <v>12</v>
      </c>
    </row>
    <row r="46" spans="2:14" x14ac:dyDescent="0.25">
      <c r="I46" s="74"/>
      <c r="J46" s="73"/>
      <c r="K46" s="73"/>
      <c r="L46" s="73"/>
      <c r="M46" s="73"/>
      <c r="N46" s="72"/>
    </row>
    <row r="47" spans="2:14" x14ac:dyDescent="0.25">
      <c r="I47" s="74"/>
      <c r="J47" s="73">
        <f>SUM(J41:J46)</f>
        <v>43</v>
      </c>
      <c r="K47" s="73">
        <f>SUM(K41:K46)</f>
        <v>52</v>
      </c>
      <c r="L47" s="73"/>
      <c r="M47" s="73">
        <f>SUM(M41:M46)</f>
        <v>43</v>
      </c>
      <c r="N47" s="72">
        <f>SUM(N41:N46)</f>
        <v>58</v>
      </c>
    </row>
    <row r="48" spans="2:14" ht="15.75" thickBot="1" x14ac:dyDescent="0.3">
      <c r="I48" s="71"/>
      <c r="J48" s="70">
        <f>J47/(K47+J47)</f>
        <v>0.45263157894736844</v>
      </c>
      <c r="K48" s="70"/>
      <c r="L48" s="70"/>
      <c r="M48" s="70">
        <f>M47/(N47+M47)</f>
        <v>0.42574257425742573</v>
      </c>
      <c r="N48" s="69"/>
    </row>
  </sheetData>
  <mergeCells count="2">
    <mergeCell ref="B2:G2"/>
    <mergeCell ref="I2:N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55"/>
  <sheetViews>
    <sheetView topLeftCell="B19" workbookViewId="0">
      <selection activeCell="M28" sqref="M28"/>
    </sheetView>
  </sheetViews>
  <sheetFormatPr baseColWidth="10" defaultColWidth="10.85546875" defaultRowHeight="15" x14ac:dyDescent="0.25"/>
  <cols>
    <col min="1" max="1" width="24.7109375" style="28" customWidth="1"/>
    <col min="2" max="5" width="10.85546875" style="24"/>
    <col min="6" max="6" width="10.85546875" style="29"/>
    <col min="7" max="7" width="10.85546875" style="40"/>
    <col min="8" max="11" width="10.85546875" style="9"/>
    <col min="12" max="12" width="10.85546875" style="13"/>
    <col min="13" max="13" width="10.85546875" style="81"/>
    <col min="14" max="14" width="10.85546875" style="80"/>
    <col min="15" max="18" width="10.85546875" style="79"/>
    <col min="19" max="19" width="10.85546875" style="78"/>
    <col min="20" max="20" width="10.85546875" style="37"/>
    <col min="21" max="24" width="10.85546875" style="38"/>
    <col min="25" max="25" width="10.85546875" style="39"/>
  </cols>
  <sheetData>
    <row r="1" spans="1:25" x14ac:dyDescent="0.25">
      <c r="A1" s="98" t="s">
        <v>20</v>
      </c>
      <c r="B1" s="97" t="s">
        <v>59</v>
      </c>
      <c r="C1" s="97"/>
      <c r="D1" s="97"/>
      <c r="E1" s="97"/>
      <c r="F1" s="96"/>
      <c r="G1" s="95" t="s">
        <v>20</v>
      </c>
      <c r="H1" s="94" t="s">
        <v>58</v>
      </c>
      <c r="I1" s="94"/>
      <c r="J1" s="94"/>
      <c r="K1" s="94"/>
      <c r="L1" s="93"/>
      <c r="M1" s="92"/>
      <c r="N1" s="91" t="s">
        <v>20</v>
      </c>
      <c r="O1" s="90" t="s">
        <v>57</v>
      </c>
      <c r="P1" s="90"/>
      <c r="Q1" s="90"/>
      <c r="R1" s="90"/>
      <c r="S1" s="89"/>
      <c r="T1" s="88" t="s">
        <v>20</v>
      </c>
      <c r="U1" s="87" t="s">
        <v>56</v>
      </c>
      <c r="V1" s="87"/>
      <c r="W1" s="87"/>
      <c r="X1" s="87"/>
      <c r="Y1" s="86"/>
    </row>
    <row r="2" spans="1:25" x14ac:dyDescent="0.25">
      <c r="B2" s="24" t="s">
        <v>26</v>
      </c>
      <c r="C2" s="24" t="s">
        <v>27</v>
      </c>
      <c r="D2" s="24" t="s">
        <v>28</v>
      </c>
      <c r="E2" s="24" t="s">
        <v>0</v>
      </c>
      <c r="H2" s="9" t="s">
        <v>26</v>
      </c>
      <c r="I2" s="9" t="s">
        <v>27</v>
      </c>
      <c r="J2" s="9" t="s">
        <v>28</v>
      </c>
      <c r="K2" s="9" t="s">
        <v>0</v>
      </c>
      <c r="O2" s="79" t="s">
        <v>26</v>
      </c>
      <c r="P2" s="79" t="s">
        <v>27</v>
      </c>
      <c r="Q2" s="79" t="s">
        <v>28</v>
      </c>
      <c r="R2" s="79" t="s">
        <v>0</v>
      </c>
      <c r="U2" s="38" t="s">
        <v>26</v>
      </c>
      <c r="V2" s="38" t="s">
        <v>27</v>
      </c>
      <c r="W2" s="38" t="s">
        <v>28</v>
      </c>
      <c r="X2" s="38" t="s">
        <v>0</v>
      </c>
    </row>
    <row r="3" spans="1:25" x14ac:dyDescent="0.25">
      <c r="A3" s="28">
        <v>20</v>
      </c>
      <c r="B3" s="24">
        <v>33</v>
      </c>
      <c r="C3" s="24">
        <v>0</v>
      </c>
      <c r="D3" s="24">
        <v>0</v>
      </c>
      <c r="E3" s="24">
        <f t="shared" ref="E3:E37" si="0">B3-D3</f>
        <v>33</v>
      </c>
      <c r="F3" s="29">
        <f t="shared" ref="F3:F37" si="1">E3/B3</f>
        <v>1</v>
      </c>
      <c r="G3" s="40">
        <v>20</v>
      </c>
      <c r="H3" s="9">
        <v>31</v>
      </c>
      <c r="I3" s="9">
        <v>1</v>
      </c>
      <c r="J3" s="9">
        <v>1</v>
      </c>
      <c r="K3" s="9">
        <v>41</v>
      </c>
      <c r="L3" s="13">
        <v>1</v>
      </c>
      <c r="N3" s="80">
        <v>20</v>
      </c>
      <c r="O3" s="79">
        <v>39</v>
      </c>
      <c r="P3" s="79">
        <v>0</v>
      </c>
      <c r="Q3" s="79">
        <v>0</v>
      </c>
      <c r="R3" s="79">
        <v>39</v>
      </c>
      <c r="S3" s="78">
        <v>1</v>
      </c>
      <c r="T3" s="37">
        <v>20</v>
      </c>
      <c r="U3" s="38">
        <v>42</v>
      </c>
      <c r="V3" s="38">
        <v>0</v>
      </c>
      <c r="W3" s="38">
        <v>0</v>
      </c>
      <c r="X3" s="38">
        <v>42</v>
      </c>
      <c r="Y3" s="39">
        <v>1</v>
      </c>
    </row>
    <row r="4" spans="1:25" x14ac:dyDescent="0.25">
      <c r="A4" s="28">
        <v>40</v>
      </c>
      <c r="B4" s="24">
        <v>33</v>
      </c>
      <c r="C4" s="24">
        <v>2</v>
      </c>
      <c r="D4" s="24">
        <v>2</v>
      </c>
      <c r="E4" s="24">
        <f t="shared" si="0"/>
        <v>31</v>
      </c>
      <c r="F4" s="29">
        <f t="shared" si="1"/>
        <v>0.93939393939393945</v>
      </c>
      <c r="G4" s="40">
        <v>40</v>
      </c>
      <c r="H4" s="9">
        <v>31</v>
      </c>
      <c r="I4" s="9">
        <v>1</v>
      </c>
      <c r="J4" s="9">
        <f t="shared" ref="J4:J37" si="2">I4+J3</f>
        <v>2</v>
      </c>
      <c r="K4" s="9">
        <f t="shared" ref="K4:K37" si="3">H4-J4</f>
        <v>29</v>
      </c>
      <c r="L4" s="13">
        <f t="shared" ref="L4:L37" si="4">K4/H4</f>
        <v>0.93548387096774188</v>
      </c>
      <c r="N4" s="80">
        <v>40</v>
      </c>
      <c r="O4" s="79">
        <v>39</v>
      </c>
      <c r="P4" s="79">
        <v>0</v>
      </c>
      <c r="Q4" s="79">
        <f t="shared" ref="Q4:Q37" si="5">P4+Q3</f>
        <v>0</v>
      </c>
      <c r="R4" s="79">
        <f t="shared" ref="R4:R37" si="6">O4-Q4</f>
        <v>39</v>
      </c>
      <c r="S4" s="78">
        <f t="shared" ref="S4:S37" si="7">R4/O4</f>
        <v>1</v>
      </c>
      <c r="T4" s="37">
        <v>40</v>
      </c>
      <c r="U4" s="38">
        <v>42</v>
      </c>
      <c r="V4" s="38">
        <v>1</v>
      </c>
      <c r="W4" s="38">
        <f t="shared" ref="W4:W37" si="8">V4+W3</f>
        <v>1</v>
      </c>
      <c r="X4" s="38">
        <f t="shared" ref="X4:X37" si="9">U4-W4</f>
        <v>41</v>
      </c>
      <c r="Y4" s="39">
        <f t="shared" ref="Y4:Y37" si="10">X4/U4</f>
        <v>0.97619047619047616</v>
      </c>
    </row>
    <row r="5" spans="1:25" x14ac:dyDescent="0.25">
      <c r="A5" s="28">
        <v>60</v>
      </c>
      <c r="B5" s="24">
        <v>33</v>
      </c>
      <c r="C5" s="24">
        <v>0</v>
      </c>
      <c r="D5" s="24">
        <f t="shared" ref="D5:D37" si="11">C5+D4</f>
        <v>2</v>
      </c>
      <c r="E5" s="24">
        <f t="shared" si="0"/>
        <v>31</v>
      </c>
      <c r="F5" s="29">
        <f t="shared" si="1"/>
        <v>0.93939393939393945</v>
      </c>
      <c r="G5" s="40">
        <v>60</v>
      </c>
      <c r="H5" s="9">
        <v>31</v>
      </c>
      <c r="I5" s="9">
        <v>1</v>
      </c>
      <c r="J5" s="9">
        <f t="shared" si="2"/>
        <v>3</v>
      </c>
      <c r="K5" s="9">
        <f t="shared" si="3"/>
        <v>28</v>
      </c>
      <c r="L5" s="13">
        <f t="shared" si="4"/>
        <v>0.90322580645161288</v>
      </c>
      <c r="N5" s="80">
        <v>60</v>
      </c>
      <c r="O5" s="79">
        <v>39</v>
      </c>
      <c r="P5" s="79">
        <v>0</v>
      </c>
      <c r="Q5" s="79">
        <f t="shared" si="5"/>
        <v>0</v>
      </c>
      <c r="R5" s="79">
        <f t="shared" si="6"/>
        <v>39</v>
      </c>
      <c r="S5" s="78">
        <f t="shared" si="7"/>
        <v>1</v>
      </c>
      <c r="T5" s="37">
        <v>60</v>
      </c>
      <c r="U5" s="38">
        <v>42</v>
      </c>
      <c r="V5" s="38">
        <v>1</v>
      </c>
      <c r="W5" s="38">
        <f t="shared" si="8"/>
        <v>2</v>
      </c>
      <c r="X5" s="38">
        <f t="shared" si="9"/>
        <v>40</v>
      </c>
      <c r="Y5" s="39">
        <f t="shared" si="10"/>
        <v>0.95238095238095233</v>
      </c>
    </row>
    <row r="6" spans="1:25" x14ac:dyDescent="0.25">
      <c r="A6" s="28">
        <v>80</v>
      </c>
      <c r="B6" s="24">
        <v>33</v>
      </c>
      <c r="C6" s="24">
        <v>1</v>
      </c>
      <c r="D6" s="24">
        <f t="shared" si="11"/>
        <v>3</v>
      </c>
      <c r="E6" s="24">
        <f t="shared" si="0"/>
        <v>30</v>
      </c>
      <c r="F6" s="29">
        <f t="shared" si="1"/>
        <v>0.90909090909090906</v>
      </c>
      <c r="G6" s="40">
        <v>80</v>
      </c>
      <c r="H6" s="9">
        <v>31</v>
      </c>
      <c r="I6" s="9">
        <v>2</v>
      </c>
      <c r="J6" s="9">
        <f t="shared" si="2"/>
        <v>5</v>
      </c>
      <c r="K6" s="9">
        <f t="shared" si="3"/>
        <v>26</v>
      </c>
      <c r="L6" s="13">
        <f t="shared" si="4"/>
        <v>0.83870967741935487</v>
      </c>
      <c r="N6" s="80">
        <v>80</v>
      </c>
      <c r="O6" s="79">
        <v>39</v>
      </c>
      <c r="P6" s="79">
        <v>0</v>
      </c>
      <c r="Q6" s="79">
        <f t="shared" si="5"/>
        <v>0</v>
      </c>
      <c r="R6" s="79">
        <f t="shared" si="6"/>
        <v>39</v>
      </c>
      <c r="S6" s="78">
        <f t="shared" si="7"/>
        <v>1</v>
      </c>
      <c r="T6" s="37">
        <v>80</v>
      </c>
      <c r="U6" s="38">
        <v>42</v>
      </c>
      <c r="V6" s="38">
        <v>1</v>
      </c>
      <c r="W6" s="38">
        <f t="shared" si="8"/>
        <v>3</v>
      </c>
      <c r="X6" s="38">
        <f t="shared" si="9"/>
        <v>39</v>
      </c>
      <c r="Y6" s="39">
        <f t="shared" si="10"/>
        <v>0.9285714285714286</v>
      </c>
    </row>
    <row r="7" spans="1:25" x14ac:dyDescent="0.25">
      <c r="A7" s="28">
        <v>100</v>
      </c>
      <c r="B7" s="24">
        <v>33</v>
      </c>
      <c r="C7" s="24">
        <v>2</v>
      </c>
      <c r="D7" s="24">
        <f t="shared" si="11"/>
        <v>5</v>
      </c>
      <c r="E7" s="24">
        <f t="shared" si="0"/>
        <v>28</v>
      </c>
      <c r="F7" s="29">
        <f t="shared" si="1"/>
        <v>0.84848484848484851</v>
      </c>
      <c r="G7" s="40">
        <v>100</v>
      </c>
      <c r="H7" s="9">
        <v>31</v>
      </c>
      <c r="I7" s="9">
        <v>2</v>
      </c>
      <c r="J7" s="9">
        <f t="shared" si="2"/>
        <v>7</v>
      </c>
      <c r="K7" s="9">
        <f t="shared" si="3"/>
        <v>24</v>
      </c>
      <c r="L7" s="13">
        <f t="shared" si="4"/>
        <v>0.77419354838709675</v>
      </c>
      <c r="N7" s="80">
        <v>100</v>
      </c>
      <c r="O7" s="79">
        <v>39</v>
      </c>
      <c r="P7" s="79">
        <v>1</v>
      </c>
      <c r="Q7" s="79">
        <f t="shared" si="5"/>
        <v>1</v>
      </c>
      <c r="R7" s="79">
        <f t="shared" si="6"/>
        <v>38</v>
      </c>
      <c r="S7" s="78">
        <f t="shared" si="7"/>
        <v>0.97435897435897434</v>
      </c>
      <c r="T7" s="37">
        <v>100</v>
      </c>
      <c r="U7" s="38">
        <v>42</v>
      </c>
      <c r="V7" s="38">
        <v>1</v>
      </c>
      <c r="W7" s="38">
        <f t="shared" si="8"/>
        <v>4</v>
      </c>
      <c r="X7" s="38">
        <f t="shared" si="9"/>
        <v>38</v>
      </c>
      <c r="Y7" s="39">
        <f t="shared" si="10"/>
        <v>0.90476190476190477</v>
      </c>
    </row>
    <row r="8" spans="1:25" x14ac:dyDescent="0.25">
      <c r="A8" s="28">
        <v>120</v>
      </c>
      <c r="B8" s="24">
        <v>33</v>
      </c>
      <c r="C8" s="24">
        <v>1</v>
      </c>
      <c r="D8" s="24">
        <f t="shared" si="11"/>
        <v>6</v>
      </c>
      <c r="E8" s="24">
        <f t="shared" si="0"/>
        <v>27</v>
      </c>
      <c r="F8" s="29">
        <f t="shared" si="1"/>
        <v>0.81818181818181823</v>
      </c>
      <c r="G8" s="40">
        <v>120</v>
      </c>
      <c r="H8" s="9">
        <v>31</v>
      </c>
      <c r="I8" s="9">
        <v>2</v>
      </c>
      <c r="J8" s="9">
        <f t="shared" si="2"/>
        <v>9</v>
      </c>
      <c r="K8" s="9">
        <f t="shared" si="3"/>
        <v>22</v>
      </c>
      <c r="L8" s="13">
        <f t="shared" si="4"/>
        <v>0.70967741935483875</v>
      </c>
      <c r="N8" s="80">
        <v>120</v>
      </c>
      <c r="O8" s="79">
        <v>39</v>
      </c>
      <c r="P8" s="79">
        <v>1</v>
      </c>
      <c r="Q8" s="79">
        <f t="shared" si="5"/>
        <v>2</v>
      </c>
      <c r="R8" s="79">
        <f t="shared" si="6"/>
        <v>37</v>
      </c>
      <c r="S8" s="78">
        <f t="shared" si="7"/>
        <v>0.94871794871794868</v>
      </c>
      <c r="T8" s="37">
        <v>120</v>
      </c>
      <c r="U8" s="38">
        <v>42</v>
      </c>
      <c r="V8" s="38">
        <v>1</v>
      </c>
      <c r="W8" s="38">
        <f t="shared" si="8"/>
        <v>5</v>
      </c>
      <c r="X8" s="38">
        <f t="shared" si="9"/>
        <v>37</v>
      </c>
      <c r="Y8" s="39">
        <f t="shared" si="10"/>
        <v>0.88095238095238093</v>
      </c>
    </row>
    <row r="9" spans="1:25" x14ac:dyDescent="0.25">
      <c r="A9" s="28">
        <v>140</v>
      </c>
      <c r="B9" s="24">
        <v>33</v>
      </c>
      <c r="C9" s="24">
        <v>3</v>
      </c>
      <c r="D9" s="24">
        <f t="shared" si="11"/>
        <v>9</v>
      </c>
      <c r="E9" s="24">
        <f t="shared" si="0"/>
        <v>24</v>
      </c>
      <c r="F9" s="29">
        <f t="shared" si="1"/>
        <v>0.72727272727272729</v>
      </c>
      <c r="G9" s="40">
        <v>140</v>
      </c>
      <c r="H9" s="9">
        <v>31</v>
      </c>
      <c r="I9" s="9">
        <v>3</v>
      </c>
      <c r="J9" s="9">
        <f t="shared" si="2"/>
        <v>12</v>
      </c>
      <c r="K9" s="9">
        <f t="shared" si="3"/>
        <v>19</v>
      </c>
      <c r="L9" s="13">
        <f t="shared" si="4"/>
        <v>0.61290322580645162</v>
      </c>
      <c r="N9" s="80">
        <v>140</v>
      </c>
      <c r="O9" s="79">
        <v>39</v>
      </c>
      <c r="P9" s="79">
        <v>2</v>
      </c>
      <c r="Q9" s="79">
        <f t="shared" si="5"/>
        <v>4</v>
      </c>
      <c r="R9" s="79">
        <f t="shared" si="6"/>
        <v>35</v>
      </c>
      <c r="S9" s="78">
        <f t="shared" si="7"/>
        <v>0.89743589743589747</v>
      </c>
      <c r="T9" s="37">
        <v>140</v>
      </c>
      <c r="U9" s="38">
        <v>42</v>
      </c>
      <c r="V9" s="38">
        <v>2</v>
      </c>
      <c r="W9" s="38">
        <f t="shared" si="8"/>
        <v>7</v>
      </c>
      <c r="X9" s="38">
        <f t="shared" si="9"/>
        <v>35</v>
      </c>
      <c r="Y9" s="39">
        <f t="shared" si="10"/>
        <v>0.83333333333333337</v>
      </c>
    </row>
    <row r="10" spans="1:25" x14ac:dyDescent="0.25">
      <c r="A10" s="28">
        <v>160</v>
      </c>
      <c r="B10" s="24">
        <v>33</v>
      </c>
      <c r="C10" s="24">
        <v>2</v>
      </c>
      <c r="D10" s="24">
        <f t="shared" si="11"/>
        <v>11</v>
      </c>
      <c r="E10" s="24">
        <f t="shared" si="0"/>
        <v>22</v>
      </c>
      <c r="F10" s="29">
        <f t="shared" si="1"/>
        <v>0.66666666666666663</v>
      </c>
      <c r="G10" s="40">
        <v>160</v>
      </c>
      <c r="H10" s="9">
        <v>31</v>
      </c>
      <c r="I10" s="9">
        <v>3</v>
      </c>
      <c r="J10" s="9">
        <f t="shared" si="2"/>
        <v>15</v>
      </c>
      <c r="K10" s="9">
        <f t="shared" si="3"/>
        <v>16</v>
      </c>
      <c r="L10" s="13">
        <f t="shared" si="4"/>
        <v>0.5161290322580645</v>
      </c>
      <c r="N10" s="80">
        <v>160</v>
      </c>
      <c r="O10" s="79">
        <v>39</v>
      </c>
      <c r="P10" s="79">
        <v>2</v>
      </c>
      <c r="Q10" s="79">
        <f t="shared" si="5"/>
        <v>6</v>
      </c>
      <c r="R10" s="79">
        <f t="shared" si="6"/>
        <v>33</v>
      </c>
      <c r="S10" s="78">
        <f t="shared" si="7"/>
        <v>0.84615384615384615</v>
      </c>
      <c r="T10" s="37">
        <v>160</v>
      </c>
      <c r="U10" s="38">
        <v>42</v>
      </c>
      <c r="V10" s="38">
        <v>2</v>
      </c>
      <c r="W10" s="38">
        <f t="shared" si="8"/>
        <v>9</v>
      </c>
      <c r="X10" s="38">
        <f t="shared" si="9"/>
        <v>33</v>
      </c>
      <c r="Y10" s="39">
        <f t="shared" si="10"/>
        <v>0.7857142857142857</v>
      </c>
    </row>
    <row r="11" spans="1:25" x14ac:dyDescent="0.25">
      <c r="A11" s="28">
        <v>180</v>
      </c>
      <c r="B11" s="24">
        <v>33</v>
      </c>
      <c r="C11" s="24">
        <v>2</v>
      </c>
      <c r="D11" s="24">
        <f t="shared" si="11"/>
        <v>13</v>
      </c>
      <c r="E11" s="24">
        <f t="shared" si="0"/>
        <v>20</v>
      </c>
      <c r="F11" s="29">
        <f t="shared" si="1"/>
        <v>0.60606060606060608</v>
      </c>
      <c r="G11" s="40">
        <v>180</v>
      </c>
      <c r="H11" s="9">
        <v>31</v>
      </c>
      <c r="I11" s="9">
        <v>3</v>
      </c>
      <c r="J11" s="9">
        <f t="shared" si="2"/>
        <v>18</v>
      </c>
      <c r="K11" s="9">
        <f t="shared" si="3"/>
        <v>13</v>
      </c>
      <c r="L11" s="13">
        <f t="shared" si="4"/>
        <v>0.41935483870967744</v>
      </c>
      <c r="N11" s="80">
        <v>180</v>
      </c>
      <c r="O11" s="79">
        <v>39</v>
      </c>
      <c r="P11" s="79">
        <v>3</v>
      </c>
      <c r="Q11" s="79">
        <f t="shared" si="5"/>
        <v>9</v>
      </c>
      <c r="R11" s="79">
        <f t="shared" si="6"/>
        <v>30</v>
      </c>
      <c r="S11" s="78">
        <f t="shared" si="7"/>
        <v>0.76923076923076927</v>
      </c>
      <c r="T11" s="37">
        <v>180</v>
      </c>
      <c r="U11" s="38">
        <v>42</v>
      </c>
      <c r="V11" s="38">
        <v>3</v>
      </c>
      <c r="W11" s="38">
        <f t="shared" si="8"/>
        <v>12</v>
      </c>
      <c r="X11" s="38">
        <f t="shared" si="9"/>
        <v>30</v>
      </c>
      <c r="Y11" s="39">
        <f t="shared" si="10"/>
        <v>0.7142857142857143</v>
      </c>
    </row>
    <row r="12" spans="1:25" x14ac:dyDescent="0.25">
      <c r="A12" s="28">
        <v>200</v>
      </c>
      <c r="B12" s="24">
        <v>33</v>
      </c>
      <c r="C12" s="24">
        <v>2</v>
      </c>
      <c r="D12" s="24">
        <f t="shared" si="11"/>
        <v>15</v>
      </c>
      <c r="E12" s="24">
        <f t="shared" si="0"/>
        <v>18</v>
      </c>
      <c r="F12" s="29">
        <f t="shared" si="1"/>
        <v>0.54545454545454541</v>
      </c>
      <c r="G12" s="40">
        <v>200</v>
      </c>
      <c r="H12" s="9">
        <v>31</v>
      </c>
      <c r="I12" s="9">
        <v>2</v>
      </c>
      <c r="J12" s="9">
        <f t="shared" si="2"/>
        <v>20</v>
      </c>
      <c r="K12" s="9">
        <f t="shared" si="3"/>
        <v>11</v>
      </c>
      <c r="L12" s="13">
        <f t="shared" si="4"/>
        <v>0.35483870967741937</v>
      </c>
      <c r="N12" s="80">
        <v>200</v>
      </c>
      <c r="O12" s="79">
        <v>39</v>
      </c>
      <c r="P12" s="79">
        <v>1</v>
      </c>
      <c r="Q12" s="79">
        <f t="shared" si="5"/>
        <v>10</v>
      </c>
      <c r="R12" s="79">
        <f t="shared" si="6"/>
        <v>29</v>
      </c>
      <c r="S12" s="78">
        <f t="shared" si="7"/>
        <v>0.74358974358974361</v>
      </c>
      <c r="T12" s="37">
        <v>200</v>
      </c>
      <c r="U12" s="38">
        <v>42</v>
      </c>
      <c r="V12" s="38">
        <v>1</v>
      </c>
      <c r="W12" s="38">
        <f t="shared" si="8"/>
        <v>13</v>
      </c>
      <c r="X12" s="38">
        <f t="shared" si="9"/>
        <v>29</v>
      </c>
      <c r="Y12" s="39">
        <f t="shared" si="10"/>
        <v>0.69047619047619047</v>
      </c>
    </row>
    <row r="13" spans="1:25" x14ac:dyDescent="0.25">
      <c r="A13" s="28">
        <v>220</v>
      </c>
      <c r="B13" s="24">
        <v>33</v>
      </c>
      <c r="C13" s="24">
        <v>3</v>
      </c>
      <c r="D13" s="24">
        <f t="shared" si="11"/>
        <v>18</v>
      </c>
      <c r="E13" s="24">
        <f t="shared" si="0"/>
        <v>15</v>
      </c>
      <c r="F13" s="29">
        <f t="shared" si="1"/>
        <v>0.45454545454545453</v>
      </c>
      <c r="G13" s="40">
        <v>220</v>
      </c>
      <c r="H13" s="9">
        <v>31</v>
      </c>
      <c r="I13" s="9">
        <v>2</v>
      </c>
      <c r="J13" s="9">
        <f t="shared" si="2"/>
        <v>22</v>
      </c>
      <c r="K13" s="9">
        <f t="shared" si="3"/>
        <v>9</v>
      </c>
      <c r="L13" s="13">
        <f t="shared" si="4"/>
        <v>0.29032258064516131</v>
      </c>
      <c r="N13" s="80">
        <v>220</v>
      </c>
      <c r="O13" s="79">
        <v>39</v>
      </c>
      <c r="P13" s="79">
        <v>3</v>
      </c>
      <c r="Q13" s="79">
        <f t="shared" si="5"/>
        <v>13</v>
      </c>
      <c r="R13" s="79">
        <f t="shared" si="6"/>
        <v>26</v>
      </c>
      <c r="S13" s="78">
        <f t="shared" si="7"/>
        <v>0.66666666666666663</v>
      </c>
      <c r="T13" s="37">
        <v>220</v>
      </c>
      <c r="U13" s="38">
        <v>42</v>
      </c>
      <c r="V13" s="38">
        <v>2</v>
      </c>
      <c r="W13" s="38">
        <f t="shared" si="8"/>
        <v>15</v>
      </c>
      <c r="X13" s="38">
        <f t="shared" si="9"/>
        <v>27</v>
      </c>
      <c r="Y13" s="39">
        <f t="shared" si="10"/>
        <v>0.6428571428571429</v>
      </c>
    </row>
    <row r="14" spans="1:25" x14ac:dyDescent="0.25">
      <c r="A14" s="28">
        <v>240</v>
      </c>
      <c r="B14" s="24">
        <v>33</v>
      </c>
      <c r="C14" s="24">
        <v>1</v>
      </c>
      <c r="D14" s="24">
        <f t="shared" si="11"/>
        <v>19</v>
      </c>
      <c r="E14" s="24">
        <f t="shared" si="0"/>
        <v>14</v>
      </c>
      <c r="F14" s="29">
        <f t="shared" si="1"/>
        <v>0.42424242424242425</v>
      </c>
      <c r="G14" s="40">
        <v>240</v>
      </c>
      <c r="H14" s="9">
        <v>31</v>
      </c>
      <c r="I14" s="9">
        <v>2</v>
      </c>
      <c r="J14" s="9">
        <f t="shared" si="2"/>
        <v>24</v>
      </c>
      <c r="K14" s="9">
        <f t="shared" si="3"/>
        <v>7</v>
      </c>
      <c r="L14" s="13">
        <f t="shared" si="4"/>
        <v>0.22580645161290322</v>
      </c>
      <c r="N14" s="80">
        <v>240</v>
      </c>
      <c r="O14" s="79">
        <v>39</v>
      </c>
      <c r="P14" s="79">
        <v>2</v>
      </c>
      <c r="Q14" s="79">
        <f t="shared" si="5"/>
        <v>15</v>
      </c>
      <c r="R14" s="79">
        <f t="shared" si="6"/>
        <v>24</v>
      </c>
      <c r="S14" s="78">
        <f t="shared" si="7"/>
        <v>0.61538461538461542</v>
      </c>
      <c r="T14" s="37">
        <v>240</v>
      </c>
      <c r="U14" s="38">
        <v>42</v>
      </c>
      <c r="V14" s="38">
        <v>2</v>
      </c>
      <c r="W14" s="38">
        <f t="shared" si="8"/>
        <v>17</v>
      </c>
      <c r="X14" s="38">
        <f t="shared" si="9"/>
        <v>25</v>
      </c>
      <c r="Y14" s="39">
        <f t="shared" si="10"/>
        <v>0.59523809523809523</v>
      </c>
    </row>
    <row r="15" spans="1:25" x14ac:dyDescent="0.25">
      <c r="A15" s="28">
        <v>260</v>
      </c>
      <c r="B15" s="24">
        <v>33</v>
      </c>
      <c r="C15" s="24">
        <v>3</v>
      </c>
      <c r="D15" s="24">
        <f t="shared" si="11"/>
        <v>22</v>
      </c>
      <c r="E15" s="24">
        <f t="shared" si="0"/>
        <v>11</v>
      </c>
      <c r="F15" s="29">
        <f t="shared" si="1"/>
        <v>0.33333333333333331</v>
      </c>
      <c r="G15" s="40">
        <v>260</v>
      </c>
      <c r="H15" s="9">
        <v>31</v>
      </c>
      <c r="I15" s="9">
        <v>2</v>
      </c>
      <c r="J15" s="9">
        <f t="shared" si="2"/>
        <v>26</v>
      </c>
      <c r="K15" s="9">
        <f t="shared" si="3"/>
        <v>5</v>
      </c>
      <c r="L15" s="13">
        <f t="shared" si="4"/>
        <v>0.16129032258064516</v>
      </c>
      <c r="N15" s="80">
        <v>260</v>
      </c>
      <c r="O15" s="79">
        <v>39</v>
      </c>
      <c r="P15" s="79">
        <v>3</v>
      </c>
      <c r="Q15" s="79">
        <f t="shared" si="5"/>
        <v>18</v>
      </c>
      <c r="R15" s="79">
        <f t="shared" si="6"/>
        <v>21</v>
      </c>
      <c r="S15" s="78">
        <f t="shared" si="7"/>
        <v>0.53846153846153844</v>
      </c>
      <c r="T15" s="37">
        <v>260</v>
      </c>
      <c r="U15" s="38">
        <v>42</v>
      </c>
      <c r="V15" s="38">
        <v>2</v>
      </c>
      <c r="W15" s="38">
        <f t="shared" si="8"/>
        <v>19</v>
      </c>
      <c r="X15" s="38">
        <f t="shared" si="9"/>
        <v>23</v>
      </c>
      <c r="Y15" s="39">
        <f t="shared" si="10"/>
        <v>0.54761904761904767</v>
      </c>
    </row>
    <row r="16" spans="1:25" x14ac:dyDescent="0.25">
      <c r="A16" s="28">
        <v>280</v>
      </c>
      <c r="B16" s="24">
        <v>33</v>
      </c>
      <c r="C16" s="24">
        <v>3</v>
      </c>
      <c r="D16" s="24">
        <f t="shared" si="11"/>
        <v>25</v>
      </c>
      <c r="E16" s="24">
        <f t="shared" si="0"/>
        <v>8</v>
      </c>
      <c r="F16" s="29">
        <f t="shared" si="1"/>
        <v>0.24242424242424243</v>
      </c>
      <c r="G16" s="40">
        <v>280</v>
      </c>
      <c r="H16" s="9">
        <v>31</v>
      </c>
      <c r="I16" s="9">
        <v>2</v>
      </c>
      <c r="J16" s="9">
        <f t="shared" si="2"/>
        <v>28</v>
      </c>
      <c r="K16" s="9">
        <f t="shared" si="3"/>
        <v>3</v>
      </c>
      <c r="L16" s="13">
        <f t="shared" si="4"/>
        <v>9.6774193548387094E-2</v>
      </c>
      <c r="N16" s="80">
        <v>280</v>
      </c>
      <c r="O16" s="79">
        <v>39</v>
      </c>
      <c r="P16" s="79">
        <v>2</v>
      </c>
      <c r="Q16" s="79">
        <f t="shared" si="5"/>
        <v>20</v>
      </c>
      <c r="R16" s="79">
        <f t="shared" si="6"/>
        <v>19</v>
      </c>
      <c r="S16" s="78">
        <f t="shared" si="7"/>
        <v>0.48717948717948717</v>
      </c>
      <c r="T16" s="37">
        <v>280</v>
      </c>
      <c r="U16" s="38">
        <v>42</v>
      </c>
      <c r="V16" s="38">
        <v>3</v>
      </c>
      <c r="W16" s="38">
        <f t="shared" si="8"/>
        <v>22</v>
      </c>
      <c r="X16" s="38">
        <f t="shared" si="9"/>
        <v>20</v>
      </c>
      <c r="Y16" s="39">
        <f t="shared" si="10"/>
        <v>0.47619047619047616</v>
      </c>
    </row>
    <row r="17" spans="1:25" x14ac:dyDescent="0.25">
      <c r="A17" s="28">
        <v>300</v>
      </c>
      <c r="B17" s="24">
        <v>33</v>
      </c>
      <c r="C17" s="24">
        <v>2</v>
      </c>
      <c r="D17" s="24">
        <f t="shared" si="11"/>
        <v>27</v>
      </c>
      <c r="E17" s="24">
        <f t="shared" si="0"/>
        <v>6</v>
      </c>
      <c r="F17" s="29">
        <f t="shared" si="1"/>
        <v>0.18181818181818182</v>
      </c>
      <c r="G17" s="40">
        <v>300</v>
      </c>
      <c r="H17" s="9">
        <v>31</v>
      </c>
      <c r="I17" s="9">
        <v>1</v>
      </c>
      <c r="J17" s="9">
        <f t="shared" si="2"/>
        <v>29</v>
      </c>
      <c r="K17" s="9">
        <f t="shared" si="3"/>
        <v>2</v>
      </c>
      <c r="L17" s="13">
        <f t="shared" si="4"/>
        <v>6.4516129032258063E-2</v>
      </c>
      <c r="N17" s="80">
        <v>300</v>
      </c>
      <c r="O17" s="79">
        <v>39</v>
      </c>
      <c r="P17" s="79">
        <v>2</v>
      </c>
      <c r="Q17" s="79">
        <f t="shared" si="5"/>
        <v>22</v>
      </c>
      <c r="R17" s="79">
        <f t="shared" si="6"/>
        <v>17</v>
      </c>
      <c r="S17" s="78">
        <f t="shared" si="7"/>
        <v>0.4358974358974359</v>
      </c>
      <c r="T17" s="37">
        <v>300</v>
      </c>
      <c r="U17" s="38">
        <v>42</v>
      </c>
      <c r="V17" s="38">
        <v>3</v>
      </c>
      <c r="W17" s="38">
        <f t="shared" si="8"/>
        <v>25</v>
      </c>
      <c r="X17" s="38">
        <f t="shared" si="9"/>
        <v>17</v>
      </c>
      <c r="Y17" s="39">
        <f t="shared" si="10"/>
        <v>0.40476190476190477</v>
      </c>
    </row>
    <row r="18" spans="1:25" x14ac:dyDescent="0.25">
      <c r="A18" s="28">
        <v>320</v>
      </c>
      <c r="B18" s="24">
        <v>33</v>
      </c>
      <c r="C18" s="24">
        <v>1</v>
      </c>
      <c r="D18" s="24">
        <f t="shared" si="11"/>
        <v>28</v>
      </c>
      <c r="E18" s="24">
        <f t="shared" si="0"/>
        <v>5</v>
      </c>
      <c r="F18" s="29">
        <f t="shared" si="1"/>
        <v>0.15151515151515152</v>
      </c>
      <c r="G18" s="40">
        <v>320</v>
      </c>
      <c r="H18" s="9">
        <v>31</v>
      </c>
      <c r="I18" s="9">
        <v>1</v>
      </c>
      <c r="J18" s="9">
        <f t="shared" si="2"/>
        <v>30</v>
      </c>
      <c r="K18" s="9">
        <f t="shared" si="3"/>
        <v>1</v>
      </c>
      <c r="L18" s="13">
        <f t="shared" si="4"/>
        <v>3.2258064516129031E-2</v>
      </c>
      <c r="N18" s="80">
        <v>320</v>
      </c>
      <c r="O18" s="79">
        <v>39</v>
      </c>
      <c r="P18" s="79">
        <v>2</v>
      </c>
      <c r="Q18" s="79">
        <f t="shared" si="5"/>
        <v>24</v>
      </c>
      <c r="R18" s="79">
        <f t="shared" si="6"/>
        <v>15</v>
      </c>
      <c r="S18" s="78">
        <f t="shared" si="7"/>
        <v>0.38461538461538464</v>
      </c>
      <c r="T18" s="37">
        <v>320</v>
      </c>
      <c r="U18" s="38">
        <v>42</v>
      </c>
      <c r="V18" s="38">
        <v>2</v>
      </c>
      <c r="W18" s="38">
        <f t="shared" si="8"/>
        <v>27</v>
      </c>
      <c r="X18" s="38">
        <f t="shared" si="9"/>
        <v>15</v>
      </c>
      <c r="Y18" s="39">
        <f t="shared" si="10"/>
        <v>0.35714285714285715</v>
      </c>
    </row>
    <row r="19" spans="1:25" x14ac:dyDescent="0.25">
      <c r="A19" s="28">
        <v>340</v>
      </c>
      <c r="B19" s="24">
        <v>33</v>
      </c>
      <c r="C19" s="24">
        <v>1</v>
      </c>
      <c r="D19" s="24">
        <f t="shared" si="11"/>
        <v>29</v>
      </c>
      <c r="E19" s="24">
        <f t="shared" si="0"/>
        <v>4</v>
      </c>
      <c r="F19" s="29">
        <f t="shared" si="1"/>
        <v>0.12121212121212122</v>
      </c>
      <c r="G19" s="40">
        <v>340</v>
      </c>
      <c r="H19" s="9">
        <v>31</v>
      </c>
      <c r="I19" s="9">
        <v>1</v>
      </c>
      <c r="J19" s="9">
        <f t="shared" si="2"/>
        <v>31</v>
      </c>
      <c r="K19" s="9">
        <f t="shared" si="3"/>
        <v>0</v>
      </c>
      <c r="L19" s="13">
        <f t="shared" si="4"/>
        <v>0</v>
      </c>
      <c r="N19" s="80">
        <v>340</v>
      </c>
      <c r="O19" s="79">
        <v>39</v>
      </c>
      <c r="P19" s="79">
        <v>1</v>
      </c>
      <c r="Q19" s="79">
        <f t="shared" si="5"/>
        <v>25</v>
      </c>
      <c r="R19" s="79">
        <f t="shared" si="6"/>
        <v>14</v>
      </c>
      <c r="S19" s="78">
        <f t="shared" si="7"/>
        <v>0.35897435897435898</v>
      </c>
      <c r="T19" s="37">
        <v>340</v>
      </c>
      <c r="U19" s="38">
        <v>42</v>
      </c>
      <c r="V19" s="38">
        <v>1</v>
      </c>
      <c r="W19" s="38">
        <f t="shared" si="8"/>
        <v>28</v>
      </c>
      <c r="X19" s="38">
        <f t="shared" si="9"/>
        <v>14</v>
      </c>
      <c r="Y19" s="39">
        <f t="shared" si="10"/>
        <v>0.33333333333333331</v>
      </c>
    </row>
    <row r="20" spans="1:25" x14ac:dyDescent="0.25">
      <c r="A20" s="28">
        <v>360</v>
      </c>
      <c r="B20" s="24">
        <v>33</v>
      </c>
      <c r="C20" s="24">
        <v>2</v>
      </c>
      <c r="D20" s="24">
        <f t="shared" si="11"/>
        <v>31</v>
      </c>
      <c r="E20" s="24">
        <f t="shared" si="0"/>
        <v>2</v>
      </c>
      <c r="F20" s="29">
        <f t="shared" si="1"/>
        <v>6.0606060606060608E-2</v>
      </c>
      <c r="G20" s="40">
        <v>360</v>
      </c>
      <c r="H20" s="9">
        <v>31</v>
      </c>
      <c r="I20" s="9">
        <v>0</v>
      </c>
      <c r="J20" s="9">
        <f t="shared" si="2"/>
        <v>31</v>
      </c>
      <c r="K20" s="9">
        <f t="shared" si="3"/>
        <v>0</v>
      </c>
      <c r="L20" s="13">
        <f t="shared" si="4"/>
        <v>0</v>
      </c>
      <c r="N20" s="80">
        <v>360</v>
      </c>
      <c r="O20" s="79">
        <v>39</v>
      </c>
      <c r="P20" s="79">
        <v>4</v>
      </c>
      <c r="Q20" s="79">
        <f t="shared" si="5"/>
        <v>29</v>
      </c>
      <c r="R20" s="79">
        <f t="shared" si="6"/>
        <v>10</v>
      </c>
      <c r="S20" s="78">
        <f t="shared" si="7"/>
        <v>0.25641025641025639</v>
      </c>
      <c r="T20" s="37">
        <v>360</v>
      </c>
      <c r="U20" s="38">
        <v>42</v>
      </c>
      <c r="V20" s="38">
        <v>3</v>
      </c>
      <c r="W20" s="38">
        <f t="shared" si="8"/>
        <v>31</v>
      </c>
      <c r="X20" s="38">
        <f t="shared" si="9"/>
        <v>11</v>
      </c>
      <c r="Y20" s="39">
        <f t="shared" si="10"/>
        <v>0.26190476190476192</v>
      </c>
    </row>
    <row r="21" spans="1:25" x14ac:dyDescent="0.25">
      <c r="A21" s="28">
        <v>380</v>
      </c>
      <c r="B21" s="24">
        <v>33</v>
      </c>
      <c r="C21" s="24">
        <v>1</v>
      </c>
      <c r="D21" s="24">
        <f t="shared" si="11"/>
        <v>32</v>
      </c>
      <c r="E21" s="24">
        <f t="shared" si="0"/>
        <v>1</v>
      </c>
      <c r="F21" s="29">
        <f t="shared" si="1"/>
        <v>3.0303030303030304E-2</v>
      </c>
      <c r="G21" s="40">
        <v>380</v>
      </c>
      <c r="H21" s="9">
        <v>31</v>
      </c>
      <c r="I21" s="9">
        <v>0</v>
      </c>
      <c r="J21" s="9">
        <f t="shared" si="2"/>
        <v>31</v>
      </c>
      <c r="K21" s="9">
        <f t="shared" si="3"/>
        <v>0</v>
      </c>
      <c r="L21" s="13">
        <f t="shared" si="4"/>
        <v>0</v>
      </c>
      <c r="N21" s="80">
        <v>380</v>
      </c>
      <c r="O21" s="79">
        <v>39</v>
      </c>
      <c r="P21" s="79">
        <v>3</v>
      </c>
      <c r="Q21" s="79">
        <f t="shared" si="5"/>
        <v>32</v>
      </c>
      <c r="R21" s="79">
        <f t="shared" si="6"/>
        <v>7</v>
      </c>
      <c r="S21" s="78">
        <f t="shared" si="7"/>
        <v>0.17948717948717949</v>
      </c>
      <c r="T21" s="37">
        <v>380</v>
      </c>
      <c r="U21" s="38">
        <v>42</v>
      </c>
      <c r="V21" s="38">
        <v>2</v>
      </c>
      <c r="W21" s="38">
        <f t="shared" si="8"/>
        <v>33</v>
      </c>
      <c r="X21" s="38">
        <f t="shared" si="9"/>
        <v>9</v>
      </c>
      <c r="Y21" s="39">
        <f t="shared" si="10"/>
        <v>0.21428571428571427</v>
      </c>
    </row>
    <row r="22" spans="1:25" x14ac:dyDescent="0.25">
      <c r="A22" s="28">
        <v>400</v>
      </c>
      <c r="B22" s="24">
        <v>33</v>
      </c>
      <c r="C22" s="24">
        <v>1</v>
      </c>
      <c r="D22" s="24">
        <f t="shared" si="11"/>
        <v>33</v>
      </c>
      <c r="E22" s="24">
        <f t="shared" si="0"/>
        <v>0</v>
      </c>
      <c r="F22" s="29">
        <f t="shared" si="1"/>
        <v>0</v>
      </c>
      <c r="G22" s="40">
        <v>400</v>
      </c>
      <c r="H22" s="9">
        <v>31</v>
      </c>
      <c r="I22" s="9">
        <v>0</v>
      </c>
      <c r="J22" s="9">
        <f t="shared" si="2"/>
        <v>31</v>
      </c>
      <c r="K22" s="9">
        <f t="shared" si="3"/>
        <v>0</v>
      </c>
      <c r="L22" s="13">
        <f t="shared" si="4"/>
        <v>0</v>
      </c>
      <c r="N22" s="80">
        <v>400</v>
      </c>
      <c r="O22" s="79">
        <v>39</v>
      </c>
      <c r="P22" s="79">
        <v>3</v>
      </c>
      <c r="Q22" s="79">
        <f t="shared" si="5"/>
        <v>35</v>
      </c>
      <c r="R22" s="79">
        <f t="shared" si="6"/>
        <v>4</v>
      </c>
      <c r="S22" s="78">
        <f t="shared" si="7"/>
        <v>0.10256410256410256</v>
      </c>
      <c r="T22" s="37">
        <v>400</v>
      </c>
      <c r="U22" s="38">
        <v>42</v>
      </c>
      <c r="V22" s="38">
        <v>2</v>
      </c>
      <c r="W22" s="38">
        <f t="shared" si="8"/>
        <v>35</v>
      </c>
      <c r="X22" s="38">
        <f t="shared" si="9"/>
        <v>7</v>
      </c>
      <c r="Y22" s="39">
        <f t="shared" si="10"/>
        <v>0.16666666666666666</v>
      </c>
    </row>
    <row r="23" spans="1:25" x14ac:dyDescent="0.25">
      <c r="A23" s="28">
        <v>420</v>
      </c>
      <c r="B23" s="24">
        <v>33</v>
      </c>
      <c r="C23" s="24">
        <v>0</v>
      </c>
      <c r="D23" s="24">
        <f t="shared" si="11"/>
        <v>33</v>
      </c>
      <c r="E23" s="24">
        <f t="shared" si="0"/>
        <v>0</v>
      </c>
      <c r="F23" s="29">
        <f t="shared" si="1"/>
        <v>0</v>
      </c>
      <c r="G23" s="40">
        <v>420</v>
      </c>
      <c r="H23" s="9">
        <v>31</v>
      </c>
      <c r="I23" s="9">
        <v>0</v>
      </c>
      <c r="J23" s="9">
        <f t="shared" si="2"/>
        <v>31</v>
      </c>
      <c r="K23" s="9">
        <f t="shared" si="3"/>
        <v>0</v>
      </c>
      <c r="L23" s="13">
        <f t="shared" si="4"/>
        <v>0</v>
      </c>
      <c r="N23" s="80">
        <v>420</v>
      </c>
      <c r="O23" s="79">
        <v>39</v>
      </c>
      <c r="P23" s="79">
        <v>2</v>
      </c>
      <c r="Q23" s="79">
        <f t="shared" si="5"/>
        <v>37</v>
      </c>
      <c r="R23" s="79">
        <f t="shared" si="6"/>
        <v>2</v>
      </c>
      <c r="S23" s="78">
        <f t="shared" si="7"/>
        <v>5.128205128205128E-2</v>
      </c>
      <c r="T23" s="37">
        <v>420</v>
      </c>
      <c r="U23" s="38">
        <v>42</v>
      </c>
      <c r="V23" s="38">
        <v>2</v>
      </c>
      <c r="W23" s="38">
        <f t="shared" si="8"/>
        <v>37</v>
      </c>
      <c r="X23" s="38">
        <f t="shared" si="9"/>
        <v>5</v>
      </c>
      <c r="Y23" s="39">
        <f t="shared" si="10"/>
        <v>0.11904761904761904</v>
      </c>
    </row>
    <row r="24" spans="1:25" x14ac:dyDescent="0.25">
      <c r="A24" s="28">
        <v>440</v>
      </c>
      <c r="B24" s="24">
        <v>33</v>
      </c>
      <c r="C24" s="24">
        <v>0</v>
      </c>
      <c r="D24" s="24">
        <f t="shared" si="11"/>
        <v>33</v>
      </c>
      <c r="E24" s="24">
        <f t="shared" si="0"/>
        <v>0</v>
      </c>
      <c r="F24" s="29">
        <f t="shared" si="1"/>
        <v>0</v>
      </c>
      <c r="G24" s="40">
        <v>440</v>
      </c>
      <c r="H24" s="9">
        <v>31</v>
      </c>
      <c r="I24" s="9">
        <v>0</v>
      </c>
      <c r="J24" s="9">
        <f t="shared" si="2"/>
        <v>31</v>
      </c>
      <c r="K24" s="9">
        <f t="shared" si="3"/>
        <v>0</v>
      </c>
      <c r="L24" s="13">
        <f t="shared" si="4"/>
        <v>0</v>
      </c>
      <c r="N24" s="80">
        <v>440</v>
      </c>
      <c r="O24" s="79">
        <v>39</v>
      </c>
      <c r="P24" s="79">
        <v>1</v>
      </c>
      <c r="Q24" s="79">
        <f t="shared" si="5"/>
        <v>38</v>
      </c>
      <c r="R24" s="79">
        <f t="shared" si="6"/>
        <v>1</v>
      </c>
      <c r="S24" s="78">
        <f t="shared" si="7"/>
        <v>2.564102564102564E-2</v>
      </c>
      <c r="T24" s="37">
        <v>440</v>
      </c>
      <c r="U24" s="38">
        <v>42</v>
      </c>
      <c r="V24" s="38">
        <v>3</v>
      </c>
      <c r="W24" s="38">
        <f t="shared" si="8"/>
        <v>40</v>
      </c>
      <c r="X24" s="38">
        <f t="shared" si="9"/>
        <v>2</v>
      </c>
      <c r="Y24" s="39">
        <f t="shared" si="10"/>
        <v>4.7619047619047616E-2</v>
      </c>
    </row>
    <row r="25" spans="1:25" x14ac:dyDescent="0.25">
      <c r="A25" s="28">
        <v>460</v>
      </c>
      <c r="B25" s="24">
        <v>33</v>
      </c>
      <c r="C25" s="24">
        <v>0</v>
      </c>
      <c r="D25" s="24">
        <f t="shared" si="11"/>
        <v>33</v>
      </c>
      <c r="E25" s="24">
        <f t="shared" si="0"/>
        <v>0</v>
      </c>
      <c r="F25" s="29">
        <f t="shared" si="1"/>
        <v>0</v>
      </c>
      <c r="G25" s="40">
        <v>460</v>
      </c>
      <c r="H25" s="9">
        <v>31</v>
      </c>
      <c r="I25" s="9">
        <v>0</v>
      </c>
      <c r="J25" s="9">
        <f t="shared" si="2"/>
        <v>31</v>
      </c>
      <c r="K25" s="9">
        <f t="shared" si="3"/>
        <v>0</v>
      </c>
      <c r="L25" s="13">
        <f t="shared" si="4"/>
        <v>0</v>
      </c>
      <c r="N25" s="80">
        <v>460</v>
      </c>
      <c r="O25" s="79">
        <v>39</v>
      </c>
      <c r="P25" s="79">
        <v>1</v>
      </c>
      <c r="Q25" s="79">
        <f t="shared" si="5"/>
        <v>39</v>
      </c>
      <c r="R25" s="79">
        <f t="shared" si="6"/>
        <v>0</v>
      </c>
      <c r="S25" s="78">
        <f t="shared" si="7"/>
        <v>0</v>
      </c>
      <c r="T25" s="37">
        <v>460</v>
      </c>
      <c r="U25" s="38">
        <v>42</v>
      </c>
      <c r="V25" s="38">
        <v>1</v>
      </c>
      <c r="W25" s="38">
        <f t="shared" si="8"/>
        <v>41</v>
      </c>
      <c r="X25" s="38">
        <f t="shared" si="9"/>
        <v>1</v>
      </c>
      <c r="Y25" s="39">
        <f t="shared" si="10"/>
        <v>2.3809523809523808E-2</v>
      </c>
    </row>
    <row r="26" spans="1:25" x14ac:dyDescent="0.25">
      <c r="A26" s="28">
        <v>480</v>
      </c>
      <c r="B26" s="24">
        <v>33</v>
      </c>
      <c r="C26" s="24">
        <v>0</v>
      </c>
      <c r="D26" s="24">
        <f t="shared" si="11"/>
        <v>33</v>
      </c>
      <c r="E26" s="24">
        <f t="shared" si="0"/>
        <v>0</v>
      </c>
      <c r="F26" s="29">
        <f t="shared" si="1"/>
        <v>0</v>
      </c>
      <c r="G26" s="40">
        <v>480</v>
      </c>
      <c r="H26" s="9">
        <v>31</v>
      </c>
      <c r="I26" s="9">
        <v>0</v>
      </c>
      <c r="J26" s="9">
        <f t="shared" si="2"/>
        <v>31</v>
      </c>
      <c r="K26" s="9">
        <f t="shared" si="3"/>
        <v>0</v>
      </c>
      <c r="L26" s="13">
        <f t="shared" si="4"/>
        <v>0</v>
      </c>
      <c r="N26" s="80">
        <v>480</v>
      </c>
      <c r="O26" s="79">
        <v>39</v>
      </c>
      <c r="P26" s="79">
        <v>0</v>
      </c>
      <c r="Q26" s="79">
        <f t="shared" si="5"/>
        <v>39</v>
      </c>
      <c r="R26" s="79">
        <f t="shared" si="6"/>
        <v>0</v>
      </c>
      <c r="S26" s="78">
        <f t="shared" si="7"/>
        <v>0</v>
      </c>
      <c r="T26" s="37">
        <v>480</v>
      </c>
      <c r="U26" s="38">
        <v>42</v>
      </c>
      <c r="V26" s="38">
        <v>1</v>
      </c>
      <c r="W26" s="38">
        <f t="shared" si="8"/>
        <v>42</v>
      </c>
      <c r="X26" s="38">
        <f t="shared" si="9"/>
        <v>0</v>
      </c>
      <c r="Y26" s="39">
        <f t="shared" si="10"/>
        <v>0</v>
      </c>
    </row>
    <row r="27" spans="1:25" x14ac:dyDescent="0.25">
      <c r="A27" s="28">
        <v>500</v>
      </c>
      <c r="B27" s="24">
        <v>33</v>
      </c>
      <c r="C27" s="24">
        <v>0</v>
      </c>
      <c r="D27" s="24">
        <f t="shared" si="11"/>
        <v>33</v>
      </c>
      <c r="E27" s="24">
        <f t="shared" si="0"/>
        <v>0</v>
      </c>
      <c r="F27" s="29">
        <f t="shared" si="1"/>
        <v>0</v>
      </c>
      <c r="G27" s="40">
        <v>500</v>
      </c>
      <c r="H27" s="9">
        <v>31</v>
      </c>
      <c r="I27" s="9">
        <v>0</v>
      </c>
      <c r="J27" s="9">
        <f t="shared" si="2"/>
        <v>31</v>
      </c>
      <c r="K27" s="9">
        <f t="shared" si="3"/>
        <v>0</v>
      </c>
      <c r="L27" s="13">
        <f t="shared" si="4"/>
        <v>0</v>
      </c>
      <c r="N27" s="80">
        <v>500</v>
      </c>
      <c r="O27" s="79">
        <v>39</v>
      </c>
      <c r="P27" s="79">
        <v>0</v>
      </c>
      <c r="Q27" s="79">
        <f t="shared" si="5"/>
        <v>39</v>
      </c>
      <c r="R27" s="79">
        <f t="shared" si="6"/>
        <v>0</v>
      </c>
      <c r="S27" s="78">
        <f t="shared" si="7"/>
        <v>0</v>
      </c>
      <c r="T27" s="37">
        <v>500</v>
      </c>
      <c r="U27" s="38">
        <v>42</v>
      </c>
      <c r="V27" s="38">
        <v>0</v>
      </c>
      <c r="W27" s="38">
        <f t="shared" si="8"/>
        <v>42</v>
      </c>
      <c r="X27" s="38">
        <f t="shared" si="9"/>
        <v>0</v>
      </c>
      <c r="Y27" s="39">
        <f t="shared" si="10"/>
        <v>0</v>
      </c>
    </row>
    <row r="28" spans="1:25" x14ac:dyDescent="0.25">
      <c r="A28" s="28">
        <v>520</v>
      </c>
      <c r="B28" s="24">
        <v>33</v>
      </c>
      <c r="C28" s="24">
        <v>0</v>
      </c>
      <c r="D28" s="24">
        <f t="shared" si="11"/>
        <v>33</v>
      </c>
      <c r="E28" s="24">
        <f t="shared" si="0"/>
        <v>0</v>
      </c>
      <c r="F28" s="29">
        <f t="shared" si="1"/>
        <v>0</v>
      </c>
      <c r="G28" s="40">
        <v>520</v>
      </c>
      <c r="H28" s="9">
        <v>31</v>
      </c>
      <c r="I28" s="9">
        <v>0</v>
      </c>
      <c r="J28" s="9">
        <f t="shared" si="2"/>
        <v>31</v>
      </c>
      <c r="K28" s="9">
        <f t="shared" si="3"/>
        <v>0</v>
      </c>
      <c r="L28" s="13">
        <f t="shared" si="4"/>
        <v>0</v>
      </c>
      <c r="N28" s="80">
        <v>520</v>
      </c>
      <c r="O28" s="79">
        <v>39</v>
      </c>
      <c r="P28" s="79">
        <v>0</v>
      </c>
      <c r="Q28" s="79">
        <f t="shared" si="5"/>
        <v>39</v>
      </c>
      <c r="R28" s="79">
        <f t="shared" si="6"/>
        <v>0</v>
      </c>
      <c r="S28" s="78">
        <f t="shared" si="7"/>
        <v>0</v>
      </c>
      <c r="T28" s="37">
        <v>520</v>
      </c>
      <c r="U28" s="38">
        <v>42</v>
      </c>
      <c r="V28" s="38">
        <v>0</v>
      </c>
      <c r="W28" s="38">
        <f t="shared" si="8"/>
        <v>42</v>
      </c>
      <c r="X28" s="38">
        <f t="shared" si="9"/>
        <v>0</v>
      </c>
      <c r="Y28" s="39">
        <f t="shared" si="10"/>
        <v>0</v>
      </c>
    </row>
    <row r="29" spans="1:25" x14ac:dyDescent="0.25">
      <c r="A29" s="28">
        <v>540</v>
      </c>
      <c r="B29" s="24">
        <v>33</v>
      </c>
      <c r="C29" s="24">
        <v>0</v>
      </c>
      <c r="D29" s="24">
        <f t="shared" si="11"/>
        <v>33</v>
      </c>
      <c r="E29" s="24">
        <f t="shared" si="0"/>
        <v>0</v>
      </c>
      <c r="F29" s="29">
        <f t="shared" si="1"/>
        <v>0</v>
      </c>
      <c r="G29" s="40">
        <v>540</v>
      </c>
      <c r="H29" s="9">
        <v>31</v>
      </c>
      <c r="I29" s="9">
        <v>0</v>
      </c>
      <c r="J29" s="9">
        <f t="shared" si="2"/>
        <v>31</v>
      </c>
      <c r="K29" s="9">
        <f t="shared" si="3"/>
        <v>0</v>
      </c>
      <c r="L29" s="13">
        <f t="shared" si="4"/>
        <v>0</v>
      </c>
      <c r="N29" s="80">
        <v>540</v>
      </c>
      <c r="O29" s="79">
        <v>39</v>
      </c>
      <c r="P29" s="79">
        <v>0</v>
      </c>
      <c r="Q29" s="79">
        <f t="shared" si="5"/>
        <v>39</v>
      </c>
      <c r="R29" s="79">
        <f t="shared" si="6"/>
        <v>0</v>
      </c>
      <c r="S29" s="78">
        <f t="shared" si="7"/>
        <v>0</v>
      </c>
      <c r="T29" s="37">
        <v>540</v>
      </c>
      <c r="U29" s="38">
        <v>42</v>
      </c>
      <c r="V29" s="38">
        <v>0</v>
      </c>
      <c r="W29" s="38">
        <f t="shared" si="8"/>
        <v>42</v>
      </c>
      <c r="X29" s="38">
        <f t="shared" si="9"/>
        <v>0</v>
      </c>
      <c r="Y29" s="39">
        <f t="shared" si="10"/>
        <v>0</v>
      </c>
    </row>
    <row r="30" spans="1:25" x14ac:dyDescent="0.25">
      <c r="A30" s="28">
        <v>560</v>
      </c>
      <c r="B30" s="24">
        <v>33</v>
      </c>
      <c r="C30" s="24">
        <v>0</v>
      </c>
      <c r="D30" s="24">
        <f t="shared" si="11"/>
        <v>33</v>
      </c>
      <c r="E30" s="24">
        <f t="shared" si="0"/>
        <v>0</v>
      </c>
      <c r="F30" s="29">
        <f t="shared" si="1"/>
        <v>0</v>
      </c>
      <c r="G30" s="40">
        <v>560</v>
      </c>
      <c r="H30" s="9">
        <v>31</v>
      </c>
      <c r="I30" s="9">
        <v>0</v>
      </c>
      <c r="J30" s="9">
        <f t="shared" si="2"/>
        <v>31</v>
      </c>
      <c r="K30" s="9">
        <f t="shared" si="3"/>
        <v>0</v>
      </c>
      <c r="L30" s="13">
        <f t="shared" si="4"/>
        <v>0</v>
      </c>
      <c r="N30" s="80">
        <v>560</v>
      </c>
      <c r="O30" s="79">
        <v>39</v>
      </c>
      <c r="P30" s="79">
        <v>0</v>
      </c>
      <c r="Q30" s="79">
        <f t="shared" si="5"/>
        <v>39</v>
      </c>
      <c r="R30" s="79">
        <f t="shared" si="6"/>
        <v>0</v>
      </c>
      <c r="S30" s="78">
        <f t="shared" si="7"/>
        <v>0</v>
      </c>
      <c r="T30" s="37">
        <v>560</v>
      </c>
      <c r="U30" s="38">
        <v>42</v>
      </c>
      <c r="V30" s="38">
        <v>0</v>
      </c>
      <c r="W30" s="38">
        <f t="shared" si="8"/>
        <v>42</v>
      </c>
      <c r="X30" s="38">
        <f t="shared" si="9"/>
        <v>0</v>
      </c>
      <c r="Y30" s="39">
        <f t="shared" si="10"/>
        <v>0</v>
      </c>
    </row>
    <row r="31" spans="1:25" x14ac:dyDescent="0.25">
      <c r="A31" s="28">
        <v>580</v>
      </c>
      <c r="B31" s="24">
        <v>33</v>
      </c>
      <c r="C31" s="24">
        <v>0</v>
      </c>
      <c r="D31" s="24">
        <f t="shared" si="11"/>
        <v>33</v>
      </c>
      <c r="E31" s="24">
        <f t="shared" si="0"/>
        <v>0</v>
      </c>
      <c r="F31" s="29">
        <f t="shared" si="1"/>
        <v>0</v>
      </c>
      <c r="G31" s="40">
        <v>580</v>
      </c>
      <c r="H31" s="9">
        <v>31</v>
      </c>
      <c r="I31" s="9">
        <v>0</v>
      </c>
      <c r="J31" s="9">
        <f t="shared" si="2"/>
        <v>31</v>
      </c>
      <c r="K31" s="9">
        <f t="shared" si="3"/>
        <v>0</v>
      </c>
      <c r="L31" s="13">
        <f t="shared" si="4"/>
        <v>0</v>
      </c>
      <c r="N31" s="80">
        <v>580</v>
      </c>
      <c r="O31" s="79">
        <v>39</v>
      </c>
      <c r="P31" s="79">
        <v>0</v>
      </c>
      <c r="Q31" s="79">
        <f t="shared" si="5"/>
        <v>39</v>
      </c>
      <c r="R31" s="79">
        <f t="shared" si="6"/>
        <v>0</v>
      </c>
      <c r="S31" s="78">
        <f t="shared" si="7"/>
        <v>0</v>
      </c>
      <c r="T31" s="37">
        <v>580</v>
      </c>
      <c r="U31" s="38">
        <v>42</v>
      </c>
      <c r="V31" s="38">
        <v>0</v>
      </c>
      <c r="W31" s="38">
        <f t="shared" si="8"/>
        <v>42</v>
      </c>
      <c r="X31" s="38">
        <f t="shared" si="9"/>
        <v>0</v>
      </c>
      <c r="Y31" s="39">
        <f t="shared" si="10"/>
        <v>0</v>
      </c>
    </row>
    <row r="32" spans="1:25" x14ac:dyDescent="0.25">
      <c r="A32" s="28">
        <v>600</v>
      </c>
      <c r="B32" s="24">
        <v>33</v>
      </c>
      <c r="C32" s="24">
        <v>0</v>
      </c>
      <c r="D32" s="24">
        <f t="shared" si="11"/>
        <v>33</v>
      </c>
      <c r="E32" s="24">
        <f t="shared" si="0"/>
        <v>0</v>
      </c>
      <c r="F32" s="29">
        <f t="shared" si="1"/>
        <v>0</v>
      </c>
      <c r="G32" s="40">
        <v>600</v>
      </c>
      <c r="H32" s="9">
        <v>31</v>
      </c>
      <c r="I32" s="9">
        <v>0</v>
      </c>
      <c r="J32" s="9">
        <f t="shared" si="2"/>
        <v>31</v>
      </c>
      <c r="K32" s="9">
        <f t="shared" si="3"/>
        <v>0</v>
      </c>
      <c r="L32" s="13">
        <f t="shared" si="4"/>
        <v>0</v>
      </c>
      <c r="N32" s="80">
        <v>600</v>
      </c>
      <c r="O32" s="79">
        <v>39</v>
      </c>
      <c r="P32" s="79">
        <v>0</v>
      </c>
      <c r="Q32" s="79">
        <f t="shared" si="5"/>
        <v>39</v>
      </c>
      <c r="R32" s="79">
        <f t="shared" si="6"/>
        <v>0</v>
      </c>
      <c r="S32" s="78">
        <f t="shared" si="7"/>
        <v>0</v>
      </c>
      <c r="T32" s="37">
        <v>600</v>
      </c>
      <c r="U32" s="38">
        <v>42</v>
      </c>
      <c r="V32" s="38">
        <v>0</v>
      </c>
      <c r="W32" s="38">
        <f t="shared" si="8"/>
        <v>42</v>
      </c>
      <c r="X32" s="38">
        <f t="shared" si="9"/>
        <v>0</v>
      </c>
      <c r="Y32" s="39">
        <f t="shared" si="10"/>
        <v>0</v>
      </c>
    </row>
    <row r="33" spans="1:25" x14ac:dyDescent="0.25">
      <c r="A33" s="28">
        <v>620</v>
      </c>
      <c r="B33" s="24">
        <v>33</v>
      </c>
      <c r="C33" s="24">
        <v>0</v>
      </c>
      <c r="D33" s="24">
        <f t="shared" si="11"/>
        <v>33</v>
      </c>
      <c r="E33" s="24">
        <f t="shared" si="0"/>
        <v>0</v>
      </c>
      <c r="F33" s="29">
        <f t="shared" si="1"/>
        <v>0</v>
      </c>
      <c r="G33" s="40">
        <v>620</v>
      </c>
      <c r="H33" s="9">
        <v>31</v>
      </c>
      <c r="I33" s="9">
        <v>0</v>
      </c>
      <c r="J33" s="9">
        <f t="shared" si="2"/>
        <v>31</v>
      </c>
      <c r="K33" s="9">
        <f t="shared" si="3"/>
        <v>0</v>
      </c>
      <c r="L33" s="13">
        <f t="shared" si="4"/>
        <v>0</v>
      </c>
      <c r="N33" s="80">
        <v>620</v>
      </c>
      <c r="O33" s="79">
        <v>39</v>
      </c>
      <c r="P33" s="79">
        <v>0</v>
      </c>
      <c r="Q33" s="79">
        <f t="shared" si="5"/>
        <v>39</v>
      </c>
      <c r="R33" s="79">
        <f t="shared" si="6"/>
        <v>0</v>
      </c>
      <c r="S33" s="78">
        <f t="shared" si="7"/>
        <v>0</v>
      </c>
      <c r="T33" s="37">
        <v>620</v>
      </c>
      <c r="U33" s="38">
        <v>42</v>
      </c>
      <c r="V33" s="38">
        <v>0</v>
      </c>
      <c r="W33" s="38">
        <f t="shared" si="8"/>
        <v>42</v>
      </c>
      <c r="X33" s="38">
        <f t="shared" si="9"/>
        <v>0</v>
      </c>
      <c r="Y33" s="39">
        <f t="shared" si="10"/>
        <v>0</v>
      </c>
    </row>
    <row r="34" spans="1:25" x14ac:dyDescent="0.25">
      <c r="A34" s="28">
        <v>640</v>
      </c>
      <c r="B34" s="24">
        <v>33</v>
      </c>
      <c r="C34" s="24">
        <v>0</v>
      </c>
      <c r="D34" s="24">
        <f t="shared" si="11"/>
        <v>33</v>
      </c>
      <c r="E34" s="24">
        <f t="shared" si="0"/>
        <v>0</v>
      </c>
      <c r="F34" s="29">
        <f t="shared" si="1"/>
        <v>0</v>
      </c>
      <c r="G34" s="40">
        <v>640</v>
      </c>
      <c r="H34" s="9">
        <v>31</v>
      </c>
      <c r="I34" s="9">
        <v>0</v>
      </c>
      <c r="J34" s="9">
        <f t="shared" si="2"/>
        <v>31</v>
      </c>
      <c r="K34" s="9">
        <f t="shared" si="3"/>
        <v>0</v>
      </c>
      <c r="L34" s="13">
        <f t="shared" si="4"/>
        <v>0</v>
      </c>
      <c r="N34" s="80">
        <v>640</v>
      </c>
      <c r="O34" s="79">
        <v>39</v>
      </c>
      <c r="P34" s="79">
        <v>0</v>
      </c>
      <c r="Q34" s="79">
        <f t="shared" si="5"/>
        <v>39</v>
      </c>
      <c r="R34" s="79">
        <f t="shared" si="6"/>
        <v>0</v>
      </c>
      <c r="S34" s="78">
        <f t="shared" si="7"/>
        <v>0</v>
      </c>
      <c r="T34" s="37">
        <v>640</v>
      </c>
      <c r="U34" s="38">
        <v>42</v>
      </c>
      <c r="V34" s="38">
        <v>0</v>
      </c>
      <c r="W34" s="38">
        <f t="shared" si="8"/>
        <v>42</v>
      </c>
      <c r="X34" s="38">
        <f t="shared" si="9"/>
        <v>0</v>
      </c>
      <c r="Y34" s="39">
        <f t="shared" si="10"/>
        <v>0</v>
      </c>
    </row>
    <row r="35" spans="1:25" x14ac:dyDescent="0.25">
      <c r="A35" s="28">
        <v>660</v>
      </c>
      <c r="B35" s="24">
        <v>33</v>
      </c>
      <c r="C35" s="24">
        <v>0</v>
      </c>
      <c r="D35" s="24">
        <f t="shared" si="11"/>
        <v>33</v>
      </c>
      <c r="E35" s="24">
        <f t="shared" si="0"/>
        <v>0</v>
      </c>
      <c r="F35" s="29">
        <f t="shared" si="1"/>
        <v>0</v>
      </c>
      <c r="G35" s="40">
        <v>660</v>
      </c>
      <c r="H35" s="9">
        <v>31</v>
      </c>
      <c r="I35" s="9">
        <v>0</v>
      </c>
      <c r="J35" s="9">
        <f t="shared" si="2"/>
        <v>31</v>
      </c>
      <c r="K35" s="9">
        <f t="shared" si="3"/>
        <v>0</v>
      </c>
      <c r="L35" s="13">
        <f t="shared" si="4"/>
        <v>0</v>
      </c>
      <c r="N35" s="80">
        <v>660</v>
      </c>
      <c r="O35" s="79">
        <v>39</v>
      </c>
      <c r="P35" s="79">
        <v>0</v>
      </c>
      <c r="Q35" s="79">
        <f t="shared" si="5"/>
        <v>39</v>
      </c>
      <c r="R35" s="79">
        <f t="shared" si="6"/>
        <v>0</v>
      </c>
      <c r="S35" s="78">
        <f t="shared" si="7"/>
        <v>0</v>
      </c>
      <c r="T35" s="37">
        <v>660</v>
      </c>
      <c r="U35" s="38">
        <v>42</v>
      </c>
      <c r="V35" s="38">
        <v>0</v>
      </c>
      <c r="W35" s="38">
        <f t="shared" si="8"/>
        <v>42</v>
      </c>
      <c r="X35" s="38">
        <f t="shared" si="9"/>
        <v>0</v>
      </c>
      <c r="Y35" s="39">
        <f t="shared" si="10"/>
        <v>0</v>
      </c>
    </row>
    <row r="36" spans="1:25" x14ac:dyDescent="0.25">
      <c r="A36" s="28">
        <v>680</v>
      </c>
      <c r="B36" s="24">
        <v>33</v>
      </c>
      <c r="C36" s="24">
        <v>0</v>
      </c>
      <c r="D36" s="24">
        <f t="shared" si="11"/>
        <v>33</v>
      </c>
      <c r="E36" s="24">
        <f t="shared" si="0"/>
        <v>0</v>
      </c>
      <c r="F36" s="29">
        <f t="shared" si="1"/>
        <v>0</v>
      </c>
      <c r="G36" s="40">
        <v>680</v>
      </c>
      <c r="H36" s="9">
        <v>31</v>
      </c>
      <c r="I36" s="9">
        <v>0</v>
      </c>
      <c r="J36" s="9">
        <f t="shared" si="2"/>
        <v>31</v>
      </c>
      <c r="K36" s="9">
        <f t="shared" si="3"/>
        <v>0</v>
      </c>
      <c r="L36" s="13">
        <f t="shared" si="4"/>
        <v>0</v>
      </c>
      <c r="N36" s="80">
        <v>680</v>
      </c>
      <c r="O36" s="79">
        <v>39</v>
      </c>
      <c r="P36" s="79">
        <v>0</v>
      </c>
      <c r="Q36" s="79">
        <f t="shared" si="5"/>
        <v>39</v>
      </c>
      <c r="R36" s="79">
        <f t="shared" si="6"/>
        <v>0</v>
      </c>
      <c r="S36" s="78">
        <f t="shared" si="7"/>
        <v>0</v>
      </c>
      <c r="T36" s="37">
        <v>680</v>
      </c>
      <c r="U36" s="38">
        <v>42</v>
      </c>
      <c r="V36" s="38">
        <v>0</v>
      </c>
      <c r="W36" s="38">
        <f t="shared" si="8"/>
        <v>42</v>
      </c>
      <c r="X36" s="38">
        <f t="shared" si="9"/>
        <v>0</v>
      </c>
      <c r="Y36" s="39">
        <f t="shared" si="10"/>
        <v>0</v>
      </c>
    </row>
    <row r="37" spans="1:25" x14ac:dyDescent="0.25">
      <c r="A37" s="28">
        <v>700</v>
      </c>
      <c r="B37" s="24">
        <v>33</v>
      </c>
      <c r="C37" s="24">
        <v>0</v>
      </c>
      <c r="D37" s="24">
        <f t="shared" si="11"/>
        <v>33</v>
      </c>
      <c r="E37" s="24">
        <f t="shared" si="0"/>
        <v>0</v>
      </c>
      <c r="F37" s="29">
        <f t="shared" si="1"/>
        <v>0</v>
      </c>
      <c r="G37" s="40">
        <v>700</v>
      </c>
      <c r="H37" s="9">
        <v>31</v>
      </c>
      <c r="I37" s="9">
        <v>0</v>
      </c>
      <c r="J37" s="9">
        <f t="shared" si="2"/>
        <v>31</v>
      </c>
      <c r="K37" s="9">
        <f t="shared" si="3"/>
        <v>0</v>
      </c>
      <c r="L37" s="13">
        <f t="shared" si="4"/>
        <v>0</v>
      </c>
      <c r="N37" s="80">
        <v>700</v>
      </c>
      <c r="O37" s="79">
        <v>39</v>
      </c>
      <c r="P37" s="79">
        <v>0</v>
      </c>
      <c r="Q37" s="79">
        <f t="shared" si="5"/>
        <v>39</v>
      </c>
      <c r="R37" s="79">
        <f t="shared" si="6"/>
        <v>0</v>
      </c>
      <c r="S37" s="78">
        <f t="shared" si="7"/>
        <v>0</v>
      </c>
      <c r="T37" s="37">
        <v>700</v>
      </c>
      <c r="U37" s="38">
        <v>42</v>
      </c>
      <c r="V37" s="38">
        <v>0</v>
      </c>
      <c r="W37" s="38">
        <f t="shared" si="8"/>
        <v>42</v>
      </c>
      <c r="X37" s="38">
        <f t="shared" si="9"/>
        <v>0</v>
      </c>
      <c r="Y37" s="39">
        <f t="shared" si="10"/>
        <v>0</v>
      </c>
    </row>
    <row r="50" spans="1:25" x14ac:dyDescent="0.25">
      <c r="A50" s="28">
        <v>240</v>
      </c>
      <c r="B50" s="24">
        <v>33</v>
      </c>
      <c r="C50" s="24">
        <v>1</v>
      </c>
      <c r="D50" s="24">
        <v>19</v>
      </c>
      <c r="E50" s="24">
        <v>14</v>
      </c>
      <c r="F50" s="29">
        <v>0.42424242424242425</v>
      </c>
      <c r="G50" s="40">
        <v>240</v>
      </c>
      <c r="H50" s="9">
        <v>31</v>
      </c>
      <c r="I50" s="9">
        <v>2</v>
      </c>
      <c r="J50" s="9">
        <v>24</v>
      </c>
      <c r="K50" s="9">
        <v>7</v>
      </c>
      <c r="L50" s="13">
        <v>0.22580645161290322</v>
      </c>
      <c r="N50" s="80">
        <v>240</v>
      </c>
      <c r="O50" s="79">
        <v>39</v>
      </c>
      <c r="P50" s="79">
        <v>2</v>
      </c>
      <c r="Q50" s="79">
        <v>15</v>
      </c>
      <c r="R50" s="79">
        <v>24</v>
      </c>
      <c r="S50" s="78">
        <v>0.61538461538461542</v>
      </c>
      <c r="T50" s="37">
        <v>240</v>
      </c>
      <c r="U50" s="38">
        <v>42</v>
      </c>
      <c r="V50" s="38">
        <v>2</v>
      </c>
      <c r="W50" s="38">
        <v>17</v>
      </c>
      <c r="X50" s="38">
        <v>25</v>
      </c>
      <c r="Y50" s="39">
        <v>0.59523809523809523</v>
      </c>
    </row>
    <row r="54" spans="1:25" s="5" customFormat="1" x14ac:dyDescent="0.25">
      <c r="A54" s="32" t="s">
        <v>55</v>
      </c>
      <c r="B54" s="10"/>
      <c r="C54" s="10"/>
      <c r="D54" s="10"/>
      <c r="E54" s="10"/>
      <c r="F54" s="33"/>
      <c r="G54" s="32">
        <f>L50-F50</f>
        <v>-0.19843597262952103</v>
      </c>
      <c r="H54" s="10"/>
      <c r="I54" s="10"/>
      <c r="J54" s="10"/>
      <c r="K54" s="10"/>
      <c r="L54" s="33"/>
      <c r="M54" s="81"/>
      <c r="N54" s="32"/>
      <c r="O54" s="10"/>
      <c r="P54" s="10"/>
      <c r="Q54" s="10"/>
      <c r="R54" s="10"/>
      <c r="S54" s="33"/>
      <c r="T54" s="32"/>
      <c r="U54" s="10"/>
      <c r="V54" s="10"/>
      <c r="W54" s="10"/>
      <c r="X54" s="10"/>
      <c r="Y54" s="33"/>
    </row>
    <row r="55" spans="1:25" s="82" customFormat="1" x14ac:dyDescent="0.25">
      <c r="A55" s="85" t="s">
        <v>54</v>
      </c>
      <c r="B55" s="84"/>
      <c r="C55" s="84"/>
      <c r="D55" s="84"/>
      <c r="E55" s="84"/>
      <c r="F55" s="83"/>
      <c r="G55" s="85"/>
      <c r="H55" s="84"/>
      <c r="I55" s="84"/>
      <c r="J55" s="84"/>
      <c r="K55" s="84"/>
      <c r="L55" s="83"/>
      <c r="M55" s="81"/>
      <c r="N55" s="85"/>
      <c r="O55" s="84"/>
      <c r="P55" s="84"/>
      <c r="Q55" s="84"/>
      <c r="R55" s="84"/>
      <c r="S55" s="83"/>
      <c r="T55" s="85"/>
      <c r="U55" s="84"/>
      <c r="V55" s="84"/>
      <c r="W55" s="84"/>
      <c r="X55" s="84"/>
      <c r="Y55" s="83">
        <f>Y50-S50</f>
        <v>-2.0146520146520186E-2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EDFig2a</vt:lpstr>
      <vt:lpstr>EDFig2b-c I</vt:lpstr>
      <vt:lpstr>EDFig2-c II</vt:lpstr>
      <vt:lpstr>EDFig2b-c III</vt:lpstr>
      <vt:lpstr>EDFig2b-c IV</vt:lpstr>
      <vt:lpstr>EDFig2cTA</vt:lpstr>
      <vt:lpstr>EDFig2d</vt:lpstr>
      <vt:lpstr>EDFig2e</vt:lpstr>
      <vt:lpstr>ED FIg 2f I</vt:lpstr>
      <vt:lpstr>ED Fig 2f II</vt:lpstr>
      <vt:lpstr>ED Fig 2f III</vt:lpstr>
      <vt:lpstr>ED Fig 2g</vt:lpstr>
      <vt:lpstr>ED Fig 2h</vt:lpstr>
      <vt:lpstr>ED Fig 2iI</vt:lpstr>
      <vt:lpstr>ED Fig 2iII</vt:lpstr>
      <vt:lpstr>ED Fig 2iIII</vt:lpstr>
      <vt:lpstr>ED Fig2jI</vt:lpstr>
      <vt:lpstr>ED Fig2jII</vt:lpstr>
      <vt:lpstr>ED Fig2jIII</vt:lpstr>
      <vt:lpstr>Hoja13</vt:lpstr>
      <vt:lpstr>Hoja14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dc:creator>
  <cp:lastModifiedBy>Maria Jose</cp:lastModifiedBy>
  <dcterms:created xsi:type="dcterms:W3CDTF">2019-01-01T03:28:46Z</dcterms:created>
  <dcterms:modified xsi:type="dcterms:W3CDTF">2019-07-13T14:25:00Z</dcterms:modified>
</cp:coreProperties>
</file>