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x\Desktop\"/>
    </mc:Choice>
  </mc:AlternateContent>
  <xr:revisionPtr revIDLastSave="0" documentId="8_{E28A46EF-BC08-44BA-8F09-C9171C1B2824}" xr6:coauthVersionLast="36" xr6:coauthVersionMax="36" xr10:uidLastSave="{00000000-0000-0000-0000-000000000000}"/>
  <bookViews>
    <workbookView xWindow="0" yWindow="0" windowWidth="22320" windowHeight="9555" activeTab="4" xr2:uid="{DF538CDB-41F8-4F01-8EE5-522C8E0A5978}"/>
  </bookViews>
  <sheets>
    <sheet name="FIG 2a" sheetId="42" r:id="rId1"/>
    <sheet name=" FIG 2b" sheetId="44" r:id="rId2"/>
    <sheet name="FIG 2c" sheetId="45" r:id="rId3"/>
    <sheet name="FIG 2d" sheetId="46" r:id="rId4"/>
    <sheet name="FIG 2e" sheetId="47" r:id="rId5"/>
    <sheet name="FIG 2f" sheetId="48" r:id="rId6"/>
    <sheet name="FIG 2g" sheetId="49" r:id="rId7"/>
    <sheet name="FIG 2h" sheetId="5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9" i="44" l="1"/>
  <c r="K19" i="44"/>
  <c r="F19" i="44"/>
  <c r="E19" i="44"/>
  <c r="L16" i="44"/>
  <c r="K16" i="44"/>
  <c r="F16" i="44"/>
  <c r="E16" i="44"/>
  <c r="L13" i="44"/>
  <c r="K13" i="44"/>
  <c r="F13" i="44"/>
  <c r="E13" i="44"/>
  <c r="L10" i="44"/>
  <c r="K10" i="44"/>
  <c r="F10" i="44"/>
  <c r="E10" i="44"/>
  <c r="L7" i="44"/>
  <c r="K7" i="44"/>
  <c r="F7" i="44"/>
  <c r="E7" i="44"/>
</calcChain>
</file>

<file path=xl/sharedStrings.xml><?xml version="1.0" encoding="utf-8"?>
<sst xmlns="http://schemas.openxmlformats.org/spreadsheetml/2006/main" count="167" uniqueCount="68">
  <si>
    <t>NCI-H358</t>
  </si>
  <si>
    <t>Relative p-ERK (% of control)</t>
  </si>
  <si>
    <t>Exposures</t>
  </si>
  <si>
    <t>POC</t>
  </si>
  <si>
    <t>SEM</t>
  </si>
  <si>
    <t>Plasma Drug (µM)-avg</t>
  </si>
  <si>
    <t>Tumor Drug (µM)-avg</t>
  </si>
  <si>
    <t>0.3 mg/kg</t>
  </si>
  <si>
    <t>1 mg/kg</t>
  </si>
  <si>
    <t>3 mg/kg</t>
  </si>
  <si>
    <t>10 mg/kg</t>
  </si>
  <si>
    <t>30 mg/kg</t>
  </si>
  <si>
    <t>100 mg/kg</t>
  </si>
  <si>
    <t>H358 Dose Response Occupancy vs pERK Inhibition</t>
  </si>
  <si>
    <t>% OCCUPANCY</t>
  </si>
  <si>
    <t>p-ERK (% of control)</t>
  </si>
  <si>
    <t>% Occupancy</t>
  </si>
  <si>
    <t>SD</t>
  </si>
  <si>
    <t>AMG 510 1mpk</t>
  </si>
  <si>
    <t>AMG 510 3mpk</t>
  </si>
  <si>
    <t>AMG 510 10mpk</t>
  </si>
  <si>
    <t>AMG 510 30mpk</t>
  </si>
  <si>
    <t>AMG 510 100mpk</t>
  </si>
  <si>
    <t>Tumor volume in MIA PaCa-2 T2 Tumors</t>
  </si>
  <si>
    <t>Vehicle</t>
  </si>
  <si>
    <t>AMG 510 10 mg/kg</t>
  </si>
  <si>
    <t>AMG 510 30 mg/kg</t>
  </si>
  <si>
    <t>AMG 510 100 mg/kg</t>
  </si>
  <si>
    <t>Day</t>
  </si>
  <si>
    <t>Mean</t>
  </si>
  <si>
    <t>Tumor volume in NCI-H358 Tumors</t>
  </si>
  <si>
    <t>AMG 510 3 mg/kg</t>
  </si>
  <si>
    <t>Tumor volume in CRC PDX Tumors</t>
  </si>
  <si>
    <t>Average tumor volume in CT-26 KRAS p.G12C tumors</t>
  </si>
  <si>
    <t>Individual tumor volume</t>
  </si>
  <si>
    <t>An# 1</t>
  </si>
  <si>
    <t>An# 2</t>
  </si>
  <si>
    <t>An# 3</t>
  </si>
  <si>
    <t>An# 4</t>
  </si>
  <si>
    <t>An# 5</t>
  </si>
  <si>
    <t>An# 6</t>
  </si>
  <si>
    <t>An# 7</t>
  </si>
  <si>
    <t>An# 8</t>
  </si>
  <si>
    <t>An# 9</t>
  </si>
  <si>
    <t>An# 10</t>
  </si>
  <si>
    <r>
      <t xml:space="preserve">AMG 510 100 mg/kg CT-26 </t>
    </r>
    <r>
      <rPr>
        <b/>
        <i/>
        <sz val="11"/>
        <color theme="1"/>
        <rFont val="Calibri"/>
        <family val="2"/>
        <scheme val="minor"/>
      </rPr>
      <t>KRASp.G12C</t>
    </r>
  </si>
  <si>
    <t>AMG 510 200 mg/kg CT-26 KRASp.G12C</t>
  </si>
  <si>
    <t>POC Mean</t>
  </si>
  <si>
    <t>POC SEM</t>
  </si>
  <si>
    <t>Mouse</t>
  </si>
  <si>
    <t>Treatment</t>
  </si>
  <si>
    <t>Vehicle 2h</t>
  </si>
  <si>
    <t>AMG 510 0.3 mg/kg
2h</t>
  </si>
  <si>
    <t>AMG 510 1 mg/kg
2h</t>
  </si>
  <si>
    <t>AMG 510 3 mg/kg
2h</t>
  </si>
  <si>
    <t>AMG 510 10 mg/kg
2h</t>
  </si>
  <si>
    <t>AMG 510 30 mg/kg
2h</t>
  </si>
  <si>
    <t>AMG 510 100 mg/kg
2h</t>
  </si>
  <si>
    <t>p value</t>
  </si>
  <si>
    <t>&lt;0.0001</t>
  </si>
  <si>
    <t>Veh vs AMG 510 10 mg/kg</t>
  </si>
  <si>
    <t>Veh vs AMG 510 30 mg/kg</t>
  </si>
  <si>
    <t>Veh vs AMG 510 100 mg/kg</t>
  </si>
  <si>
    <t>Veh vs AMG 510 3 mg/kg</t>
  </si>
  <si>
    <t>NS 0.9435</t>
  </si>
  <si>
    <t>NS 0.8808</t>
  </si>
  <si>
    <t>Regression p value</t>
  </si>
  <si>
    <t>TGI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</si>
</sst>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1" fillId="0" borderId="4" xfId="0" applyFont="1" applyBorder="1" applyAlignment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Font="1" applyBorder="1" applyAlignment="1">
      <alignment horizontal="center"/>
    </xf>
    <xf numFmtId="0" fontId="5" fillId="0" borderId="1" xfId="0" applyFont="1" applyBorder="1"/>
    <xf numFmtId="164" fontId="0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2" fillId="0" borderId="0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5" fillId="0" borderId="1" xfId="0" applyNumberFormat="1" applyFont="1" applyBorder="1"/>
    <xf numFmtId="0" fontId="1" fillId="0" borderId="1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5" xfId="0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9384-8BE0-4AE5-8E12-3617488EF506}">
  <dimension ref="B2:N26"/>
  <sheetViews>
    <sheetView workbookViewId="0">
      <selection activeCell="I21" sqref="I21"/>
    </sheetView>
  </sheetViews>
  <sheetFormatPr defaultRowHeight="15" x14ac:dyDescent="0.25"/>
  <cols>
    <col min="1" max="2" width="9.140625" style="2"/>
    <col min="3" max="3" width="22.7109375" style="2" customWidth="1"/>
    <col min="4" max="4" width="9.140625" style="2"/>
    <col min="5" max="7" width="10.85546875" style="2" customWidth="1"/>
    <col min="8" max="8" width="9.140625" style="2"/>
    <col min="9" max="9" width="19.28515625" style="2" customWidth="1"/>
    <col min="10" max="10" width="21.5703125" style="2" customWidth="1"/>
    <col min="11" max="12" width="9.140625" style="2"/>
    <col min="13" max="13" width="23.5703125" style="2" customWidth="1"/>
    <col min="14" max="16384" width="9.140625" style="2"/>
  </cols>
  <sheetData>
    <row r="2" spans="2:14" s="1" customFormat="1" x14ac:dyDescent="0.25">
      <c r="B2" s="1" t="s">
        <v>0</v>
      </c>
      <c r="C2" s="80" t="s">
        <v>1</v>
      </c>
      <c r="D2" s="80"/>
      <c r="E2" s="80"/>
    </row>
    <row r="3" spans="2:14" s="1" customFormat="1" x14ac:dyDescent="0.25">
      <c r="J3" s="81" t="s">
        <v>2</v>
      </c>
      <c r="K3" s="81"/>
      <c r="L3" s="81"/>
      <c r="M3" s="81"/>
      <c r="N3" s="81"/>
    </row>
    <row r="4" spans="2:14" x14ac:dyDescent="0.25">
      <c r="B4" s="61"/>
      <c r="C4" s="62"/>
      <c r="D4" s="63" t="s">
        <v>3</v>
      </c>
      <c r="E4" s="63" t="s">
        <v>47</v>
      </c>
      <c r="F4" s="64" t="s">
        <v>48</v>
      </c>
      <c r="G4" s="72"/>
      <c r="I4" s="70" t="s">
        <v>50</v>
      </c>
      <c r="J4" s="47" t="s">
        <v>5</v>
      </c>
      <c r="K4" s="6" t="s">
        <v>4</v>
      </c>
      <c r="L4" s="5"/>
      <c r="M4" s="7" t="s">
        <v>6</v>
      </c>
      <c r="N4" s="8" t="s">
        <v>4</v>
      </c>
    </row>
    <row r="5" spans="2:14" x14ac:dyDescent="0.25">
      <c r="B5" s="65" t="s">
        <v>49</v>
      </c>
      <c r="C5" s="63" t="s">
        <v>50</v>
      </c>
      <c r="D5" s="62"/>
      <c r="E5" s="62"/>
      <c r="F5" s="66"/>
      <c r="G5" s="72" t="s">
        <v>58</v>
      </c>
      <c r="I5" s="9"/>
      <c r="J5" s="10"/>
      <c r="K5" s="10"/>
      <c r="L5" s="9"/>
      <c r="M5" s="10"/>
      <c r="N5" s="11"/>
    </row>
    <row r="6" spans="2:14" x14ac:dyDescent="0.25">
      <c r="B6" s="54">
        <v>1</v>
      </c>
      <c r="C6" s="82" t="s">
        <v>51</v>
      </c>
      <c r="D6" s="67">
        <v>99.91349964314881</v>
      </c>
      <c r="E6" s="55">
        <v>99.999999999999986</v>
      </c>
      <c r="F6" s="68">
        <v>1.3629505476965385</v>
      </c>
      <c r="G6" s="51"/>
      <c r="I6" s="9" t="s">
        <v>7</v>
      </c>
      <c r="J6" s="12">
        <v>1.1900000000000001E-3</v>
      </c>
      <c r="K6" s="12"/>
      <c r="L6" s="9"/>
      <c r="M6" s="11"/>
      <c r="N6" s="11"/>
    </row>
    <row r="7" spans="2:14" x14ac:dyDescent="0.25">
      <c r="B7" s="57">
        <v>2</v>
      </c>
      <c r="C7" s="76"/>
      <c r="D7" s="51">
        <v>97.683739455288816</v>
      </c>
      <c r="E7" s="50"/>
      <c r="F7" s="56"/>
      <c r="G7" s="50"/>
      <c r="I7" s="9" t="s">
        <v>8</v>
      </c>
      <c r="J7" s="12">
        <v>4.9699999999999996E-3</v>
      </c>
      <c r="K7" s="12">
        <v>1.2070000000000001E-4</v>
      </c>
      <c r="L7" s="9"/>
      <c r="M7" s="12">
        <v>5.6600000000000001E-3</v>
      </c>
      <c r="N7" s="12"/>
    </row>
    <row r="8" spans="2:14" x14ac:dyDescent="0.25">
      <c r="B8" s="59">
        <v>3</v>
      </c>
      <c r="C8" s="77"/>
      <c r="D8" s="53">
        <v>102.40276090156233</v>
      </c>
      <c r="E8" s="52"/>
      <c r="F8" s="60"/>
      <c r="G8" s="50"/>
      <c r="I8" s="9" t="s">
        <v>9</v>
      </c>
      <c r="J8" s="12">
        <v>2.1000000000000001E-2</v>
      </c>
      <c r="K8" s="12">
        <v>5.1846000000000001E-3</v>
      </c>
      <c r="L8" s="9"/>
      <c r="M8" s="12">
        <v>8.2400000000000008E-3</v>
      </c>
      <c r="N8" s="12"/>
    </row>
    <row r="9" spans="2:14" x14ac:dyDescent="0.25">
      <c r="B9" s="54">
        <v>4</v>
      </c>
      <c r="C9" s="75" t="s">
        <v>52</v>
      </c>
      <c r="D9" s="67">
        <v>71.456815040602805</v>
      </c>
      <c r="E9" s="67">
        <v>84.789616492047955</v>
      </c>
      <c r="F9" s="68">
        <v>8.7535443326268432</v>
      </c>
      <c r="G9" s="74">
        <v>0.19400000000000001</v>
      </c>
      <c r="I9" s="9" t="s">
        <v>10</v>
      </c>
      <c r="J9" s="12">
        <v>6.3700000000000007E-2</v>
      </c>
      <c r="K9" s="12">
        <v>1.39141E-2</v>
      </c>
      <c r="L9" s="9"/>
      <c r="M9" s="12">
        <v>2.18E-2</v>
      </c>
      <c r="N9" s="12">
        <v>4.3010000000000001E-3</v>
      </c>
    </row>
    <row r="10" spans="2:14" x14ac:dyDescent="0.25">
      <c r="B10" s="57">
        <v>5</v>
      </c>
      <c r="C10" s="76"/>
      <c r="D10" s="51">
        <v>101.28204994934869</v>
      </c>
      <c r="E10" s="51"/>
      <c r="F10" s="58"/>
      <c r="G10" s="51"/>
      <c r="I10" s="9" t="s">
        <v>11</v>
      </c>
      <c r="J10" s="12">
        <v>0.44800000000000001</v>
      </c>
      <c r="K10" s="12">
        <v>0.12990380000000001</v>
      </c>
      <c r="L10" s="9"/>
      <c r="M10" s="12">
        <v>0.123</v>
      </c>
      <c r="N10" s="12">
        <v>2.1189E-2</v>
      </c>
    </row>
    <row r="11" spans="2:14" x14ac:dyDescent="0.25">
      <c r="B11" s="59">
        <v>6</v>
      </c>
      <c r="C11" s="77"/>
      <c r="D11" s="53">
        <v>81.62998448619237</v>
      </c>
      <c r="E11" s="53"/>
      <c r="F11" s="69"/>
      <c r="G11" s="51"/>
      <c r="I11" s="14" t="s">
        <v>12</v>
      </c>
      <c r="J11" s="13">
        <v>1.67</v>
      </c>
      <c r="K11" s="13">
        <v>0.29271659999999999</v>
      </c>
      <c r="L11" s="14"/>
      <c r="M11" s="13">
        <v>0.53100000000000003</v>
      </c>
      <c r="N11" s="13">
        <v>8.4870000000000001E-2</v>
      </c>
    </row>
    <row r="12" spans="2:14" x14ac:dyDescent="0.25">
      <c r="B12" s="54">
        <v>7</v>
      </c>
      <c r="C12" s="75" t="s">
        <v>53</v>
      </c>
      <c r="D12" s="67">
        <v>92.184100765692463</v>
      </c>
      <c r="E12" s="67">
        <v>95.220132066357905</v>
      </c>
      <c r="F12" s="68">
        <v>1.7543525180867883</v>
      </c>
      <c r="G12" s="73">
        <v>0.995</v>
      </c>
    </row>
    <row r="13" spans="2:14" x14ac:dyDescent="0.25">
      <c r="B13" s="57">
        <v>8</v>
      </c>
      <c r="C13" s="76"/>
      <c r="D13" s="51">
        <v>98.261349518549835</v>
      </c>
      <c r="E13" s="51"/>
      <c r="F13" s="58"/>
      <c r="G13" s="51"/>
    </row>
    <row r="14" spans="2:14" x14ac:dyDescent="0.25">
      <c r="B14" s="59">
        <v>9</v>
      </c>
      <c r="C14" s="77"/>
      <c r="D14" s="53">
        <v>95.214945914831404</v>
      </c>
      <c r="E14" s="53"/>
      <c r="F14" s="69"/>
      <c r="G14" s="51"/>
    </row>
    <row r="15" spans="2:14" x14ac:dyDescent="0.25">
      <c r="B15" s="54">
        <v>10</v>
      </c>
      <c r="C15" s="75" t="s">
        <v>54</v>
      </c>
      <c r="D15" s="67">
        <v>93.299524724005707</v>
      </c>
      <c r="E15" s="67">
        <v>82.020869962326927</v>
      </c>
      <c r="F15" s="68">
        <v>8.2610890181216217</v>
      </c>
      <c r="G15" s="73">
        <v>8.3199999999999996E-2</v>
      </c>
    </row>
    <row r="16" spans="2:14" x14ac:dyDescent="0.25">
      <c r="B16" s="57">
        <v>11</v>
      </c>
      <c r="C16" s="76"/>
      <c r="D16" s="51">
        <v>86.837676444973368</v>
      </c>
      <c r="E16" s="51"/>
      <c r="F16" s="58"/>
      <c r="G16" s="51"/>
    </row>
    <row r="17" spans="2:7" x14ac:dyDescent="0.25">
      <c r="B17" s="59">
        <v>12</v>
      </c>
      <c r="C17" s="77"/>
      <c r="D17" s="53">
        <v>65.925408718001734</v>
      </c>
      <c r="E17" s="53"/>
      <c r="F17" s="69"/>
      <c r="G17" s="51"/>
    </row>
    <row r="18" spans="2:7" x14ac:dyDescent="0.25">
      <c r="B18" s="54">
        <v>13</v>
      </c>
      <c r="C18" s="75" t="s">
        <v>55</v>
      </c>
      <c r="D18" s="67">
        <v>25.998395506952715</v>
      </c>
      <c r="E18" s="67">
        <v>38.912450308907509</v>
      </c>
      <c r="F18" s="68">
        <v>7.5500039400283017</v>
      </c>
      <c r="G18" s="51" t="s">
        <v>59</v>
      </c>
    </row>
    <row r="19" spans="2:7" x14ac:dyDescent="0.25">
      <c r="B19" s="57">
        <v>14</v>
      </c>
      <c r="C19" s="76"/>
      <c r="D19" s="51">
        <v>38.592452557769143</v>
      </c>
      <c r="E19" s="51"/>
      <c r="F19" s="58"/>
      <c r="G19" s="51"/>
    </row>
    <row r="20" spans="2:7" x14ac:dyDescent="0.25">
      <c r="B20" s="59">
        <v>15</v>
      </c>
      <c r="C20" s="77"/>
      <c r="D20" s="53">
        <v>52.146502862000673</v>
      </c>
      <c r="E20" s="53"/>
      <c r="F20" s="69"/>
      <c r="G20" s="51"/>
    </row>
    <row r="21" spans="2:7" x14ac:dyDescent="0.25">
      <c r="B21" s="54">
        <v>16</v>
      </c>
      <c r="C21" s="75" t="s">
        <v>56</v>
      </c>
      <c r="D21" s="67">
        <v>15.022213344145662</v>
      </c>
      <c r="E21" s="67">
        <v>18.767391695050787</v>
      </c>
      <c r="F21" s="68">
        <v>2.2677283340834222</v>
      </c>
      <c r="G21" s="51" t="s">
        <v>59</v>
      </c>
    </row>
    <row r="22" spans="2:7" x14ac:dyDescent="0.25">
      <c r="B22" s="57">
        <v>17</v>
      </c>
      <c r="C22" s="76"/>
      <c r="D22" s="51">
        <v>18.424579161659544</v>
      </c>
      <c r="E22" s="51"/>
      <c r="F22" s="58"/>
      <c r="G22" s="51"/>
    </row>
    <row r="23" spans="2:7" x14ac:dyDescent="0.25">
      <c r="B23" s="59">
        <v>18</v>
      </c>
      <c r="C23" s="77"/>
      <c r="D23" s="53">
        <v>22.855382579347147</v>
      </c>
      <c r="E23" s="53"/>
      <c r="F23" s="69"/>
      <c r="G23" s="51"/>
    </row>
    <row r="24" spans="2:7" x14ac:dyDescent="0.25">
      <c r="B24" s="57">
        <v>19</v>
      </c>
      <c r="C24" s="78" t="s">
        <v>57</v>
      </c>
      <c r="D24" s="51">
        <v>16.438818556152519</v>
      </c>
      <c r="E24" s="51">
        <v>16.376980103553937</v>
      </c>
      <c r="F24" s="58">
        <v>0.86921581793568659</v>
      </c>
      <c r="G24" s="51" t="s">
        <v>59</v>
      </c>
    </row>
    <row r="25" spans="2:7" x14ac:dyDescent="0.25">
      <c r="B25" s="57">
        <v>20</v>
      </c>
      <c r="C25" s="79"/>
      <c r="D25" s="51">
        <v>14.84148770894944</v>
      </c>
      <c r="E25" s="50"/>
      <c r="F25" s="56"/>
      <c r="G25" s="50"/>
    </row>
    <row r="26" spans="2:7" x14ac:dyDescent="0.25">
      <c r="B26" s="59">
        <v>21</v>
      </c>
      <c r="C26" s="77"/>
      <c r="D26" s="53">
        <v>17.850634045559858</v>
      </c>
      <c r="E26" s="52"/>
      <c r="F26" s="60"/>
      <c r="G26" s="50"/>
    </row>
  </sheetData>
  <mergeCells count="9">
    <mergeCell ref="C18:C20"/>
    <mergeCell ref="C21:C23"/>
    <mergeCell ref="C24:C26"/>
    <mergeCell ref="C2:E2"/>
    <mergeCell ref="J3:N3"/>
    <mergeCell ref="C6:C8"/>
    <mergeCell ref="C9:C11"/>
    <mergeCell ref="C12:C14"/>
    <mergeCell ref="C15:C1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5F79-D9B1-4870-B27E-F53EA5F3D286}">
  <dimension ref="B2:L22"/>
  <sheetViews>
    <sheetView workbookViewId="0">
      <selection activeCell="E27" sqref="E27"/>
    </sheetView>
  </sheetViews>
  <sheetFormatPr defaultRowHeight="15" x14ac:dyDescent="0.25"/>
  <cols>
    <col min="3" max="3" width="20.5703125" customWidth="1"/>
    <col min="4" max="4" width="18.85546875" customWidth="1"/>
    <col min="9" max="9" width="19.7109375" customWidth="1"/>
    <col min="10" max="10" width="21.140625" customWidth="1"/>
  </cols>
  <sheetData>
    <row r="2" spans="2:12" x14ac:dyDescent="0.25">
      <c r="C2" s="3" t="s">
        <v>13</v>
      </c>
      <c r="G2" s="15"/>
      <c r="H2" s="15"/>
    </row>
    <row r="3" spans="2:12" x14ac:dyDescent="0.25">
      <c r="G3" s="15"/>
      <c r="H3" s="15"/>
    </row>
    <row r="4" spans="2:12" x14ac:dyDescent="0.25">
      <c r="B4" s="3"/>
      <c r="C4" s="3" t="s">
        <v>14</v>
      </c>
      <c r="G4" s="15"/>
      <c r="H4" s="15"/>
      <c r="I4" s="3" t="s">
        <v>15</v>
      </c>
    </row>
    <row r="5" spans="2:12" x14ac:dyDescent="0.25">
      <c r="G5" s="15"/>
      <c r="H5" s="15"/>
    </row>
    <row r="6" spans="2:12" x14ac:dyDescent="0.25">
      <c r="D6" s="49" t="s">
        <v>16</v>
      </c>
      <c r="E6" s="41" t="s">
        <v>29</v>
      </c>
      <c r="F6" s="41" t="s">
        <v>17</v>
      </c>
      <c r="G6" s="17"/>
      <c r="H6" s="17"/>
      <c r="J6" s="49" t="s">
        <v>15</v>
      </c>
      <c r="K6" s="41" t="s">
        <v>29</v>
      </c>
      <c r="L6" s="41" t="s">
        <v>17</v>
      </c>
    </row>
    <row r="7" spans="2:12" x14ac:dyDescent="0.25">
      <c r="C7" s="84" t="s">
        <v>18</v>
      </c>
      <c r="D7" s="48">
        <v>1.8878017899999999</v>
      </c>
      <c r="E7" s="83">
        <f t="shared" ref="E7" si="0">AVERAGE(D7:D9)</f>
        <v>1.8164684886666667</v>
      </c>
      <c r="F7" s="83">
        <f>STDEV(D7:D9)/SQRT(3)</f>
        <v>0.19169162084246813</v>
      </c>
      <c r="G7" s="19"/>
      <c r="H7" s="19"/>
      <c r="I7" s="84" t="s">
        <v>18</v>
      </c>
      <c r="J7" s="18">
        <v>92</v>
      </c>
      <c r="K7" s="83">
        <f t="shared" ref="K7" si="1">AVERAGE(J7:J9)</f>
        <v>95</v>
      </c>
      <c r="L7" s="83">
        <f>STDEV(J7:J9)/SQRT(3)</f>
        <v>1.7320508075688774</v>
      </c>
    </row>
    <row r="8" spans="2:12" x14ac:dyDescent="0.25">
      <c r="C8" s="85"/>
      <c r="D8" s="48">
        <v>2.107023699</v>
      </c>
      <c r="E8" s="83"/>
      <c r="F8" s="83"/>
      <c r="G8" s="19"/>
      <c r="H8" s="19"/>
      <c r="I8" s="85"/>
      <c r="J8" s="18">
        <v>98</v>
      </c>
      <c r="K8" s="83"/>
      <c r="L8" s="83"/>
    </row>
    <row r="9" spans="2:12" x14ac:dyDescent="0.25">
      <c r="C9" s="86"/>
      <c r="D9" s="48">
        <v>1.4545799770000001</v>
      </c>
      <c r="E9" s="83"/>
      <c r="F9" s="83"/>
      <c r="G9" s="19"/>
      <c r="H9" s="19"/>
      <c r="I9" s="86"/>
      <c r="J9" s="18">
        <v>95</v>
      </c>
      <c r="K9" s="83"/>
      <c r="L9" s="83"/>
    </row>
    <row r="10" spans="2:12" x14ac:dyDescent="0.25">
      <c r="C10" s="84" t="s">
        <v>19</v>
      </c>
      <c r="D10" s="48">
        <v>6.0475884649999996</v>
      </c>
      <c r="E10" s="83">
        <f t="shared" ref="E10" si="2">AVERAGE(D10:D12)</f>
        <v>7.0210270130000003</v>
      </c>
      <c r="F10" s="83">
        <f>STDEV(D10:D12)/SQRT(3)</f>
        <v>1.1795788785186632</v>
      </c>
      <c r="G10" s="19"/>
      <c r="H10" s="19"/>
      <c r="I10" s="84" t="s">
        <v>19</v>
      </c>
      <c r="J10" s="18">
        <v>93</v>
      </c>
      <c r="K10" s="83">
        <f t="shared" ref="K10" si="3">AVERAGE(J10:J12)</f>
        <v>82</v>
      </c>
      <c r="L10" s="83">
        <f>STDEV(J10:J12)/SQRT(3)</f>
        <v>8.1853527718724504</v>
      </c>
    </row>
    <row r="11" spans="2:12" x14ac:dyDescent="0.25">
      <c r="C11" s="85"/>
      <c r="D11" s="48">
        <v>5.6466895880000001</v>
      </c>
      <c r="E11" s="83"/>
      <c r="F11" s="83"/>
      <c r="G11" s="19"/>
      <c r="H11" s="19"/>
      <c r="I11" s="85"/>
      <c r="J11" s="18">
        <v>87</v>
      </c>
      <c r="K11" s="83"/>
      <c r="L11" s="83"/>
    </row>
    <row r="12" spans="2:12" x14ac:dyDescent="0.25">
      <c r="C12" s="86"/>
      <c r="D12" s="48">
        <v>9.3688029860000004</v>
      </c>
      <c r="E12" s="83"/>
      <c r="F12" s="83"/>
      <c r="G12" s="19"/>
      <c r="H12" s="19"/>
      <c r="I12" s="86"/>
      <c r="J12" s="18">
        <v>66</v>
      </c>
      <c r="K12" s="83"/>
      <c r="L12" s="83"/>
    </row>
    <row r="13" spans="2:12" x14ac:dyDescent="0.25">
      <c r="C13" s="84" t="s">
        <v>20</v>
      </c>
      <c r="D13" s="48">
        <v>24.41880145</v>
      </c>
      <c r="E13" s="83">
        <f t="shared" ref="E13" si="4">AVERAGE(D13:D15)</f>
        <v>21.856220476666667</v>
      </c>
      <c r="F13" s="83">
        <f>STDEV(D13:D15)/SQRT(3)</f>
        <v>2.9182533484735562</v>
      </c>
      <c r="G13" s="19"/>
      <c r="H13" s="19"/>
      <c r="I13" s="84" t="s">
        <v>20</v>
      </c>
      <c r="J13" s="18">
        <v>26</v>
      </c>
      <c r="K13" s="83">
        <f t="shared" ref="K13" si="5">AVERAGE(J13:J15)</f>
        <v>39</v>
      </c>
      <c r="L13" s="83">
        <f>STDEV(J13:J15)/SQRT(3)</f>
        <v>7.5055534994651349</v>
      </c>
    </row>
    <row r="14" spans="2:12" x14ac:dyDescent="0.25">
      <c r="C14" s="85"/>
      <c r="D14" s="48">
        <v>25.116239480000001</v>
      </c>
      <c r="E14" s="83"/>
      <c r="F14" s="83"/>
      <c r="G14" s="19"/>
      <c r="H14" s="19"/>
      <c r="I14" s="85"/>
      <c r="J14" s="18">
        <v>39</v>
      </c>
      <c r="K14" s="83"/>
      <c r="L14" s="83"/>
    </row>
    <row r="15" spans="2:12" x14ac:dyDescent="0.25">
      <c r="C15" s="86"/>
      <c r="D15" s="48">
        <v>16.033620500000001</v>
      </c>
      <c r="E15" s="83"/>
      <c r="F15" s="83"/>
      <c r="G15" s="19"/>
      <c r="H15" s="19"/>
      <c r="I15" s="86"/>
      <c r="J15" s="18">
        <v>52</v>
      </c>
      <c r="K15" s="83"/>
      <c r="L15" s="83"/>
    </row>
    <row r="16" spans="2:12" x14ac:dyDescent="0.25">
      <c r="C16" s="84" t="s">
        <v>21</v>
      </c>
      <c r="D16" s="48">
        <v>75.255871290000002</v>
      </c>
      <c r="E16" s="83">
        <f>AVERAGE(D16:D18)</f>
        <v>72.606519500000005</v>
      </c>
      <c r="F16" s="83">
        <f>STDEV(D16:D18)/SQRT(3)</f>
        <v>4.6831838311876561</v>
      </c>
      <c r="G16" s="19"/>
      <c r="H16" s="19"/>
      <c r="I16" s="84" t="s">
        <v>21</v>
      </c>
      <c r="J16" s="18">
        <v>15</v>
      </c>
      <c r="K16" s="83">
        <f>AVERAGE(J16:J18)</f>
        <v>18.666666666666668</v>
      </c>
      <c r="L16" s="83">
        <f>STDEV(J16:J18)/SQRT(3)</f>
        <v>2.3333333333333361</v>
      </c>
    </row>
    <row r="17" spans="3:12" x14ac:dyDescent="0.25">
      <c r="C17" s="85"/>
      <c r="D17" s="48">
        <v>79.062096409999995</v>
      </c>
      <c r="E17" s="83"/>
      <c r="F17" s="83"/>
      <c r="G17" s="19"/>
      <c r="H17" s="19"/>
      <c r="I17" s="85"/>
      <c r="J17" s="18">
        <v>18</v>
      </c>
      <c r="K17" s="83"/>
      <c r="L17" s="83"/>
    </row>
    <row r="18" spans="3:12" x14ac:dyDescent="0.25">
      <c r="C18" s="86"/>
      <c r="D18" s="48">
        <v>63.501590800000002</v>
      </c>
      <c r="E18" s="83"/>
      <c r="F18" s="83"/>
      <c r="G18" s="19"/>
      <c r="H18" s="19"/>
      <c r="I18" s="86"/>
      <c r="J18" s="18">
        <v>23</v>
      </c>
      <c r="K18" s="83"/>
      <c r="L18" s="83"/>
    </row>
    <row r="19" spans="3:12" x14ac:dyDescent="0.25">
      <c r="C19" s="84" t="s">
        <v>22</v>
      </c>
      <c r="D19" s="48">
        <v>94.754235910000006</v>
      </c>
      <c r="E19" s="83">
        <f>AVERAGE(D19:D21)</f>
        <v>96.411939799999985</v>
      </c>
      <c r="F19" s="83">
        <f>STDEV(D19:D21)/SQRT(3)</f>
        <v>0.86863444245445709</v>
      </c>
      <c r="G19" s="19"/>
      <c r="H19" s="19"/>
      <c r="I19" s="84" t="s">
        <v>22</v>
      </c>
      <c r="J19" s="18">
        <v>16</v>
      </c>
      <c r="K19" s="83">
        <f>AVERAGE(J19:J21)</f>
        <v>16.333333333333332</v>
      </c>
      <c r="L19" s="83">
        <f>STDEV(J19:J21)/SQRT(3)</f>
        <v>0.88191710368819687</v>
      </c>
    </row>
    <row r="20" spans="3:12" x14ac:dyDescent="0.25">
      <c r="C20" s="85"/>
      <c r="D20" s="48">
        <v>97.690892559999995</v>
      </c>
      <c r="E20" s="83"/>
      <c r="F20" s="83"/>
      <c r="G20" s="19"/>
      <c r="H20" s="19"/>
      <c r="I20" s="85"/>
      <c r="J20" s="18">
        <v>15</v>
      </c>
      <c r="K20" s="83"/>
      <c r="L20" s="83"/>
    </row>
    <row r="21" spans="3:12" x14ac:dyDescent="0.25">
      <c r="C21" s="86"/>
      <c r="D21" s="48">
        <v>96.790690929999997</v>
      </c>
      <c r="E21" s="83"/>
      <c r="F21" s="83"/>
      <c r="G21" s="19"/>
      <c r="H21" s="19"/>
      <c r="I21" s="86"/>
      <c r="J21" s="18">
        <v>18</v>
      </c>
      <c r="K21" s="83"/>
      <c r="L21" s="83"/>
    </row>
    <row r="22" spans="3:12" x14ac:dyDescent="0.25">
      <c r="G22" s="15"/>
      <c r="H22" s="15"/>
    </row>
  </sheetData>
  <mergeCells count="30">
    <mergeCell ref="L19:L21"/>
    <mergeCell ref="C16:C18"/>
    <mergeCell ref="E16:E18"/>
    <mergeCell ref="F16:F18"/>
    <mergeCell ref="I16:I18"/>
    <mergeCell ref="K16:K18"/>
    <mergeCell ref="L16:L18"/>
    <mergeCell ref="C19:C21"/>
    <mergeCell ref="E19:E21"/>
    <mergeCell ref="F19:F21"/>
    <mergeCell ref="I19:I21"/>
    <mergeCell ref="K19:K21"/>
    <mergeCell ref="L13:L15"/>
    <mergeCell ref="C10:C12"/>
    <mergeCell ref="E10:E12"/>
    <mergeCell ref="F10:F12"/>
    <mergeCell ref="I10:I12"/>
    <mergeCell ref="K10:K12"/>
    <mergeCell ref="L10:L12"/>
    <mergeCell ref="C13:C15"/>
    <mergeCell ref="E13:E15"/>
    <mergeCell ref="F13:F15"/>
    <mergeCell ref="I13:I15"/>
    <mergeCell ref="K13:K15"/>
    <mergeCell ref="L7:L9"/>
    <mergeCell ref="C7:C9"/>
    <mergeCell ref="E7:E9"/>
    <mergeCell ref="F7:F9"/>
    <mergeCell ref="I7:I9"/>
    <mergeCell ref="K7:K9"/>
  </mergeCells>
  <pageMargins left="0.7" right="0.7" top="0.75" bottom="0.75" header="0.3" footer="0.3"/>
  <pageSetup orientation="portrait" horizontalDpi="300" verticalDpi="300" r:id="rId1"/>
  <ignoredErrors>
    <ignoredError sqref="K7:L21 E7:F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C5A2-6B1D-46BB-B9B2-A544782E14A6}">
  <dimension ref="B3:P10"/>
  <sheetViews>
    <sheetView workbookViewId="0">
      <selection activeCell="L9" sqref="L9:P10"/>
    </sheetView>
  </sheetViews>
  <sheetFormatPr defaultRowHeight="15" x14ac:dyDescent="0.25"/>
  <cols>
    <col min="15" max="15" width="13.140625" customWidth="1"/>
    <col min="16" max="16" width="17.28515625" style="34" customWidth="1"/>
  </cols>
  <sheetData>
    <row r="3" spans="2:16" x14ac:dyDescent="0.25">
      <c r="B3" s="3" t="s">
        <v>23</v>
      </c>
      <c r="K3" s="3"/>
    </row>
    <row r="4" spans="2:16" x14ac:dyDescent="0.25">
      <c r="B4" s="16"/>
      <c r="C4" s="87" t="s">
        <v>24</v>
      </c>
      <c r="D4" s="88"/>
      <c r="E4" s="87" t="s">
        <v>25</v>
      </c>
      <c r="F4" s="88"/>
      <c r="G4" s="87" t="s">
        <v>26</v>
      </c>
      <c r="H4" s="88"/>
      <c r="I4" s="87" t="s">
        <v>27</v>
      </c>
      <c r="J4" s="88"/>
      <c r="L4" s="3"/>
      <c r="O4" s="3" t="s">
        <v>67</v>
      </c>
      <c r="P4" s="71" t="s">
        <v>66</v>
      </c>
    </row>
    <row r="5" spans="2:16" x14ac:dyDescent="0.25">
      <c r="B5" s="20" t="s">
        <v>28</v>
      </c>
      <c r="C5" s="21" t="s">
        <v>29</v>
      </c>
      <c r="D5" s="22" t="s">
        <v>4</v>
      </c>
      <c r="E5" s="21" t="s">
        <v>29</v>
      </c>
      <c r="F5" s="22" t="s">
        <v>4</v>
      </c>
      <c r="G5" s="21" t="s">
        <v>29</v>
      </c>
      <c r="H5" s="22" t="s">
        <v>4</v>
      </c>
      <c r="I5" s="21" t="s">
        <v>29</v>
      </c>
      <c r="J5" s="22" t="s">
        <v>4</v>
      </c>
      <c r="L5" s="3" t="s">
        <v>60</v>
      </c>
      <c r="O5" t="s">
        <v>59</v>
      </c>
    </row>
    <row r="6" spans="2:16" x14ac:dyDescent="0.25">
      <c r="B6" s="23">
        <v>10</v>
      </c>
      <c r="C6" s="24">
        <v>171.24</v>
      </c>
      <c r="D6" s="12">
        <v>4.5999999999999996</v>
      </c>
      <c r="E6" s="24">
        <v>170.1</v>
      </c>
      <c r="F6" s="12">
        <v>4.13</v>
      </c>
      <c r="G6" s="24">
        <v>170.01</v>
      </c>
      <c r="H6" s="12">
        <v>4.16</v>
      </c>
      <c r="I6" s="24">
        <v>170.03</v>
      </c>
      <c r="J6" s="12">
        <v>4.1399999999999997</v>
      </c>
      <c r="L6" s="3" t="s">
        <v>61</v>
      </c>
      <c r="O6" t="s">
        <v>59</v>
      </c>
    </row>
    <row r="7" spans="2:16" x14ac:dyDescent="0.25">
      <c r="B7" s="23">
        <v>13</v>
      </c>
      <c r="C7" s="24">
        <v>290.91000000000003</v>
      </c>
      <c r="D7" s="12">
        <v>30.62</v>
      </c>
      <c r="E7" s="24">
        <v>180.8</v>
      </c>
      <c r="F7" s="12">
        <v>13.3</v>
      </c>
      <c r="G7" s="24">
        <v>158.91</v>
      </c>
      <c r="H7" s="12">
        <v>6.6</v>
      </c>
      <c r="I7" s="24">
        <v>162.75</v>
      </c>
      <c r="J7" s="12">
        <v>8.94</v>
      </c>
      <c r="L7" s="3" t="s">
        <v>62</v>
      </c>
      <c r="O7" t="s">
        <v>59</v>
      </c>
    </row>
    <row r="8" spans="2:16" x14ac:dyDescent="0.25">
      <c r="B8" s="23">
        <v>17</v>
      </c>
      <c r="C8" s="24">
        <v>442.26</v>
      </c>
      <c r="D8" s="12">
        <v>45.28</v>
      </c>
      <c r="E8" s="24">
        <v>216.33</v>
      </c>
      <c r="F8" s="12">
        <v>17</v>
      </c>
      <c r="G8" s="24">
        <v>159.41999999999999</v>
      </c>
      <c r="H8" s="12">
        <v>13.3</v>
      </c>
      <c r="I8" s="24">
        <v>123.34</v>
      </c>
      <c r="J8" s="12">
        <v>9.5</v>
      </c>
    </row>
    <row r="9" spans="2:16" x14ac:dyDescent="0.25">
      <c r="B9" s="23">
        <v>20</v>
      </c>
      <c r="C9" s="24">
        <v>571.73</v>
      </c>
      <c r="D9" s="12">
        <v>51.63</v>
      </c>
      <c r="E9" s="24">
        <v>223.45</v>
      </c>
      <c r="F9" s="12">
        <v>17.559999999999999</v>
      </c>
      <c r="G9" s="24">
        <v>115.23</v>
      </c>
      <c r="H9" s="12">
        <v>16.170000000000002</v>
      </c>
      <c r="I9" s="24">
        <v>64.83</v>
      </c>
      <c r="J9" s="12">
        <v>14.94</v>
      </c>
      <c r="L9" s="3" t="s">
        <v>26</v>
      </c>
      <c r="P9" s="34">
        <v>1.4500000000000001E-2</v>
      </c>
    </row>
    <row r="10" spans="2:16" x14ac:dyDescent="0.25">
      <c r="B10" s="25">
        <v>24</v>
      </c>
      <c r="C10" s="26">
        <v>786.22</v>
      </c>
      <c r="D10" s="13">
        <v>71.36</v>
      </c>
      <c r="E10" s="26">
        <v>253.98</v>
      </c>
      <c r="F10" s="13">
        <v>31.92</v>
      </c>
      <c r="G10" s="26">
        <v>111.73</v>
      </c>
      <c r="H10" s="13">
        <v>20.13</v>
      </c>
      <c r="I10" s="26">
        <v>64.14</v>
      </c>
      <c r="J10" s="13">
        <v>14.84</v>
      </c>
      <c r="L10" s="3" t="s">
        <v>27</v>
      </c>
      <c r="P10" s="34" t="s">
        <v>59</v>
      </c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5276-67E6-48DE-AF4E-D2B1042806AF}">
  <dimension ref="B3:R11"/>
  <sheetViews>
    <sheetView workbookViewId="0">
      <selection activeCell="R4" sqref="R4"/>
    </sheetView>
  </sheetViews>
  <sheetFormatPr defaultRowHeight="15" x14ac:dyDescent="0.25"/>
  <cols>
    <col min="18" max="18" width="24.5703125" customWidth="1"/>
  </cols>
  <sheetData>
    <row r="3" spans="2:18" x14ac:dyDescent="0.25">
      <c r="B3" s="3" t="s">
        <v>30</v>
      </c>
    </row>
    <row r="4" spans="2:18" x14ac:dyDescent="0.25">
      <c r="B4" s="16"/>
      <c r="C4" s="87" t="s">
        <v>24</v>
      </c>
      <c r="D4" s="88"/>
      <c r="E4" s="87" t="s">
        <v>31</v>
      </c>
      <c r="F4" s="88"/>
      <c r="G4" s="87" t="s">
        <v>25</v>
      </c>
      <c r="H4" s="88"/>
      <c r="I4" s="87" t="s">
        <v>26</v>
      </c>
      <c r="J4" s="88"/>
      <c r="K4" s="87" t="s">
        <v>27</v>
      </c>
      <c r="L4" s="88"/>
      <c r="Q4" s="3" t="s">
        <v>67</v>
      </c>
      <c r="R4" s="71" t="s">
        <v>66</v>
      </c>
    </row>
    <row r="5" spans="2:18" x14ac:dyDescent="0.25">
      <c r="B5" s="20" t="s">
        <v>28</v>
      </c>
      <c r="C5" s="21" t="s">
        <v>29</v>
      </c>
      <c r="D5" s="22" t="s">
        <v>4</v>
      </c>
      <c r="E5" s="21" t="s">
        <v>29</v>
      </c>
      <c r="F5" s="22" t="s">
        <v>4</v>
      </c>
      <c r="G5" s="21" t="s">
        <v>29</v>
      </c>
      <c r="H5" s="22" t="s">
        <v>4</v>
      </c>
      <c r="I5" s="21" t="s">
        <v>29</v>
      </c>
      <c r="J5" s="22" t="s">
        <v>4</v>
      </c>
      <c r="K5" s="21" t="s">
        <v>29</v>
      </c>
      <c r="L5" s="22" t="s">
        <v>4</v>
      </c>
      <c r="N5" s="3" t="s">
        <v>63</v>
      </c>
      <c r="Q5" t="s">
        <v>59</v>
      </c>
    </row>
    <row r="6" spans="2:18" x14ac:dyDescent="0.25">
      <c r="B6" s="27">
        <v>7</v>
      </c>
      <c r="C6" s="24">
        <v>169.352</v>
      </c>
      <c r="D6" s="12">
        <v>3.2879999999999998</v>
      </c>
      <c r="E6" s="24">
        <v>169.17099999999999</v>
      </c>
      <c r="F6" s="12">
        <v>3.1309999999999998</v>
      </c>
      <c r="G6" s="24">
        <v>169.37299999999999</v>
      </c>
      <c r="H6" s="12">
        <v>3.1190000000000002</v>
      </c>
      <c r="I6" s="24">
        <v>169.66200000000001</v>
      </c>
      <c r="J6" s="12">
        <v>3.161</v>
      </c>
      <c r="K6" s="24">
        <v>169.86799999999999</v>
      </c>
      <c r="L6" s="12">
        <v>3.157</v>
      </c>
      <c r="N6" s="3" t="s">
        <v>60</v>
      </c>
      <c r="Q6" t="s">
        <v>59</v>
      </c>
    </row>
    <row r="7" spans="2:18" x14ac:dyDescent="0.25">
      <c r="B7" s="27">
        <v>11</v>
      </c>
      <c r="C7" s="24">
        <v>340.20699999999999</v>
      </c>
      <c r="D7" s="12">
        <v>14.948</v>
      </c>
      <c r="E7" s="24">
        <v>314.137</v>
      </c>
      <c r="F7" s="12">
        <v>17.428999999999998</v>
      </c>
      <c r="G7" s="24">
        <v>270.517</v>
      </c>
      <c r="H7" s="12">
        <v>12.851000000000001</v>
      </c>
      <c r="I7" s="24">
        <v>196.22399999999999</v>
      </c>
      <c r="J7" s="12">
        <v>9.0879999999999992</v>
      </c>
      <c r="K7" s="24">
        <v>128.559</v>
      </c>
      <c r="L7" s="12">
        <v>5.8140000000000001</v>
      </c>
      <c r="N7" s="3" t="s">
        <v>61</v>
      </c>
      <c r="Q7" t="s">
        <v>59</v>
      </c>
    </row>
    <row r="8" spans="2:18" x14ac:dyDescent="0.25">
      <c r="B8" s="27">
        <v>14</v>
      </c>
      <c r="C8" s="24">
        <v>526.04</v>
      </c>
      <c r="D8" s="12">
        <v>27.314</v>
      </c>
      <c r="E8" s="24">
        <v>397.57</v>
      </c>
      <c r="F8" s="12">
        <v>26.965</v>
      </c>
      <c r="G8" s="24">
        <v>321.959</v>
      </c>
      <c r="H8" s="12">
        <v>15.010999999999999</v>
      </c>
      <c r="I8" s="24">
        <v>139.542</v>
      </c>
      <c r="J8" s="12">
        <v>3.972</v>
      </c>
      <c r="K8" s="24">
        <v>88.843999999999994</v>
      </c>
      <c r="L8" s="12">
        <v>4.0229999999999997</v>
      </c>
      <c r="N8" s="3" t="s">
        <v>62</v>
      </c>
      <c r="Q8" t="s">
        <v>59</v>
      </c>
    </row>
    <row r="9" spans="2:18" x14ac:dyDescent="0.25">
      <c r="B9" s="27">
        <v>18</v>
      </c>
      <c r="C9" s="24">
        <v>728.33299999999997</v>
      </c>
      <c r="D9" s="12">
        <v>35.771999999999998</v>
      </c>
      <c r="E9" s="24">
        <v>489.78699999999998</v>
      </c>
      <c r="F9" s="12">
        <v>49.734999999999999</v>
      </c>
      <c r="G9" s="24">
        <v>356.726</v>
      </c>
      <c r="H9" s="12">
        <v>24.678999999999998</v>
      </c>
      <c r="I9" s="24">
        <v>138.334</v>
      </c>
      <c r="J9" s="12">
        <v>8.5060000000000002</v>
      </c>
      <c r="K9" s="24">
        <v>77.635000000000005</v>
      </c>
      <c r="L9" s="12">
        <v>6.0430000000000001</v>
      </c>
    </row>
    <row r="10" spans="2:18" x14ac:dyDescent="0.25">
      <c r="B10" s="28">
        <v>21</v>
      </c>
      <c r="C10" s="26">
        <v>888.28800000000001</v>
      </c>
      <c r="D10" s="13">
        <v>33.601999999999997</v>
      </c>
      <c r="E10" s="26">
        <v>606.38800000000003</v>
      </c>
      <c r="F10" s="13">
        <v>43.914000000000001</v>
      </c>
      <c r="G10" s="26">
        <v>485.93799999999999</v>
      </c>
      <c r="H10" s="13">
        <v>28.591999999999999</v>
      </c>
      <c r="I10" s="26">
        <v>167.13200000000001</v>
      </c>
      <c r="J10" s="13">
        <v>12.72</v>
      </c>
      <c r="K10" s="26">
        <v>87.412000000000006</v>
      </c>
      <c r="L10" s="13">
        <v>7.2569999999999997</v>
      </c>
      <c r="N10" s="3" t="s">
        <v>26</v>
      </c>
      <c r="R10" s="34">
        <v>0.83779999999999999</v>
      </c>
    </row>
    <row r="11" spans="2:18" x14ac:dyDescent="0.25">
      <c r="N11" s="3" t="s">
        <v>27</v>
      </c>
      <c r="R11" s="34" t="s">
        <v>59</v>
      </c>
    </row>
  </sheetData>
  <mergeCells count="5"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76A4-4DDE-44D8-870B-779DE325375E}">
  <dimension ref="B2:F16"/>
  <sheetViews>
    <sheetView tabSelected="1" workbookViewId="0">
      <selection activeCell="H19" sqref="H19"/>
    </sheetView>
  </sheetViews>
  <sheetFormatPr defaultRowHeight="15" x14ac:dyDescent="0.25"/>
  <sheetData>
    <row r="2" spans="2:6" x14ac:dyDescent="0.25">
      <c r="B2" s="3" t="s">
        <v>32</v>
      </c>
    </row>
    <row r="4" spans="2:6" x14ac:dyDescent="0.25">
      <c r="B4" s="16"/>
      <c r="C4" s="87" t="s">
        <v>24</v>
      </c>
      <c r="D4" s="88"/>
      <c r="E4" s="87" t="s">
        <v>27</v>
      </c>
      <c r="F4" s="88"/>
    </row>
    <row r="5" spans="2:6" x14ac:dyDescent="0.25">
      <c r="B5" s="29" t="s">
        <v>28</v>
      </c>
      <c r="C5" s="21" t="s">
        <v>29</v>
      </c>
      <c r="D5" s="22" t="s">
        <v>4</v>
      </c>
      <c r="E5" s="21" t="s">
        <v>29</v>
      </c>
      <c r="F5" s="22" t="s">
        <v>4</v>
      </c>
    </row>
    <row r="6" spans="2:6" x14ac:dyDescent="0.25">
      <c r="B6" s="27">
        <v>20</v>
      </c>
      <c r="C6" s="30">
        <v>159.36000000000001</v>
      </c>
      <c r="D6" s="31">
        <v>8.7899999999999991</v>
      </c>
      <c r="E6" s="30">
        <v>159.22999999999999</v>
      </c>
      <c r="F6" s="31">
        <v>8.2100000000000009</v>
      </c>
    </row>
    <row r="7" spans="2:6" x14ac:dyDescent="0.25">
      <c r="B7" s="27">
        <v>24</v>
      </c>
      <c r="C7" s="30">
        <v>334.8</v>
      </c>
      <c r="D7" s="31">
        <v>36.159999999999997</v>
      </c>
      <c r="E7" s="30">
        <v>182.51</v>
      </c>
      <c r="F7" s="31">
        <v>13</v>
      </c>
    </row>
    <row r="8" spans="2:6" x14ac:dyDescent="0.25">
      <c r="B8" s="27">
        <v>27</v>
      </c>
      <c r="C8" s="30">
        <v>422.83</v>
      </c>
      <c r="D8" s="31">
        <v>32.78</v>
      </c>
      <c r="E8" s="30">
        <v>171.18</v>
      </c>
      <c r="F8" s="31">
        <v>13.73</v>
      </c>
    </row>
    <row r="9" spans="2:6" x14ac:dyDescent="0.25">
      <c r="B9" s="27">
        <v>31</v>
      </c>
      <c r="C9" s="30">
        <v>529.74</v>
      </c>
      <c r="D9" s="31">
        <v>31.97</v>
      </c>
      <c r="E9" s="30">
        <v>110.36</v>
      </c>
      <c r="F9" s="31">
        <v>8.2799999999999994</v>
      </c>
    </row>
    <row r="10" spans="2:6" x14ac:dyDescent="0.25">
      <c r="B10" s="27">
        <v>34</v>
      </c>
      <c r="C10" s="30">
        <v>685.75</v>
      </c>
      <c r="D10" s="31">
        <v>61.16</v>
      </c>
      <c r="E10" s="30">
        <v>85.1</v>
      </c>
      <c r="F10" s="31">
        <v>6.78</v>
      </c>
    </row>
    <row r="11" spans="2:6" x14ac:dyDescent="0.25">
      <c r="B11" s="27">
        <v>38</v>
      </c>
      <c r="C11" s="30">
        <v>811.92</v>
      </c>
      <c r="D11" s="31">
        <v>101.91</v>
      </c>
      <c r="E11" s="30">
        <v>69.13</v>
      </c>
      <c r="F11" s="31">
        <v>13.78</v>
      </c>
    </row>
    <row r="12" spans="2:6" x14ac:dyDescent="0.25">
      <c r="B12" s="28">
        <v>41</v>
      </c>
      <c r="C12" s="32">
        <v>954.7</v>
      </c>
      <c r="D12" s="33">
        <v>107.4</v>
      </c>
      <c r="E12" s="32">
        <v>57.8</v>
      </c>
      <c r="F12" s="33">
        <v>14.03</v>
      </c>
    </row>
    <row r="14" spans="2:6" x14ac:dyDescent="0.25">
      <c r="E14" s="3" t="s">
        <v>58</v>
      </c>
    </row>
    <row r="15" spans="2:6" x14ac:dyDescent="0.25">
      <c r="B15" s="3"/>
    </row>
    <row r="16" spans="2:6" x14ac:dyDescent="0.25">
      <c r="B16" s="3" t="s">
        <v>62</v>
      </c>
      <c r="E16" t="s">
        <v>59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0025-F154-4912-917F-836A891B8940}">
  <dimension ref="B1:R9"/>
  <sheetViews>
    <sheetView workbookViewId="0">
      <selection activeCell="S15" sqref="S15"/>
    </sheetView>
  </sheetViews>
  <sheetFormatPr defaultRowHeight="15" x14ac:dyDescent="0.25"/>
  <cols>
    <col min="17" max="17" width="16.7109375" customWidth="1"/>
    <col min="18" max="18" width="18.7109375" style="34" customWidth="1"/>
  </cols>
  <sheetData>
    <row r="1" spans="2:18" x14ac:dyDescent="0.25">
      <c r="B1" s="34"/>
    </row>
    <row r="2" spans="2:18" x14ac:dyDescent="0.25">
      <c r="B2" s="3" t="s">
        <v>33</v>
      </c>
    </row>
    <row r="4" spans="2:18" x14ac:dyDescent="0.25">
      <c r="B4" s="35"/>
      <c r="C4" s="87" t="s">
        <v>24</v>
      </c>
      <c r="D4" s="88"/>
      <c r="E4" s="87" t="s">
        <v>31</v>
      </c>
      <c r="F4" s="88"/>
      <c r="G4" s="87" t="s">
        <v>25</v>
      </c>
      <c r="H4" s="88"/>
      <c r="I4" s="87" t="s">
        <v>26</v>
      </c>
      <c r="J4" s="88"/>
      <c r="K4" s="87" t="s">
        <v>27</v>
      </c>
      <c r="L4" s="88"/>
      <c r="Q4" s="3" t="s">
        <v>67</v>
      </c>
      <c r="R4" s="71" t="s">
        <v>66</v>
      </c>
    </row>
    <row r="5" spans="2:18" x14ac:dyDescent="0.25">
      <c r="B5" s="20" t="s">
        <v>28</v>
      </c>
      <c r="C5" s="36" t="s">
        <v>29</v>
      </c>
      <c r="D5" s="37" t="s">
        <v>4</v>
      </c>
      <c r="E5" s="36" t="s">
        <v>29</v>
      </c>
      <c r="F5" s="37" t="s">
        <v>4</v>
      </c>
      <c r="G5" s="36" t="s">
        <v>29</v>
      </c>
      <c r="H5" s="37" t="s">
        <v>4</v>
      </c>
      <c r="I5" s="36" t="s">
        <v>29</v>
      </c>
      <c r="J5" s="37" t="s">
        <v>4</v>
      </c>
      <c r="K5" s="36" t="s">
        <v>29</v>
      </c>
      <c r="L5" s="37" t="s">
        <v>4</v>
      </c>
      <c r="N5" s="3" t="s">
        <v>63</v>
      </c>
      <c r="Q5" s="34" t="s">
        <v>64</v>
      </c>
    </row>
    <row r="6" spans="2:18" x14ac:dyDescent="0.25">
      <c r="B6" s="27">
        <v>17</v>
      </c>
      <c r="C6" s="30">
        <v>166.75</v>
      </c>
      <c r="D6" s="31">
        <v>11.14</v>
      </c>
      <c r="E6" s="30">
        <v>166.37</v>
      </c>
      <c r="F6" s="31">
        <v>10.53</v>
      </c>
      <c r="G6" s="30">
        <v>164.65</v>
      </c>
      <c r="H6" s="31">
        <v>9.5500000000000007</v>
      </c>
      <c r="I6" s="15">
        <v>164.27</v>
      </c>
      <c r="J6" s="38">
        <v>9.36</v>
      </c>
      <c r="K6" s="15">
        <v>164.96</v>
      </c>
      <c r="L6" s="38">
        <v>9.48</v>
      </c>
      <c r="N6" s="3" t="s">
        <v>60</v>
      </c>
      <c r="Q6" s="34" t="s">
        <v>65</v>
      </c>
    </row>
    <row r="7" spans="2:18" x14ac:dyDescent="0.25">
      <c r="B7" s="27">
        <v>21</v>
      </c>
      <c r="C7" s="30">
        <v>373.87</v>
      </c>
      <c r="D7" s="31">
        <v>40.49</v>
      </c>
      <c r="E7" s="30">
        <v>366.41</v>
      </c>
      <c r="F7" s="31">
        <v>40.33</v>
      </c>
      <c r="G7" s="30">
        <v>302.26</v>
      </c>
      <c r="H7" s="31">
        <v>29.07</v>
      </c>
      <c r="I7" s="15">
        <v>191.73</v>
      </c>
      <c r="J7" s="38">
        <v>17.79</v>
      </c>
      <c r="K7" s="15">
        <v>70.34</v>
      </c>
      <c r="L7" s="38">
        <v>14.08</v>
      </c>
      <c r="N7" s="3" t="s">
        <v>61</v>
      </c>
      <c r="Q7" s="34">
        <v>3.7400000000000003E-2</v>
      </c>
    </row>
    <row r="8" spans="2:18" x14ac:dyDescent="0.25">
      <c r="B8" s="27">
        <v>24</v>
      </c>
      <c r="C8" s="30">
        <v>496.37</v>
      </c>
      <c r="D8" s="31">
        <v>31.89</v>
      </c>
      <c r="E8" s="30">
        <v>539.91</v>
      </c>
      <c r="F8" s="31">
        <v>58.54</v>
      </c>
      <c r="G8" s="30">
        <v>482.39</v>
      </c>
      <c r="H8" s="31">
        <v>28.01</v>
      </c>
      <c r="I8" s="15">
        <v>285.01</v>
      </c>
      <c r="J8" s="38">
        <v>33.17</v>
      </c>
      <c r="K8" s="15">
        <v>55.8</v>
      </c>
      <c r="L8" s="38">
        <v>15.39</v>
      </c>
      <c r="N8" s="3" t="s">
        <v>62</v>
      </c>
      <c r="Q8" s="34" t="s">
        <v>59</v>
      </c>
      <c r="R8" s="34">
        <v>3.8E-3</v>
      </c>
    </row>
    <row r="9" spans="2:18" x14ac:dyDescent="0.25">
      <c r="B9" s="28">
        <v>29</v>
      </c>
      <c r="C9" s="32">
        <v>898.01</v>
      </c>
      <c r="D9" s="33">
        <v>112.96</v>
      </c>
      <c r="E9" s="32">
        <v>999.42</v>
      </c>
      <c r="F9" s="33">
        <v>164.49</v>
      </c>
      <c r="G9" s="32">
        <v>812.34</v>
      </c>
      <c r="H9" s="33">
        <v>55.06</v>
      </c>
      <c r="I9" s="39">
        <v>657.44</v>
      </c>
      <c r="J9" s="40">
        <v>111.71</v>
      </c>
      <c r="K9" s="39">
        <v>71.459999999999994</v>
      </c>
      <c r="L9" s="40">
        <v>28.26</v>
      </c>
    </row>
  </sheetData>
  <mergeCells count="5"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0EC8-EA79-4D07-A350-4386663F7A17}">
  <dimension ref="B2:L14"/>
  <sheetViews>
    <sheetView workbookViewId="0"/>
  </sheetViews>
  <sheetFormatPr defaultRowHeight="15" x14ac:dyDescent="0.25"/>
  <sheetData>
    <row r="2" spans="2:12" x14ac:dyDescent="0.25">
      <c r="C2" s="3" t="s">
        <v>45</v>
      </c>
    </row>
    <row r="3" spans="2:12" x14ac:dyDescent="0.25">
      <c r="B3" s="3" t="s">
        <v>34</v>
      </c>
    </row>
    <row r="4" spans="2:12" x14ac:dyDescent="0.25">
      <c r="C4" s="3"/>
      <c r="D4" s="3"/>
    </row>
    <row r="5" spans="2:12" x14ac:dyDescent="0.25">
      <c r="B5" s="41" t="s">
        <v>28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  <c r="L5" s="42" t="s">
        <v>44</v>
      </c>
    </row>
    <row r="6" spans="2:12" x14ac:dyDescent="0.25">
      <c r="B6" s="43">
        <v>17</v>
      </c>
      <c r="C6" s="24">
        <v>185.84</v>
      </c>
      <c r="D6" s="24">
        <v>182.79</v>
      </c>
      <c r="E6" s="24">
        <v>127.31</v>
      </c>
      <c r="F6" s="24">
        <v>207.64</v>
      </c>
      <c r="G6" s="24">
        <v>142.65</v>
      </c>
      <c r="H6" s="24">
        <v>159.96</v>
      </c>
      <c r="I6" s="24">
        <v>207.87</v>
      </c>
      <c r="J6" s="24">
        <v>128.43</v>
      </c>
      <c r="K6" s="24">
        <v>161.88999999999999</v>
      </c>
      <c r="L6" s="12">
        <v>145.19</v>
      </c>
    </row>
    <row r="7" spans="2:12" x14ac:dyDescent="0.25">
      <c r="B7" s="27">
        <v>21</v>
      </c>
      <c r="C7" s="24">
        <v>56.28</v>
      </c>
      <c r="D7" s="24">
        <v>92.78</v>
      </c>
      <c r="E7" s="24">
        <v>79.959999999999994</v>
      </c>
      <c r="F7" s="24">
        <v>166.41</v>
      </c>
      <c r="G7" s="24">
        <v>31.79</v>
      </c>
      <c r="H7" s="24">
        <v>83.17</v>
      </c>
      <c r="I7" s="24">
        <v>86.67</v>
      </c>
      <c r="J7" s="24">
        <v>66.72</v>
      </c>
      <c r="K7" s="24">
        <v>39.619999999999997</v>
      </c>
      <c r="L7" s="12">
        <v>0</v>
      </c>
    </row>
    <row r="8" spans="2:12" x14ac:dyDescent="0.25">
      <c r="B8" s="27">
        <v>24</v>
      </c>
      <c r="C8" s="24">
        <v>49.07</v>
      </c>
      <c r="D8" s="24">
        <v>88.82</v>
      </c>
      <c r="E8" s="24">
        <v>29.42</v>
      </c>
      <c r="F8" s="24">
        <v>117.24</v>
      </c>
      <c r="G8" s="24">
        <v>0</v>
      </c>
      <c r="H8" s="24">
        <v>110.28</v>
      </c>
      <c r="I8" s="24">
        <v>119.7</v>
      </c>
      <c r="J8" s="24">
        <v>29.48</v>
      </c>
      <c r="K8" s="24">
        <v>14</v>
      </c>
      <c r="L8" s="12">
        <v>0</v>
      </c>
    </row>
    <row r="9" spans="2:12" x14ac:dyDescent="0.25">
      <c r="B9" s="27">
        <v>29</v>
      </c>
      <c r="C9" s="24">
        <v>39.479999999999997</v>
      </c>
      <c r="D9" s="24">
        <v>68.69</v>
      </c>
      <c r="E9" s="24">
        <v>67.47</v>
      </c>
      <c r="F9" s="24">
        <v>309.8</v>
      </c>
      <c r="G9" s="24">
        <v>0</v>
      </c>
      <c r="H9" s="24">
        <v>94.98</v>
      </c>
      <c r="I9" s="24">
        <v>70.37</v>
      </c>
      <c r="J9" s="24">
        <v>39.47</v>
      </c>
      <c r="K9" s="24">
        <v>24.29</v>
      </c>
      <c r="L9" s="12">
        <v>0</v>
      </c>
    </row>
    <row r="10" spans="2:12" x14ac:dyDescent="0.25">
      <c r="B10" s="27">
        <v>32</v>
      </c>
      <c r="C10" s="24">
        <v>24.91</v>
      </c>
      <c r="D10" s="24">
        <v>23.88</v>
      </c>
      <c r="E10" s="24">
        <v>39.729999999999997</v>
      </c>
      <c r="F10" s="24">
        <v>445.72</v>
      </c>
      <c r="G10" s="24">
        <v>0</v>
      </c>
      <c r="H10" s="24">
        <v>179.83</v>
      </c>
      <c r="I10" s="24">
        <v>54.89</v>
      </c>
      <c r="J10" s="24">
        <v>81.63</v>
      </c>
      <c r="K10" s="24">
        <v>12.62</v>
      </c>
      <c r="L10" s="12">
        <v>0</v>
      </c>
    </row>
    <row r="11" spans="2:12" x14ac:dyDescent="0.25">
      <c r="B11" s="27">
        <v>36</v>
      </c>
      <c r="C11" s="24">
        <v>182.89</v>
      </c>
      <c r="D11" s="24">
        <v>73.92</v>
      </c>
      <c r="E11" s="24">
        <v>145.96</v>
      </c>
      <c r="F11" s="24">
        <v>1100.69</v>
      </c>
      <c r="G11" s="24">
        <v>0</v>
      </c>
      <c r="H11" s="24">
        <v>310.44</v>
      </c>
      <c r="I11" s="24">
        <v>230.2</v>
      </c>
      <c r="J11" s="24">
        <v>246.99</v>
      </c>
      <c r="K11" s="24">
        <v>66.8</v>
      </c>
      <c r="L11" s="12">
        <v>0</v>
      </c>
    </row>
    <row r="12" spans="2:12" x14ac:dyDescent="0.25">
      <c r="B12" s="27">
        <v>39</v>
      </c>
      <c r="C12" s="24">
        <v>177.04</v>
      </c>
      <c r="D12" s="24">
        <v>118.42</v>
      </c>
      <c r="E12" s="24">
        <v>153.83000000000001</v>
      </c>
      <c r="F12" s="24"/>
      <c r="G12" s="24">
        <v>0</v>
      </c>
      <c r="H12" s="24"/>
      <c r="I12" s="24"/>
      <c r="J12" s="24">
        <v>362.38</v>
      </c>
      <c r="K12" s="24">
        <v>69.069999999999993</v>
      </c>
      <c r="L12" s="12">
        <v>0</v>
      </c>
    </row>
    <row r="13" spans="2:12" x14ac:dyDescent="0.25">
      <c r="B13" s="27">
        <v>43</v>
      </c>
      <c r="C13" s="24">
        <v>367.9</v>
      </c>
      <c r="D13" s="24">
        <v>151.71</v>
      </c>
      <c r="E13" s="24">
        <v>327.10000000000002</v>
      </c>
      <c r="F13" s="24"/>
      <c r="G13" s="24">
        <v>0</v>
      </c>
      <c r="H13" s="24"/>
      <c r="I13" s="24"/>
      <c r="J13" s="24">
        <v>973.11</v>
      </c>
      <c r="K13" s="24">
        <v>165.85</v>
      </c>
      <c r="L13" s="12">
        <v>10.55</v>
      </c>
    </row>
    <row r="14" spans="2:12" x14ac:dyDescent="0.25">
      <c r="B14" s="28">
        <v>46</v>
      </c>
      <c r="C14" s="26">
        <v>743.04</v>
      </c>
      <c r="D14" s="26">
        <v>267.38</v>
      </c>
      <c r="E14" s="26">
        <v>668.73</v>
      </c>
      <c r="F14" s="26"/>
      <c r="G14" s="26">
        <v>55.71</v>
      </c>
      <c r="H14" s="26"/>
      <c r="I14" s="26"/>
      <c r="J14" s="26">
        <v>1058.1600000000001</v>
      </c>
      <c r="K14" s="26">
        <v>193.48</v>
      </c>
      <c r="L14" s="13">
        <v>60.06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E750-E4FF-4B0A-A41B-C34892238633}">
  <dimension ref="B2:L14"/>
  <sheetViews>
    <sheetView workbookViewId="0"/>
  </sheetViews>
  <sheetFormatPr defaultRowHeight="15" x14ac:dyDescent="0.25"/>
  <sheetData>
    <row r="2" spans="2:12" x14ac:dyDescent="0.25">
      <c r="C2" s="3" t="s">
        <v>46</v>
      </c>
    </row>
    <row r="3" spans="2:12" x14ac:dyDescent="0.25">
      <c r="B3" s="3" t="s">
        <v>34</v>
      </c>
    </row>
    <row r="4" spans="2:12" x14ac:dyDescent="0.25">
      <c r="B4" s="44" t="s">
        <v>28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2" t="s">
        <v>44</v>
      </c>
    </row>
    <row r="5" spans="2:12" x14ac:dyDescent="0.25">
      <c r="B5" s="45">
        <v>13</v>
      </c>
      <c r="C5" s="24">
        <v>112.77</v>
      </c>
      <c r="D5" s="24">
        <v>131.88999999999999</v>
      </c>
      <c r="E5" s="24">
        <v>100.28</v>
      </c>
      <c r="F5" s="24">
        <v>108.27</v>
      </c>
      <c r="G5" s="24">
        <v>94.92</v>
      </c>
      <c r="H5" s="24">
        <v>94.49</v>
      </c>
      <c r="I5" s="24">
        <v>124.76</v>
      </c>
      <c r="J5" s="24">
        <v>145.22</v>
      </c>
      <c r="K5" s="24">
        <v>120.87</v>
      </c>
      <c r="L5" s="12">
        <v>98.5</v>
      </c>
    </row>
    <row r="6" spans="2:12" x14ac:dyDescent="0.25">
      <c r="B6" s="45">
        <v>15</v>
      </c>
      <c r="C6" s="24">
        <v>60.09</v>
      </c>
      <c r="D6" s="24">
        <v>37.89</v>
      </c>
      <c r="E6" s="24">
        <v>70.36</v>
      </c>
      <c r="F6" s="24">
        <v>57.99</v>
      </c>
      <c r="G6" s="24">
        <v>49.56</v>
      </c>
      <c r="H6" s="24">
        <v>38.28</v>
      </c>
      <c r="I6" s="24">
        <v>51.77</v>
      </c>
      <c r="J6" s="24">
        <v>93.02</v>
      </c>
      <c r="K6" s="24">
        <v>71.56</v>
      </c>
      <c r="L6" s="12">
        <v>51.74</v>
      </c>
    </row>
    <row r="7" spans="2:12" x14ac:dyDescent="0.25">
      <c r="B7" s="45">
        <v>19</v>
      </c>
      <c r="C7" s="24">
        <v>39.92</v>
      </c>
      <c r="D7" s="24">
        <v>0</v>
      </c>
      <c r="E7" s="24">
        <v>38.22</v>
      </c>
      <c r="F7" s="24">
        <v>13.26</v>
      </c>
      <c r="G7" s="24">
        <v>16.8</v>
      </c>
      <c r="H7" s="24">
        <v>22.54</v>
      </c>
      <c r="I7" s="24">
        <v>33.78</v>
      </c>
      <c r="J7" s="24">
        <v>32.43</v>
      </c>
      <c r="K7" s="24">
        <v>31.28</v>
      </c>
      <c r="L7" s="12">
        <v>0</v>
      </c>
    </row>
    <row r="8" spans="2:12" x14ac:dyDescent="0.25">
      <c r="B8" s="45">
        <v>22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2">
        <v>0</v>
      </c>
    </row>
    <row r="9" spans="2:12" x14ac:dyDescent="0.25">
      <c r="B9" s="45">
        <v>26</v>
      </c>
      <c r="C9" s="24">
        <v>99.62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47.18</v>
      </c>
      <c r="J9" s="24">
        <v>0</v>
      </c>
      <c r="K9" s="24">
        <v>0</v>
      </c>
      <c r="L9" s="12">
        <v>0</v>
      </c>
    </row>
    <row r="10" spans="2:12" x14ac:dyDescent="0.25">
      <c r="B10" s="45">
        <v>29</v>
      </c>
      <c r="C10" s="24">
        <v>177.59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82.56</v>
      </c>
      <c r="J10" s="24">
        <v>0</v>
      </c>
      <c r="K10" s="24">
        <v>0</v>
      </c>
      <c r="L10" s="12">
        <v>0</v>
      </c>
    </row>
    <row r="11" spans="2:12" x14ac:dyDescent="0.25">
      <c r="B11" s="45">
        <v>33</v>
      </c>
      <c r="C11" s="24">
        <v>660.97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327.49</v>
      </c>
      <c r="J11" s="24">
        <v>0</v>
      </c>
      <c r="K11" s="24">
        <v>0</v>
      </c>
      <c r="L11" s="12">
        <v>0</v>
      </c>
    </row>
    <row r="12" spans="2:12" x14ac:dyDescent="0.25">
      <c r="B12" s="45">
        <v>36</v>
      </c>
      <c r="C12" s="24">
        <v>1484.66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668.56</v>
      </c>
      <c r="J12" s="24">
        <v>0</v>
      </c>
      <c r="K12" s="24">
        <v>0</v>
      </c>
      <c r="L12" s="12">
        <v>0</v>
      </c>
    </row>
    <row r="13" spans="2:12" x14ac:dyDescent="0.25">
      <c r="B13" s="45">
        <v>39</v>
      </c>
      <c r="C13" s="24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1253.97</v>
      </c>
      <c r="J13" s="24">
        <v>0</v>
      </c>
      <c r="K13" s="24">
        <v>0</v>
      </c>
      <c r="L13" s="12">
        <v>0</v>
      </c>
    </row>
    <row r="14" spans="2:12" x14ac:dyDescent="0.25">
      <c r="B14" s="46">
        <v>42</v>
      </c>
      <c r="C14" s="26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/>
      <c r="J14" s="26">
        <v>0</v>
      </c>
      <c r="K14" s="26">
        <v>0</v>
      </c>
      <c r="L14" s="1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9036a7a1-5a4f-48d3-b24b-dfdab053dac9" value=""/>
</sisl>
</file>

<file path=customXml/itemProps1.xml><?xml version="1.0" encoding="utf-8"?>
<ds:datastoreItem xmlns:ds="http://schemas.openxmlformats.org/officeDocument/2006/customXml" ds:itemID="{A166FAA1-A474-45F5-8035-15F430B066C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2a</vt:lpstr>
      <vt:lpstr> FIG 2b</vt:lpstr>
      <vt:lpstr>FIG 2c</vt:lpstr>
      <vt:lpstr>FIG 2d</vt:lpstr>
      <vt:lpstr>FIG 2e</vt:lpstr>
      <vt:lpstr>FIG 2f</vt:lpstr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Rex, Karen</cp:lastModifiedBy>
  <dcterms:created xsi:type="dcterms:W3CDTF">2019-04-29T19:56:17Z</dcterms:created>
  <dcterms:modified xsi:type="dcterms:W3CDTF">2019-10-10T21:04:13Z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d039495b-736a-4655-b5ae-14883d58d71c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</Properties>
</file>