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y46/Dropbox/nature_manuscript/Final ver for submitting/Oct 16/Source Data/UK spelling/"/>
    </mc:Choice>
  </mc:AlternateContent>
  <xr:revisionPtr revIDLastSave="0" documentId="8_{623FF4AE-B49E-7246-AA13-C137CA3B4E09}" xr6:coauthVersionLast="36" xr6:coauthVersionMax="36" xr10:uidLastSave="{00000000-0000-0000-0000-000000000000}"/>
  <bookViews>
    <workbookView xWindow="6640" yWindow="4140" windowWidth="31760" windowHeight="18640" activeTab="2" xr2:uid="{3947C5B0-8FF6-9842-A8DF-F86A606818DC}"/>
  </bookViews>
  <sheets>
    <sheet name="Fig3. b" sheetId="1" r:id="rId1"/>
    <sheet name="Fig3. d" sheetId="2" r:id="rId2"/>
    <sheet name="Fig3. f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3" l="1"/>
  <c r="D17" i="3"/>
  <c r="B17" i="3"/>
  <c r="F15" i="3"/>
  <c r="E15" i="3"/>
  <c r="D15" i="3"/>
  <c r="C15" i="3"/>
  <c r="B15" i="3"/>
  <c r="A15" i="3"/>
  <c r="F14" i="3"/>
  <c r="E14" i="3"/>
  <c r="D14" i="3"/>
  <c r="C14" i="3"/>
  <c r="B14" i="3"/>
  <c r="A14" i="3"/>
  <c r="D16" i="2" l="1"/>
  <c r="B16" i="2"/>
  <c r="D14" i="2"/>
  <c r="C14" i="2"/>
  <c r="B14" i="2"/>
  <c r="A14" i="2"/>
  <c r="D13" i="2" l="1"/>
  <c r="C13" i="2"/>
  <c r="B13" i="2"/>
  <c r="A13" i="2"/>
  <c r="I18" i="1" l="1"/>
  <c r="D18" i="1"/>
  <c r="I16" i="1" l="1"/>
  <c r="H16" i="1"/>
  <c r="G16" i="1"/>
  <c r="F16" i="1"/>
  <c r="I15" i="1"/>
  <c r="H15" i="1"/>
  <c r="G15" i="1"/>
  <c r="F15" i="1"/>
  <c r="D16" i="1"/>
  <c r="C16" i="1"/>
  <c r="B16" i="1"/>
  <c r="A16" i="1"/>
  <c r="D15" i="1"/>
  <c r="C15" i="1"/>
  <c r="B15" i="1"/>
  <c r="A15" i="1"/>
</calcChain>
</file>

<file path=xl/sharedStrings.xml><?xml version="1.0" encoding="utf-8"?>
<sst xmlns="http://schemas.openxmlformats.org/spreadsheetml/2006/main" count="52" uniqueCount="23">
  <si>
    <t>Mock Col</t>
  </si>
  <si>
    <t>Mock XVE-RITF1 in Col</t>
  </si>
  <si>
    <t>Mock rgfr 123</t>
  </si>
  <si>
    <t>Mock XVE-RITF1 rgfr 123</t>
  </si>
  <si>
    <t>Two-sided t-test </t>
  </si>
  <si>
    <t>%increase in the number of cells in the meristematic zone</t>
  </si>
  <si>
    <t>± SD</t>
  </si>
  <si>
    <t>average</t>
  </si>
  <si>
    <t>5nM RGF1 Col</t>
  </si>
  <si>
    <t>Mock ritf1-1</t>
  </si>
  <si>
    <t>5nM RGF1 ritf1-1</t>
  </si>
  <si>
    <t>Mock ritf1-2</t>
  </si>
  <si>
    <t>5nM RGF1 ritf1-2</t>
  </si>
  <si>
    <t>Average intensity of NBT staining in the meristematic zone</t>
  </si>
  <si>
    <t>NBT intensity in col and XVE-RITF1 upon Oestradiol treatment</t>
  </si>
  <si>
    <t>10 uM Oestradiol Col</t>
  </si>
  <si>
    <t>10 uM Oestradiol XVE-RITF1 in Col</t>
  </si>
  <si>
    <t>10 uM Oestradiol rgfr 123</t>
  </si>
  <si>
    <t>10 uM Oestradiol XVE-RITF1 rgfr 123</t>
  </si>
  <si>
    <t>24h 10uM Oestradiol Col</t>
  </si>
  <si>
    <t xml:space="preserve">24h 10uM Oestradiol XVE-RITF1 Col </t>
  </si>
  <si>
    <t>10uM Oestradiol rgfr123</t>
  </si>
  <si>
    <t xml:space="preserve">10uM Oestradiol XVE-RITF1 rgfr123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</si>
</sst>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rialMT"/>
      <family val="2"/>
    </font>
    <font>
      <sz val="12"/>
      <color theme="1"/>
      <name val="Arial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9C2B0-8438-BB43-B088-992DF8DCF278}">
  <dimension ref="A1:J18"/>
  <sheetViews>
    <sheetView workbookViewId="0">
      <selection activeCell="F26" sqref="F26"/>
    </sheetView>
  </sheetViews>
  <sheetFormatPr baseColWidth="10" defaultRowHeight="16"/>
  <cols>
    <col min="3" max="3" width="19.28515625" customWidth="1"/>
    <col min="4" max="4" width="28.28515625" customWidth="1"/>
    <col min="6" max="6" width="19.42578125" customWidth="1"/>
    <col min="7" max="7" width="20.42578125" customWidth="1"/>
    <col min="8" max="9" width="24.140625" customWidth="1"/>
  </cols>
  <sheetData>
    <row r="1" spans="1:10">
      <c r="A1" t="s">
        <v>14</v>
      </c>
    </row>
    <row r="2" spans="1:10">
      <c r="A2" t="s">
        <v>0</v>
      </c>
      <c r="B2" t="s">
        <v>15</v>
      </c>
      <c r="C2" t="s">
        <v>1</v>
      </c>
      <c r="D2" t="s">
        <v>16</v>
      </c>
      <c r="F2" t="s">
        <v>2</v>
      </c>
      <c r="G2" t="s">
        <v>17</v>
      </c>
      <c r="H2" t="s">
        <v>3</v>
      </c>
      <c r="I2" t="s">
        <v>18</v>
      </c>
    </row>
    <row r="3" spans="1:10">
      <c r="A3">
        <v>51.300073400000002</v>
      </c>
      <c r="B3">
        <v>160.68830399999999</v>
      </c>
      <c r="C3">
        <v>42.066666599999998</v>
      </c>
      <c r="D3">
        <v>921.26964780000003</v>
      </c>
      <c r="F3">
        <v>46.62144</v>
      </c>
      <c r="G3">
        <v>37.247622199999995</v>
      </c>
      <c r="H3">
        <v>35.278682399999994</v>
      </c>
      <c r="I3">
        <v>1020.2770032</v>
      </c>
    </row>
    <row r="4" spans="1:10">
      <c r="A4">
        <v>82.355275800000001</v>
      </c>
      <c r="B4">
        <v>114.009344</v>
      </c>
      <c r="C4">
        <v>36.986942399999997</v>
      </c>
      <c r="D4">
        <v>759.13779899999997</v>
      </c>
      <c r="F4">
        <v>36.608664400000002</v>
      </c>
      <c r="G4">
        <v>34.755378800000003</v>
      </c>
      <c r="H4">
        <v>30.097299599999999</v>
      </c>
      <c r="I4">
        <v>426.17259750000005</v>
      </c>
    </row>
    <row r="5" spans="1:10">
      <c r="A5">
        <v>72.303739199999995</v>
      </c>
      <c r="B5">
        <v>145.96997429999999</v>
      </c>
      <c r="C5">
        <v>56.863965</v>
      </c>
      <c r="D5">
        <v>741.33582399999989</v>
      </c>
      <c r="F5">
        <v>66.220877700000003</v>
      </c>
      <c r="G5">
        <v>34.656919000000002</v>
      </c>
      <c r="H5">
        <v>43.446711000000008</v>
      </c>
      <c r="I5">
        <v>231.36113879999999</v>
      </c>
    </row>
    <row r="6" spans="1:10">
      <c r="A6">
        <v>115.03879440000001</v>
      </c>
      <c r="B6">
        <v>142.76843099999999</v>
      </c>
      <c r="C6">
        <v>54.338767999999995</v>
      </c>
      <c r="D6">
        <v>880.64331740000011</v>
      </c>
      <c r="F6">
        <v>63.494766000000006</v>
      </c>
      <c r="G6">
        <v>23.954813999999999</v>
      </c>
      <c r="H6">
        <v>19.093292399999999</v>
      </c>
      <c r="I6">
        <v>618.02002809999999</v>
      </c>
    </row>
    <row r="7" spans="1:10">
      <c r="A7">
        <v>94.640558099999993</v>
      </c>
      <c r="B7">
        <v>119.49194799999999</v>
      </c>
      <c r="C7">
        <v>27.182368200000003</v>
      </c>
      <c r="D7">
        <v>745.93285199999991</v>
      </c>
      <c r="F7">
        <v>34.1131581</v>
      </c>
      <c r="G7">
        <v>78.200393700000006</v>
      </c>
      <c r="H7">
        <v>19.686156</v>
      </c>
      <c r="I7">
        <v>1108.1988241999998</v>
      </c>
    </row>
    <row r="8" spans="1:10">
      <c r="A8">
        <v>92.6248164</v>
      </c>
      <c r="B8">
        <v>95.065988000000004</v>
      </c>
      <c r="C8">
        <v>56.181439000000005</v>
      </c>
      <c r="D8">
        <v>599.09453080000003</v>
      </c>
      <c r="F8">
        <v>86.583781200000004</v>
      </c>
      <c r="G8">
        <v>47.228152999999999</v>
      </c>
      <c r="H8">
        <v>32.264025899999993</v>
      </c>
      <c r="I8">
        <v>639.23982080000007</v>
      </c>
    </row>
    <row r="9" spans="1:10">
      <c r="A9">
        <v>54.385721600000004</v>
      </c>
      <c r="B9">
        <v>114.35265</v>
      </c>
      <c r="C9">
        <v>43.618973799999992</v>
      </c>
      <c r="D9">
        <v>591.14667850000001</v>
      </c>
      <c r="F9">
        <v>36.228277800000001</v>
      </c>
      <c r="G9">
        <v>36.60192</v>
      </c>
      <c r="H9">
        <v>45.840289499999997</v>
      </c>
      <c r="I9">
        <v>664.46705859999997</v>
      </c>
    </row>
    <row r="10" spans="1:10">
      <c r="A10">
        <v>39.803260000000002</v>
      </c>
      <c r="B10">
        <v>131.41815679999999</v>
      </c>
      <c r="C10">
        <v>40.059051399999994</v>
      </c>
      <c r="D10">
        <v>466.20005470000001</v>
      </c>
      <c r="F10">
        <v>60.7194468</v>
      </c>
      <c r="G10">
        <v>53.404419200000007</v>
      </c>
      <c r="H10">
        <v>25.3383039</v>
      </c>
      <c r="I10">
        <v>927.19452419999982</v>
      </c>
    </row>
    <row r="11" spans="1:10">
      <c r="B11">
        <v>73.726090999999997</v>
      </c>
      <c r="C11">
        <v>16.081111199999999</v>
      </c>
      <c r="G11">
        <v>73.498972499999994</v>
      </c>
    </row>
    <row r="12" spans="1:10">
      <c r="B12">
        <v>101.8345412</v>
      </c>
      <c r="C12">
        <v>34.826926899999997</v>
      </c>
    </row>
    <row r="13" spans="1:10">
      <c r="B13">
        <v>94.430969499999989</v>
      </c>
    </row>
    <row r="14" spans="1:10">
      <c r="A14" t="s">
        <v>0</v>
      </c>
      <c r="B14" t="s">
        <v>15</v>
      </c>
      <c r="C14" t="s">
        <v>1</v>
      </c>
      <c r="D14" t="s">
        <v>16</v>
      </c>
      <c r="F14" t="s">
        <v>2</v>
      </c>
      <c r="G14" t="s">
        <v>17</v>
      </c>
      <c r="H14" t="s">
        <v>3</v>
      </c>
      <c r="I14" t="s">
        <v>18</v>
      </c>
    </row>
    <row r="15" spans="1:10">
      <c r="A15">
        <f>AVERAGE(A3:A10)</f>
        <v>75.3065298625</v>
      </c>
      <c r="B15">
        <f>AVERAGE(B3:B13)</f>
        <v>117.61421798181817</v>
      </c>
      <c r="C15">
        <f>AVERAGE(C3:C12)</f>
        <v>40.820621250000002</v>
      </c>
      <c r="D15">
        <f>AVERAGE(D3:D10)</f>
        <v>713.095088025</v>
      </c>
      <c r="F15">
        <f>AVERAGE(F3:F10)</f>
        <v>53.823801500000002</v>
      </c>
      <c r="G15">
        <f>AVERAGE(G3:G11)</f>
        <v>46.616510266666666</v>
      </c>
      <c r="H15">
        <f>AVERAGE(H3:H10)</f>
        <v>31.380595087499994</v>
      </c>
      <c r="I15">
        <f>AVERAGE(I3:I10)</f>
        <v>704.366374425</v>
      </c>
      <c r="J15" t="s">
        <v>7</v>
      </c>
    </row>
    <row r="16" spans="1:10">
      <c r="A16">
        <f>STDEV(A3:A10)</f>
        <v>25.594515188072169</v>
      </c>
      <c r="B16">
        <f>STDEV(B3:B13)</f>
        <v>25.944015396768414</v>
      </c>
      <c r="C16">
        <f>STDEV(C3:C12)</f>
        <v>13.058475562232186</v>
      </c>
      <c r="D16">
        <f>STDEV(D3:D10)</f>
        <v>153.17102708283218</v>
      </c>
      <c r="F16">
        <f>STDEV(F3:F10)</f>
        <v>18.571591672630362</v>
      </c>
      <c r="G16">
        <f>STDEV(G3:G11)</f>
        <v>18.547227236875337</v>
      </c>
      <c r="H16">
        <f>STDEV(H3:H10)</f>
        <v>9.9752786815449159</v>
      </c>
      <c r="I16">
        <f>STDEV(I3:I10)</f>
        <v>299.27230852733214</v>
      </c>
      <c r="J16" s="2" t="s">
        <v>6</v>
      </c>
    </row>
    <row r="18" spans="3:9">
      <c r="C18" s="1" t="s">
        <v>4</v>
      </c>
      <c r="D18">
        <f>_xlfn.T.TEST(C3:C12,D3:D10,2,2)</f>
        <v>2.3199960307200223E-10</v>
      </c>
      <c r="H18" s="1" t="s">
        <v>4</v>
      </c>
      <c r="I18">
        <f>_xlfn.T.TEST(H3:H10,I3:I10,2,2)</f>
        <v>1.7778060170693052E-5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7340D-0D3F-6945-A1B8-C7E452B8325E}">
  <dimension ref="A1:E16"/>
  <sheetViews>
    <sheetView workbookViewId="0">
      <selection activeCell="C25" sqref="C25"/>
    </sheetView>
  </sheetViews>
  <sheetFormatPr baseColWidth="10" defaultRowHeight="16"/>
  <cols>
    <col min="1" max="1" width="21.85546875" customWidth="1"/>
    <col min="2" max="2" width="33.42578125" customWidth="1"/>
    <col min="3" max="3" width="27.5703125" customWidth="1"/>
    <col min="4" max="4" width="35" customWidth="1"/>
  </cols>
  <sheetData>
    <row r="1" spans="1:5">
      <c r="A1" t="s">
        <v>5</v>
      </c>
    </row>
    <row r="2" spans="1:5">
      <c r="A2" t="s">
        <v>19</v>
      </c>
      <c r="B2" t="s">
        <v>20</v>
      </c>
      <c r="C2" t="s">
        <v>21</v>
      </c>
      <c r="D2" t="s">
        <v>22</v>
      </c>
    </row>
    <row r="3" spans="1:5">
      <c r="A3">
        <v>96.078431372549019</v>
      </c>
      <c r="B3">
        <v>128.07881773399015</v>
      </c>
      <c r="C3">
        <v>87.218045112781951</v>
      </c>
      <c r="D3">
        <v>127.86885245901641</v>
      </c>
    </row>
    <row r="4" spans="1:5">
      <c r="A4">
        <v>98.039215686274503</v>
      </c>
      <c r="B4">
        <v>96.551724137931032</v>
      </c>
      <c r="C4">
        <v>99.248120300751879</v>
      </c>
      <c r="D4">
        <v>111.47540983606557</v>
      </c>
    </row>
    <row r="5" spans="1:5">
      <c r="A5">
        <v>98.039215686274503</v>
      </c>
      <c r="B5">
        <v>139.90147783251231</v>
      </c>
      <c r="C5">
        <v>96.240601503759393</v>
      </c>
      <c r="D5">
        <v>124.59016393442623</v>
      </c>
    </row>
    <row r="6" spans="1:5">
      <c r="A6">
        <v>100</v>
      </c>
      <c r="B6">
        <v>130.04926108374383</v>
      </c>
      <c r="C6">
        <v>96.240601503759393</v>
      </c>
      <c r="D6">
        <v>98.360655737704917</v>
      </c>
    </row>
    <row r="7" spans="1:5">
      <c r="A7">
        <v>96.078431372549019</v>
      </c>
      <c r="B7">
        <v>116.25615763546797</v>
      </c>
      <c r="C7">
        <v>108.27067669172932</v>
      </c>
      <c r="D7">
        <v>134.42622950819671</v>
      </c>
    </row>
    <row r="8" spans="1:5">
      <c r="A8">
        <v>96.078431372549019</v>
      </c>
      <c r="B8">
        <v>120.19704433497537</v>
      </c>
      <c r="C8">
        <v>108.27067669172932</v>
      </c>
      <c r="D8">
        <v>127.86885245901641</v>
      </c>
    </row>
    <row r="9" spans="1:5">
      <c r="A9">
        <v>90.196078431372555</v>
      </c>
      <c r="B9">
        <v>126.10837438423646</v>
      </c>
      <c r="D9">
        <v>137.70491803278688</v>
      </c>
    </row>
    <row r="10" spans="1:5">
      <c r="A10">
        <v>96.078431372549019</v>
      </c>
      <c r="D10">
        <v>127.86885245901641</v>
      </c>
    </row>
    <row r="11" spans="1:5">
      <c r="D11">
        <v>127.86885245901641</v>
      </c>
    </row>
    <row r="12" spans="1:5">
      <c r="A12" t="s">
        <v>19</v>
      </c>
      <c r="B12" t="s">
        <v>20</v>
      </c>
      <c r="C12" t="s">
        <v>21</v>
      </c>
      <c r="D12" t="s">
        <v>22</v>
      </c>
    </row>
    <row r="13" spans="1:5">
      <c r="A13">
        <f>AVERAGE(A3:A10)</f>
        <v>96.32352941176471</v>
      </c>
      <c r="B13">
        <f>AVERAGE(B3:B9)</f>
        <v>122.44897959183673</v>
      </c>
      <c r="C13">
        <f>AVERAGE(C3:C8)</f>
        <v>99.248120300751864</v>
      </c>
      <c r="D13">
        <f>AVERAGE(D3:D11)</f>
        <v>124.22586520947178</v>
      </c>
      <c r="E13" t="s">
        <v>7</v>
      </c>
    </row>
    <row r="14" spans="1:5">
      <c r="A14">
        <f>STDEV(A3:A10)</f>
        <v>2.8583097523751442</v>
      </c>
      <c r="B14">
        <f>STDEV(B3:B9)</f>
        <v>13.671931816558397</v>
      </c>
      <c r="C14">
        <f>STDEV(C3:C8)</f>
        <v>8.0700197684202948</v>
      </c>
      <c r="D14">
        <f>STDEV(D3:D11)</f>
        <v>12.096144055288883</v>
      </c>
      <c r="E14" s="2" t="s">
        <v>6</v>
      </c>
    </row>
    <row r="16" spans="1:5">
      <c r="A16" s="1" t="s">
        <v>4</v>
      </c>
      <c r="B16">
        <f>_xlfn.T.TEST(A3:A10,B3:B9,2,2)</f>
        <v>1.4355637502579271E-4</v>
      </c>
      <c r="C16" s="1" t="s">
        <v>4</v>
      </c>
      <c r="D16">
        <f>_xlfn.T.TEST(C3:C8,D3:D11,2,2)</f>
        <v>6.9477359752562987E-4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74B88-8F62-734F-814A-652B6B1E1AF4}">
  <dimension ref="A1:G17"/>
  <sheetViews>
    <sheetView tabSelected="1" workbookViewId="0">
      <selection activeCell="F17" sqref="F17"/>
    </sheetView>
  </sheetViews>
  <sheetFormatPr baseColWidth="10" defaultRowHeight="16"/>
  <cols>
    <col min="1" max="1" width="16.5703125" customWidth="1"/>
    <col min="2" max="2" width="21.140625" customWidth="1"/>
    <col min="4" max="4" width="15.140625" customWidth="1"/>
    <col min="6" max="6" width="15.5703125" customWidth="1"/>
  </cols>
  <sheetData>
    <row r="1" spans="1:7">
      <c r="A1" t="s">
        <v>13</v>
      </c>
    </row>
    <row r="2" spans="1:7">
      <c r="A2" t="s">
        <v>0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>
        <v>7976.0054974080003</v>
      </c>
      <c r="B3">
        <v>16421.950389597001</v>
      </c>
      <c r="C3">
        <v>5820.0870313600008</v>
      </c>
      <c r="D3">
        <v>10791.635827307</v>
      </c>
      <c r="E3">
        <v>7614.2102754120006</v>
      </c>
      <c r="F3">
        <v>10021.901566834</v>
      </c>
    </row>
    <row r="4" spans="1:7">
      <c r="A4">
        <v>6652.9564052699998</v>
      </c>
      <c r="B4">
        <v>11634.776022022001</v>
      </c>
      <c r="C4">
        <v>6337.9462229819992</v>
      </c>
      <c r="D4">
        <v>10494.504259517002</v>
      </c>
      <c r="E4">
        <v>7331.0263143210004</v>
      </c>
      <c r="F4">
        <v>10912.386986935</v>
      </c>
    </row>
    <row r="5" spans="1:7">
      <c r="A5">
        <v>8258.2499739539999</v>
      </c>
      <c r="B5">
        <v>15681.891011469001</v>
      </c>
      <c r="C5">
        <v>6065.9049772180006</v>
      </c>
      <c r="D5">
        <v>7632.6381601919993</v>
      </c>
      <c r="E5">
        <v>5461.4601795420003</v>
      </c>
      <c r="F5">
        <v>11328.281069065</v>
      </c>
    </row>
    <row r="6" spans="1:7">
      <c r="A6">
        <v>7421.2895434339998</v>
      </c>
      <c r="B6">
        <v>15061.805433328002</v>
      </c>
      <c r="C6">
        <v>4199.3347369470002</v>
      </c>
      <c r="D6">
        <v>7029.9397262799994</v>
      </c>
      <c r="E6">
        <v>5706.2465185110004</v>
      </c>
      <c r="F6">
        <v>12788.275247252999</v>
      </c>
    </row>
    <row r="7" spans="1:7">
      <c r="A7">
        <v>7934.9238491250007</v>
      </c>
      <c r="B7">
        <v>15395.006860833</v>
      </c>
      <c r="C7">
        <v>4742.4525964239992</v>
      </c>
      <c r="D7">
        <v>6459.9811045279994</v>
      </c>
      <c r="E7">
        <v>6195.2001961220003</v>
      </c>
      <c r="F7">
        <v>13641.231504814999</v>
      </c>
    </row>
    <row r="8" spans="1:7">
      <c r="A8">
        <v>8282.7143118719996</v>
      </c>
      <c r="B8">
        <v>13418.862349536003</v>
      </c>
      <c r="C8">
        <v>6669.8103975599997</v>
      </c>
      <c r="D8">
        <v>9630.6052784100011</v>
      </c>
      <c r="E8">
        <v>6512.5476478640003</v>
      </c>
      <c r="F8">
        <v>15826.922150518998</v>
      </c>
    </row>
    <row r="9" spans="1:7">
      <c r="A9">
        <v>6852.5577502199994</v>
      </c>
      <c r="B9">
        <v>14787.93308855</v>
      </c>
      <c r="C9">
        <v>7029.1817911299995</v>
      </c>
      <c r="D9">
        <v>9914.0085678479991</v>
      </c>
      <c r="E9">
        <v>5710.6096961939993</v>
      </c>
      <c r="F9">
        <v>10102.848376443999</v>
      </c>
    </row>
    <row r="10" spans="1:7">
      <c r="A10">
        <v>6755.0711379200002</v>
      </c>
      <c r="B10">
        <v>17724.50456048</v>
      </c>
    </row>
    <row r="11" spans="1:7">
      <c r="A11">
        <v>6775.6786358099998</v>
      </c>
      <c r="B11">
        <v>16167.215290427999</v>
      </c>
    </row>
    <row r="13" spans="1:7">
      <c r="A13" t="s">
        <v>0</v>
      </c>
      <c r="B13" t="s">
        <v>8</v>
      </c>
      <c r="C13" t="s">
        <v>9</v>
      </c>
      <c r="D13" t="s">
        <v>10</v>
      </c>
      <c r="E13" t="s">
        <v>11</v>
      </c>
      <c r="F13" t="s">
        <v>12</v>
      </c>
    </row>
    <row r="14" spans="1:7">
      <c r="A14">
        <f>AVERAGE(A3:A11)</f>
        <v>7434.3830116681102</v>
      </c>
      <c r="B14">
        <f>AVERAGE(B3:B11)</f>
        <v>15143.771667360335</v>
      </c>
      <c r="C14">
        <f>AVERAGE(C3:C9)</f>
        <v>5837.8168219458576</v>
      </c>
      <c r="D14">
        <f>AVERAGE(D3:D9)</f>
        <v>8850.4732748688566</v>
      </c>
      <c r="E14">
        <f>AVERAGE(E3:E9)</f>
        <v>6361.6144039951441</v>
      </c>
      <c r="F14">
        <f>AVERAGE(F3:F9)</f>
        <v>12088.835271694999</v>
      </c>
      <c r="G14" t="s">
        <v>7</v>
      </c>
    </row>
    <row r="15" spans="1:7">
      <c r="A15">
        <f>STDEV(A3:A11)</f>
        <v>688.02202953640256</v>
      </c>
      <c r="B15">
        <f>STDEV(B3:B11)</f>
        <v>1771.8547366940491</v>
      </c>
      <c r="C15">
        <f>STDEV(C3:C9)</f>
        <v>1024.571300504758</v>
      </c>
      <c r="D15">
        <f>STDEV(D3:D9)</f>
        <v>1766.473925667131</v>
      </c>
      <c r="E15">
        <f>STDEV(E3:E9)</f>
        <v>838.93009485921709</v>
      </c>
      <c r="F15">
        <f>STDEV(F3:F9)</f>
        <v>2123.3336999437947</v>
      </c>
      <c r="G15" s="2" t="s">
        <v>6</v>
      </c>
    </row>
    <row r="17" spans="1:6">
      <c r="A17" s="1" t="s">
        <v>4</v>
      </c>
      <c r="B17">
        <f>_xlfn.T.TEST(A3:A11,B3:B11,2,2)</f>
        <v>1.6818155327738346E-9</v>
      </c>
      <c r="C17" s="1" t="s">
        <v>4</v>
      </c>
      <c r="D17">
        <f>_xlfn.T.TEST(C3:C9,D3:D9,2,2)*9+_xlfn.T.TEST(C3:C9,D3:D9,2,2)</f>
        <v>2.0978740180087632E-2</v>
      </c>
      <c r="E17" s="1" t="s">
        <v>4</v>
      </c>
      <c r="F17">
        <f>_xlfn.T.TEST(E3:E9,F3:F9,2,2)</f>
        <v>2.4049456856370801E-5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Fig3. b</vt:lpstr>
      <vt:lpstr>Fig3. d</vt:lpstr>
      <vt:lpstr>Fig3.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Masashi Yamada</dc:creator>
  <cp:lastModifiedBy>Masashi Yamada</cp:lastModifiedBy>
  <dcterms:created xsi:type="dcterms:W3CDTF">2019-10-08T07:46:47Z</dcterms:created>
  <dcterms:modified xsi:type="dcterms:W3CDTF">2019-11-24T09:03:16Z</dcterms:modified>
</cp:coreProperties>
</file>