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51150DF5-DB24-574E-8EAD-9936A1F391D8}" xr6:coauthVersionLast="45" xr6:coauthVersionMax="45" xr10:uidLastSave="{00000000-0000-0000-0000-000000000000}"/>
  <bookViews>
    <workbookView xWindow="0" yWindow="0" windowWidth="40960" windowHeight="23040" xr2:uid="{00000000-000D-0000-FFFF-FFFF00000000}"/>
  </bookViews>
  <sheets>
    <sheet name="Extended Data Fig. 9d" sheetId="4" r:id="rId1"/>
    <sheet name="Extended Data Fig. 9e" sheetId="6" r:id="rId2"/>
    <sheet name="Extended Data Fig. 9f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" i="6" l="1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I5" i="6"/>
  <c r="H5" i="6"/>
  <c r="I4" i="6"/>
  <c r="H4" i="6"/>
  <c r="I3" i="6"/>
  <c r="H3" i="6"/>
  <c r="I82" i="5"/>
  <c r="H82" i="5"/>
  <c r="I81" i="5"/>
  <c r="H81" i="5"/>
  <c r="I80" i="5"/>
  <c r="H80" i="5"/>
  <c r="I79" i="5"/>
  <c r="H79" i="5"/>
  <c r="I78" i="5"/>
  <c r="H78" i="5"/>
  <c r="I77" i="5"/>
  <c r="H77" i="5"/>
  <c r="I76" i="5"/>
  <c r="H76" i="5"/>
  <c r="I75" i="5"/>
  <c r="H75" i="5"/>
  <c r="I74" i="5"/>
  <c r="H74" i="5"/>
  <c r="I73" i="5"/>
  <c r="H73" i="5"/>
  <c r="I72" i="5"/>
  <c r="H72" i="5"/>
  <c r="I71" i="5"/>
  <c r="H71" i="5"/>
  <c r="I70" i="5"/>
  <c r="H70" i="5"/>
  <c r="I69" i="5"/>
  <c r="H69" i="5"/>
  <c r="I68" i="5"/>
  <c r="H68" i="5"/>
  <c r="I67" i="5"/>
  <c r="H67" i="5"/>
  <c r="I66" i="5"/>
  <c r="H66" i="5"/>
  <c r="I65" i="5"/>
  <c r="H65" i="5"/>
  <c r="I64" i="5"/>
  <c r="H64" i="5"/>
  <c r="I63" i="5"/>
  <c r="H63" i="5"/>
  <c r="I62" i="5"/>
  <c r="H62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9" i="5"/>
  <c r="H49" i="5"/>
  <c r="I48" i="5"/>
  <c r="H48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7" i="5"/>
  <c r="H7" i="5"/>
  <c r="I6" i="5"/>
  <c r="H6" i="5"/>
  <c r="I5" i="5"/>
  <c r="H5" i="5"/>
  <c r="I4" i="5"/>
  <c r="H4" i="5"/>
  <c r="I3" i="5"/>
  <c r="H3" i="5"/>
  <c r="D58" i="4"/>
  <c r="C58" i="4"/>
  <c r="B58" i="4"/>
  <c r="F58" i="4"/>
  <c r="B57" i="4"/>
  <c r="C57" i="4"/>
  <c r="E57" i="4" s="1"/>
  <c r="D57" i="4"/>
  <c r="F57" i="4"/>
  <c r="B29" i="4"/>
  <c r="F29" i="4" s="1"/>
  <c r="C29" i="4"/>
  <c r="E29" i="4" s="1"/>
  <c r="D29" i="4"/>
  <c r="B28" i="4"/>
  <c r="F28" i="4" s="1"/>
  <c r="C28" i="4"/>
  <c r="E28" i="4" s="1"/>
  <c r="D28" i="4"/>
  <c r="E58" i="4"/>
</calcChain>
</file>

<file path=xl/sharedStrings.xml><?xml version="1.0" encoding="utf-8"?>
<sst xmlns="http://schemas.openxmlformats.org/spreadsheetml/2006/main" count="355" uniqueCount="61">
  <si>
    <t>Cell line</t>
    <phoneticPr fontId="4"/>
  </si>
  <si>
    <t>Mean</t>
    <phoneticPr fontId="4"/>
  </si>
  <si>
    <t>SD</t>
    <phoneticPr fontId="4"/>
  </si>
  <si>
    <t>201B7</t>
    <phoneticPr fontId="4"/>
  </si>
  <si>
    <t xml:space="preserve">( % ) </t>
    <phoneticPr fontId="4"/>
  </si>
  <si>
    <t>&gt; OCT3/4 and NANOG mRNA expression</t>
    <phoneticPr fontId="4"/>
  </si>
  <si>
    <t>REP1</t>
    <phoneticPr fontId="4"/>
  </si>
  <si>
    <t>REP2</t>
  </si>
  <si>
    <t>REP3</t>
  </si>
  <si>
    <t>SCDP1-A</t>
    <phoneticPr fontId="4"/>
  </si>
  <si>
    <t>SCDP1-F</t>
    <phoneticPr fontId="4"/>
  </si>
  <si>
    <t>&gt; Quatification of residual plasmid by a standard curve method: cmCAG probe</t>
    <phoneticPr fontId="4"/>
  </si>
  <si>
    <t>STD: 86898</t>
  </si>
  <si>
    <t>STD: 8689</t>
  </si>
  <si>
    <t>STD: 868</t>
    <phoneticPr fontId="4"/>
  </si>
  <si>
    <t>STD: 86.8</t>
    <phoneticPr fontId="4"/>
  </si>
  <si>
    <t>STD: 8.6</t>
    <phoneticPr fontId="4"/>
  </si>
  <si>
    <t>Standard curve</t>
    <phoneticPr fontId="4"/>
  </si>
  <si>
    <t>cmCAG probe</t>
    <phoneticPr fontId="4"/>
  </si>
  <si>
    <t xml:space="preserve">* The residual plasmids are measured using 50 ng genomic DNA equivalent to 8,333 cells and calculated as the number per cell. </t>
    <phoneticPr fontId="4"/>
  </si>
  <si>
    <t>measured plasmid numbers</t>
    <phoneticPr fontId="4"/>
  </si>
  <si>
    <t>plasmid number per cell</t>
    <phoneticPr fontId="4"/>
  </si>
  <si>
    <t>Avg</t>
    <phoneticPr fontId="4"/>
  </si>
  <si>
    <t>Lineage</t>
    <phoneticPr fontId="4"/>
  </si>
  <si>
    <t>Markers</t>
    <phoneticPr fontId="4"/>
  </si>
  <si>
    <t>H9 hESC</t>
    <phoneticPr fontId="4"/>
  </si>
  <si>
    <t>PSC</t>
    <phoneticPr fontId="4"/>
  </si>
  <si>
    <t>SCDP2-A</t>
    <phoneticPr fontId="4"/>
  </si>
  <si>
    <t>SCDP2-E</t>
    <phoneticPr fontId="4"/>
  </si>
  <si>
    <t>standard curve</t>
    <phoneticPr fontId="4"/>
  </si>
  <si>
    <t>Upper panel: SCDP1 Data</t>
    <phoneticPr fontId="4"/>
  </si>
  <si>
    <t>&gt; OCT3/4 and NANOG mRNA expression for SCDP1s</t>
    <phoneticPr fontId="4"/>
  </si>
  <si>
    <t>&gt; Quatification of residual plasmid by a standard curve method: cmCAG probe for SCDP1s</t>
    <phoneticPr fontId="4"/>
  </si>
  <si>
    <t>lower panel: SCDP2 Data</t>
    <phoneticPr fontId="4"/>
  </si>
  <si>
    <t>Differentiated
Lineage</t>
    <phoneticPr fontId="4"/>
  </si>
  <si>
    <t>Gene sets</t>
    <phoneticPr fontId="4"/>
  </si>
  <si>
    <t>PSC set</t>
    <phoneticPr fontId="4"/>
  </si>
  <si>
    <t>ECT set</t>
    <phoneticPr fontId="4"/>
  </si>
  <si>
    <t>MES set</t>
    <phoneticPr fontId="4"/>
  </si>
  <si>
    <t>END set</t>
    <phoneticPr fontId="4"/>
  </si>
  <si>
    <t>Ectoderm</t>
    <phoneticPr fontId="4"/>
  </si>
  <si>
    <t>PSC set</t>
  </si>
  <si>
    <t>ECT set</t>
  </si>
  <si>
    <t>MES set</t>
  </si>
  <si>
    <t>END set</t>
  </si>
  <si>
    <t>Mesoderm</t>
    <phoneticPr fontId="4"/>
  </si>
  <si>
    <t>Endoderm</t>
    <phoneticPr fontId="4"/>
  </si>
  <si>
    <t>* Algorithmic scores given by TaqMan hPSC Scorecard assay</t>
    <phoneticPr fontId="4"/>
  </si>
  <si>
    <t>OCT3/4+NANOG+</t>
    <phoneticPr fontId="4"/>
  </si>
  <si>
    <t>PAX6+SOX2+</t>
    <phoneticPr fontId="4"/>
  </si>
  <si>
    <t>SOX17+FOXA2+</t>
    <phoneticPr fontId="4"/>
  </si>
  <si>
    <t>BRA+NCAM+</t>
    <phoneticPr fontId="4"/>
  </si>
  <si>
    <t>Exp.1</t>
    <phoneticPr fontId="4"/>
  </si>
  <si>
    <t>Exp.2</t>
    <phoneticPr fontId="3"/>
  </si>
  <si>
    <t>Exp.3</t>
    <phoneticPr fontId="3"/>
  </si>
  <si>
    <t>Extended Data Fig.9f Differentiation assay into three germlayers_TaqMan hPSC Scorecard™ assay</t>
    <phoneticPr fontId="4"/>
  </si>
  <si>
    <t>Extended Data Fig. 9e Differentiation assay into three germlayers FCM analysis</t>
    <phoneticPr fontId="4"/>
  </si>
  <si>
    <t>Extended Data Fig. 9d</t>
    <phoneticPr fontId="4"/>
  </si>
  <si>
    <t>GAPDH</t>
  </si>
  <si>
    <t>OCT3/4</t>
  </si>
  <si>
    <t>NANOG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</si>
</sst>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0_);[Red]\(0.000\)"/>
    <numFmt numFmtId="178" formatCode="0.000"/>
    <numFmt numFmtId="179" formatCode="0.0"/>
    <numFmt numFmtId="180" formatCode="0.00_ "/>
  </numFmts>
  <fonts count="12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9" fillId="0" borderId="0" xfId="1" applyFont="1">
      <alignment vertical="center"/>
    </xf>
    <xf numFmtId="0" fontId="8" fillId="0" borderId="0" xfId="1">
      <alignment vertical="center"/>
    </xf>
    <xf numFmtId="0" fontId="8" fillId="4" borderId="0" xfId="1" applyFill="1">
      <alignment vertical="center"/>
    </xf>
    <xf numFmtId="177" fontId="8" fillId="0" borderId="0" xfId="1" applyNumberFormat="1">
      <alignment vertical="center"/>
    </xf>
    <xf numFmtId="176" fontId="8" fillId="0" borderId="0" xfId="1" applyNumberFormat="1">
      <alignment vertical="center"/>
    </xf>
    <xf numFmtId="178" fontId="8" fillId="0" borderId="0" xfId="1" applyNumberFormat="1">
      <alignment vertical="center"/>
    </xf>
    <xf numFmtId="179" fontId="8" fillId="0" borderId="0" xfId="1" applyNumberFormat="1">
      <alignment vertical="center"/>
    </xf>
    <xf numFmtId="0" fontId="8" fillId="0" borderId="15" xfId="1" applyBorder="1">
      <alignment vertical="center"/>
    </xf>
    <xf numFmtId="0" fontId="8" fillId="0" borderId="9" xfId="1" applyBorder="1">
      <alignment vertical="center"/>
    </xf>
    <xf numFmtId="0" fontId="9" fillId="0" borderId="15" xfId="1" applyFont="1" applyBorder="1" applyAlignment="1">
      <alignment horizontal="center" vertical="center"/>
    </xf>
    <xf numFmtId="0" fontId="8" fillId="0" borderId="15" xfId="1" applyBorder="1" applyAlignment="1">
      <alignment horizontal="center" vertical="center"/>
    </xf>
    <xf numFmtId="0" fontId="8" fillId="0" borderId="15" xfId="1" applyBorder="1" applyAlignment="1">
      <alignment horizontal="left" indent="1"/>
    </xf>
    <xf numFmtId="0" fontId="8" fillId="0" borderId="15" xfId="1" applyBorder="1" applyAlignment="1"/>
    <xf numFmtId="0" fontId="8" fillId="4" borderId="9" xfId="1" applyFill="1" applyBorder="1">
      <alignment vertical="center"/>
    </xf>
    <xf numFmtId="177" fontId="8" fillId="0" borderId="9" xfId="1" applyNumberFormat="1" applyBorder="1">
      <alignment vertical="center"/>
    </xf>
    <xf numFmtId="0" fontId="8" fillId="0" borderId="16" xfId="1" applyBorder="1" applyAlignment="1">
      <alignment horizontal="left" indent="1"/>
    </xf>
    <xf numFmtId="178" fontId="8" fillId="0" borderId="5" xfId="1" applyNumberFormat="1" applyBorder="1">
      <alignment vertical="center"/>
    </xf>
    <xf numFmtId="0" fontId="8" fillId="0" borderId="5" xfId="1" applyBorder="1">
      <alignment vertical="center"/>
    </xf>
    <xf numFmtId="0" fontId="8" fillId="0" borderId="6" xfId="1" applyBorder="1">
      <alignment vertical="center"/>
    </xf>
    <xf numFmtId="0" fontId="9" fillId="0" borderId="15" xfId="1" applyFont="1" applyBorder="1">
      <alignment vertical="center"/>
    </xf>
    <xf numFmtId="0" fontId="5" fillId="0" borderId="0" xfId="3" applyFont="1" applyAlignment="1">
      <alignment horizontal="center" vertical="center"/>
    </xf>
    <xf numFmtId="180" fontId="5" fillId="0" borderId="0" xfId="3" applyNumberFormat="1" applyFont="1">
      <alignment vertical="center"/>
    </xf>
    <xf numFmtId="180" fontId="5" fillId="0" borderId="0" xfId="3" applyNumberFormat="1" applyFont="1" applyAlignment="1">
      <alignment horizontal="center" vertical="center"/>
    </xf>
    <xf numFmtId="0" fontId="5" fillId="0" borderId="0" xfId="3" applyFo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180" fontId="6" fillId="2" borderId="1" xfId="3" applyNumberFormat="1" applyFont="1" applyFill="1" applyBorder="1" applyAlignment="1">
      <alignment horizontal="center" vertical="center"/>
    </xf>
    <xf numFmtId="180" fontId="6" fillId="3" borderId="2" xfId="3" applyNumberFormat="1" applyFont="1" applyFill="1" applyBorder="1" applyAlignment="1">
      <alignment horizontal="center" vertical="center"/>
    </xf>
    <xf numFmtId="180" fontId="6" fillId="3" borderId="3" xfId="3" applyNumberFormat="1" applyFont="1" applyFill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180" fontId="5" fillId="0" borderId="18" xfId="3" applyNumberFormat="1" applyFont="1" applyBorder="1">
      <alignment vertical="center"/>
    </xf>
    <xf numFmtId="180" fontId="5" fillId="0" borderId="19" xfId="3" applyNumberFormat="1" applyFont="1" applyBorder="1">
      <alignment vertical="center"/>
    </xf>
    <xf numFmtId="180" fontId="5" fillId="0" borderId="17" xfId="3" applyNumberFormat="1" applyFont="1" applyBorder="1">
      <alignment vertical="center"/>
    </xf>
    <xf numFmtId="0" fontId="5" fillId="0" borderId="7" xfId="3" applyFont="1" applyBorder="1" applyAlignment="1">
      <alignment horizontal="center" vertical="center"/>
    </xf>
    <xf numFmtId="180" fontId="5" fillId="0" borderId="9" xfId="3" applyNumberFormat="1" applyFont="1" applyBorder="1">
      <alignment vertical="center"/>
    </xf>
    <xf numFmtId="180" fontId="5" fillId="0" borderId="7" xfId="3" applyNumberFormat="1" applyFont="1" applyBorder="1">
      <alignment vertical="center"/>
    </xf>
    <xf numFmtId="0" fontId="5" fillId="0" borderId="4" xfId="3" applyFont="1" applyBorder="1" applyAlignment="1">
      <alignment horizontal="center" vertical="center"/>
    </xf>
    <xf numFmtId="180" fontId="5" fillId="0" borderId="5" xfId="3" applyNumberFormat="1" applyFont="1" applyBorder="1">
      <alignment vertical="center"/>
    </xf>
    <xf numFmtId="180" fontId="5" fillId="0" borderId="6" xfId="3" applyNumberFormat="1" applyFont="1" applyBorder="1">
      <alignment vertical="center"/>
    </xf>
    <xf numFmtId="180" fontId="5" fillId="0" borderId="4" xfId="3" applyNumberFormat="1" applyFont="1" applyBorder="1">
      <alignment vertical="center"/>
    </xf>
    <xf numFmtId="0" fontId="5" fillId="0" borderId="20" xfId="3" applyFont="1" applyBorder="1" applyAlignment="1">
      <alignment horizontal="center" vertical="center"/>
    </xf>
    <xf numFmtId="180" fontId="5" fillId="0" borderId="21" xfId="3" applyNumberFormat="1" applyFont="1" applyBorder="1">
      <alignment vertical="center"/>
    </xf>
    <xf numFmtId="180" fontId="5" fillId="0" borderId="22" xfId="3" applyNumberFormat="1" applyFont="1" applyBorder="1">
      <alignment vertical="center"/>
    </xf>
    <xf numFmtId="180" fontId="5" fillId="0" borderId="20" xfId="3" applyNumberFormat="1" applyFont="1" applyBorder="1">
      <alignment vertical="center"/>
    </xf>
    <xf numFmtId="0" fontId="5" fillId="0" borderId="23" xfId="3" applyFont="1" applyBorder="1" applyAlignment="1">
      <alignment horizontal="center" vertical="center"/>
    </xf>
    <xf numFmtId="180" fontId="5" fillId="0" borderId="24" xfId="3" applyNumberFormat="1" applyFont="1" applyBorder="1">
      <alignment vertical="center"/>
    </xf>
    <xf numFmtId="180" fontId="5" fillId="0" borderId="25" xfId="3" applyNumberFormat="1" applyFont="1" applyBorder="1">
      <alignment vertical="center"/>
    </xf>
    <xf numFmtId="180" fontId="5" fillId="0" borderId="23" xfId="3" applyNumberFormat="1" applyFont="1" applyBorder="1">
      <alignment vertical="center"/>
    </xf>
    <xf numFmtId="180" fontId="5" fillId="0" borderId="0" xfId="3" applyNumberFormat="1" applyFont="1" applyAlignment="1">
      <alignment horizontal="left" vertical="center"/>
    </xf>
    <xf numFmtId="180" fontId="5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left" vertical="center" indent="1"/>
    </xf>
    <xf numFmtId="0" fontId="10" fillId="0" borderId="0" xfId="2" applyFont="1" applyAlignment="1">
      <alignment horizontal="left" vertical="center" indent="1"/>
    </xf>
    <xf numFmtId="0" fontId="5" fillId="0" borderId="0" xfId="4" applyFont="1" applyAlignment="1">
      <alignment horizontal="center" vertical="center"/>
    </xf>
    <xf numFmtId="0" fontId="5" fillId="0" borderId="0" xfId="4" applyFont="1">
      <alignment vertical="center"/>
    </xf>
    <xf numFmtId="0" fontId="6" fillId="2" borderId="1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7" xfId="4" applyFont="1" applyBorder="1" applyAlignment="1">
      <alignment horizontal="left" vertical="center" indent="1"/>
    </xf>
    <xf numFmtId="176" fontId="5" fillId="0" borderId="0" xfId="4" applyNumberFormat="1" applyFont="1">
      <alignment vertical="center"/>
    </xf>
    <xf numFmtId="176" fontId="5" fillId="0" borderId="9" xfId="4" applyNumberFormat="1" applyFont="1" applyBorder="1">
      <alignment vertical="center"/>
    </xf>
    <xf numFmtId="0" fontId="5" fillId="0" borderId="7" xfId="4" applyFont="1" applyBorder="1">
      <alignment vertical="center"/>
    </xf>
    <xf numFmtId="176" fontId="5" fillId="0" borderId="0" xfId="4" applyNumberFormat="1" applyFont="1" applyAlignment="1">
      <alignment horizontal="right" vertical="center"/>
    </xf>
    <xf numFmtId="176" fontId="5" fillId="0" borderId="9" xfId="4" applyNumberFormat="1" applyFont="1" applyBorder="1" applyAlignment="1">
      <alignment horizontal="right" vertical="center"/>
    </xf>
    <xf numFmtId="0" fontId="5" fillId="0" borderId="4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 indent="1"/>
    </xf>
    <xf numFmtId="176" fontId="5" fillId="0" borderId="5" xfId="4" applyNumberFormat="1" applyFont="1" applyBorder="1">
      <alignment vertical="center"/>
    </xf>
    <xf numFmtId="176" fontId="5" fillId="0" borderId="6" xfId="4" applyNumberFormat="1" applyFont="1" applyBorder="1">
      <alignment vertical="center"/>
    </xf>
    <xf numFmtId="0" fontId="5" fillId="0" borderId="4" xfId="4" applyFont="1" applyBorder="1">
      <alignment vertical="center"/>
    </xf>
    <xf numFmtId="176" fontId="5" fillId="0" borderId="5" xfId="4" applyNumberFormat="1" applyFont="1" applyBorder="1" applyAlignment="1">
      <alignment horizontal="right" vertical="center"/>
    </xf>
    <xf numFmtId="176" fontId="5" fillId="0" borderId="6" xfId="4" applyNumberFormat="1" applyFont="1" applyBorder="1" applyAlignment="1">
      <alignment horizontal="right" vertical="center"/>
    </xf>
    <xf numFmtId="176" fontId="5" fillId="0" borderId="10" xfId="4" applyNumberFormat="1" applyFont="1" applyBorder="1">
      <alignment vertical="center"/>
    </xf>
    <xf numFmtId="176" fontId="5" fillId="0" borderId="11" xfId="4" applyNumberFormat="1" applyFont="1" applyBorder="1">
      <alignment vertical="center"/>
    </xf>
    <xf numFmtId="0" fontId="5" fillId="0" borderId="8" xfId="4" applyFont="1" applyBorder="1">
      <alignment vertical="center"/>
    </xf>
    <xf numFmtId="176" fontId="5" fillId="0" borderId="10" xfId="4" applyNumberFormat="1" applyFont="1" applyBorder="1" applyAlignment="1">
      <alignment horizontal="right" vertical="center"/>
    </xf>
    <xf numFmtId="176" fontId="5" fillId="0" borderId="11" xfId="4" applyNumberFormat="1" applyFont="1" applyBorder="1" applyAlignment="1">
      <alignment horizontal="right" vertical="center"/>
    </xf>
    <xf numFmtId="49" fontId="5" fillId="0" borderId="0" xfId="4" applyNumberFormat="1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4" borderId="0" xfId="1" applyFont="1" applyFill="1">
      <alignment vertical="center"/>
    </xf>
    <xf numFmtId="0" fontId="8" fillId="0" borderId="0" xfId="1" applyAlignment="1">
      <alignment horizontal="left" vertical="center"/>
    </xf>
    <xf numFmtId="0" fontId="8" fillId="5" borderId="15" xfId="1" applyFill="1" applyBorder="1" applyAlignment="1">
      <alignment horizontal="center" vertical="center" wrapText="1"/>
    </xf>
    <xf numFmtId="0" fontId="8" fillId="5" borderId="15" xfId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left" vertical="center" indent="1"/>
    </xf>
    <xf numFmtId="0" fontId="10" fillId="2" borderId="13" xfId="1" applyFont="1" applyFill="1" applyBorder="1" applyAlignment="1">
      <alignment horizontal="left" vertical="center" indent="1"/>
    </xf>
    <xf numFmtId="0" fontId="10" fillId="2" borderId="14" xfId="1" applyFont="1" applyFill="1" applyBorder="1" applyAlignment="1">
      <alignment horizontal="left" vertical="center" indent="1"/>
    </xf>
    <xf numFmtId="0" fontId="5" fillId="0" borderId="7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workbookViewId="0"/>
  </sheetViews>
  <sheetFormatPr baseColWidth="10" defaultColWidth="7.42578125" defaultRowHeight="18"/>
  <cols>
    <col min="1" max="1" width="13.42578125" style="2" customWidth="1"/>
    <col min="2" max="10" width="11.140625" style="2" customWidth="1"/>
    <col min="11" max="16" width="11" style="2" customWidth="1"/>
    <col min="17" max="16384" width="7.42578125" style="2"/>
  </cols>
  <sheetData>
    <row r="1" spans="1:16">
      <c r="A1" s="1" t="s">
        <v>57</v>
      </c>
    </row>
    <row r="2" spans="1:16" ht="25" customHeight="1">
      <c r="A2" s="84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</row>
    <row r="3" spans="1:16" ht="8" customHeight="1">
      <c r="A3" s="8"/>
      <c r="P3" s="9"/>
    </row>
    <row r="4" spans="1:16">
      <c r="A4" s="10"/>
      <c r="B4" s="81" t="s">
        <v>31</v>
      </c>
      <c r="C4" s="81"/>
      <c r="D4" s="81"/>
      <c r="E4" s="81"/>
      <c r="F4" s="81"/>
      <c r="G4" s="81"/>
      <c r="H4" s="81"/>
      <c r="I4" s="81"/>
      <c r="J4" s="81"/>
      <c r="P4" s="9"/>
    </row>
    <row r="5" spans="1:16">
      <c r="A5" s="11"/>
      <c r="B5" s="80" t="s">
        <v>58</v>
      </c>
      <c r="C5" s="80" t="s">
        <v>58</v>
      </c>
      <c r="D5" s="80" t="s">
        <v>58</v>
      </c>
      <c r="E5" s="80" t="s">
        <v>59</v>
      </c>
      <c r="F5" s="80" t="s">
        <v>59</v>
      </c>
      <c r="G5" s="80" t="s">
        <v>59</v>
      </c>
      <c r="I5" s="80" t="s">
        <v>58</v>
      </c>
      <c r="J5" s="80" t="s">
        <v>58</v>
      </c>
      <c r="K5" s="80" t="s">
        <v>58</v>
      </c>
      <c r="L5" s="80" t="s">
        <v>60</v>
      </c>
      <c r="M5" s="80" t="s">
        <v>60</v>
      </c>
      <c r="N5" s="80" t="s">
        <v>60</v>
      </c>
      <c r="P5" s="9"/>
    </row>
    <row r="6" spans="1:16">
      <c r="A6" s="8"/>
      <c r="B6" s="2" t="s">
        <v>6</v>
      </c>
      <c r="C6" s="2" t="s">
        <v>7</v>
      </c>
      <c r="D6" s="2" t="s">
        <v>8</v>
      </c>
      <c r="E6" s="2" t="s">
        <v>6</v>
      </c>
      <c r="F6" s="2" t="s">
        <v>7</v>
      </c>
      <c r="G6" s="2" t="s">
        <v>8</v>
      </c>
      <c r="I6" s="2" t="s">
        <v>6</v>
      </c>
      <c r="J6" s="2" t="s">
        <v>7</v>
      </c>
      <c r="K6" s="2" t="s">
        <v>8</v>
      </c>
      <c r="L6" s="2" t="s">
        <v>6</v>
      </c>
      <c r="M6" s="2" t="s">
        <v>7</v>
      </c>
      <c r="N6" s="2" t="s">
        <v>8</v>
      </c>
      <c r="P6" s="9"/>
    </row>
    <row r="7" spans="1:16">
      <c r="A7" s="12" t="s">
        <v>3</v>
      </c>
      <c r="B7" s="4">
        <v>22.147745132446289</v>
      </c>
      <c r="C7" s="4">
        <v>22.144405364990234</v>
      </c>
      <c r="D7" s="4">
        <v>22.1429443359375</v>
      </c>
      <c r="E7" s="4">
        <v>21.594987869262695</v>
      </c>
      <c r="F7" s="4">
        <v>21.620458602905273</v>
      </c>
      <c r="G7" s="4">
        <v>21.632183074951172</v>
      </c>
      <c r="I7" s="4">
        <v>22.234073638916016</v>
      </c>
      <c r="J7" s="4">
        <v>22.155124664306641</v>
      </c>
      <c r="K7" s="4">
        <v>22.190345764160156</v>
      </c>
      <c r="L7" s="4">
        <v>25.575071334838867</v>
      </c>
      <c r="M7" s="4">
        <v>25.366706848144531</v>
      </c>
      <c r="N7" s="4">
        <v>25.422842025756836</v>
      </c>
      <c r="P7" s="9"/>
    </row>
    <row r="8" spans="1:16">
      <c r="A8" s="12" t="s">
        <v>9</v>
      </c>
      <c r="B8" s="4">
        <v>21.096599578857422</v>
      </c>
      <c r="C8" s="4">
        <v>21.054630279541016</v>
      </c>
      <c r="D8" s="4">
        <v>21.085662841796875</v>
      </c>
      <c r="E8" s="4">
        <v>20.865070343017578</v>
      </c>
      <c r="F8" s="4">
        <v>20.882587432861328</v>
      </c>
      <c r="G8" s="4">
        <v>20.896825790405273</v>
      </c>
      <c r="I8" s="4">
        <v>21.123001098632812</v>
      </c>
      <c r="J8" s="4">
        <v>21.203920364379883</v>
      </c>
      <c r="K8" s="4">
        <v>21.139022827148438</v>
      </c>
      <c r="L8" s="4">
        <v>24.696374893188477</v>
      </c>
      <c r="M8" s="4">
        <v>24.751667022705078</v>
      </c>
      <c r="N8" s="4">
        <v>24.724739074707031</v>
      </c>
      <c r="P8" s="9"/>
    </row>
    <row r="9" spans="1:16">
      <c r="A9" s="12" t="s">
        <v>10</v>
      </c>
      <c r="B9" s="4">
        <v>21.055980682373047</v>
      </c>
      <c r="C9" s="4">
        <v>21.005702972412109</v>
      </c>
      <c r="D9" s="4">
        <v>21.046388626098633</v>
      </c>
      <c r="E9" s="4">
        <v>20.765256881713867</v>
      </c>
      <c r="F9" s="4">
        <v>20.76768684387207</v>
      </c>
      <c r="G9" s="4">
        <v>20.748910903930664</v>
      </c>
      <c r="I9" s="4">
        <v>21.077213287353516</v>
      </c>
      <c r="J9" s="4">
        <v>21.094655990600586</v>
      </c>
      <c r="K9" s="4">
        <v>21.050516128540039</v>
      </c>
      <c r="L9" s="4">
        <v>24.590621948242188</v>
      </c>
      <c r="M9" s="4">
        <v>24.549213409423828</v>
      </c>
      <c r="N9" s="4">
        <v>24.580209732055664</v>
      </c>
      <c r="P9" s="9"/>
    </row>
    <row r="10" spans="1:16">
      <c r="A10" s="13"/>
      <c r="P10" s="9"/>
    </row>
    <row r="11" spans="1:16">
      <c r="A11" s="13"/>
      <c r="B11" s="81" t="s">
        <v>32</v>
      </c>
      <c r="C11" s="81"/>
      <c r="D11" s="81"/>
      <c r="E11" s="81"/>
      <c r="F11" s="81"/>
      <c r="G11" s="81"/>
      <c r="H11" s="81"/>
      <c r="I11" s="81"/>
      <c r="J11" s="81"/>
      <c r="P11" s="9"/>
    </row>
    <row r="12" spans="1:16">
      <c r="A12" s="8"/>
      <c r="B12" s="3" t="s">
        <v>12</v>
      </c>
      <c r="C12" s="3" t="s">
        <v>12</v>
      </c>
      <c r="D12" s="3" t="s">
        <v>12</v>
      </c>
      <c r="E12" s="3" t="s">
        <v>13</v>
      </c>
      <c r="F12" s="3" t="s">
        <v>13</v>
      </c>
      <c r="G12" s="3" t="s">
        <v>13</v>
      </c>
      <c r="H12" s="3" t="s">
        <v>14</v>
      </c>
      <c r="I12" s="3" t="s">
        <v>14</v>
      </c>
      <c r="J12" s="3" t="s">
        <v>14</v>
      </c>
      <c r="K12" s="3" t="s">
        <v>15</v>
      </c>
      <c r="L12" s="3" t="s">
        <v>15</v>
      </c>
      <c r="M12" s="3" t="s">
        <v>15</v>
      </c>
      <c r="N12" s="3" t="s">
        <v>16</v>
      </c>
      <c r="O12" s="3" t="s">
        <v>16</v>
      </c>
      <c r="P12" s="14" t="s">
        <v>16</v>
      </c>
    </row>
    <row r="13" spans="1:16">
      <c r="A13" s="8"/>
      <c r="B13" s="2" t="s">
        <v>6</v>
      </c>
      <c r="C13" s="2" t="s">
        <v>7</v>
      </c>
      <c r="D13" s="2" t="s">
        <v>8</v>
      </c>
      <c r="E13" s="2" t="s">
        <v>6</v>
      </c>
      <c r="F13" s="2" t="s">
        <v>7</v>
      </c>
      <c r="G13" s="2" t="s">
        <v>8</v>
      </c>
      <c r="H13" s="2" t="s">
        <v>6</v>
      </c>
      <c r="I13" s="2" t="s">
        <v>7</v>
      </c>
      <c r="J13" s="2" t="s">
        <v>8</v>
      </c>
      <c r="K13" s="2" t="s">
        <v>6</v>
      </c>
      <c r="L13" s="2" t="s">
        <v>7</v>
      </c>
      <c r="M13" s="2" t="s">
        <v>8</v>
      </c>
      <c r="N13" s="2" t="s">
        <v>6</v>
      </c>
      <c r="O13" s="2" t="s">
        <v>7</v>
      </c>
      <c r="P13" s="9" t="s">
        <v>8</v>
      </c>
    </row>
    <row r="14" spans="1:16">
      <c r="A14" s="12" t="s">
        <v>17</v>
      </c>
      <c r="B14" s="4">
        <v>25.059036254882812</v>
      </c>
      <c r="C14" s="4">
        <v>24.975772857666016</v>
      </c>
      <c r="D14" s="4">
        <v>25.010801315307617</v>
      </c>
      <c r="E14" s="4">
        <v>28.179603576660156</v>
      </c>
      <c r="F14" s="4">
        <v>28.104978561401367</v>
      </c>
      <c r="G14" s="4">
        <v>28.216655731201172</v>
      </c>
      <c r="H14" s="4">
        <v>31.769853591918945</v>
      </c>
      <c r="I14" s="4">
        <v>31.630760192871094</v>
      </c>
      <c r="J14" s="4">
        <v>31.811365127563477</v>
      </c>
      <c r="K14" s="4">
        <v>35.430347442626953</v>
      </c>
      <c r="L14" s="4">
        <v>35.081130981445312</v>
      </c>
      <c r="M14" s="4">
        <v>35.084201812744141</v>
      </c>
      <c r="N14" s="4">
        <v>38.34222412109375</v>
      </c>
      <c r="O14" s="4">
        <v>37.566875457763672</v>
      </c>
      <c r="P14" s="15">
        <v>37.432712554931641</v>
      </c>
    </row>
    <row r="15" spans="1:16">
      <c r="A15" s="8"/>
      <c r="B15" s="3" t="s">
        <v>18</v>
      </c>
      <c r="C15" s="3" t="s">
        <v>18</v>
      </c>
      <c r="D15" s="3" t="s">
        <v>18</v>
      </c>
      <c r="P15" s="9"/>
    </row>
    <row r="16" spans="1:16">
      <c r="A16" s="8"/>
      <c r="B16" s="2" t="s">
        <v>6</v>
      </c>
      <c r="C16" s="2" t="s">
        <v>7</v>
      </c>
      <c r="D16" s="2" t="s">
        <v>8</v>
      </c>
      <c r="P16" s="9"/>
    </row>
    <row r="17" spans="1:16">
      <c r="A17" s="12" t="s">
        <v>9</v>
      </c>
      <c r="B17" s="4">
        <v>31.597063064575195</v>
      </c>
      <c r="C17" s="4">
        <v>32.042236328125</v>
      </c>
      <c r="D17" s="4">
        <v>32.027355194091797</v>
      </c>
      <c r="P17" s="9"/>
    </row>
    <row r="18" spans="1:16">
      <c r="A18" s="12" t="s">
        <v>10</v>
      </c>
      <c r="B18" s="4">
        <v>31.579301834106445</v>
      </c>
      <c r="C18" s="4">
        <v>32.031166076660156</v>
      </c>
      <c r="D18" s="4">
        <v>32.255023956298828</v>
      </c>
      <c r="P18" s="9"/>
    </row>
    <row r="19" spans="1:16">
      <c r="A19" s="8"/>
      <c r="P19" s="9"/>
    </row>
    <row r="20" spans="1:16">
      <c r="A20" s="8" t="s">
        <v>19</v>
      </c>
      <c r="P20" s="9"/>
    </row>
    <row r="21" spans="1:16">
      <c r="A21" s="82" t="s">
        <v>20</v>
      </c>
      <c r="B21" s="3" t="s">
        <v>18</v>
      </c>
      <c r="C21" s="3" t="s">
        <v>18</v>
      </c>
      <c r="D21" s="3" t="s">
        <v>18</v>
      </c>
      <c r="P21" s="9"/>
    </row>
    <row r="22" spans="1:16">
      <c r="A22" s="83"/>
      <c r="B22" s="2" t="s">
        <v>6</v>
      </c>
      <c r="C22" s="2" t="s">
        <v>7</v>
      </c>
      <c r="D22" s="2" t="s">
        <v>8</v>
      </c>
      <c r="P22" s="9"/>
    </row>
    <row r="23" spans="1:16">
      <c r="A23" s="12" t="s">
        <v>9</v>
      </c>
      <c r="B23" s="5">
        <v>429.2171630859375</v>
      </c>
      <c r="C23" s="5">
        <v>313.30078125</v>
      </c>
      <c r="D23" s="5">
        <v>316.61508178710938</v>
      </c>
      <c r="P23" s="9"/>
    </row>
    <row r="24" spans="1:16">
      <c r="A24" s="12" t="s">
        <v>10</v>
      </c>
      <c r="B24" s="5">
        <v>434.6419677734375</v>
      </c>
      <c r="C24" s="5">
        <v>315.76300048828125</v>
      </c>
      <c r="D24" s="5">
        <v>232.53369140625</v>
      </c>
      <c r="P24" s="9"/>
    </row>
    <row r="25" spans="1:16">
      <c r="A25" s="8"/>
      <c r="P25" s="9"/>
    </row>
    <row r="26" spans="1:16">
      <c r="A26" s="82" t="s">
        <v>21</v>
      </c>
      <c r="B26" s="3" t="s">
        <v>18</v>
      </c>
      <c r="C26" s="3" t="s">
        <v>18</v>
      </c>
      <c r="D26" s="3" t="s">
        <v>18</v>
      </c>
      <c r="P26" s="9"/>
    </row>
    <row r="27" spans="1:16">
      <c r="A27" s="83"/>
      <c r="B27" s="2" t="s">
        <v>6</v>
      </c>
      <c r="C27" s="2" t="s">
        <v>7</v>
      </c>
      <c r="D27" s="2" t="s">
        <v>8</v>
      </c>
      <c r="E27" s="2" t="s">
        <v>22</v>
      </c>
      <c r="F27" s="2" t="s">
        <v>2</v>
      </c>
      <c r="P27" s="9"/>
    </row>
    <row r="28" spans="1:16">
      <c r="A28" s="12" t="s">
        <v>9</v>
      </c>
      <c r="B28" s="6">
        <f>B23/8333</f>
        <v>5.1508119895108305E-2</v>
      </c>
      <c r="C28" s="6">
        <f t="shared" ref="C28:C29" si="0">C23/8333</f>
        <v>3.7597597653906155E-2</v>
      </c>
      <c r="D28" s="6">
        <f>D23/8333</f>
        <v>3.7995329627638227E-2</v>
      </c>
      <c r="E28" s="6">
        <f>AVERAGE(B28:D28)</f>
        <v>4.2367015725550898E-2</v>
      </c>
      <c r="F28" s="6">
        <f>_xlfn.STDEV.P(B28:D28)</f>
        <v>6.4657758884636629E-3</v>
      </c>
      <c r="G28" s="6"/>
      <c r="H28" s="6"/>
      <c r="P28" s="9"/>
    </row>
    <row r="29" spans="1:16">
      <c r="A29" s="16" t="s">
        <v>10</v>
      </c>
      <c r="B29" s="17">
        <f>B24/8333</f>
        <v>5.2159122497712408E-2</v>
      </c>
      <c r="C29" s="17">
        <f t="shared" si="0"/>
        <v>3.7893075781625013E-2</v>
      </c>
      <c r="D29" s="17">
        <f>D24/8333</f>
        <v>2.7905159175117003E-2</v>
      </c>
      <c r="E29" s="17">
        <f>AVERAGE(B29:D29)</f>
        <v>3.9319119151484803E-2</v>
      </c>
      <c r="F29" s="17">
        <f t="shared" ref="F29" si="1">_xlfn.STDEV.P(B29:D29)</f>
        <v>9.9528516510928328E-3</v>
      </c>
      <c r="G29" s="17"/>
      <c r="H29" s="17"/>
      <c r="I29" s="18"/>
      <c r="J29" s="18"/>
      <c r="K29" s="18"/>
      <c r="L29" s="18"/>
      <c r="M29" s="18"/>
      <c r="N29" s="18"/>
      <c r="O29" s="18"/>
      <c r="P29" s="19"/>
    </row>
    <row r="30" spans="1:16" ht="18" customHeight="1"/>
    <row r="31" spans="1:16" ht="25" customHeight="1">
      <c r="A31" s="84" t="s">
        <v>33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6"/>
    </row>
    <row r="32" spans="1:16" ht="8" customHeight="1">
      <c r="A32" s="8"/>
      <c r="P32" s="9"/>
    </row>
    <row r="33" spans="1:16">
      <c r="A33" s="20"/>
      <c r="B33" s="81" t="s">
        <v>5</v>
      </c>
      <c r="C33" s="81"/>
      <c r="D33" s="81"/>
      <c r="E33" s="81"/>
      <c r="F33" s="81"/>
      <c r="G33" s="81"/>
      <c r="H33" s="81"/>
      <c r="I33" s="81"/>
      <c r="J33" s="81"/>
      <c r="P33" s="9"/>
    </row>
    <row r="34" spans="1:16">
      <c r="A34" s="8"/>
      <c r="B34" s="80" t="s">
        <v>58</v>
      </c>
      <c r="C34" s="80" t="s">
        <v>58</v>
      </c>
      <c r="D34" s="80" t="s">
        <v>58</v>
      </c>
      <c r="E34" s="80" t="s">
        <v>59</v>
      </c>
      <c r="F34" s="80" t="s">
        <v>59</v>
      </c>
      <c r="G34" s="80" t="s">
        <v>59</v>
      </c>
      <c r="I34" s="80" t="s">
        <v>58</v>
      </c>
      <c r="J34" s="80" t="s">
        <v>58</v>
      </c>
      <c r="K34" s="80" t="s">
        <v>58</v>
      </c>
      <c r="L34" s="80" t="s">
        <v>60</v>
      </c>
      <c r="M34" s="80" t="s">
        <v>60</v>
      </c>
      <c r="N34" s="80" t="s">
        <v>60</v>
      </c>
      <c r="P34" s="9"/>
    </row>
    <row r="35" spans="1:16">
      <c r="A35" s="8"/>
      <c r="B35" s="2" t="s">
        <v>6</v>
      </c>
      <c r="C35" s="2" t="s">
        <v>7</v>
      </c>
      <c r="D35" s="2" t="s">
        <v>8</v>
      </c>
      <c r="E35" s="2" t="s">
        <v>6</v>
      </c>
      <c r="F35" s="2" t="s">
        <v>7</v>
      </c>
      <c r="G35" s="2" t="s">
        <v>8</v>
      </c>
      <c r="I35" s="2" t="s">
        <v>6</v>
      </c>
      <c r="J35" s="2" t="s">
        <v>7</v>
      </c>
      <c r="K35" s="2" t="s">
        <v>8</v>
      </c>
      <c r="L35" s="2" t="s">
        <v>6</v>
      </c>
      <c r="M35" s="2" t="s">
        <v>7</v>
      </c>
      <c r="N35" s="2" t="s">
        <v>8</v>
      </c>
      <c r="P35" s="9"/>
    </row>
    <row r="36" spans="1:16">
      <c r="A36" s="12" t="s">
        <v>3</v>
      </c>
      <c r="B36" s="4">
        <v>22.349153518676758</v>
      </c>
      <c r="C36" s="4">
        <v>22.374696731567383</v>
      </c>
      <c r="D36" s="4">
        <v>22.367502212524414</v>
      </c>
      <c r="E36" s="4">
        <v>21.941843032836914</v>
      </c>
      <c r="F36" s="4">
        <v>21.921621322631836</v>
      </c>
      <c r="G36" s="4">
        <v>21.931140899658203</v>
      </c>
      <c r="I36" s="4">
        <v>22.491876602172852</v>
      </c>
      <c r="J36" s="4">
        <v>22.413366317749023</v>
      </c>
      <c r="K36" s="4">
        <v>22.397756576538086</v>
      </c>
      <c r="L36" s="4">
        <v>25.734867095947266</v>
      </c>
      <c r="M36" s="4">
        <v>25.587793350219727</v>
      </c>
      <c r="N36" s="4">
        <v>25.576414108276367</v>
      </c>
      <c r="P36" s="9"/>
    </row>
    <row r="37" spans="1:16">
      <c r="A37" s="12" t="s">
        <v>27</v>
      </c>
      <c r="B37" s="4">
        <v>20.997701644897461</v>
      </c>
      <c r="C37" s="4">
        <v>20.969181060791016</v>
      </c>
      <c r="D37" s="4">
        <v>20.567522048950195</v>
      </c>
      <c r="E37" s="4">
        <v>20.577621459960938</v>
      </c>
      <c r="F37" s="4">
        <v>20.533803939819336</v>
      </c>
      <c r="G37" s="4">
        <v>21.033735275268555</v>
      </c>
      <c r="I37" s="4">
        <v>20.995473861694336</v>
      </c>
      <c r="J37" s="4">
        <v>20.974382400512695</v>
      </c>
      <c r="K37" s="4">
        <v>20.970678329467773</v>
      </c>
      <c r="L37" s="4">
        <v>24.44902229309082</v>
      </c>
      <c r="M37" s="4">
        <v>24.408998489379883</v>
      </c>
      <c r="N37" s="4">
        <v>24.352460861206055</v>
      </c>
      <c r="P37" s="9"/>
    </row>
    <row r="38" spans="1:16">
      <c r="A38" s="12" t="s">
        <v>28</v>
      </c>
      <c r="B38" s="4">
        <v>20.926334381103516</v>
      </c>
      <c r="C38" s="4">
        <v>20.880313873291016</v>
      </c>
      <c r="D38" s="4">
        <v>20.941226959228516</v>
      </c>
      <c r="E38" s="4">
        <v>20.682262420654297</v>
      </c>
      <c r="F38" s="4">
        <v>20.612707138061523</v>
      </c>
      <c r="G38" s="4">
        <v>20.661865234375</v>
      </c>
      <c r="I38" s="4">
        <v>20.874818801879883</v>
      </c>
      <c r="J38" s="4">
        <v>20.852590560913086</v>
      </c>
      <c r="K38" s="4">
        <v>20.864768981933594</v>
      </c>
      <c r="L38" s="4">
        <v>24.393943786621094</v>
      </c>
      <c r="M38" s="4">
        <v>24.421112060546875</v>
      </c>
      <c r="N38" s="4">
        <v>24.438064575195312</v>
      </c>
      <c r="P38" s="9"/>
    </row>
    <row r="39" spans="1:16">
      <c r="A39" s="13"/>
      <c r="P39" s="9"/>
    </row>
    <row r="40" spans="1:16">
      <c r="A40" s="13"/>
      <c r="B40" s="81" t="s">
        <v>11</v>
      </c>
      <c r="C40" s="81"/>
      <c r="D40" s="81"/>
      <c r="E40" s="81"/>
      <c r="F40" s="81"/>
      <c r="G40" s="81"/>
      <c r="H40" s="81"/>
      <c r="I40" s="81"/>
      <c r="J40" s="81"/>
      <c r="P40" s="9"/>
    </row>
    <row r="41" spans="1:16">
      <c r="A41" s="8"/>
      <c r="B41" s="3" t="s">
        <v>12</v>
      </c>
      <c r="C41" s="3" t="s">
        <v>12</v>
      </c>
      <c r="D41" s="3" t="s">
        <v>12</v>
      </c>
      <c r="E41" s="3" t="s">
        <v>13</v>
      </c>
      <c r="F41" s="3" t="s">
        <v>13</v>
      </c>
      <c r="G41" s="3" t="s">
        <v>13</v>
      </c>
      <c r="H41" s="3" t="s">
        <v>14</v>
      </c>
      <c r="I41" s="3" t="s">
        <v>14</v>
      </c>
      <c r="J41" s="3" t="s">
        <v>14</v>
      </c>
      <c r="K41" s="3" t="s">
        <v>15</v>
      </c>
      <c r="L41" s="3" t="s">
        <v>15</v>
      </c>
      <c r="M41" s="3" t="s">
        <v>15</v>
      </c>
      <c r="N41" s="3" t="s">
        <v>16</v>
      </c>
      <c r="O41" s="3" t="s">
        <v>16</v>
      </c>
      <c r="P41" s="14" t="s">
        <v>16</v>
      </c>
    </row>
    <row r="42" spans="1:16">
      <c r="A42" s="8"/>
      <c r="B42" s="2" t="s">
        <v>6</v>
      </c>
      <c r="C42" s="2" t="s">
        <v>7</v>
      </c>
      <c r="D42" s="2" t="s">
        <v>8</v>
      </c>
      <c r="E42" s="2" t="s">
        <v>6</v>
      </c>
      <c r="F42" s="2" t="s">
        <v>7</v>
      </c>
      <c r="G42" s="2" t="s">
        <v>8</v>
      </c>
      <c r="H42" s="2" t="s">
        <v>6</v>
      </c>
      <c r="I42" s="2" t="s">
        <v>7</v>
      </c>
      <c r="J42" s="2" t="s">
        <v>8</v>
      </c>
      <c r="K42" s="2" t="s">
        <v>6</v>
      </c>
      <c r="L42" s="2" t="s">
        <v>7</v>
      </c>
      <c r="M42" s="2" t="s">
        <v>8</v>
      </c>
      <c r="N42" s="2" t="s">
        <v>6</v>
      </c>
      <c r="O42" s="2" t="s">
        <v>7</v>
      </c>
      <c r="P42" s="9" t="s">
        <v>8</v>
      </c>
    </row>
    <row r="43" spans="1:16">
      <c r="A43" s="12" t="s">
        <v>29</v>
      </c>
      <c r="B43" s="4">
        <v>26.801519393920898</v>
      </c>
      <c r="C43" s="4">
        <v>26.631406784057617</v>
      </c>
      <c r="D43" s="4">
        <v>27.005626678466797</v>
      </c>
      <c r="E43" s="4">
        <v>30.053054809570312</v>
      </c>
      <c r="F43" s="4">
        <v>29.908424377441406</v>
      </c>
      <c r="G43" s="4">
        <v>30.18084716796875</v>
      </c>
      <c r="H43" s="4">
        <v>33.183338165283203</v>
      </c>
      <c r="I43" s="4">
        <v>32.994674682617188</v>
      </c>
      <c r="J43" s="4">
        <v>33.220863342285156</v>
      </c>
      <c r="K43" s="4">
        <v>36.579246520996094</v>
      </c>
      <c r="L43" s="4">
        <v>36.581741333007812</v>
      </c>
      <c r="M43" s="4">
        <v>35.962669372558594</v>
      </c>
      <c r="N43" s="4">
        <v>39.540302276611328</v>
      </c>
      <c r="O43" s="4">
        <v>39.061382293701172</v>
      </c>
      <c r="P43" s="15">
        <v>38.912841796875</v>
      </c>
    </row>
    <row r="44" spans="1:16">
      <c r="A44" s="8"/>
      <c r="B44" s="3" t="s">
        <v>18</v>
      </c>
      <c r="C44" s="3" t="s">
        <v>18</v>
      </c>
      <c r="D44" s="3" t="s">
        <v>18</v>
      </c>
      <c r="P44" s="9"/>
    </row>
    <row r="45" spans="1:16">
      <c r="A45" s="8"/>
      <c r="B45" s="2" t="s">
        <v>6</v>
      </c>
      <c r="C45" s="2" t="s">
        <v>7</v>
      </c>
      <c r="D45" s="2" t="s">
        <v>8</v>
      </c>
      <c r="P45" s="9"/>
    </row>
    <row r="46" spans="1:16">
      <c r="A46" s="12" t="s">
        <v>27</v>
      </c>
      <c r="B46" s="4">
        <v>35.208461761474609</v>
      </c>
      <c r="C46" s="4">
        <v>35.182342529296875</v>
      </c>
      <c r="D46" s="4">
        <v>35.850742340087891</v>
      </c>
      <c r="P46" s="9"/>
    </row>
    <row r="47" spans="1:16">
      <c r="A47" s="12" t="s">
        <v>28</v>
      </c>
      <c r="B47" s="4">
        <v>33.710182189941406</v>
      </c>
      <c r="C47" s="4">
        <v>33.894088745117188</v>
      </c>
      <c r="D47" s="4">
        <v>33.676738739013672</v>
      </c>
      <c r="P47" s="9"/>
    </row>
    <row r="48" spans="1:16">
      <c r="A48" s="8"/>
      <c r="P48" s="9"/>
    </row>
    <row r="49" spans="1:16">
      <c r="A49" s="8" t="s">
        <v>19</v>
      </c>
      <c r="P49" s="9"/>
    </row>
    <row r="50" spans="1:16">
      <c r="A50" s="82" t="s">
        <v>20</v>
      </c>
      <c r="B50" s="3" t="s">
        <v>18</v>
      </c>
      <c r="C50" s="3" t="s">
        <v>18</v>
      </c>
      <c r="D50" s="3" t="s">
        <v>18</v>
      </c>
      <c r="P50" s="9"/>
    </row>
    <row r="51" spans="1:16">
      <c r="A51" s="83"/>
      <c r="B51" s="2" t="s">
        <v>6</v>
      </c>
      <c r="C51" s="2" t="s">
        <v>7</v>
      </c>
      <c r="D51" s="2" t="s">
        <v>8</v>
      </c>
      <c r="P51" s="9"/>
    </row>
    <row r="52" spans="1:16">
      <c r="A52" s="12" t="s">
        <v>27</v>
      </c>
      <c r="B52" s="5">
        <v>182.9708251953125</v>
      </c>
      <c r="C52" s="5">
        <v>186.55009460449219</v>
      </c>
      <c r="D52" s="5">
        <v>113.62875366210938</v>
      </c>
      <c r="F52" s="7"/>
      <c r="G52" s="7"/>
      <c r="H52" s="7"/>
      <c r="P52" s="9"/>
    </row>
    <row r="53" spans="1:16">
      <c r="A53" s="12" t="s">
        <v>28</v>
      </c>
      <c r="B53" s="5">
        <v>370.61376953125</v>
      </c>
      <c r="C53" s="5">
        <v>323.35601806640625</v>
      </c>
      <c r="D53" s="5">
        <v>379.92203776041669</v>
      </c>
      <c r="F53" s="7"/>
      <c r="G53" s="7"/>
      <c r="H53" s="7"/>
      <c r="P53" s="9"/>
    </row>
    <row r="54" spans="1:16">
      <c r="A54" s="8"/>
      <c r="P54" s="9"/>
    </row>
    <row r="55" spans="1:16">
      <c r="A55" s="82" t="s">
        <v>21</v>
      </c>
      <c r="B55" s="3" t="s">
        <v>18</v>
      </c>
      <c r="C55" s="3" t="s">
        <v>18</v>
      </c>
      <c r="D55" s="3" t="s">
        <v>18</v>
      </c>
      <c r="P55" s="9"/>
    </row>
    <row r="56" spans="1:16">
      <c r="A56" s="83"/>
      <c r="B56" s="2" t="s">
        <v>6</v>
      </c>
      <c r="C56" s="2" t="s">
        <v>7</v>
      </c>
      <c r="D56" s="2" t="s">
        <v>8</v>
      </c>
      <c r="E56" s="2" t="s">
        <v>22</v>
      </c>
      <c r="F56" s="2" t="s">
        <v>2</v>
      </c>
      <c r="P56" s="9"/>
    </row>
    <row r="57" spans="1:16">
      <c r="A57" s="12" t="s">
        <v>27</v>
      </c>
      <c r="B57" s="6">
        <f>B52/8333</f>
        <v>2.1957377318530241E-2</v>
      </c>
      <c r="C57" s="6">
        <f t="shared" ref="C57:D58" si="2">C52/8333</f>
        <v>2.2386906828812215E-2</v>
      </c>
      <c r="D57" s="6">
        <f t="shared" si="2"/>
        <v>1.3635995879288296E-2</v>
      </c>
      <c r="E57" s="6">
        <f>AVERAGE(B57:D57)</f>
        <v>1.9326760008876915E-2</v>
      </c>
      <c r="F57" s="6">
        <f>_xlfn.STDEV.P(B57:D57)</f>
        <v>4.0277968488997527E-3</v>
      </c>
      <c r="G57" s="6"/>
      <c r="H57" s="6"/>
      <c r="P57" s="9"/>
    </row>
    <row r="58" spans="1:16">
      <c r="A58" s="16" t="s">
        <v>28</v>
      </c>
      <c r="B58" s="17">
        <f>B53/8333</f>
        <v>4.4475431361004437E-2</v>
      </c>
      <c r="C58" s="17">
        <f t="shared" si="2"/>
        <v>3.8804274338942304E-2</v>
      </c>
      <c r="D58" s="17">
        <f t="shared" si="2"/>
        <v>4.5592468229979199E-2</v>
      </c>
      <c r="E58" s="17">
        <f>AVERAGE(B58:D58)</f>
        <v>4.2957391309975314E-2</v>
      </c>
      <c r="F58" s="17">
        <f t="shared" ref="F58" si="3">_xlfn.STDEV.P(B58:D58)</f>
        <v>2.9718937030086875E-3</v>
      </c>
      <c r="G58" s="17"/>
      <c r="H58" s="17"/>
      <c r="I58" s="18"/>
      <c r="J58" s="18"/>
      <c r="K58" s="18"/>
      <c r="L58" s="18"/>
      <c r="M58" s="18"/>
      <c r="N58" s="18"/>
      <c r="O58" s="18"/>
      <c r="P58" s="19"/>
    </row>
  </sheetData>
  <mergeCells count="10">
    <mergeCell ref="B33:J33"/>
    <mergeCell ref="B40:J40"/>
    <mergeCell ref="A50:A51"/>
    <mergeCell ref="A55:A56"/>
    <mergeCell ref="A2:P2"/>
    <mergeCell ref="B4:J4"/>
    <mergeCell ref="B11:J11"/>
    <mergeCell ref="A21:A22"/>
    <mergeCell ref="A26:A27"/>
    <mergeCell ref="A31:P31"/>
  </mergeCells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/>
  </sheetViews>
  <sheetFormatPr baseColWidth="10" defaultColWidth="10.85546875" defaultRowHeight="16"/>
  <cols>
    <col min="1" max="1" width="12.85546875" style="54" customWidth="1"/>
    <col min="2" max="2" width="10.7109375" style="53" customWidth="1"/>
    <col min="3" max="3" width="17.85546875" style="53" customWidth="1"/>
    <col min="4" max="6" width="8.7109375" style="54" customWidth="1"/>
    <col min="7" max="7" width="1" style="54" customWidth="1"/>
    <col min="8" max="9" width="8.85546875" style="53" customWidth="1"/>
    <col min="10" max="16384" width="10.85546875" style="54"/>
  </cols>
  <sheetData>
    <row r="1" spans="1:9" ht="30" customHeight="1">
      <c r="A1" s="52" t="s">
        <v>56</v>
      </c>
    </row>
    <row r="2" spans="1:9" ht="31" customHeight="1" thickBot="1">
      <c r="A2" s="55" t="s">
        <v>0</v>
      </c>
      <c r="B2" s="55" t="s">
        <v>23</v>
      </c>
      <c r="C2" s="55" t="s">
        <v>24</v>
      </c>
      <c r="D2" s="78" t="s">
        <v>52</v>
      </c>
      <c r="E2" s="78" t="s">
        <v>53</v>
      </c>
      <c r="F2" s="79" t="s">
        <v>54</v>
      </c>
      <c r="G2" s="55"/>
      <c r="H2" s="56" t="s">
        <v>1</v>
      </c>
      <c r="I2" s="57" t="s">
        <v>2</v>
      </c>
    </row>
    <row r="3" spans="1:9" ht="17" thickTop="1">
      <c r="A3" s="87" t="s">
        <v>25</v>
      </c>
      <c r="B3" s="58" t="s">
        <v>26</v>
      </c>
      <c r="C3" s="59" t="s">
        <v>48</v>
      </c>
      <c r="D3" s="60">
        <v>67.8</v>
      </c>
      <c r="E3" s="60">
        <v>67.3</v>
      </c>
      <c r="F3" s="61">
        <v>73.400000000000006</v>
      </c>
      <c r="G3" s="62"/>
      <c r="H3" s="63">
        <f>AVERAGE(D3:F3)</f>
        <v>69.5</v>
      </c>
      <c r="I3" s="64">
        <f>_xlfn.STDEV.P(D3:F3)</f>
        <v>2.7652606869274892</v>
      </c>
    </row>
    <row r="4" spans="1:9">
      <c r="A4" s="87"/>
      <c r="B4" s="58" t="s">
        <v>40</v>
      </c>
      <c r="C4" s="59" t="s">
        <v>49</v>
      </c>
      <c r="D4" s="60">
        <v>96.7</v>
      </c>
      <c r="E4" s="60">
        <v>86.3</v>
      </c>
      <c r="F4" s="61">
        <v>92.4</v>
      </c>
      <c r="G4" s="62"/>
      <c r="H4" s="63">
        <f t="shared" ref="H4:H6" si="0">AVERAGE(D4:F4)</f>
        <v>91.8</v>
      </c>
      <c r="I4" s="64">
        <f t="shared" ref="I4:I6" si="1">_xlfn.STDEV.P(D4:F4)</f>
        <v>4.2669270753865352</v>
      </c>
    </row>
    <row r="5" spans="1:9">
      <c r="A5" s="87"/>
      <c r="B5" s="58" t="s">
        <v>45</v>
      </c>
      <c r="C5" s="59" t="s">
        <v>51</v>
      </c>
      <c r="D5" s="60">
        <v>94</v>
      </c>
      <c r="E5" s="60">
        <v>79.900000000000006</v>
      </c>
      <c r="F5" s="61">
        <v>89.4</v>
      </c>
      <c r="G5" s="62"/>
      <c r="H5" s="63">
        <f t="shared" si="0"/>
        <v>87.766666666666666</v>
      </c>
      <c r="I5" s="64">
        <f t="shared" si="1"/>
        <v>5.8710211112624062</v>
      </c>
    </row>
    <row r="6" spans="1:9">
      <c r="A6" s="88"/>
      <c r="B6" s="65" t="s">
        <v>46</v>
      </c>
      <c r="C6" s="66" t="s">
        <v>50</v>
      </c>
      <c r="D6" s="67">
        <v>44.8</v>
      </c>
      <c r="E6" s="67">
        <v>60.1</v>
      </c>
      <c r="F6" s="68">
        <v>57.3</v>
      </c>
      <c r="G6" s="69"/>
      <c r="H6" s="70">
        <f t="shared" si="0"/>
        <v>54.066666666666663</v>
      </c>
      <c r="I6" s="71">
        <f t="shared" si="1"/>
        <v>6.65148270855624</v>
      </c>
    </row>
    <row r="7" spans="1:9">
      <c r="A7" s="89" t="s">
        <v>9</v>
      </c>
      <c r="B7" s="58" t="s">
        <v>26</v>
      </c>
      <c r="C7" s="59" t="s">
        <v>48</v>
      </c>
      <c r="D7" s="72">
        <v>75.099999999999994</v>
      </c>
      <c r="E7" s="72">
        <v>40.9</v>
      </c>
      <c r="F7" s="73">
        <v>45.3</v>
      </c>
      <c r="G7" s="74"/>
      <c r="H7" s="75">
        <f>AVERAGE(D7:F7)</f>
        <v>53.766666666666673</v>
      </c>
      <c r="I7" s="76">
        <f>_xlfn.STDEV.P(D7:F7)</f>
        <v>15.191518101303172</v>
      </c>
    </row>
    <row r="8" spans="1:9">
      <c r="A8" s="89"/>
      <c r="B8" s="58" t="s">
        <v>40</v>
      </c>
      <c r="C8" s="59" t="s">
        <v>49</v>
      </c>
      <c r="D8" s="60">
        <v>95.3</v>
      </c>
      <c r="E8" s="60">
        <v>87.7</v>
      </c>
      <c r="F8" s="61">
        <v>75.5</v>
      </c>
      <c r="G8" s="62"/>
      <c r="H8" s="63">
        <f t="shared" ref="H8:H10" si="2">AVERAGE(D8:F8)</f>
        <v>86.166666666666671</v>
      </c>
      <c r="I8" s="64">
        <f t="shared" ref="I8:I10" si="3">_xlfn.STDEV.P(D8:F8)</f>
        <v>8.1557069316862734</v>
      </c>
    </row>
    <row r="9" spans="1:9">
      <c r="A9" s="89"/>
      <c r="B9" s="58" t="s">
        <v>45</v>
      </c>
      <c r="C9" s="59" t="s">
        <v>51</v>
      </c>
      <c r="D9" s="60">
        <v>94.4</v>
      </c>
      <c r="E9" s="60">
        <v>89.8</v>
      </c>
      <c r="F9" s="61">
        <v>93.3</v>
      </c>
      <c r="G9" s="62"/>
      <c r="H9" s="63">
        <f t="shared" si="2"/>
        <v>92.5</v>
      </c>
      <c r="I9" s="64">
        <f t="shared" si="3"/>
        <v>1.9612920911140894</v>
      </c>
    </row>
    <row r="10" spans="1:9">
      <c r="A10" s="90"/>
      <c r="B10" s="65" t="s">
        <v>46</v>
      </c>
      <c r="C10" s="66" t="s">
        <v>50</v>
      </c>
      <c r="D10" s="67">
        <v>89</v>
      </c>
      <c r="E10" s="67">
        <v>51.4</v>
      </c>
      <c r="F10" s="68">
        <v>62.2</v>
      </c>
      <c r="G10" s="69"/>
      <c r="H10" s="70">
        <f t="shared" si="2"/>
        <v>67.533333333333346</v>
      </c>
      <c r="I10" s="71">
        <f t="shared" si="3"/>
        <v>15.806609025622391</v>
      </c>
    </row>
    <row r="11" spans="1:9">
      <c r="A11" s="89" t="s">
        <v>10</v>
      </c>
      <c r="B11" s="58" t="s">
        <v>26</v>
      </c>
      <c r="C11" s="59" t="s">
        <v>48</v>
      </c>
      <c r="D11" s="72">
        <v>82</v>
      </c>
      <c r="E11" s="72">
        <v>56.7</v>
      </c>
      <c r="F11" s="73">
        <v>42.2</v>
      </c>
      <c r="G11" s="74"/>
      <c r="H11" s="75">
        <f>AVERAGE(D11:F11)</f>
        <v>60.29999999999999</v>
      </c>
      <c r="I11" s="76">
        <f>_xlfn.STDEV.P(D11:F11)</f>
        <v>16.446478853136558</v>
      </c>
    </row>
    <row r="12" spans="1:9">
      <c r="A12" s="89"/>
      <c r="B12" s="58" t="s">
        <v>40</v>
      </c>
      <c r="C12" s="59" t="s">
        <v>49</v>
      </c>
      <c r="D12" s="60">
        <v>96.2</v>
      </c>
      <c r="E12" s="60">
        <v>77.599999999999994</v>
      </c>
      <c r="F12" s="61">
        <v>72.7</v>
      </c>
      <c r="G12" s="62"/>
      <c r="H12" s="63">
        <f t="shared" ref="H12:H14" si="4">AVERAGE(D12:F12)</f>
        <v>82.166666666666671</v>
      </c>
      <c r="I12" s="64">
        <f t="shared" ref="I12:I14" si="5">_xlfn.STDEV.P(D12:F12)</f>
        <v>10.12269178079077</v>
      </c>
    </row>
    <row r="13" spans="1:9">
      <c r="A13" s="89"/>
      <c r="B13" s="58" t="s">
        <v>45</v>
      </c>
      <c r="C13" s="59" t="s">
        <v>51</v>
      </c>
      <c r="D13" s="60">
        <v>91.7</v>
      </c>
      <c r="E13" s="60">
        <v>94.9</v>
      </c>
      <c r="F13" s="61">
        <v>96.1</v>
      </c>
      <c r="G13" s="62"/>
      <c r="H13" s="63">
        <f t="shared" si="4"/>
        <v>94.233333333333348</v>
      </c>
      <c r="I13" s="64">
        <f t="shared" si="5"/>
        <v>1.8571184369578801</v>
      </c>
    </row>
    <row r="14" spans="1:9">
      <c r="A14" s="90"/>
      <c r="B14" s="65" t="s">
        <v>46</v>
      </c>
      <c r="C14" s="66" t="s">
        <v>50</v>
      </c>
      <c r="D14" s="67">
        <v>89.4</v>
      </c>
      <c r="E14" s="67">
        <v>65.099999999999994</v>
      </c>
      <c r="F14" s="68">
        <v>59.6</v>
      </c>
      <c r="G14" s="69"/>
      <c r="H14" s="70">
        <f t="shared" si="4"/>
        <v>71.36666666666666</v>
      </c>
      <c r="I14" s="71">
        <f t="shared" si="5"/>
        <v>12.947672463505636</v>
      </c>
    </row>
    <row r="15" spans="1:9">
      <c r="A15" s="91" t="s">
        <v>27</v>
      </c>
      <c r="B15" s="58" t="s">
        <v>26</v>
      </c>
      <c r="C15" s="59" t="s">
        <v>48</v>
      </c>
      <c r="D15" s="72">
        <v>95.9</v>
      </c>
      <c r="E15" s="72">
        <v>63.7</v>
      </c>
      <c r="F15" s="73">
        <v>60.8</v>
      </c>
      <c r="G15" s="74"/>
      <c r="H15" s="72">
        <f>AVERAGE(D15:F15)</f>
        <v>73.466666666666683</v>
      </c>
      <c r="I15" s="73">
        <f>_xlfn.STDEV.P(D15:F15)</f>
        <v>15.906881809106657</v>
      </c>
    </row>
    <row r="16" spans="1:9">
      <c r="A16" s="87"/>
      <c r="B16" s="58" t="s">
        <v>40</v>
      </c>
      <c r="C16" s="59" t="s">
        <v>49</v>
      </c>
      <c r="D16" s="60">
        <v>91.5</v>
      </c>
      <c r="E16" s="60">
        <v>85.8</v>
      </c>
      <c r="F16" s="61">
        <v>80.599999999999994</v>
      </c>
      <c r="G16" s="62"/>
      <c r="H16" s="60">
        <f t="shared" ref="H16:H18" si="6">AVERAGE(D16:F16)</f>
        <v>85.966666666666654</v>
      </c>
      <c r="I16" s="61">
        <f t="shared" ref="I16:I18" si="7">_xlfn.STDEV.P(D16:F16)</f>
        <v>4.451466674654049</v>
      </c>
    </row>
    <row r="17" spans="1:9">
      <c r="A17" s="87"/>
      <c r="B17" s="58" t="s">
        <v>45</v>
      </c>
      <c r="C17" s="59" t="s">
        <v>51</v>
      </c>
      <c r="D17" s="60">
        <v>77</v>
      </c>
      <c r="E17" s="60">
        <v>85.6</v>
      </c>
      <c r="F17" s="61">
        <v>88.7</v>
      </c>
      <c r="G17" s="62"/>
      <c r="H17" s="60">
        <f t="shared" si="6"/>
        <v>83.766666666666666</v>
      </c>
      <c r="I17" s="61">
        <f t="shared" si="7"/>
        <v>4.9492984912566707</v>
      </c>
    </row>
    <row r="18" spans="1:9">
      <c r="A18" s="88"/>
      <c r="B18" s="65" t="s">
        <v>46</v>
      </c>
      <c r="C18" s="66" t="s">
        <v>50</v>
      </c>
      <c r="D18" s="67">
        <v>73.8</v>
      </c>
      <c r="E18" s="67">
        <v>55.5</v>
      </c>
      <c r="F18" s="68">
        <v>42.3</v>
      </c>
      <c r="G18" s="69"/>
      <c r="H18" s="67">
        <f t="shared" si="6"/>
        <v>57.20000000000001</v>
      </c>
      <c r="I18" s="68">
        <f t="shared" si="7"/>
        <v>12.915881696577996</v>
      </c>
    </row>
    <row r="19" spans="1:9">
      <c r="A19" s="91" t="s">
        <v>28</v>
      </c>
      <c r="B19" s="58" t="s">
        <v>26</v>
      </c>
      <c r="C19" s="59" t="s">
        <v>48</v>
      </c>
      <c r="D19" s="72">
        <v>66.7</v>
      </c>
      <c r="E19" s="72">
        <v>66.2</v>
      </c>
      <c r="F19" s="73">
        <v>58.7</v>
      </c>
      <c r="G19" s="74"/>
      <c r="H19" s="72">
        <f>AVERAGE(D19:F19)</f>
        <v>63.866666666666674</v>
      </c>
      <c r="I19" s="73">
        <f>_xlfn.STDEV.P(D19:F19)</f>
        <v>3.6590830666833578</v>
      </c>
    </row>
    <row r="20" spans="1:9">
      <c r="A20" s="87"/>
      <c r="B20" s="58" t="s">
        <v>40</v>
      </c>
      <c r="C20" s="59" t="s">
        <v>49</v>
      </c>
      <c r="D20" s="60">
        <v>58</v>
      </c>
      <c r="E20" s="60">
        <v>84.9</v>
      </c>
      <c r="F20" s="61">
        <v>78.2</v>
      </c>
      <c r="G20" s="62"/>
      <c r="H20" s="60">
        <f t="shared" ref="H20:H22" si="8">AVERAGE(D20:F20)</f>
        <v>73.7</v>
      </c>
      <c r="I20" s="61">
        <f t="shared" ref="I20:I22" si="9">_xlfn.STDEV.P(D20:F20)</f>
        <v>11.433576285076633</v>
      </c>
    </row>
    <row r="21" spans="1:9">
      <c r="A21" s="87"/>
      <c r="B21" s="58" t="s">
        <v>45</v>
      </c>
      <c r="C21" s="59" t="s">
        <v>51</v>
      </c>
      <c r="D21" s="60">
        <v>95.9</v>
      </c>
      <c r="E21" s="60">
        <v>88.9</v>
      </c>
      <c r="F21" s="61">
        <v>88.9</v>
      </c>
      <c r="G21" s="62"/>
      <c r="H21" s="60">
        <f t="shared" si="8"/>
        <v>91.233333333333348</v>
      </c>
      <c r="I21" s="61">
        <f t="shared" si="9"/>
        <v>3.2998316455372221</v>
      </c>
    </row>
    <row r="22" spans="1:9">
      <c r="A22" s="88"/>
      <c r="B22" s="65" t="s">
        <v>46</v>
      </c>
      <c r="C22" s="66" t="s">
        <v>50</v>
      </c>
      <c r="D22" s="67">
        <v>59</v>
      </c>
      <c r="E22" s="67">
        <v>55</v>
      </c>
      <c r="F22" s="68">
        <v>23.9</v>
      </c>
      <c r="G22" s="69"/>
      <c r="H22" s="67">
        <f t="shared" si="8"/>
        <v>45.966666666666669</v>
      </c>
      <c r="I22" s="68">
        <f t="shared" si="9"/>
        <v>15.68870789949114</v>
      </c>
    </row>
    <row r="23" spans="1:9">
      <c r="D23" s="77" t="s">
        <v>4</v>
      </c>
      <c r="E23" s="77" t="s">
        <v>4</v>
      </c>
      <c r="F23" s="77" t="s">
        <v>4</v>
      </c>
      <c r="H23" s="77" t="s">
        <v>4</v>
      </c>
      <c r="I23" s="77" t="s">
        <v>4</v>
      </c>
    </row>
  </sheetData>
  <mergeCells count="5">
    <mergeCell ref="A3:A6"/>
    <mergeCell ref="A7:A10"/>
    <mergeCell ref="A11:A14"/>
    <mergeCell ref="A15:A18"/>
    <mergeCell ref="A19:A22"/>
  </mergeCells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3"/>
  <sheetViews>
    <sheetView topLeftCell="A5" workbookViewId="0"/>
  </sheetViews>
  <sheetFormatPr baseColWidth="10" defaultColWidth="10.85546875" defaultRowHeight="16"/>
  <cols>
    <col min="1" max="1" width="12.7109375" style="24" customWidth="1"/>
    <col min="2" max="2" width="13.42578125" style="21" customWidth="1"/>
    <col min="3" max="3" width="14.7109375" style="21" customWidth="1"/>
    <col min="4" max="6" width="8.7109375" style="22" customWidth="1"/>
    <col min="7" max="7" width="0.85546875" style="22" customWidth="1"/>
    <col min="8" max="9" width="8.85546875" style="23" customWidth="1"/>
    <col min="10" max="16384" width="10.85546875" style="24"/>
  </cols>
  <sheetData>
    <row r="1" spans="1:9" ht="30" customHeight="1">
      <c r="A1" s="51" t="s">
        <v>55</v>
      </c>
    </row>
    <row r="2" spans="1:9" ht="40" customHeight="1" thickBot="1">
      <c r="A2" s="25" t="s">
        <v>0</v>
      </c>
      <c r="B2" s="26" t="s">
        <v>34</v>
      </c>
      <c r="C2" s="25" t="s">
        <v>35</v>
      </c>
      <c r="D2" s="78" t="s">
        <v>52</v>
      </c>
      <c r="E2" s="78" t="s">
        <v>53</v>
      </c>
      <c r="F2" s="79" t="s">
        <v>54</v>
      </c>
      <c r="G2" s="27"/>
      <c r="H2" s="28" t="s">
        <v>1</v>
      </c>
      <c r="I2" s="29" t="s">
        <v>2</v>
      </c>
    </row>
    <row r="3" spans="1:9" ht="17" thickTop="1">
      <c r="A3" s="96" t="s">
        <v>25</v>
      </c>
      <c r="B3" s="96" t="s">
        <v>26</v>
      </c>
      <c r="C3" s="30" t="s">
        <v>36</v>
      </c>
      <c r="D3" s="31">
        <v>-0.08</v>
      </c>
      <c r="E3" s="31">
        <v>-0.63</v>
      </c>
      <c r="F3" s="32">
        <v>-0.33</v>
      </c>
      <c r="G3" s="33"/>
      <c r="H3" s="31">
        <f>AVERAGE(D3:F3)</f>
        <v>-0.34666666666666668</v>
      </c>
      <c r="I3" s="32">
        <f>_xlfn.STDEV.P(D3:F3)</f>
        <v>0.22484562605386743</v>
      </c>
    </row>
    <row r="4" spans="1:9">
      <c r="A4" s="92"/>
      <c r="B4" s="92"/>
      <c r="C4" s="34" t="s">
        <v>37</v>
      </c>
      <c r="D4" s="22">
        <v>-0.13</v>
      </c>
      <c r="E4" s="22">
        <v>-0.35</v>
      </c>
      <c r="F4" s="35">
        <v>-0.44</v>
      </c>
      <c r="G4" s="36"/>
      <c r="H4" s="22">
        <f t="shared" ref="H4:H6" si="0">AVERAGE(D4:F4)</f>
        <v>-0.30666666666666664</v>
      </c>
      <c r="I4" s="35">
        <f t="shared" ref="I4:I6" si="1">_xlfn.STDEV.P(D4:F4)</f>
        <v>0.13021349989749742</v>
      </c>
    </row>
    <row r="5" spans="1:9">
      <c r="A5" s="92"/>
      <c r="B5" s="92"/>
      <c r="C5" s="34" t="s">
        <v>38</v>
      </c>
      <c r="D5" s="22">
        <v>0.14000000000000001</v>
      </c>
      <c r="E5" s="22">
        <v>-0.27</v>
      </c>
      <c r="F5" s="35">
        <v>-0.46</v>
      </c>
      <c r="G5" s="36"/>
      <c r="H5" s="22">
        <f t="shared" si="0"/>
        <v>-0.19666666666666668</v>
      </c>
      <c r="I5" s="35">
        <f t="shared" si="1"/>
        <v>0.25037749277618565</v>
      </c>
    </row>
    <row r="6" spans="1:9">
      <c r="A6" s="92"/>
      <c r="B6" s="93"/>
      <c r="C6" s="37" t="s">
        <v>39</v>
      </c>
      <c r="D6" s="38">
        <v>-1.42</v>
      </c>
      <c r="E6" s="38">
        <v>-1.19</v>
      </c>
      <c r="F6" s="39">
        <v>-1.29</v>
      </c>
      <c r="G6" s="40"/>
      <c r="H6" s="38">
        <f t="shared" si="0"/>
        <v>-1.3</v>
      </c>
      <c r="I6" s="39">
        <f t="shared" si="1"/>
        <v>9.4162979278836892E-2</v>
      </c>
    </row>
    <row r="7" spans="1:9">
      <c r="A7" s="92"/>
      <c r="B7" s="92" t="s">
        <v>40</v>
      </c>
      <c r="C7" s="34" t="s">
        <v>41</v>
      </c>
      <c r="D7" s="22">
        <v>-4.4800000000000004</v>
      </c>
      <c r="E7" s="22">
        <v>-4.82</v>
      </c>
      <c r="F7" s="35">
        <v>-3.97</v>
      </c>
      <c r="G7" s="36"/>
      <c r="H7" s="22">
        <f>AVERAGE(D7:F7)</f>
        <v>-4.4233333333333338</v>
      </c>
      <c r="I7" s="35">
        <f>_xlfn.STDEV.P(D7:F7)</f>
        <v>0.34931679350157535</v>
      </c>
    </row>
    <row r="8" spans="1:9">
      <c r="A8" s="92"/>
      <c r="B8" s="92"/>
      <c r="C8" s="34" t="s">
        <v>42</v>
      </c>
      <c r="D8" s="22">
        <v>2.1800000000000002</v>
      </c>
      <c r="E8" s="22">
        <v>2.02</v>
      </c>
      <c r="F8" s="35">
        <v>1.85</v>
      </c>
      <c r="G8" s="36"/>
      <c r="H8" s="22">
        <f t="shared" ref="H8:H10" si="2">AVERAGE(D8:F8)</f>
        <v>2.0166666666666671</v>
      </c>
      <c r="I8" s="35">
        <f t="shared" ref="I8:I10" si="3">_xlfn.STDEV.P(D8:F8)</f>
        <v>0.13474255287605161</v>
      </c>
    </row>
    <row r="9" spans="1:9">
      <c r="A9" s="92"/>
      <c r="B9" s="92"/>
      <c r="C9" s="34" t="s">
        <v>43</v>
      </c>
      <c r="D9" s="22">
        <v>1</v>
      </c>
      <c r="E9" s="22">
        <v>0.79</v>
      </c>
      <c r="F9" s="35">
        <v>0.45</v>
      </c>
      <c r="G9" s="36"/>
      <c r="H9" s="22">
        <f t="shared" si="2"/>
        <v>0.7466666666666667</v>
      </c>
      <c r="I9" s="35">
        <f t="shared" si="3"/>
        <v>0.2266176417571136</v>
      </c>
    </row>
    <row r="10" spans="1:9">
      <c r="A10" s="92"/>
      <c r="B10" s="93"/>
      <c r="C10" s="37" t="s">
        <v>44</v>
      </c>
      <c r="D10" s="38">
        <v>-1.06</v>
      </c>
      <c r="E10" s="38">
        <v>-0.64</v>
      </c>
      <c r="F10" s="39">
        <v>-0.92</v>
      </c>
      <c r="G10" s="40"/>
      <c r="H10" s="38">
        <f t="shared" si="2"/>
        <v>-0.87333333333333341</v>
      </c>
      <c r="I10" s="39">
        <f t="shared" si="3"/>
        <v>0.1746106780494503</v>
      </c>
    </row>
    <row r="11" spans="1:9">
      <c r="A11" s="92"/>
      <c r="B11" s="92" t="s">
        <v>45</v>
      </c>
      <c r="C11" s="34" t="s">
        <v>41</v>
      </c>
      <c r="D11" s="22">
        <v>-5.75</v>
      </c>
      <c r="E11" s="22">
        <v>-5.96</v>
      </c>
      <c r="F11" s="35">
        <v>-6.59</v>
      </c>
      <c r="G11" s="36"/>
      <c r="H11" s="22">
        <f>AVERAGE(D11:F11)</f>
        <v>-6.1000000000000005</v>
      </c>
      <c r="I11" s="35">
        <f>_xlfn.STDEV.P(D11:F11)</f>
        <v>0.35693136595149488</v>
      </c>
    </row>
    <row r="12" spans="1:9">
      <c r="A12" s="92"/>
      <c r="B12" s="92"/>
      <c r="C12" s="34" t="s">
        <v>42</v>
      </c>
      <c r="D12" s="22">
        <v>0.19</v>
      </c>
      <c r="E12" s="22">
        <v>0.02</v>
      </c>
      <c r="F12" s="35">
        <v>-0.6</v>
      </c>
      <c r="G12" s="36"/>
      <c r="H12" s="22">
        <f t="shared" ref="H12:H14" si="4">AVERAGE(D12:F12)</f>
        <v>-0.13</v>
      </c>
      <c r="I12" s="35">
        <f t="shared" ref="I12:I14" si="5">_xlfn.STDEV.P(D12:F12)</f>
        <v>0.33950945004029953</v>
      </c>
    </row>
    <row r="13" spans="1:9">
      <c r="A13" s="92"/>
      <c r="B13" s="92"/>
      <c r="C13" s="34" t="s">
        <v>43</v>
      </c>
      <c r="D13" s="22">
        <v>2.0299999999999998</v>
      </c>
      <c r="E13" s="22">
        <v>2.21</v>
      </c>
      <c r="F13" s="35">
        <v>2.42</v>
      </c>
      <c r="G13" s="36"/>
      <c r="H13" s="22">
        <f t="shared" si="4"/>
        <v>2.2200000000000002</v>
      </c>
      <c r="I13" s="35">
        <f t="shared" si="5"/>
        <v>0.15937377450509232</v>
      </c>
    </row>
    <row r="14" spans="1:9">
      <c r="A14" s="92"/>
      <c r="B14" s="93"/>
      <c r="C14" s="37" t="s">
        <v>44</v>
      </c>
      <c r="D14" s="38">
        <v>-0.76</v>
      </c>
      <c r="E14" s="38">
        <v>-0.96</v>
      </c>
      <c r="F14" s="39">
        <v>-0.8</v>
      </c>
      <c r="G14" s="40"/>
      <c r="H14" s="38">
        <f t="shared" si="4"/>
        <v>-0.84</v>
      </c>
      <c r="I14" s="39">
        <f t="shared" si="5"/>
        <v>8.6409875978771283E-2</v>
      </c>
    </row>
    <row r="15" spans="1:9">
      <c r="A15" s="92"/>
      <c r="B15" s="92" t="s">
        <v>46</v>
      </c>
      <c r="C15" s="34" t="s">
        <v>41</v>
      </c>
      <c r="D15" s="22">
        <v>-2.37</v>
      </c>
      <c r="E15" s="22">
        <v>-2.39</v>
      </c>
      <c r="F15" s="35">
        <v>-2.5099999999999998</v>
      </c>
      <c r="G15" s="36"/>
      <c r="H15" s="22">
        <f>AVERAGE(D15:F15)</f>
        <v>-2.4233333333333333</v>
      </c>
      <c r="I15" s="35">
        <f>_xlfn.STDEV.P(D15:F15)</f>
        <v>6.1824123303304543E-2</v>
      </c>
    </row>
    <row r="16" spans="1:9">
      <c r="A16" s="92"/>
      <c r="B16" s="92"/>
      <c r="C16" s="34" t="s">
        <v>42</v>
      </c>
      <c r="D16" s="22">
        <v>-0.04</v>
      </c>
      <c r="E16" s="22">
        <v>-0.24</v>
      </c>
      <c r="F16" s="35">
        <v>-0.33</v>
      </c>
      <c r="G16" s="36"/>
      <c r="H16" s="22">
        <f t="shared" ref="H16:H79" si="6">AVERAGE(D16:F16)</f>
        <v>-0.20333333333333334</v>
      </c>
      <c r="I16" s="35">
        <f t="shared" ref="I16:I79" si="7">_xlfn.STDEV.P(D16:F16)</f>
        <v>0.12119772641798561</v>
      </c>
    </row>
    <row r="17" spans="1:9">
      <c r="A17" s="92"/>
      <c r="B17" s="92"/>
      <c r="C17" s="34" t="s">
        <v>43</v>
      </c>
      <c r="D17" s="22">
        <v>0.84</v>
      </c>
      <c r="E17" s="22">
        <v>0.48</v>
      </c>
      <c r="F17" s="35">
        <v>0.72</v>
      </c>
      <c r="G17" s="36"/>
      <c r="H17" s="22">
        <f t="shared" si="6"/>
        <v>0.68</v>
      </c>
      <c r="I17" s="35">
        <f t="shared" si="7"/>
        <v>0.14966629547095767</v>
      </c>
    </row>
    <row r="18" spans="1:9" ht="17" thickBot="1">
      <c r="A18" s="95"/>
      <c r="B18" s="95"/>
      <c r="C18" s="41" t="s">
        <v>44</v>
      </c>
      <c r="D18" s="42">
        <v>0.28999999999999998</v>
      </c>
      <c r="E18" s="42">
        <v>0.52</v>
      </c>
      <c r="F18" s="43">
        <v>0.52</v>
      </c>
      <c r="G18" s="44"/>
      <c r="H18" s="42">
        <f t="shared" si="6"/>
        <v>0.44333333333333336</v>
      </c>
      <c r="I18" s="43">
        <f t="shared" si="7"/>
        <v>0.10842303978193724</v>
      </c>
    </row>
    <row r="19" spans="1:9">
      <c r="A19" s="94" t="s">
        <v>9</v>
      </c>
      <c r="B19" s="94" t="s">
        <v>26</v>
      </c>
      <c r="C19" s="45" t="s">
        <v>41</v>
      </c>
      <c r="D19" s="46">
        <v>-0.71</v>
      </c>
      <c r="E19" s="46">
        <v>-0.16</v>
      </c>
      <c r="F19" s="47">
        <v>-0.68</v>
      </c>
      <c r="G19" s="48"/>
      <c r="H19" s="46">
        <f t="shared" si="6"/>
        <v>-0.51666666666666672</v>
      </c>
      <c r="I19" s="47">
        <f t="shared" si="7"/>
        <v>0.25249862485874164</v>
      </c>
    </row>
    <row r="20" spans="1:9">
      <c r="A20" s="92"/>
      <c r="B20" s="92"/>
      <c r="C20" s="34" t="s">
        <v>42</v>
      </c>
      <c r="D20" s="22">
        <v>-0.56999999999999995</v>
      </c>
      <c r="E20" s="22">
        <v>0.18</v>
      </c>
      <c r="F20" s="35">
        <v>-0.53</v>
      </c>
      <c r="G20" s="36"/>
      <c r="H20" s="22">
        <f t="shared" si="6"/>
        <v>-0.30666666666666664</v>
      </c>
      <c r="I20" s="35">
        <f t="shared" si="7"/>
        <v>0.34451253807211274</v>
      </c>
    </row>
    <row r="21" spans="1:9">
      <c r="A21" s="92"/>
      <c r="B21" s="92"/>
      <c r="C21" s="34" t="s">
        <v>43</v>
      </c>
      <c r="D21" s="22">
        <v>-0.49</v>
      </c>
      <c r="E21" s="22">
        <v>-0.33</v>
      </c>
      <c r="F21" s="35">
        <v>-0.84</v>
      </c>
      <c r="G21" s="36"/>
      <c r="H21" s="22">
        <f t="shared" si="6"/>
        <v>-0.55333333333333334</v>
      </c>
      <c r="I21" s="35">
        <f t="shared" si="7"/>
        <v>0.21296843793284359</v>
      </c>
    </row>
    <row r="22" spans="1:9">
      <c r="A22" s="92"/>
      <c r="B22" s="93"/>
      <c r="C22" s="37" t="s">
        <v>44</v>
      </c>
      <c r="D22" s="38">
        <v>-1.57</v>
      </c>
      <c r="E22" s="38">
        <v>-1.24</v>
      </c>
      <c r="F22" s="39">
        <v>-1.44</v>
      </c>
      <c r="G22" s="40"/>
      <c r="H22" s="38">
        <f t="shared" si="6"/>
        <v>-1.4166666666666667</v>
      </c>
      <c r="I22" s="39">
        <f t="shared" si="7"/>
        <v>0.1357284871433489</v>
      </c>
    </row>
    <row r="23" spans="1:9">
      <c r="A23" s="92"/>
      <c r="B23" s="92" t="s">
        <v>40</v>
      </c>
      <c r="C23" s="34" t="s">
        <v>41</v>
      </c>
      <c r="D23" s="22">
        <v>-5.13</v>
      </c>
      <c r="E23" s="22">
        <v>-4.99</v>
      </c>
      <c r="F23" s="35">
        <v>-5.58</v>
      </c>
      <c r="G23" s="36"/>
      <c r="H23" s="22">
        <f t="shared" si="6"/>
        <v>-5.2333333333333334</v>
      </c>
      <c r="I23" s="35">
        <f t="shared" si="7"/>
        <v>0.25170529504870481</v>
      </c>
    </row>
    <row r="24" spans="1:9">
      <c r="A24" s="92"/>
      <c r="B24" s="92"/>
      <c r="C24" s="34" t="s">
        <v>42</v>
      </c>
      <c r="D24" s="22">
        <v>1.7</v>
      </c>
      <c r="E24" s="22">
        <v>1.68</v>
      </c>
      <c r="F24" s="35">
        <v>1.59</v>
      </c>
      <c r="G24" s="36"/>
      <c r="H24" s="22">
        <f t="shared" si="6"/>
        <v>1.6566666666666665</v>
      </c>
      <c r="I24" s="35">
        <f t="shared" si="7"/>
        <v>4.7842333648024357E-2</v>
      </c>
    </row>
    <row r="25" spans="1:9">
      <c r="A25" s="92"/>
      <c r="B25" s="92"/>
      <c r="C25" s="34" t="s">
        <v>43</v>
      </c>
      <c r="D25" s="22">
        <v>0.63</v>
      </c>
      <c r="E25" s="22">
        <v>0.39</v>
      </c>
      <c r="F25" s="35">
        <v>0.28000000000000003</v>
      </c>
      <c r="G25" s="36"/>
      <c r="H25" s="22">
        <f t="shared" si="6"/>
        <v>0.43333333333333335</v>
      </c>
      <c r="I25" s="35">
        <f t="shared" si="7"/>
        <v>0.1461354014452198</v>
      </c>
    </row>
    <row r="26" spans="1:9">
      <c r="A26" s="92"/>
      <c r="B26" s="93"/>
      <c r="C26" s="37" t="s">
        <v>44</v>
      </c>
      <c r="D26" s="38">
        <v>-0.89</v>
      </c>
      <c r="E26" s="38">
        <v>-1.04</v>
      </c>
      <c r="F26" s="39">
        <v>-1.08</v>
      </c>
      <c r="G26" s="40"/>
      <c r="H26" s="38">
        <f t="shared" si="6"/>
        <v>-1.0033333333333334</v>
      </c>
      <c r="I26" s="39">
        <f t="shared" si="7"/>
        <v>8.1785627642568665E-2</v>
      </c>
    </row>
    <row r="27" spans="1:9">
      <c r="A27" s="92"/>
      <c r="B27" s="92" t="s">
        <v>45</v>
      </c>
      <c r="C27" s="34" t="s">
        <v>41</v>
      </c>
      <c r="D27" s="22">
        <v>-7.57</v>
      </c>
      <c r="E27" s="22">
        <v>-6.5</v>
      </c>
      <c r="F27" s="35">
        <v>-7.21</v>
      </c>
      <c r="G27" s="36"/>
      <c r="H27" s="22">
        <f t="shared" si="6"/>
        <v>-7.0933333333333337</v>
      </c>
      <c r="I27" s="35">
        <f t="shared" si="7"/>
        <v>0.44454721034128902</v>
      </c>
    </row>
    <row r="28" spans="1:9">
      <c r="A28" s="92"/>
      <c r="B28" s="92"/>
      <c r="C28" s="34" t="s">
        <v>42</v>
      </c>
      <c r="D28" s="22">
        <v>-0.25</v>
      </c>
      <c r="E28" s="22">
        <v>-0.01</v>
      </c>
      <c r="F28" s="35">
        <v>-0.05</v>
      </c>
      <c r="G28" s="36"/>
      <c r="H28" s="22">
        <f t="shared" si="6"/>
        <v>-0.10333333333333333</v>
      </c>
      <c r="I28" s="35">
        <f t="shared" si="7"/>
        <v>0.10498677165349082</v>
      </c>
    </row>
    <row r="29" spans="1:9">
      <c r="A29" s="92"/>
      <c r="B29" s="92"/>
      <c r="C29" s="34" t="s">
        <v>43</v>
      </c>
      <c r="D29" s="22">
        <v>2.71</v>
      </c>
      <c r="E29" s="22">
        <v>2.99</v>
      </c>
      <c r="F29" s="35">
        <v>2.33</v>
      </c>
      <c r="G29" s="36"/>
      <c r="H29" s="22">
        <f t="shared" si="6"/>
        <v>2.6766666666666672</v>
      </c>
      <c r="I29" s="35">
        <f t="shared" si="7"/>
        <v>0.27047283700134395</v>
      </c>
    </row>
    <row r="30" spans="1:9">
      <c r="A30" s="92"/>
      <c r="B30" s="93"/>
      <c r="C30" s="37" t="s">
        <v>44</v>
      </c>
      <c r="D30" s="38">
        <v>-1.52</v>
      </c>
      <c r="E30" s="38">
        <v>-1.35</v>
      </c>
      <c r="F30" s="39">
        <v>-1.46</v>
      </c>
      <c r="G30" s="40"/>
      <c r="H30" s="38">
        <f t="shared" si="6"/>
        <v>-1.4433333333333334</v>
      </c>
      <c r="I30" s="39">
        <f t="shared" si="7"/>
        <v>7.0395706939809552E-2</v>
      </c>
    </row>
    <row r="31" spans="1:9">
      <c r="A31" s="92"/>
      <c r="B31" s="92" t="s">
        <v>46</v>
      </c>
      <c r="C31" s="34" t="s">
        <v>41</v>
      </c>
      <c r="D31" s="22">
        <v>-4.13</v>
      </c>
      <c r="E31" s="22">
        <v>-2.98</v>
      </c>
      <c r="F31" s="35">
        <v>-3.58</v>
      </c>
      <c r="G31" s="36"/>
      <c r="H31" s="22">
        <f t="shared" si="6"/>
        <v>-3.563333333333333</v>
      </c>
      <c r="I31" s="35">
        <f t="shared" si="7"/>
        <v>0.46963342678684727</v>
      </c>
    </row>
    <row r="32" spans="1:9">
      <c r="A32" s="92"/>
      <c r="B32" s="92"/>
      <c r="C32" s="34" t="s">
        <v>42</v>
      </c>
      <c r="D32" s="22">
        <v>-0.61</v>
      </c>
      <c r="E32" s="22">
        <v>-0.64</v>
      </c>
      <c r="F32" s="35">
        <v>-0.46</v>
      </c>
      <c r="G32" s="36"/>
      <c r="H32" s="22">
        <f t="shared" si="6"/>
        <v>-0.56999999999999995</v>
      </c>
      <c r="I32" s="35">
        <f t="shared" si="7"/>
        <v>7.8740078740118472E-2</v>
      </c>
    </row>
    <row r="33" spans="1:9">
      <c r="A33" s="92"/>
      <c r="B33" s="92"/>
      <c r="C33" s="34" t="s">
        <v>43</v>
      </c>
      <c r="D33" s="22">
        <v>-0.14000000000000001</v>
      </c>
      <c r="E33" s="22">
        <v>0.13</v>
      </c>
      <c r="F33" s="35">
        <v>-0.36</v>
      </c>
      <c r="G33" s="36"/>
      <c r="H33" s="22">
        <f t="shared" si="6"/>
        <v>-0.12333333333333334</v>
      </c>
      <c r="I33" s="35">
        <f t="shared" si="7"/>
        <v>0.20038851153585513</v>
      </c>
    </row>
    <row r="34" spans="1:9" ht="17" thickBot="1">
      <c r="A34" s="95"/>
      <c r="B34" s="95"/>
      <c r="C34" s="41" t="s">
        <v>44</v>
      </c>
      <c r="D34" s="42">
        <v>1.81</v>
      </c>
      <c r="E34" s="42">
        <v>1.68</v>
      </c>
      <c r="F34" s="43">
        <v>1.66</v>
      </c>
      <c r="G34" s="44"/>
      <c r="H34" s="42">
        <f t="shared" si="6"/>
        <v>1.7166666666666668</v>
      </c>
      <c r="I34" s="43">
        <f t="shared" si="7"/>
        <v>6.6499791144200071E-2</v>
      </c>
    </row>
    <row r="35" spans="1:9">
      <c r="A35" s="92" t="s">
        <v>10</v>
      </c>
      <c r="B35" s="92" t="s">
        <v>26</v>
      </c>
      <c r="C35" s="34" t="s">
        <v>41</v>
      </c>
      <c r="D35" s="22">
        <v>-7.0000000000000007E-2</v>
      </c>
      <c r="E35" s="22">
        <v>-0.18</v>
      </c>
      <c r="F35" s="35">
        <v>-0.42</v>
      </c>
      <c r="G35" s="36"/>
      <c r="H35" s="22">
        <f t="shared" si="6"/>
        <v>-0.2233333333333333</v>
      </c>
      <c r="I35" s="35">
        <f t="shared" si="7"/>
        <v>0.14613540144521983</v>
      </c>
    </row>
    <row r="36" spans="1:9">
      <c r="A36" s="92"/>
      <c r="B36" s="92"/>
      <c r="C36" s="34" t="s">
        <v>42</v>
      </c>
      <c r="D36" s="22">
        <v>-0.63</v>
      </c>
      <c r="E36" s="22">
        <v>-0.25</v>
      </c>
      <c r="F36" s="35">
        <v>-0.14000000000000001</v>
      </c>
      <c r="G36" s="36"/>
      <c r="H36" s="22">
        <f t="shared" si="6"/>
        <v>-0.34</v>
      </c>
      <c r="I36" s="35">
        <f t="shared" si="7"/>
        <v>0.20992061991778385</v>
      </c>
    </row>
    <row r="37" spans="1:9">
      <c r="A37" s="92"/>
      <c r="B37" s="92"/>
      <c r="C37" s="34" t="s">
        <v>43</v>
      </c>
      <c r="D37" s="22">
        <v>-0.01</v>
      </c>
      <c r="E37" s="22">
        <v>-0.32</v>
      </c>
      <c r="F37" s="35">
        <v>-0.55000000000000004</v>
      </c>
      <c r="G37" s="36"/>
      <c r="H37" s="22">
        <f t="shared" si="6"/>
        <v>-0.29333333333333339</v>
      </c>
      <c r="I37" s="35">
        <f t="shared" si="7"/>
        <v>0.22125902367034783</v>
      </c>
    </row>
    <row r="38" spans="1:9">
      <c r="A38" s="92"/>
      <c r="B38" s="93"/>
      <c r="C38" s="37" t="s">
        <v>44</v>
      </c>
      <c r="D38" s="38">
        <v>-1.29</v>
      </c>
      <c r="E38" s="38">
        <v>-1.29</v>
      </c>
      <c r="F38" s="39">
        <v>-1.59</v>
      </c>
      <c r="G38" s="40"/>
      <c r="H38" s="38">
        <f t="shared" si="6"/>
        <v>-1.39</v>
      </c>
      <c r="I38" s="39">
        <f t="shared" si="7"/>
        <v>0.14142135623731081</v>
      </c>
    </row>
    <row r="39" spans="1:9">
      <c r="A39" s="92"/>
      <c r="B39" s="92" t="s">
        <v>40</v>
      </c>
      <c r="C39" s="34" t="s">
        <v>41</v>
      </c>
      <c r="D39" s="22">
        <v>-4.04</v>
      </c>
      <c r="E39" s="22">
        <v>-4.3</v>
      </c>
      <c r="F39" s="35">
        <v>-5.03</v>
      </c>
      <c r="G39" s="36"/>
      <c r="H39" s="22">
        <f t="shared" si="6"/>
        <v>-4.456666666666667</v>
      </c>
      <c r="I39" s="35">
        <f t="shared" si="7"/>
        <v>0.41907305117631022</v>
      </c>
    </row>
    <row r="40" spans="1:9">
      <c r="A40" s="92"/>
      <c r="B40" s="92"/>
      <c r="C40" s="34" t="s">
        <v>42</v>
      </c>
      <c r="D40" s="22">
        <v>1.69</v>
      </c>
      <c r="E40" s="22">
        <v>1.47</v>
      </c>
      <c r="F40" s="35">
        <v>1.65</v>
      </c>
      <c r="G40" s="36"/>
      <c r="H40" s="22">
        <f t="shared" si="6"/>
        <v>1.6033333333333335</v>
      </c>
      <c r="I40" s="35">
        <f t="shared" si="7"/>
        <v>9.5684667296048811E-2</v>
      </c>
    </row>
    <row r="41" spans="1:9">
      <c r="A41" s="92"/>
      <c r="B41" s="92"/>
      <c r="C41" s="34" t="s">
        <v>43</v>
      </c>
      <c r="D41" s="22">
        <v>0.57999999999999996</v>
      </c>
      <c r="E41" s="22">
        <v>0.47</v>
      </c>
      <c r="F41" s="35">
        <v>0.8</v>
      </c>
      <c r="G41" s="36"/>
      <c r="H41" s="22">
        <f t="shared" si="6"/>
        <v>0.61666666666666659</v>
      </c>
      <c r="I41" s="35">
        <f t="shared" si="7"/>
        <v>0.13719410418171135</v>
      </c>
    </row>
    <row r="42" spans="1:9">
      <c r="A42" s="92"/>
      <c r="B42" s="93"/>
      <c r="C42" s="37" t="s">
        <v>44</v>
      </c>
      <c r="D42" s="38">
        <v>-1</v>
      </c>
      <c r="E42" s="38">
        <v>-1.41</v>
      </c>
      <c r="F42" s="39">
        <v>-1.07</v>
      </c>
      <c r="G42" s="40"/>
      <c r="H42" s="38">
        <f t="shared" si="6"/>
        <v>-1.1600000000000001</v>
      </c>
      <c r="I42" s="39">
        <f t="shared" si="7"/>
        <v>0.17907168024750966</v>
      </c>
    </row>
    <row r="43" spans="1:9">
      <c r="A43" s="92"/>
      <c r="B43" s="92" t="s">
        <v>45</v>
      </c>
      <c r="C43" s="34" t="s">
        <v>41</v>
      </c>
      <c r="D43" s="22">
        <v>-6.11</v>
      </c>
      <c r="E43" s="22">
        <v>-6.7</v>
      </c>
      <c r="F43" s="35">
        <v>-7.07</v>
      </c>
      <c r="G43" s="36"/>
      <c r="H43" s="22">
        <f t="shared" si="6"/>
        <v>-6.6266666666666678</v>
      </c>
      <c r="I43" s="35">
        <f t="shared" si="7"/>
        <v>0.39533389544648068</v>
      </c>
    </row>
    <row r="44" spans="1:9">
      <c r="A44" s="92"/>
      <c r="B44" s="92"/>
      <c r="C44" s="34" t="s">
        <v>42</v>
      </c>
      <c r="D44" s="22">
        <v>-0.97</v>
      </c>
      <c r="E44" s="22">
        <v>0.14000000000000001</v>
      </c>
      <c r="F44" s="35">
        <v>-0.39</v>
      </c>
      <c r="G44" s="36"/>
      <c r="H44" s="22">
        <f t="shared" si="6"/>
        <v>-0.40666666666666668</v>
      </c>
      <c r="I44" s="35">
        <f t="shared" si="7"/>
        <v>0.45330882286680557</v>
      </c>
    </row>
    <row r="45" spans="1:9">
      <c r="A45" s="92"/>
      <c r="B45" s="92"/>
      <c r="C45" s="34" t="s">
        <v>43</v>
      </c>
      <c r="D45" s="22">
        <v>1.88</v>
      </c>
      <c r="E45" s="22">
        <v>2.77</v>
      </c>
      <c r="F45" s="35">
        <v>2.06</v>
      </c>
      <c r="G45" s="36"/>
      <c r="H45" s="22">
        <f t="shared" si="6"/>
        <v>2.2366666666666668</v>
      </c>
      <c r="I45" s="35">
        <f t="shared" si="7"/>
        <v>0.38421637422449972</v>
      </c>
    </row>
    <row r="46" spans="1:9">
      <c r="A46" s="92"/>
      <c r="B46" s="93"/>
      <c r="C46" s="37" t="s">
        <v>44</v>
      </c>
      <c r="D46" s="38">
        <v>-0.14000000000000001</v>
      </c>
      <c r="E46" s="38">
        <v>-1.55</v>
      </c>
      <c r="F46" s="39">
        <v>-1.66</v>
      </c>
      <c r="G46" s="40"/>
      <c r="H46" s="38">
        <f t="shared" si="6"/>
        <v>-1.1166666666666665</v>
      </c>
      <c r="I46" s="39">
        <f t="shared" si="7"/>
        <v>0.69206614969636804</v>
      </c>
    </row>
    <row r="47" spans="1:9">
      <c r="A47" s="92"/>
      <c r="B47" s="92" t="s">
        <v>46</v>
      </c>
      <c r="C47" s="34" t="s">
        <v>41</v>
      </c>
      <c r="D47" s="22">
        <v>-3.53</v>
      </c>
      <c r="E47" s="22">
        <v>-2.95</v>
      </c>
      <c r="F47" s="35">
        <v>-2.4500000000000002</v>
      </c>
      <c r="G47" s="36"/>
      <c r="H47" s="22">
        <f t="shared" si="6"/>
        <v>-2.9766666666666666</v>
      </c>
      <c r="I47" s="35">
        <f t="shared" si="7"/>
        <v>0.44131117769161071</v>
      </c>
    </row>
    <row r="48" spans="1:9">
      <c r="A48" s="92"/>
      <c r="B48" s="92"/>
      <c r="C48" s="34" t="s">
        <v>42</v>
      </c>
      <c r="D48" s="22">
        <v>-0.11</v>
      </c>
      <c r="E48" s="22">
        <v>-0.63</v>
      </c>
      <c r="F48" s="35">
        <v>-0.49</v>
      </c>
      <c r="G48" s="36"/>
      <c r="H48" s="22">
        <f t="shared" si="6"/>
        <v>-0.41</v>
      </c>
      <c r="I48" s="35">
        <f t="shared" si="7"/>
        <v>0.21969676071045444</v>
      </c>
    </row>
    <row r="49" spans="1:9">
      <c r="A49" s="92"/>
      <c r="B49" s="92"/>
      <c r="C49" s="34" t="s">
        <v>43</v>
      </c>
      <c r="D49" s="22">
        <v>0.56999999999999995</v>
      </c>
      <c r="E49" s="22">
        <v>0.02</v>
      </c>
      <c r="F49" s="35">
        <v>0.06</v>
      </c>
      <c r="G49" s="36"/>
      <c r="H49" s="22">
        <f t="shared" si="6"/>
        <v>0.21666666666666665</v>
      </c>
      <c r="I49" s="35">
        <f t="shared" si="7"/>
        <v>0.25037749277618565</v>
      </c>
    </row>
    <row r="50" spans="1:9" ht="17" thickBot="1">
      <c r="A50" s="93"/>
      <c r="B50" s="93"/>
      <c r="C50" s="37" t="s">
        <v>44</v>
      </c>
      <c r="D50" s="38">
        <v>1.2</v>
      </c>
      <c r="E50" s="38">
        <v>1.82</v>
      </c>
      <c r="F50" s="39">
        <v>1.69</v>
      </c>
      <c r="G50" s="40"/>
      <c r="H50" s="38">
        <f t="shared" si="6"/>
        <v>1.57</v>
      </c>
      <c r="I50" s="39">
        <f t="shared" si="7"/>
        <v>0.26695817400234512</v>
      </c>
    </row>
    <row r="51" spans="1:9">
      <c r="A51" s="94" t="s">
        <v>27</v>
      </c>
      <c r="B51" s="94" t="s">
        <v>26</v>
      </c>
      <c r="C51" s="45" t="s">
        <v>41</v>
      </c>
      <c r="D51" s="46">
        <v>-1.47</v>
      </c>
      <c r="E51" s="46">
        <v>-0.49</v>
      </c>
      <c r="F51" s="47">
        <v>-0.56999999999999995</v>
      </c>
      <c r="G51" s="48"/>
      <c r="H51" s="46">
        <f t="shared" si="6"/>
        <v>-0.84333333333333327</v>
      </c>
      <c r="I51" s="47">
        <f t="shared" si="7"/>
        <v>0.44432220541204359</v>
      </c>
    </row>
    <row r="52" spans="1:9">
      <c r="A52" s="92"/>
      <c r="B52" s="92"/>
      <c r="C52" s="34" t="s">
        <v>42</v>
      </c>
      <c r="D52" s="22">
        <v>-0.78</v>
      </c>
      <c r="E52" s="22">
        <v>-0.33</v>
      </c>
      <c r="F52" s="35">
        <v>-0.34</v>
      </c>
      <c r="G52" s="36"/>
      <c r="H52" s="22">
        <f t="shared" si="6"/>
        <v>-0.48333333333333339</v>
      </c>
      <c r="I52" s="35">
        <f t="shared" si="7"/>
        <v>0.20981473309141618</v>
      </c>
    </row>
    <row r="53" spans="1:9">
      <c r="A53" s="92"/>
      <c r="B53" s="92"/>
      <c r="C53" s="34" t="s">
        <v>43</v>
      </c>
      <c r="D53" s="22">
        <v>0.1</v>
      </c>
      <c r="E53" s="22">
        <v>-0.54</v>
      </c>
      <c r="F53" s="35">
        <v>-0.83</v>
      </c>
      <c r="G53" s="36"/>
      <c r="H53" s="22">
        <f t="shared" si="6"/>
        <v>-0.42333333333333334</v>
      </c>
      <c r="I53" s="35">
        <f t="shared" si="7"/>
        <v>0.38852999312222414</v>
      </c>
    </row>
    <row r="54" spans="1:9">
      <c r="A54" s="92"/>
      <c r="B54" s="93"/>
      <c r="C54" s="37" t="s">
        <v>44</v>
      </c>
      <c r="D54" s="38">
        <v>-0.28000000000000003</v>
      </c>
      <c r="E54" s="38">
        <v>-1.38</v>
      </c>
      <c r="F54" s="39">
        <v>-1.42</v>
      </c>
      <c r="G54" s="40"/>
      <c r="H54" s="38">
        <f t="shared" si="6"/>
        <v>-1.0266666666666666</v>
      </c>
      <c r="I54" s="39">
        <f t="shared" si="7"/>
        <v>0.528225541054408</v>
      </c>
    </row>
    <row r="55" spans="1:9">
      <c r="A55" s="92"/>
      <c r="B55" s="92" t="s">
        <v>40</v>
      </c>
      <c r="C55" s="34" t="s">
        <v>41</v>
      </c>
      <c r="D55" s="22">
        <v>-3.91</v>
      </c>
      <c r="E55" s="22">
        <v>-3.88</v>
      </c>
      <c r="F55" s="35">
        <v>-3.76</v>
      </c>
      <c r="G55" s="36"/>
      <c r="H55" s="22">
        <f t="shared" si="6"/>
        <v>-3.85</v>
      </c>
      <c r="I55" s="35">
        <f t="shared" si="7"/>
        <v>6.4807406984078733E-2</v>
      </c>
    </row>
    <row r="56" spans="1:9">
      <c r="A56" s="92"/>
      <c r="B56" s="92"/>
      <c r="C56" s="34" t="s">
        <v>42</v>
      </c>
      <c r="D56" s="22">
        <v>2.83</v>
      </c>
      <c r="E56" s="22">
        <v>1.29</v>
      </c>
      <c r="F56" s="35">
        <v>1.3</v>
      </c>
      <c r="G56" s="36"/>
      <c r="H56" s="22">
        <f t="shared" si="6"/>
        <v>1.8066666666666666</v>
      </c>
      <c r="I56" s="35">
        <f t="shared" si="7"/>
        <v>0.72361745571967928</v>
      </c>
    </row>
    <row r="57" spans="1:9">
      <c r="A57" s="92"/>
      <c r="B57" s="92"/>
      <c r="C57" s="34" t="s">
        <v>43</v>
      </c>
      <c r="D57" s="22">
        <v>0.86</v>
      </c>
      <c r="E57" s="22">
        <v>0.9</v>
      </c>
      <c r="F57" s="35">
        <v>0.18</v>
      </c>
      <c r="G57" s="36"/>
      <c r="H57" s="22">
        <f t="shared" si="6"/>
        <v>0.64666666666666661</v>
      </c>
      <c r="I57" s="35">
        <f t="shared" si="7"/>
        <v>0.33038697848970305</v>
      </c>
    </row>
    <row r="58" spans="1:9">
      <c r="A58" s="92"/>
      <c r="B58" s="93"/>
      <c r="C58" s="37" t="s">
        <v>44</v>
      </c>
      <c r="D58" s="38">
        <v>-0.18</v>
      </c>
      <c r="E58" s="38">
        <v>-1.0900000000000001</v>
      </c>
      <c r="F58" s="39">
        <v>-1.22</v>
      </c>
      <c r="G58" s="40"/>
      <c r="H58" s="38">
        <f t="shared" si="6"/>
        <v>-0.83000000000000007</v>
      </c>
      <c r="I58" s="39">
        <f t="shared" si="7"/>
        <v>0.46267339092135668</v>
      </c>
    </row>
    <row r="59" spans="1:9">
      <c r="A59" s="92"/>
      <c r="B59" s="92" t="s">
        <v>45</v>
      </c>
      <c r="C59" s="34" t="s">
        <v>41</v>
      </c>
      <c r="D59" s="22">
        <v>-7.19</v>
      </c>
      <c r="E59" s="22">
        <v>-6.12</v>
      </c>
      <c r="F59" s="35">
        <v>-6.73</v>
      </c>
      <c r="G59" s="36"/>
      <c r="H59" s="22">
        <f t="shared" si="6"/>
        <v>-6.68</v>
      </c>
      <c r="I59" s="35">
        <f t="shared" si="7"/>
        <v>0.43825411197918812</v>
      </c>
    </row>
    <row r="60" spans="1:9">
      <c r="A60" s="92"/>
      <c r="B60" s="92"/>
      <c r="C60" s="34" t="s">
        <v>42</v>
      </c>
      <c r="D60" s="22">
        <v>0.09</v>
      </c>
      <c r="E60" s="22">
        <v>-0.23</v>
      </c>
      <c r="F60" s="35">
        <v>-0.01</v>
      </c>
      <c r="G60" s="36"/>
      <c r="H60" s="22">
        <f t="shared" si="6"/>
        <v>-5.000000000000001E-2</v>
      </c>
      <c r="I60" s="35">
        <f t="shared" si="7"/>
        <v>0.13366625103842281</v>
      </c>
    </row>
    <row r="61" spans="1:9">
      <c r="A61" s="92"/>
      <c r="B61" s="92"/>
      <c r="C61" s="34" t="s">
        <v>43</v>
      </c>
      <c r="D61" s="22">
        <v>2.46</v>
      </c>
      <c r="E61" s="22">
        <v>2.5499999999999998</v>
      </c>
      <c r="F61" s="35">
        <v>3.61</v>
      </c>
      <c r="G61" s="36"/>
      <c r="H61" s="22">
        <f t="shared" si="6"/>
        <v>2.8733333333333331</v>
      </c>
      <c r="I61" s="35">
        <f t="shared" si="7"/>
        <v>0.52219621684658968</v>
      </c>
    </row>
    <row r="62" spans="1:9">
      <c r="A62" s="92"/>
      <c r="B62" s="93"/>
      <c r="C62" s="37" t="s">
        <v>44</v>
      </c>
      <c r="D62" s="38">
        <v>-0.89</v>
      </c>
      <c r="E62" s="38">
        <v>-1.1499999999999999</v>
      </c>
      <c r="F62" s="39">
        <v>-1.73</v>
      </c>
      <c r="G62" s="40"/>
      <c r="H62" s="38">
        <f t="shared" si="6"/>
        <v>-1.2566666666666666</v>
      </c>
      <c r="I62" s="39">
        <f t="shared" si="7"/>
        <v>0.35112517552703187</v>
      </c>
    </row>
    <row r="63" spans="1:9">
      <c r="A63" s="92"/>
      <c r="B63" s="92" t="s">
        <v>46</v>
      </c>
      <c r="C63" s="34" t="s">
        <v>41</v>
      </c>
      <c r="D63" s="22">
        <v>-3.43</v>
      </c>
      <c r="E63" s="22">
        <v>-3.47</v>
      </c>
      <c r="F63" s="35">
        <v>-3.56</v>
      </c>
      <c r="G63" s="36"/>
      <c r="H63" s="22">
        <f t="shared" si="6"/>
        <v>-3.4866666666666668</v>
      </c>
      <c r="I63" s="35">
        <f t="shared" si="7"/>
        <v>5.4365021434333582E-2</v>
      </c>
    </row>
    <row r="64" spans="1:9">
      <c r="A64" s="92"/>
      <c r="B64" s="92"/>
      <c r="C64" s="34" t="s">
        <v>42</v>
      </c>
      <c r="D64" s="22">
        <v>-0.26</v>
      </c>
      <c r="E64" s="22">
        <v>-0.28999999999999998</v>
      </c>
      <c r="F64" s="35">
        <v>-0.49</v>
      </c>
      <c r="G64" s="36"/>
      <c r="H64" s="22">
        <f t="shared" si="6"/>
        <v>-0.34666666666666668</v>
      </c>
      <c r="I64" s="35">
        <f t="shared" si="7"/>
        <v>0.10208928554075697</v>
      </c>
    </row>
    <row r="65" spans="1:9">
      <c r="A65" s="92"/>
      <c r="B65" s="92"/>
      <c r="C65" s="34" t="s">
        <v>43</v>
      </c>
      <c r="D65" s="22">
        <v>-0.04</v>
      </c>
      <c r="E65" s="22">
        <v>-0.04</v>
      </c>
      <c r="F65" s="35">
        <v>-0.11</v>
      </c>
      <c r="G65" s="36"/>
      <c r="H65" s="22">
        <f t="shared" si="6"/>
        <v>-6.3333333333333339E-2</v>
      </c>
      <c r="I65" s="35">
        <f t="shared" si="7"/>
        <v>3.2998316455372212E-2</v>
      </c>
    </row>
    <row r="66" spans="1:9" ht="17" thickBot="1">
      <c r="A66" s="95"/>
      <c r="B66" s="95"/>
      <c r="C66" s="41" t="s">
        <v>44</v>
      </c>
      <c r="D66" s="42">
        <v>1.44</v>
      </c>
      <c r="E66" s="42">
        <v>2.0099999999999998</v>
      </c>
      <c r="F66" s="43">
        <v>1.85</v>
      </c>
      <c r="G66" s="44"/>
      <c r="H66" s="42">
        <f t="shared" si="6"/>
        <v>1.7666666666666666</v>
      </c>
      <c r="I66" s="43">
        <f t="shared" si="7"/>
        <v>0.24004629183185011</v>
      </c>
    </row>
    <row r="67" spans="1:9">
      <c r="A67" s="92" t="s">
        <v>28</v>
      </c>
      <c r="B67" s="92" t="s">
        <v>26</v>
      </c>
      <c r="C67" s="34" t="s">
        <v>41</v>
      </c>
      <c r="D67" s="22">
        <v>-0.7</v>
      </c>
      <c r="E67" s="22">
        <v>-0.96</v>
      </c>
      <c r="F67" s="35">
        <v>-0.1</v>
      </c>
      <c r="G67" s="36"/>
      <c r="H67" s="22">
        <f t="shared" si="6"/>
        <v>-0.58666666666666667</v>
      </c>
      <c r="I67" s="35">
        <f t="shared" si="7"/>
        <v>0.36012343562852017</v>
      </c>
    </row>
    <row r="68" spans="1:9">
      <c r="A68" s="92"/>
      <c r="B68" s="92"/>
      <c r="C68" s="34" t="s">
        <v>42</v>
      </c>
      <c r="D68" s="22">
        <v>-0.33</v>
      </c>
      <c r="E68" s="22">
        <v>-0.42</v>
      </c>
      <c r="F68" s="35">
        <v>0.1</v>
      </c>
      <c r="G68" s="36"/>
      <c r="H68" s="22">
        <f t="shared" si="6"/>
        <v>-0.21666666666666667</v>
      </c>
      <c r="I68" s="35">
        <f t="shared" si="7"/>
        <v>0.22691163233490011</v>
      </c>
    </row>
    <row r="69" spans="1:9">
      <c r="A69" s="92"/>
      <c r="B69" s="92"/>
      <c r="C69" s="34" t="s">
        <v>43</v>
      </c>
      <c r="D69" s="22">
        <v>-0.77</v>
      </c>
      <c r="E69" s="22">
        <v>-1.01</v>
      </c>
      <c r="F69" s="35">
        <v>-0.16</v>
      </c>
      <c r="G69" s="36"/>
      <c r="H69" s="22">
        <f t="shared" si="6"/>
        <v>-0.64666666666666661</v>
      </c>
      <c r="I69" s="35">
        <f t="shared" si="7"/>
        <v>0.35780193155183249</v>
      </c>
    </row>
    <row r="70" spans="1:9">
      <c r="A70" s="92"/>
      <c r="B70" s="93"/>
      <c r="C70" s="37" t="s">
        <v>44</v>
      </c>
      <c r="D70" s="38">
        <v>-1.61</v>
      </c>
      <c r="E70" s="38">
        <v>-1.46</v>
      </c>
      <c r="F70" s="39">
        <v>-1.19</v>
      </c>
      <c r="G70" s="40"/>
      <c r="H70" s="38">
        <f t="shared" si="6"/>
        <v>-1.42</v>
      </c>
      <c r="I70" s="39">
        <f t="shared" si="7"/>
        <v>0.17378147196982846</v>
      </c>
    </row>
    <row r="71" spans="1:9">
      <c r="A71" s="92"/>
      <c r="B71" s="92" t="s">
        <v>40</v>
      </c>
      <c r="C71" s="34" t="s">
        <v>41</v>
      </c>
      <c r="D71" s="22">
        <v>-5.08</v>
      </c>
      <c r="E71" s="22">
        <v>-3.8</v>
      </c>
      <c r="F71" s="35">
        <v>-4.63</v>
      </c>
      <c r="G71" s="36"/>
      <c r="H71" s="22">
        <f t="shared" si="6"/>
        <v>-4.503333333333333</v>
      </c>
      <c r="I71" s="35">
        <f t="shared" si="7"/>
        <v>0.53017816711827603</v>
      </c>
    </row>
    <row r="72" spans="1:9">
      <c r="A72" s="92"/>
      <c r="B72" s="92"/>
      <c r="C72" s="34" t="s">
        <v>42</v>
      </c>
      <c r="D72" s="22">
        <v>2.0099999999999998</v>
      </c>
      <c r="E72" s="22">
        <v>1.61</v>
      </c>
      <c r="F72" s="35">
        <v>1.98</v>
      </c>
      <c r="G72" s="36"/>
      <c r="H72" s="22">
        <f t="shared" si="6"/>
        <v>1.8666666666666665</v>
      </c>
      <c r="I72" s="35">
        <f t="shared" si="7"/>
        <v>0.18190351532856328</v>
      </c>
    </row>
    <row r="73" spans="1:9">
      <c r="A73" s="92"/>
      <c r="B73" s="92"/>
      <c r="C73" s="34" t="s">
        <v>43</v>
      </c>
      <c r="D73" s="22">
        <v>0.05</v>
      </c>
      <c r="E73" s="22">
        <v>0.56000000000000005</v>
      </c>
      <c r="F73" s="35">
        <v>0.55000000000000004</v>
      </c>
      <c r="G73" s="36"/>
      <c r="H73" s="22">
        <f t="shared" si="6"/>
        <v>0.38666666666666671</v>
      </c>
      <c r="I73" s="35">
        <f t="shared" si="7"/>
        <v>0.23809428571238089</v>
      </c>
    </row>
    <row r="74" spans="1:9">
      <c r="A74" s="92"/>
      <c r="B74" s="93"/>
      <c r="C74" s="37" t="s">
        <v>44</v>
      </c>
      <c r="D74" s="38">
        <v>-1.05</v>
      </c>
      <c r="E74" s="38">
        <v>-1.2</v>
      </c>
      <c r="F74" s="39">
        <v>-0.78</v>
      </c>
      <c r="G74" s="40"/>
      <c r="H74" s="38">
        <f t="shared" si="6"/>
        <v>-1.01</v>
      </c>
      <c r="I74" s="39">
        <f t="shared" si="7"/>
        <v>0.17378147196982732</v>
      </c>
    </row>
    <row r="75" spans="1:9">
      <c r="A75" s="92"/>
      <c r="B75" s="92" t="s">
        <v>45</v>
      </c>
      <c r="C75" s="34" t="s">
        <v>41</v>
      </c>
      <c r="D75" s="22">
        <v>-6.88</v>
      </c>
      <c r="E75" s="22">
        <v>-7.01</v>
      </c>
      <c r="F75" s="35">
        <v>-5.97</v>
      </c>
      <c r="G75" s="36"/>
      <c r="H75" s="22">
        <f t="shared" si="6"/>
        <v>-6.62</v>
      </c>
      <c r="I75" s="35">
        <f t="shared" si="7"/>
        <v>0.46267339092135684</v>
      </c>
    </row>
    <row r="76" spans="1:9">
      <c r="A76" s="92"/>
      <c r="B76" s="92"/>
      <c r="C76" s="34" t="s">
        <v>42</v>
      </c>
      <c r="D76" s="22">
        <v>-0.33</v>
      </c>
      <c r="E76" s="22">
        <v>-0.36</v>
      </c>
      <c r="F76" s="35">
        <v>-0.02</v>
      </c>
      <c r="G76" s="36"/>
      <c r="H76" s="22">
        <f t="shared" si="6"/>
        <v>-0.23666666666666666</v>
      </c>
      <c r="I76" s="35">
        <f t="shared" si="7"/>
        <v>0.15369522511198005</v>
      </c>
    </row>
    <row r="77" spans="1:9">
      <c r="A77" s="92"/>
      <c r="B77" s="92"/>
      <c r="C77" s="34" t="s">
        <v>43</v>
      </c>
      <c r="D77" s="22">
        <v>2.46</v>
      </c>
      <c r="E77" s="22">
        <v>2.19</v>
      </c>
      <c r="F77" s="35">
        <v>2.9</v>
      </c>
      <c r="G77" s="36"/>
      <c r="H77" s="22">
        <f t="shared" si="6"/>
        <v>2.5166666666666671</v>
      </c>
      <c r="I77" s="35">
        <f t="shared" si="7"/>
        <v>0.29261275129806091</v>
      </c>
    </row>
    <row r="78" spans="1:9">
      <c r="A78" s="92"/>
      <c r="B78" s="93"/>
      <c r="C78" s="37" t="s">
        <v>44</v>
      </c>
      <c r="D78" s="38">
        <v>-1.76</v>
      </c>
      <c r="E78" s="38">
        <v>-1.39</v>
      </c>
      <c r="F78" s="39">
        <v>-1.02</v>
      </c>
      <c r="G78" s="40"/>
      <c r="H78" s="38">
        <f t="shared" si="6"/>
        <v>-1.39</v>
      </c>
      <c r="I78" s="39">
        <f t="shared" si="7"/>
        <v>0.30210373494325876</v>
      </c>
    </row>
    <row r="79" spans="1:9">
      <c r="A79" s="92"/>
      <c r="B79" s="92" t="s">
        <v>46</v>
      </c>
      <c r="C79" s="34" t="s">
        <v>41</v>
      </c>
      <c r="D79" s="22">
        <v>-3.51</v>
      </c>
      <c r="E79" s="22">
        <v>-4.6399999999999997</v>
      </c>
      <c r="F79" s="35">
        <v>-2.69</v>
      </c>
      <c r="G79" s="36"/>
      <c r="H79" s="22">
        <f t="shared" si="6"/>
        <v>-3.6133333333333328</v>
      </c>
      <c r="I79" s="35">
        <f t="shared" si="7"/>
        <v>0.79943035274431029</v>
      </c>
    </row>
    <row r="80" spans="1:9">
      <c r="A80" s="92"/>
      <c r="B80" s="92"/>
      <c r="C80" s="34" t="s">
        <v>42</v>
      </c>
      <c r="D80" s="22">
        <v>-0.27</v>
      </c>
      <c r="E80" s="22">
        <v>-0.48</v>
      </c>
      <c r="F80" s="35">
        <v>0.25</v>
      </c>
      <c r="G80" s="36"/>
      <c r="H80" s="22">
        <f t="shared" ref="H80:H82" si="8">AVERAGE(D80:F80)</f>
        <v>-0.16666666666666666</v>
      </c>
      <c r="I80" s="35">
        <f t="shared" ref="I80:I82" si="9">_xlfn.STDEV.P(D80:F80)</f>
        <v>0.30684777260973484</v>
      </c>
    </row>
    <row r="81" spans="1:9">
      <c r="A81" s="92"/>
      <c r="B81" s="92"/>
      <c r="C81" s="34" t="s">
        <v>43</v>
      </c>
      <c r="D81" s="22">
        <v>-0.16</v>
      </c>
      <c r="E81" s="22">
        <v>-0.55000000000000004</v>
      </c>
      <c r="F81" s="35">
        <v>1.07</v>
      </c>
      <c r="G81" s="36"/>
      <c r="H81" s="22">
        <f t="shared" si="8"/>
        <v>0.12</v>
      </c>
      <c r="I81" s="35">
        <f t="shared" si="9"/>
        <v>0.69036222376372836</v>
      </c>
    </row>
    <row r="82" spans="1:9">
      <c r="A82" s="93"/>
      <c r="B82" s="93"/>
      <c r="C82" s="37" t="s">
        <v>44</v>
      </c>
      <c r="D82" s="38">
        <v>1.44</v>
      </c>
      <c r="E82" s="38">
        <v>1.54</v>
      </c>
      <c r="F82" s="39">
        <v>1.29</v>
      </c>
      <c r="G82" s="40"/>
      <c r="H82" s="38">
        <f t="shared" si="8"/>
        <v>1.4233333333333331</v>
      </c>
      <c r="I82" s="39">
        <f t="shared" si="9"/>
        <v>0.10274023338281627</v>
      </c>
    </row>
    <row r="83" spans="1:9">
      <c r="C83" s="49"/>
      <c r="E83" s="50"/>
      <c r="F83" s="50"/>
      <c r="H83" s="50"/>
      <c r="I83" s="50" t="s">
        <v>47</v>
      </c>
    </row>
  </sheetData>
  <mergeCells count="25">
    <mergeCell ref="A19:A34"/>
    <mergeCell ref="B19:B22"/>
    <mergeCell ref="B23:B26"/>
    <mergeCell ref="B27:B30"/>
    <mergeCell ref="B31:B34"/>
    <mergeCell ref="A3:A18"/>
    <mergeCell ref="B3:B6"/>
    <mergeCell ref="B7:B10"/>
    <mergeCell ref="B11:B14"/>
    <mergeCell ref="B15:B18"/>
    <mergeCell ref="A51:A66"/>
    <mergeCell ref="B51:B54"/>
    <mergeCell ref="B55:B58"/>
    <mergeCell ref="B59:B62"/>
    <mergeCell ref="B63:B66"/>
    <mergeCell ref="A35:A50"/>
    <mergeCell ref="B35:B38"/>
    <mergeCell ref="B39:B42"/>
    <mergeCell ref="B43:B46"/>
    <mergeCell ref="B47:B50"/>
    <mergeCell ref="A67:A82"/>
    <mergeCell ref="B67:B70"/>
    <mergeCell ref="B71:B74"/>
    <mergeCell ref="B75:B78"/>
    <mergeCell ref="B79:B82"/>
  </mergeCells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Extended Data Fig. 9d</vt:lpstr>
      <vt:lpstr>Extended Data Fig. 9e</vt:lpstr>
      <vt:lpstr>Extended Data Fig.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2019-12-10T01:27:44Z</dcterms:created>
  <dcterms:modified xsi:type="dcterms:W3CDTF">2020-03-17T09:17:48Z</dcterms:modified>
</cp:coreProperties>
</file>