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kai/Desktop/COVID-19 200327/Resubmission Nature 200327/Source Data/"/>
    </mc:Choice>
  </mc:AlternateContent>
  <xr:revisionPtr revIDLastSave="0" documentId="13_ncr:1_{7EFDB152-A679-8E41-A0EA-D7D51AEA2CEA}" xr6:coauthVersionLast="45" xr6:coauthVersionMax="45" xr10:uidLastSave="{00000000-0000-0000-0000-000000000000}"/>
  <bookViews>
    <workbookView xWindow="0" yWindow="460" windowWidth="51200" windowHeight="26820" activeTab="1" xr2:uid="{AAAA7C9D-ADC1-124D-B6E0-50E1947C6126}"/>
  </bookViews>
  <sheets>
    <sheet name="Fig. 4a" sheetId="1" r:id="rId1"/>
    <sheet name="Fig. 4b, 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" l="1"/>
  <c r="J12" i="2" l="1"/>
  <c r="I12" i="2"/>
  <c r="J24" i="2"/>
  <c r="I24" i="2"/>
  <c r="D6" i="2"/>
  <c r="D7" i="2" s="1"/>
  <c r="D8" i="2" s="1"/>
  <c r="D9" i="2" s="1"/>
  <c r="D10" i="2" s="1"/>
  <c r="D18" i="2"/>
  <c r="D19" i="2" s="1"/>
  <c r="D20" i="2" s="1"/>
  <c r="D21" i="2" s="1"/>
  <c r="D22" i="2" s="1"/>
  <c r="E3" i="1" l="1"/>
  <c r="H3" i="1" s="1"/>
  <c r="F3" i="1"/>
  <c r="I3" i="1" s="1"/>
  <c r="G3" i="1"/>
  <c r="J3" i="1" s="1"/>
  <c r="E6" i="1"/>
  <c r="H6" i="1" s="1"/>
  <c r="F6" i="1"/>
  <c r="I6" i="1" s="1"/>
  <c r="G6" i="1"/>
  <c r="J6" i="1" s="1"/>
  <c r="E5" i="1"/>
  <c r="H5" i="1" s="1"/>
  <c r="F5" i="1"/>
  <c r="I5" i="1" s="1"/>
  <c r="G5" i="1"/>
  <c r="J5" i="1" s="1"/>
  <c r="E8" i="1"/>
  <c r="H8" i="1" s="1"/>
  <c r="F8" i="1"/>
  <c r="I8" i="1" s="1"/>
  <c r="G8" i="1"/>
  <c r="J8" i="1" s="1"/>
  <c r="E7" i="1"/>
  <c r="H7" i="1" s="1"/>
  <c r="F7" i="1"/>
  <c r="I7" i="1" s="1"/>
  <c r="G7" i="1"/>
  <c r="J7" i="1" s="1"/>
  <c r="H9" i="1"/>
  <c r="F9" i="1"/>
  <c r="I9" i="1" s="1"/>
  <c r="G9" i="1"/>
  <c r="J9" i="1" s="1"/>
  <c r="F4" i="1"/>
  <c r="I4" i="1" s="1"/>
  <c r="G4" i="1"/>
  <c r="J4" i="1" s="1"/>
  <c r="E4" i="1"/>
  <c r="H4" i="1" s="1"/>
</calcChain>
</file>

<file path=xl/sharedStrings.xml><?xml version="1.0" encoding="utf-8"?>
<sst xmlns="http://schemas.openxmlformats.org/spreadsheetml/2006/main" count="36" uniqueCount="23">
  <si>
    <t>Ct value</t>
    <phoneticPr fontId="3" type="noConversion"/>
  </si>
  <si>
    <t>N3</t>
  </si>
  <si>
    <t>Ebselen</t>
  </si>
  <si>
    <t>Tideglusib</t>
  </si>
  <si>
    <t>Disulfiram</t>
  </si>
  <si>
    <t>PX-12</t>
  </si>
  <si>
    <t>Carmofur</t>
  </si>
  <si>
    <t>Replicate 1</t>
    <phoneticPr fontId="3" type="noConversion"/>
  </si>
  <si>
    <t>Replicate 2</t>
  </si>
  <si>
    <t>Replicate 3</t>
  </si>
  <si>
    <t>Mock</t>
    <phoneticPr fontId="2" type="noConversion"/>
  </si>
  <si>
    <t>log10 RNA copies / mL</t>
    <phoneticPr fontId="2" type="noConversion"/>
  </si>
  <si>
    <r>
      <t>RNA copies / mL</t>
    </r>
    <r>
      <rPr>
        <sz val="12"/>
        <color theme="1"/>
        <rFont val="等线"/>
        <family val="2"/>
        <charset val="134"/>
      </rPr>
      <t xml:space="preserve"> (</t>
    </r>
    <r>
      <rPr>
        <sz val="12"/>
        <color theme="1"/>
        <rFont val="Arial"/>
        <family val="2"/>
      </rPr>
      <t>Log10</t>
    </r>
    <r>
      <rPr>
        <sz val="12"/>
        <color theme="1"/>
        <rFont val="等线"/>
        <family val="2"/>
        <charset val="134"/>
      </rPr>
      <t xml:space="preserve">) </t>
    </r>
    <r>
      <rPr>
        <sz val="12"/>
        <color theme="1"/>
        <rFont val="Arial"/>
        <family val="2"/>
      </rPr>
      <t>= -0.2899*CT value+14.856</t>
    </r>
    <phoneticPr fontId="2" type="noConversion"/>
  </si>
  <si>
    <t>RNA copies / mL</t>
    <phoneticPr fontId="2" type="noConversion"/>
  </si>
  <si>
    <t>Inhibition</t>
    <phoneticPr fontId="2" type="noConversion"/>
  </si>
  <si>
    <t>N3</t>
    <phoneticPr fontId="2" type="noConversion"/>
  </si>
  <si>
    <t>Concentration (μM)</t>
    <phoneticPr fontId="2" type="noConversion"/>
  </si>
  <si>
    <t>Ebselen</t>
    <phoneticPr fontId="2" type="noConversion"/>
  </si>
  <si>
    <t>MEAN</t>
    <phoneticPr fontId="2" type="noConversion"/>
  </si>
  <si>
    <t>EC50</t>
    <phoneticPr fontId="2" type="noConversion"/>
  </si>
  <si>
    <t>SD</t>
    <phoneticPr fontId="2" type="noConversion"/>
  </si>
  <si>
    <t>&gt;40</t>
    <phoneticPr fontId="2" type="noConversion"/>
  </si>
  <si>
    <t>COVID-19 virus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</si>
</sst>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</font>
    <font>
      <sz val="9"/>
      <name val="等线"/>
      <family val="2"/>
      <charset val="134"/>
      <scheme val="minor"/>
    </font>
    <font>
      <sz val="9"/>
      <name val="等线"/>
      <family val="4"/>
      <charset val="134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/>
    <xf numFmtId="10" fontId="4" fillId="0" borderId="0" xfId="0" applyNumberFormat="1" applyFont="1">
      <alignment vertical="center"/>
    </xf>
    <xf numFmtId="0" fontId="5" fillId="0" borderId="0" xfId="0" applyFont="1" applyAlignment="1"/>
    <xf numFmtId="0" fontId="4" fillId="3" borderId="0" xfId="0" applyFont="1" applyFill="1" applyAlignment="1">
      <alignment horizontal="center" vertical="center"/>
    </xf>
    <xf numFmtId="176" fontId="4" fillId="3" borderId="0" xfId="0" applyNumberFormat="1" applyFont="1" applyFill="1">
      <alignment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Fill="1">
      <alignment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0AA2E-1039-AC42-A1C1-8E369D9C7C8B}">
  <dimension ref="A1:V26"/>
  <sheetViews>
    <sheetView workbookViewId="0">
      <selection activeCell="H18" sqref="H18"/>
    </sheetView>
  </sheetViews>
  <sheetFormatPr baseColWidth="10" defaultRowHeight="16"/>
  <cols>
    <col min="1" max="1" width="17.6640625" customWidth="1"/>
    <col min="2" max="7" width="12.33203125" bestFit="1" customWidth="1"/>
    <col min="8" max="10" width="15" bestFit="1" customWidth="1"/>
  </cols>
  <sheetData>
    <row r="1" spans="1:22">
      <c r="A1" s="1"/>
      <c r="B1" s="12" t="s">
        <v>0</v>
      </c>
      <c r="C1" s="12"/>
      <c r="D1" s="12"/>
      <c r="E1" s="12" t="s">
        <v>11</v>
      </c>
      <c r="F1" s="12"/>
      <c r="G1" s="12"/>
      <c r="H1" s="12" t="s">
        <v>13</v>
      </c>
      <c r="I1" s="12"/>
      <c r="J1" s="12"/>
    </row>
    <row r="2" spans="1:22">
      <c r="A2" s="1"/>
      <c r="B2" s="3" t="s">
        <v>7</v>
      </c>
      <c r="C2" s="3" t="s">
        <v>8</v>
      </c>
      <c r="D2" s="3" t="s">
        <v>9</v>
      </c>
      <c r="E2" s="3" t="s">
        <v>7</v>
      </c>
      <c r="F2" s="3" t="s">
        <v>8</v>
      </c>
      <c r="G2" s="3" t="s">
        <v>9</v>
      </c>
      <c r="H2" s="3" t="s">
        <v>7</v>
      </c>
      <c r="I2" s="3" t="s">
        <v>8</v>
      </c>
      <c r="J2" s="3" t="s">
        <v>9</v>
      </c>
    </row>
    <row r="3" spans="1:22" ht="17">
      <c r="A3" s="10" t="s">
        <v>2</v>
      </c>
      <c r="B3" s="1">
        <v>23.14</v>
      </c>
      <c r="C3" s="1">
        <v>23.08</v>
      </c>
      <c r="D3" s="1">
        <v>23.1</v>
      </c>
      <c r="E3" s="1">
        <f xml:space="preserve"> -0.2899*B3+14.856</f>
        <v>8.1477140000000006</v>
      </c>
      <c r="F3" s="1">
        <f xml:space="preserve"> -0.2899*C3+14.856</f>
        <v>8.165108</v>
      </c>
      <c r="G3" s="1">
        <f xml:space="preserve"> -0.2899*D3+14.856</f>
        <v>8.1593099999999996</v>
      </c>
      <c r="H3" s="1">
        <f>10^E3</f>
        <v>140512189.13424093</v>
      </c>
      <c r="I3" s="1">
        <f>10^F3</f>
        <v>146254083.27074084</v>
      </c>
      <c r="J3" s="1">
        <f>10^G3</f>
        <v>144314510.29264799</v>
      </c>
      <c r="K3" s="1"/>
      <c r="L3" s="1"/>
      <c r="M3" s="1"/>
      <c r="N3" s="1"/>
      <c r="O3" s="1"/>
    </row>
    <row r="4" spans="1:22" ht="17">
      <c r="A4" s="10" t="s">
        <v>1</v>
      </c>
      <c r="B4" s="1">
        <v>22.47</v>
      </c>
      <c r="C4" s="1">
        <v>22.67</v>
      </c>
      <c r="D4" s="1">
        <v>22.56</v>
      </c>
      <c r="E4" s="1">
        <f t="shared" ref="E4:E9" si="0" xml:space="preserve"> -0.2899*B4+14.856</f>
        <v>8.3419470000000011</v>
      </c>
      <c r="F4" s="1">
        <f t="shared" ref="F4:G4" si="1" xml:space="preserve"> -0.2899*C4+14.856</f>
        <v>8.2839670000000005</v>
      </c>
      <c r="G4" s="1">
        <f t="shared" si="1"/>
        <v>8.3158560000000001</v>
      </c>
      <c r="H4" s="1">
        <f t="shared" ref="H4:H9" si="2">10^E4</f>
        <v>219759166.89034522</v>
      </c>
      <c r="I4" s="1">
        <f t="shared" ref="I4:J4" si="3">10^F4</f>
        <v>192294560.77442974</v>
      </c>
      <c r="J4" s="1">
        <f t="shared" si="3"/>
        <v>206945506.11424515</v>
      </c>
      <c r="K4" s="1"/>
      <c r="L4" s="1"/>
      <c r="M4" s="1"/>
      <c r="N4" s="1"/>
      <c r="O4" s="1"/>
    </row>
    <row r="5" spans="1:22" ht="17">
      <c r="A5" s="10" t="s">
        <v>4</v>
      </c>
      <c r="B5" s="1">
        <v>20.54</v>
      </c>
      <c r="C5" s="1">
        <v>20.51</v>
      </c>
      <c r="D5" s="1">
        <v>19.93</v>
      </c>
      <c r="E5" s="1">
        <f t="shared" si="0"/>
        <v>8.9014540000000011</v>
      </c>
      <c r="F5" s="1">
        <f t="shared" ref="F5:G9" si="4" xml:space="preserve"> -0.2899*C5+14.856</f>
        <v>8.910150999999999</v>
      </c>
      <c r="G5" s="1">
        <f t="shared" si="4"/>
        <v>9.0782930000000004</v>
      </c>
      <c r="H5" s="1">
        <f t="shared" si="2"/>
        <v>796992069.58479083</v>
      </c>
      <c r="I5" s="1">
        <f t="shared" ref="I5:J9" si="5">10^F5</f>
        <v>813113178.62663364</v>
      </c>
      <c r="J5" s="1">
        <f t="shared" si="5"/>
        <v>1197548193.6182201</v>
      </c>
      <c r="K5" s="1"/>
      <c r="L5" s="1"/>
      <c r="M5" s="1"/>
      <c r="N5" s="1"/>
      <c r="O5" s="1"/>
    </row>
    <row r="6" spans="1:22" ht="17">
      <c r="A6" s="10" t="s">
        <v>3</v>
      </c>
      <c r="B6" s="1">
        <v>19.670000000000002</v>
      </c>
      <c r="C6" s="1">
        <v>19.98</v>
      </c>
      <c r="D6" s="1">
        <v>19.8</v>
      </c>
      <c r="E6" s="1">
        <f t="shared" si="0"/>
        <v>9.1536669999999987</v>
      </c>
      <c r="F6" s="1">
        <f t="shared" si="4"/>
        <v>9.0637980000000002</v>
      </c>
      <c r="G6" s="1">
        <f t="shared" si="4"/>
        <v>9.1159800000000004</v>
      </c>
      <c r="H6" s="1">
        <f t="shared" si="2"/>
        <v>1424514912.4980278</v>
      </c>
      <c r="I6" s="1">
        <f t="shared" si="5"/>
        <v>1158238508.4196515</v>
      </c>
      <c r="J6" s="1">
        <f t="shared" si="5"/>
        <v>1306110738.1245444</v>
      </c>
      <c r="K6" s="1"/>
      <c r="L6" s="1"/>
    </row>
    <row r="7" spans="1:22" ht="17">
      <c r="A7" s="10" t="s">
        <v>6</v>
      </c>
      <c r="B7" s="1">
        <v>19.61</v>
      </c>
      <c r="C7" s="1">
        <v>19.93</v>
      </c>
      <c r="D7" s="1">
        <v>19.53</v>
      </c>
      <c r="E7" s="1">
        <f t="shared" si="0"/>
        <v>9.1710609999999999</v>
      </c>
      <c r="F7" s="1">
        <f t="shared" si="4"/>
        <v>9.0782930000000004</v>
      </c>
      <c r="G7" s="1">
        <f t="shared" si="4"/>
        <v>9.1942529999999998</v>
      </c>
      <c r="H7" s="1">
        <f t="shared" si="2"/>
        <v>1482726330.8370891</v>
      </c>
      <c r="I7" s="1">
        <f t="shared" si="5"/>
        <v>1197548193.6182201</v>
      </c>
      <c r="J7" s="1">
        <f t="shared" si="5"/>
        <v>1564058525.890954</v>
      </c>
      <c r="K7" s="1"/>
      <c r="L7" s="1"/>
      <c r="M7" s="2"/>
      <c r="N7" s="1"/>
      <c r="O7" s="1"/>
      <c r="P7" s="1"/>
      <c r="Q7" s="1"/>
      <c r="R7" s="1"/>
      <c r="S7" s="1"/>
      <c r="T7" s="1"/>
      <c r="U7" s="1"/>
      <c r="V7" s="1"/>
    </row>
    <row r="8" spans="1:22" ht="17">
      <c r="A8" s="10" t="s">
        <v>5</v>
      </c>
      <c r="B8" s="1">
        <v>19.489999999999998</v>
      </c>
      <c r="C8" s="1">
        <v>19.670000000000002</v>
      </c>
      <c r="D8" s="1">
        <v>19.47</v>
      </c>
      <c r="E8" s="1">
        <f t="shared" si="0"/>
        <v>9.2058490000000006</v>
      </c>
      <c r="F8" s="1">
        <f t="shared" si="4"/>
        <v>9.1536669999999987</v>
      </c>
      <c r="G8" s="1">
        <f t="shared" si="4"/>
        <v>9.2116469999999993</v>
      </c>
      <c r="H8" s="1">
        <f t="shared" si="2"/>
        <v>1606382632.1668966</v>
      </c>
      <c r="I8" s="1">
        <f t="shared" si="5"/>
        <v>1424514912.4980278</v>
      </c>
      <c r="J8" s="1">
        <f t="shared" si="5"/>
        <v>1627972258.4595652</v>
      </c>
      <c r="K8" s="1"/>
      <c r="L8" s="1"/>
    </row>
    <row r="9" spans="1:22" ht="17">
      <c r="A9" s="10" t="s">
        <v>22</v>
      </c>
      <c r="B9" s="1">
        <v>19.510000000000002</v>
      </c>
      <c r="C9" s="1">
        <v>19.670000000000002</v>
      </c>
      <c r="D9" s="1">
        <v>19.989999999999998</v>
      </c>
      <c r="E9" s="1">
        <f t="shared" si="0"/>
        <v>9.2000509999999984</v>
      </c>
      <c r="F9" s="1">
        <f t="shared" si="4"/>
        <v>9.1536669999999987</v>
      </c>
      <c r="G9" s="1">
        <f t="shared" si="4"/>
        <v>9.0608990000000009</v>
      </c>
      <c r="H9" s="1">
        <f t="shared" si="2"/>
        <v>1585079320.3129518</v>
      </c>
      <c r="I9" s="1">
        <f t="shared" si="5"/>
        <v>1424514912.4980278</v>
      </c>
      <c r="J9" s="1">
        <f t="shared" si="5"/>
        <v>1150532788.6644719</v>
      </c>
      <c r="K9" s="1"/>
      <c r="L9" s="1"/>
    </row>
    <row r="10" spans="1:22" ht="17">
      <c r="A10" s="10" t="s">
        <v>10</v>
      </c>
      <c r="B10" s="4" t="s">
        <v>21</v>
      </c>
      <c r="C10" s="4" t="s">
        <v>21</v>
      </c>
      <c r="D10" s="4" t="s">
        <v>21</v>
      </c>
      <c r="K10" s="1"/>
      <c r="L10" s="1"/>
    </row>
    <row r="11" spans="1:22">
      <c r="K11" s="1"/>
      <c r="L11" s="1"/>
    </row>
    <row r="12" spans="1:22">
      <c r="A12" s="1" t="s">
        <v>12</v>
      </c>
      <c r="K12" s="1"/>
      <c r="L12" s="1"/>
    </row>
    <row r="13" spans="1:22">
      <c r="M13" s="2"/>
      <c r="N13" s="4"/>
      <c r="O13" s="4"/>
      <c r="P13" s="4"/>
      <c r="Q13" s="4"/>
      <c r="R13" s="4"/>
      <c r="S13" s="4"/>
      <c r="T13" s="4"/>
      <c r="U13" s="4"/>
      <c r="V13" s="4"/>
    </row>
    <row r="18" spans="1:15">
      <c r="A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2"/>
    </row>
    <row r="20" spans="1:15">
      <c r="A20" s="2"/>
    </row>
    <row r="21" spans="1:15">
      <c r="A21" s="2"/>
    </row>
    <row r="22" spans="1:15">
      <c r="A22" s="2"/>
    </row>
    <row r="23" spans="1:15">
      <c r="A23" s="2"/>
    </row>
    <row r="24" spans="1:15">
      <c r="A24" s="2"/>
    </row>
    <row r="25" spans="1:15">
      <c r="A25" s="2"/>
    </row>
    <row r="26" spans="1:15">
      <c r="A26" s="2"/>
    </row>
  </sheetData>
  <mergeCells count="3">
    <mergeCell ref="B1:D1"/>
    <mergeCell ref="E1:G1"/>
    <mergeCell ref="H1:J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A0E79-BCDF-B84F-A17E-F4F4845C24CC}">
  <dimension ref="B2:O25"/>
  <sheetViews>
    <sheetView tabSelected="1" workbookViewId="0">
      <selection activeCell="K29" sqref="K29"/>
    </sheetView>
  </sheetViews>
  <sheetFormatPr baseColWidth="10" defaultRowHeight="16"/>
  <cols>
    <col min="1" max="3" width="10.83203125" style="1"/>
    <col min="4" max="4" width="14" style="1" customWidth="1"/>
    <col min="5" max="16384" width="10.83203125" style="1"/>
  </cols>
  <sheetData>
    <row r="2" spans="2:15">
      <c r="B2" s="13" t="s">
        <v>17</v>
      </c>
      <c r="C2" s="13"/>
    </row>
    <row r="3" spans="2:15">
      <c r="B3" s="13"/>
      <c r="C3" s="13"/>
    </row>
    <row r="4" spans="2:15" ht="34">
      <c r="D4" s="2" t="s">
        <v>16</v>
      </c>
      <c r="E4" s="12" t="s">
        <v>14</v>
      </c>
      <c r="F4" s="12"/>
      <c r="G4" s="12"/>
      <c r="H4" s="12"/>
    </row>
    <row r="5" spans="2:15">
      <c r="D5" s="5">
        <v>100</v>
      </c>
      <c r="E5" s="6">
        <v>1</v>
      </c>
      <c r="F5" s="6">
        <v>1</v>
      </c>
      <c r="G5" s="6">
        <v>1</v>
      </c>
      <c r="H5" s="6">
        <v>1</v>
      </c>
      <c r="L5" s="6"/>
      <c r="M5" s="6"/>
      <c r="N5" s="6"/>
      <c r="O5" s="6"/>
    </row>
    <row r="6" spans="2:15">
      <c r="D6" s="5">
        <f>D5/3</f>
        <v>33.333333333333336</v>
      </c>
      <c r="E6" s="6">
        <v>1</v>
      </c>
      <c r="F6" s="6">
        <v>0.98798798798798804</v>
      </c>
      <c r="G6" s="6">
        <v>1</v>
      </c>
      <c r="H6" s="6">
        <v>0.98798798798798804</v>
      </c>
      <c r="L6" s="6"/>
      <c r="M6" s="6"/>
      <c r="N6" s="6"/>
      <c r="O6" s="6"/>
    </row>
    <row r="7" spans="2:15">
      <c r="D7" s="5">
        <f>D6/3</f>
        <v>11.111111111111112</v>
      </c>
      <c r="E7" s="6">
        <v>0.90390390390390385</v>
      </c>
      <c r="F7" s="6">
        <v>0.963963963963964</v>
      </c>
      <c r="G7" s="6">
        <v>0.95195195195195192</v>
      </c>
      <c r="H7" s="6">
        <v>0.90390390390390385</v>
      </c>
      <c r="L7" s="6"/>
      <c r="M7" s="6"/>
      <c r="N7" s="6"/>
      <c r="O7" s="6"/>
    </row>
    <row r="8" spans="2:15">
      <c r="D8" s="5">
        <f>D7/3</f>
        <v>3.7037037037037042</v>
      </c>
      <c r="E8" s="6">
        <v>0.31531531531531531</v>
      </c>
      <c r="F8" s="6">
        <v>0.38738738738738743</v>
      </c>
      <c r="G8" s="6">
        <v>0.43543543543543539</v>
      </c>
      <c r="H8" s="6">
        <v>0.45945945945945943</v>
      </c>
      <c r="L8" s="6"/>
      <c r="M8" s="6"/>
      <c r="N8" s="6"/>
      <c r="O8" s="6"/>
    </row>
    <row r="9" spans="2:15">
      <c r="D9" s="5">
        <f>D8/3</f>
        <v>1.2345679012345681</v>
      </c>
      <c r="E9" s="6">
        <v>0.11111111111111116</v>
      </c>
      <c r="F9" s="6">
        <v>0.11111111111111116</v>
      </c>
      <c r="G9" s="6">
        <v>3.9039039039039047E-2</v>
      </c>
      <c r="H9" s="6">
        <v>2.7027027027026973E-2</v>
      </c>
      <c r="L9" s="6"/>
      <c r="M9" s="6"/>
      <c r="N9" s="6"/>
      <c r="O9" s="6"/>
    </row>
    <row r="10" spans="2:15">
      <c r="D10" s="5">
        <f>D9/3</f>
        <v>0.41152263374485604</v>
      </c>
      <c r="E10" s="6">
        <v>0.19519519519519524</v>
      </c>
      <c r="F10" s="6">
        <v>0.14714714714714716</v>
      </c>
      <c r="G10" s="6">
        <v>1.501501501501501E-2</v>
      </c>
      <c r="H10" s="6">
        <v>0.14714714714714716</v>
      </c>
      <c r="L10" s="6"/>
      <c r="M10" s="6"/>
      <c r="N10" s="6"/>
      <c r="O10" s="6"/>
    </row>
    <row r="11" spans="2:15">
      <c r="D11" s="5"/>
      <c r="I11" s="8" t="s">
        <v>18</v>
      </c>
      <c r="J11" s="8" t="s">
        <v>20</v>
      </c>
    </row>
    <row r="12" spans="2:15">
      <c r="D12" s="1" t="s">
        <v>19</v>
      </c>
      <c r="E12" s="7">
        <v>5.8209999999999997</v>
      </c>
      <c r="F12" s="7">
        <v>4.5830000000000002</v>
      </c>
      <c r="G12" s="7">
        <v>4.0860000000000003</v>
      </c>
      <c r="H12" s="7">
        <v>4.1779999999999999</v>
      </c>
      <c r="I12" s="9">
        <f>AVERAGE(E12:H12)</f>
        <v>4.6669999999999998</v>
      </c>
      <c r="J12" s="9">
        <f>STDEV(E12:H12)</f>
        <v>0.79905235539773334</v>
      </c>
    </row>
    <row r="14" spans="2:15">
      <c r="B14" s="13" t="s">
        <v>15</v>
      </c>
      <c r="C14" s="13"/>
    </row>
    <row r="15" spans="2:15">
      <c r="B15" s="13"/>
      <c r="C15" s="13"/>
    </row>
    <row r="16" spans="2:15" ht="34">
      <c r="D16" s="2" t="s">
        <v>16</v>
      </c>
      <c r="E16" s="12" t="s">
        <v>14</v>
      </c>
      <c r="F16" s="12"/>
      <c r="G16" s="12"/>
      <c r="H16" s="12"/>
    </row>
    <row r="17" spans="4:15">
      <c r="D17" s="5">
        <v>100</v>
      </c>
      <c r="E17" s="6">
        <v>1</v>
      </c>
      <c r="F17" s="6">
        <v>1</v>
      </c>
      <c r="G17" s="6">
        <v>0.98798798798798804</v>
      </c>
      <c r="H17" s="6">
        <v>0.98798798798798804</v>
      </c>
      <c r="L17" s="6"/>
      <c r="M17" s="6"/>
      <c r="N17" s="6"/>
      <c r="O17" s="6"/>
    </row>
    <row r="18" spans="4:15">
      <c r="D18" s="5">
        <f>D17/3</f>
        <v>33.333333333333336</v>
      </c>
      <c r="E18" s="6">
        <v>0.59159159159159158</v>
      </c>
      <c r="F18" s="6">
        <v>0.61561561561561562</v>
      </c>
      <c r="G18" s="6">
        <v>0.66366366366366369</v>
      </c>
      <c r="H18" s="6">
        <v>0.59159159159159158</v>
      </c>
      <c r="L18" s="6"/>
      <c r="M18" s="6"/>
      <c r="N18" s="6"/>
      <c r="O18" s="6"/>
    </row>
    <row r="19" spans="4:15">
      <c r="D19" s="5">
        <f>D18/3</f>
        <v>11.111111111111112</v>
      </c>
      <c r="E19" s="6">
        <v>0.35135135135135132</v>
      </c>
      <c r="F19" s="6">
        <v>0.36336336336336339</v>
      </c>
      <c r="G19" s="6">
        <v>0.39939939939939939</v>
      </c>
      <c r="H19" s="6">
        <v>0.37537537537537535</v>
      </c>
      <c r="L19" s="6"/>
      <c r="M19" s="6"/>
      <c r="N19" s="6"/>
      <c r="O19" s="6"/>
    </row>
    <row r="20" spans="4:15">
      <c r="D20" s="5">
        <f>D19/3</f>
        <v>3.7037037037037042</v>
      </c>
      <c r="E20" s="6">
        <v>0.13513513513513509</v>
      </c>
      <c r="F20" s="6">
        <v>0.15915915915915912</v>
      </c>
      <c r="G20" s="6">
        <v>0.19519519519519524</v>
      </c>
      <c r="H20" s="6">
        <v>0.21921921921921927</v>
      </c>
      <c r="L20" s="6"/>
      <c r="M20" s="6"/>
      <c r="N20" s="6"/>
      <c r="O20" s="6"/>
    </row>
    <row r="21" spans="4:15">
      <c r="D21" s="5">
        <f>D20/3</f>
        <v>1.2345679012345681</v>
      </c>
      <c r="E21" s="6">
        <v>6.3063063063063085E-2</v>
      </c>
      <c r="F21" s="6">
        <v>0.18318318318318316</v>
      </c>
      <c r="G21" s="6">
        <v>9.9099099099099086E-2</v>
      </c>
      <c r="H21" s="6">
        <v>7.5075075075075048E-2</v>
      </c>
      <c r="L21" s="6"/>
      <c r="M21" s="6"/>
      <c r="N21" s="6"/>
      <c r="O21" s="6"/>
    </row>
    <row r="22" spans="4:15">
      <c r="D22" s="5">
        <f>D21/3</f>
        <v>0.41152263374485604</v>
      </c>
      <c r="E22" s="6">
        <v>7.5075075075075048E-2</v>
      </c>
      <c r="F22" s="6">
        <v>3.9039039039039047E-2</v>
      </c>
      <c r="G22" s="6">
        <v>8.7087087087087123E-2</v>
      </c>
      <c r="H22" s="6">
        <v>6.3063063063063085E-2</v>
      </c>
      <c r="L22" s="6"/>
      <c r="M22" s="6"/>
      <c r="N22" s="6"/>
      <c r="O22" s="6"/>
    </row>
    <row r="23" spans="4:15">
      <c r="I23" s="8" t="s">
        <v>18</v>
      </c>
      <c r="J23" s="8" t="s">
        <v>20</v>
      </c>
    </row>
    <row r="24" spans="4:15">
      <c r="D24" s="1" t="s">
        <v>19</v>
      </c>
      <c r="E24" s="7">
        <v>18.920000000000002</v>
      </c>
      <c r="F24" s="7">
        <v>16.71</v>
      </c>
      <c r="G24" s="7">
        <v>14.75</v>
      </c>
      <c r="H24" s="7">
        <v>16.71</v>
      </c>
      <c r="I24" s="9">
        <f>AVERAGE(E24:H24)</f>
        <v>16.772500000000001</v>
      </c>
      <c r="J24" s="9">
        <f>STDEV(E24:H24)</f>
        <v>1.7039243919063238</v>
      </c>
    </row>
    <row r="25" spans="4:15">
      <c r="E25" s="7"/>
      <c r="F25" s="7"/>
      <c r="G25" s="7"/>
      <c r="H25" s="7"/>
      <c r="I25" s="11"/>
      <c r="J25" s="11"/>
    </row>
  </sheetData>
  <mergeCells count="4">
    <mergeCell ref="B2:C3"/>
    <mergeCell ref="E16:H16"/>
    <mergeCell ref="E4:H4"/>
    <mergeCell ref="B14:C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4a</vt:lpstr>
      <vt:lpstr>Fig. 4b,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2020-03-07T13:03:00Z</dcterms:created>
  <dcterms:modified xsi:type="dcterms:W3CDTF">2020-03-28T13:22:56Z</dcterms:modified>
</cp:coreProperties>
</file>