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ll-moore/Dropbox (UMass Medical School)/ENCODE/Encyclopedia/V4/Manuscript-Images/Final-Images/3rd-Resubmission-March-2020/ENCODE3 main text final submission/Supplementary-Tables/"/>
    </mc:Choice>
  </mc:AlternateContent>
  <xr:revisionPtr revIDLastSave="0" documentId="13_ncr:1_{4A3DFE72-E424-CB45-B59F-DBAF953F4DE2}" xr6:coauthVersionLast="45" xr6:coauthVersionMax="45" xr10:uidLastSave="{00000000-0000-0000-0000-000000000000}"/>
  <bookViews>
    <workbookView xWindow="3660" yWindow="460" windowWidth="25140" windowHeight="15940" activeTab="5" xr2:uid="{79248D43-362A-214C-A18A-D5D5E20D681E}"/>
  </bookViews>
  <sheets>
    <sheet name="Contents" sheetId="1" r:id="rId1"/>
    <sheet name="Supplementary Table 16a" sheetId="4" r:id="rId2"/>
    <sheet name="Supplementary Table 16b" sheetId="2" r:id="rId3"/>
    <sheet name="Supplementary Table 16c" sheetId="5" r:id="rId4"/>
    <sheet name="Supplementary Table 16d" sheetId="3" r:id="rId5"/>
    <sheet name="Supplementary Table 16e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59" i="2" l="1"/>
  <c r="P58" i="2"/>
  <c r="P57" i="2"/>
  <c r="P56" i="2"/>
  <c r="P55" i="2"/>
  <c r="P54" i="2"/>
  <c r="S59" i="2"/>
  <c r="R59" i="2"/>
  <c r="Q59" i="2"/>
  <c r="S58" i="2"/>
  <c r="R58" i="2"/>
  <c r="Q58" i="2"/>
  <c r="S57" i="2"/>
  <c r="R57" i="2"/>
  <c r="Q57" i="2"/>
  <c r="S56" i="2"/>
  <c r="R56" i="2"/>
  <c r="Q56" i="2"/>
  <c r="S55" i="2"/>
  <c r="R55" i="2"/>
  <c r="Q55" i="2"/>
  <c r="S54" i="2"/>
  <c r="R54" i="2"/>
  <c r="Q54" i="2"/>
  <c r="O59" i="2"/>
  <c r="O58" i="2"/>
  <c r="O57" i="2"/>
  <c r="O56" i="2"/>
  <c r="O55" i="2"/>
  <c r="O54" i="2"/>
  <c r="N59" i="2"/>
  <c r="M59" i="2"/>
  <c r="N58" i="2"/>
  <c r="M58" i="2"/>
  <c r="N57" i="2"/>
  <c r="M57" i="2"/>
  <c r="N56" i="2"/>
  <c r="M56" i="2"/>
  <c r="N55" i="2"/>
  <c r="M55" i="2"/>
  <c r="N54" i="2"/>
  <c r="M54" i="2"/>
  <c r="L59" i="2"/>
  <c r="L58" i="2"/>
  <c r="L57" i="2"/>
  <c r="L56" i="2"/>
  <c r="L55" i="2"/>
  <c r="L54" i="2"/>
  <c r="J59" i="2"/>
  <c r="I59" i="2"/>
  <c r="H59" i="2"/>
  <c r="J58" i="2"/>
  <c r="I58" i="2"/>
  <c r="H58" i="2"/>
  <c r="J57" i="2"/>
  <c r="I57" i="2"/>
  <c r="H57" i="2"/>
  <c r="J56" i="2"/>
  <c r="I56" i="2"/>
  <c r="H56" i="2"/>
  <c r="J55" i="2"/>
  <c r="I55" i="2"/>
  <c r="H55" i="2"/>
  <c r="J54" i="2"/>
  <c r="I54" i="2"/>
  <c r="H54" i="2"/>
  <c r="F59" i="2"/>
  <c r="F58" i="2"/>
  <c r="F57" i="2"/>
  <c r="F56" i="2"/>
  <c r="F55" i="2"/>
  <c r="F54" i="2"/>
  <c r="E59" i="2"/>
  <c r="D59" i="2"/>
  <c r="E58" i="2"/>
  <c r="D58" i="2"/>
  <c r="E57" i="2"/>
  <c r="D57" i="2"/>
  <c r="E56" i="2"/>
  <c r="D56" i="2"/>
  <c r="E55" i="2"/>
  <c r="D55" i="2"/>
  <c r="E54" i="2"/>
  <c r="D54" i="2"/>
  <c r="C59" i="2"/>
  <c r="C58" i="2"/>
  <c r="C57" i="2"/>
  <c r="C56" i="2"/>
  <c r="C55" i="2"/>
  <c r="C54" i="2"/>
  <c r="T59" i="3" l="1"/>
  <c r="S59" i="3"/>
  <c r="R59" i="3"/>
  <c r="Q59" i="3"/>
  <c r="P59" i="3"/>
  <c r="O59" i="3"/>
  <c r="N59" i="3"/>
  <c r="T58" i="3"/>
  <c r="S58" i="3"/>
  <c r="R58" i="3"/>
  <c r="Q58" i="3"/>
  <c r="P58" i="3"/>
  <c r="O58" i="3"/>
  <c r="N58" i="3"/>
  <c r="T57" i="3"/>
  <c r="S57" i="3"/>
  <c r="R57" i="3"/>
  <c r="Q57" i="3"/>
  <c r="P57" i="3"/>
  <c r="O57" i="3"/>
  <c r="N57" i="3"/>
  <c r="T56" i="3"/>
  <c r="S56" i="3"/>
  <c r="R56" i="3"/>
  <c r="Q56" i="3"/>
  <c r="P56" i="3"/>
  <c r="O56" i="3"/>
  <c r="N56" i="3"/>
  <c r="T55" i="3"/>
  <c r="S55" i="3"/>
  <c r="R55" i="3"/>
  <c r="Q55" i="3"/>
  <c r="P55" i="3"/>
  <c r="O55" i="3"/>
  <c r="N55" i="3"/>
  <c r="T54" i="3"/>
  <c r="S54" i="3"/>
  <c r="R54" i="3"/>
  <c r="Q54" i="3"/>
  <c r="P54" i="3"/>
  <c r="O54" i="3"/>
  <c r="N54" i="3"/>
  <c r="M59" i="3"/>
  <c r="M58" i="3"/>
  <c r="M57" i="3"/>
  <c r="M56" i="3"/>
  <c r="M55" i="3"/>
  <c r="M54" i="3"/>
  <c r="E59" i="3"/>
  <c r="E58" i="3"/>
  <c r="E57" i="3"/>
  <c r="E56" i="3"/>
  <c r="E55" i="3"/>
  <c r="E54" i="3"/>
  <c r="I59" i="3"/>
  <c r="H59" i="3"/>
  <c r="I58" i="3"/>
  <c r="H58" i="3"/>
  <c r="I57" i="3"/>
  <c r="H57" i="3"/>
  <c r="I56" i="3"/>
  <c r="H56" i="3"/>
  <c r="I55" i="3"/>
  <c r="H55" i="3"/>
  <c r="I54" i="3"/>
  <c r="H54" i="3"/>
  <c r="P24" i="6" l="1"/>
  <c r="L24" i="6" l="1"/>
  <c r="H24" i="6"/>
  <c r="D24" i="6"/>
  <c r="C57" i="3" l="1"/>
  <c r="C54" i="3" l="1"/>
  <c r="J58" i="3"/>
  <c r="F59" i="3"/>
  <c r="D59" i="3"/>
  <c r="C59" i="3"/>
  <c r="F58" i="3"/>
  <c r="D58" i="3"/>
  <c r="C58" i="3"/>
  <c r="F57" i="3"/>
  <c r="D57" i="3"/>
  <c r="F56" i="3"/>
  <c r="D56" i="3"/>
  <c r="C56" i="3"/>
  <c r="F55" i="3"/>
  <c r="D55" i="3"/>
  <c r="C55" i="3"/>
  <c r="F54" i="3"/>
  <c r="D54" i="3"/>
  <c r="J59" i="3" l="1"/>
  <c r="J55" i="3"/>
  <c r="J54" i="3"/>
  <c r="J57" i="3"/>
  <c r="J56" i="3"/>
</calcChain>
</file>

<file path=xl/sharedStrings.xml><?xml version="1.0" encoding="utf-8"?>
<sst xmlns="http://schemas.openxmlformats.org/spreadsheetml/2006/main" count="370" uniqueCount="112">
  <si>
    <t>Human</t>
  </si>
  <si>
    <t>Mouse</t>
  </si>
  <si>
    <t>PLS</t>
  </si>
  <si>
    <t>DNase-only</t>
  </si>
  <si>
    <t>Inactive</t>
  </si>
  <si>
    <t>TSS</t>
  </si>
  <si>
    <t>TSS Bivalent</t>
  </si>
  <si>
    <t>Transcription</t>
  </si>
  <si>
    <t>Enhancer: high signal</t>
  </si>
  <si>
    <t>Enhancer: low signal</t>
  </si>
  <si>
    <t>Repressed</t>
  </si>
  <si>
    <t>Timepoint: 14.5</t>
  </si>
  <si>
    <t>Timepoint 11.5</t>
  </si>
  <si>
    <t>midbrain</t>
  </si>
  <si>
    <t>hindbrain</t>
  </si>
  <si>
    <t>neural tube</t>
  </si>
  <si>
    <t>facial prominence</t>
  </si>
  <si>
    <t>limb</t>
  </si>
  <si>
    <t>lung</t>
  </si>
  <si>
    <t>No DNase data</t>
  </si>
  <si>
    <t xml:space="preserve"> CTCF-only</t>
  </si>
  <si>
    <t>---</t>
  </si>
  <si>
    <t>forebrain</t>
  </si>
  <si>
    <t>Average</t>
  </si>
  <si>
    <t>Insulator</t>
  </si>
  <si>
    <t>GM12878</t>
  </si>
  <si>
    <t>Total number of bps</t>
  </si>
  <si>
    <t>ENCSR393MFT</t>
  </si>
  <si>
    <t>ENCSR455GIX</t>
  </si>
  <si>
    <t>ENCSR501LBK</t>
  </si>
  <si>
    <t>ENCSR998GUD</t>
  </si>
  <si>
    <t>ENCSR677ASB</t>
  </si>
  <si>
    <t>ENCSR211UHR</t>
  </si>
  <si>
    <t>ENCSR791TET</t>
  </si>
  <si>
    <t>ENCSR565PDC</t>
  </si>
  <si>
    <t>ENCSR350LXW</t>
  </si>
  <si>
    <t>ENCSR065OFJ</t>
  </si>
  <si>
    <t>ENCSR911LAZ</t>
  </si>
  <si>
    <t>hindbrain e11.5</t>
  </si>
  <si>
    <t>limb e11.5</t>
  </si>
  <si>
    <t>neural tube e11.5</t>
  </si>
  <si>
    <t>midbrain e11.5</t>
  </si>
  <si>
    <t>forebrain e14.5</t>
  </si>
  <si>
    <t>lung e14.5</t>
  </si>
  <si>
    <t>facial prominence e11.5</t>
  </si>
  <si>
    <t>e11.5</t>
  </si>
  <si>
    <t>e14.5</t>
  </si>
  <si>
    <t>ENCFF001TDH</t>
  </si>
  <si>
    <t>1_Active_Promoter</t>
  </si>
  <si>
    <t>2_Weak_Promoter</t>
  </si>
  <si>
    <t>3_Poised_Promoter</t>
  </si>
  <si>
    <t>4_Strong_Enhancer</t>
  </si>
  <si>
    <t>5_Strong_Enhancer</t>
  </si>
  <si>
    <t>6_Weak_Enhancer</t>
  </si>
  <si>
    <t>7_Weak_Enhancer</t>
  </si>
  <si>
    <t>8_Insulator</t>
  </si>
  <si>
    <t>9_Txn_Transition</t>
  </si>
  <si>
    <t>10_Txn_Elongation</t>
  </si>
  <si>
    <t>11_Weak_Txn</t>
  </si>
  <si>
    <t>12_Repressed</t>
  </si>
  <si>
    <t>13_Heterochrom/lo</t>
  </si>
  <si>
    <t>14_Repetitive/CNV</t>
  </si>
  <si>
    <t>15_Repetitive/CNV</t>
  </si>
  <si>
    <t>Combined States</t>
  </si>
  <si>
    <t>High-signal Enhancer</t>
  </si>
  <si>
    <t>Low-signal Enhancer</t>
  </si>
  <si>
    <t>ChromHMM States</t>
  </si>
  <si>
    <t>midbrain e14.5</t>
  </si>
  <si>
    <t>hindbrain e14.5</t>
  </si>
  <si>
    <t>limb e14.5</t>
  </si>
  <si>
    <t>facial prominence e14.5</t>
  </si>
  <si>
    <t>p-value</t>
  </si>
  <si>
    <t>Fold enrichment</t>
  </si>
  <si>
    <t>Mouse average</t>
  </si>
  <si>
    <t>&lt; 1E-250</t>
  </si>
  <si>
    <t>ChromHMM datasets</t>
  </si>
  <si>
    <t>No CTCF data</t>
  </si>
  <si>
    <t>Bivalent TSS</t>
  </si>
  <si>
    <t xml:space="preserve">Note: overlaps are not exclusive so percentages of each ChromHMM states sum to more than 100%. </t>
  </si>
  <si>
    <t>pELS</t>
  </si>
  <si>
    <t>dELS</t>
  </si>
  <si>
    <t>DNase-H3K4me3</t>
  </si>
  <si>
    <t>CTCF-only</t>
  </si>
  <si>
    <t>Low-DNase</t>
  </si>
  <si>
    <t>DNase-H3k4me3</t>
  </si>
  <si>
    <t>Note: blue cells indicate cCRE group with highest overlap (only consider high DNase cCREs)</t>
  </si>
  <si>
    <t>No cCRE</t>
  </si>
  <si>
    <t xml:space="preserve">Percent overlap of GM12878 ChromHMM regions with cCREs. </t>
  </si>
  <si>
    <t xml:space="preserve">Percent overlap of mouse ChromHMM regions with cCREs. </t>
  </si>
  <si>
    <t>Percent overlap of GM12878 ChromHMM positions with cCREs.</t>
  </si>
  <si>
    <t>Percent overlap of mouse ChromHMM positions with cCREs.</t>
  </si>
  <si>
    <t>cCRE-overlapping positions are more conserved than non-cCRE-overlapping postions for each ChromHMM state.</t>
  </si>
  <si>
    <t>Fold enrichment = (median phyloP score of cCRE+ positions)/(median phyloP score of cCRE- positions)</t>
  </si>
  <si>
    <t>Note: blue cells indicate cCRE group with highest overlap on average (only consider high DNase cCREs)</t>
  </si>
  <si>
    <t>p-value = two-sided wilcoxon rank sum test</t>
  </si>
  <si>
    <t># cCRE overlapping positions</t>
  </si>
  <si>
    <t># non-cCRE overlapping positions</t>
  </si>
  <si>
    <t>forebrain e11.5</t>
  </si>
  <si>
    <t>heart 11.5</t>
  </si>
  <si>
    <t>intestine 14.5</t>
  </si>
  <si>
    <t>liver 11.5</t>
  </si>
  <si>
    <t>Supplementary Table 16. Regions and genomic positions of ChromHMM promoter and enhancer states that overlap cCREs</t>
  </si>
  <si>
    <t>Supplementary Table 16a</t>
  </si>
  <si>
    <t>Supplementary Table 16b</t>
  </si>
  <si>
    <t>Supplementary Table 16c</t>
  </si>
  <si>
    <t>Supplementary Table 16d</t>
  </si>
  <si>
    <t>Supplementary Table 16e</t>
  </si>
  <si>
    <t xml:space="preserve">Supplementary Table 16a. Percent overlap of GM12878 ChromHMM regions with cCREs. </t>
  </si>
  <si>
    <t xml:space="preserve">Supplementary Table 16b. Percent overlap of mouse ChromHMM regions with cCREs. </t>
  </si>
  <si>
    <t>Supplementary Table 16c. Percent overlap of GM12878 ChromHMM positions with cCREs.</t>
  </si>
  <si>
    <t>Supplementary Table 16d. Percent overlap of mouse ChromHMM positions with cCREs.</t>
  </si>
  <si>
    <t>Supplementary Table 16e. cCRE-overlapping positions are more conserved than non-cCRE-overlapping postions for each ChromHMM state.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</si>
</sst>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2"/>
      <color theme="4"/>
      <name val="Calibri"/>
      <family val="2"/>
      <scheme val="minor"/>
    </font>
    <font>
      <sz val="11"/>
      <color theme="1"/>
      <name val="Helvetica Neue"/>
      <family val="2"/>
    </font>
    <font>
      <b/>
      <sz val="11"/>
      <color theme="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2" fontId="1" fillId="0" borderId="0" xfId="0" applyNumberFormat="1" applyFont="1"/>
    <xf numFmtId="2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/>
    <xf numFmtId="0" fontId="3" fillId="0" borderId="0" xfId="0" applyFont="1"/>
    <xf numFmtId="11" fontId="2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/>
    <xf numFmtId="2" fontId="4" fillId="0" borderId="0" xfId="0" applyNumberFormat="1" applyFont="1" applyAlignment="1"/>
    <xf numFmtId="0" fontId="5" fillId="0" borderId="0" xfId="0" applyFont="1" applyAlignment="1"/>
    <xf numFmtId="10" fontId="0" fillId="0" borderId="0" xfId="0" applyNumberFormat="1"/>
    <xf numFmtId="0" fontId="8" fillId="0" borderId="0" xfId="0" applyFont="1"/>
    <xf numFmtId="10" fontId="2" fillId="0" borderId="0" xfId="0" applyNumberFormat="1" applyFont="1"/>
    <xf numFmtId="10" fontId="2" fillId="0" borderId="0" xfId="0" applyNumberFormat="1" applyFont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horizontal="center"/>
    </xf>
    <xf numFmtId="2" fontId="9" fillId="0" borderId="0" xfId="0" applyNumberFormat="1" applyFont="1"/>
    <xf numFmtId="10" fontId="10" fillId="0" borderId="0" xfId="0" applyNumberFormat="1" applyFont="1"/>
    <xf numFmtId="2" fontId="1" fillId="0" borderId="0" xfId="0" applyNumberFormat="1" applyFont="1" applyAlignment="1"/>
    <xf numFmtId="10" fontId="2" fillId="0" borderId="0" xfId="0" applyNumberFormat="1" applyFont="1" applyAlignment="1">
      <alignment vertical="center" wrapText="1"/>
    </xf>
    <xf numFmtId="0" fontId="4" fillId="0" borderId="0" xfId="0" applyFont="1" applyAlignment="1"/>
    <xf numFmtId="0" fontId="3" fillId="0" borderId="0" xfId="0" applyFont="1" applyAlignment="1"/>
    <xf numFmtId="0" fontId="2" fillId="0" borderId="0" xfId="0" applyFont="1" applyAlignment="1"/>
    <xf numFmtId="0" fontId="2" fillId="0" borderId="0" xfId="0" quotePrefix="1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2" fontId="5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left"/>
    </xf>
    <xf numFmtId="2" fontId="10" fillId="0" borderId="0" xfId="0" applyNumberFormat="1" applyFont="1" applyAlignment="1">
      <alignment horizontal="left"/>
    </xf>
    <xf numFmtId="2" fontId="6" fillId="0" borderId="0" xfId="0" applyNumberFormat="1" applyFont="1" applyAlignment="1">
      <alignment horizontal="left"/>
    </xf>
    <xf numFmtId="2" fontId="2" fillId="0" borderId="0" xfId="0" quotePrefix="1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760C0-0996-174E-8767-9DA9A80DF9F4}">
  <dimension ref="A1:E34"/>
  <sheetViews>
    <sheetView zoomScale="109" workbookViewId="0">
      <selection activeCell="B4" sqref="B4"/>
    </sheetView>
  </sheetViews>
  <sheetFormatPr baseColWidth="10" defaultRowHeight="16" x14ac:dyDescent="0.2"/>
  <cols>
    <col min="1" max="1" width="34.6640625" style="10" customWidth="1"/>
    <col min="2" max="2" width="32.5" style="10" customWidth="1"/>
    <col min="3" max="3" width="24.33203125" style="28" customWidth="1"/>
    <col min="4" max="4" width="24.6640625" style="28" customWidth="1"/>
    <col min="5" max="5" width="18.83203125" style="10" bestFit="1" customWidth="1"/>
    <col min="6" max="6" width="10.83203125" style="10" customWidth="1"/>
    <col min="7" max="16384" width="10.83203125" style="10"/>
  </cols>
  <sheetData>
    <row r="1" spans="1:5" ht="18" x14ac:dyDescent="0.2">
      <c r="A1" s="38" t="s">
        <v>101</v>
      </c>
      <c r="B1" s="38"/>
      <c r="C1" s="38"/>
      <c r="D1" s="38"/>
      <c r="E1" s="38"/>
    </row>
    <row r="2" spans="1:5" x14ac:dyDescent="0.2">
      <c r="A2" s="16" t="s">
        <v>102</v>
      </c>
      <c r="B2" s="16" t="s">
        <v>87</v>
      </c>
      <c r="C2" s="27"/>
      <c r="D2" s="27"/>
    </row>
    <row r="3" spans="1:5" x14ac:dyDescent="0.2">
      <c r="A3" s="16" t="s">
        <v>103</v>
      </c>
      <c r="B3" s="16" t="s">
        <v>88</v>
      </c>
      <c r="C3" s="27"/>
      <c r="D3" s="27"/>
    </row>
    <row r="4" spans="1:5" x14ac:dyDescent="0.2">
      <c r="A4" s="16" t="s">
        <v>104</v>
      </c>
      <c r="B4" s="16" t="s">
        <v>89</v>
      </c>
      <c r="C4" s="27"/>
      <c r="D4" s="27"/>
    </row>
    <row r="5" spans="1:5" x14ac:dyDescent="0.2">
      <c r="A5" s="16" t="s">
        <v>105</v>
      </c>
      <c r="B5" s="16" t="s">
        <v>90</v>
      </c>
    </row>
    <row r="6" spans="1:5" x14ac:dyDescent="0.2">
      <c r="A6" s="16" t="s">
        <v>106</v>
      </c>
      <c r="B6" s="16" t="s">
        <v>91</v>
      </c>
    </row>
    <row r="9" spans="1:5" x14ac:dyDescent="0.2">
      <c r="A9" s="12"/>
      <c r="B9" s="12"/>
      <c r="C9" s="29"/>
      <c r="D9" s="29"/>
      <c r="E9" s="12"/>
    </row>
    <row r="10" spans="1:5" x14ac:dyDescent="0.2">
      <c r="A10" s="12"/>
      <c r="B10" s="12"/>
      <c r="C10" s="29"/>
      <c r="D10" s="29"/>
      <c r="E10" s="12"/>
    </row>
    <row r="11" spans="1:5" x14ac:dyDescent="0.2">
      <c r="A11" s="36" t="s">
        <v>75</v>
      </c>
      <c r="B11" s="36"/>
      <c r="C11" s="36"/>
      <c r="D11" s="36"/>
      <c r="E11" s="12"/>
    </row>
    <row r="12" spans="1:5" x14ac:dyDescent="0.2">
      <c r="A12" s="2" t="s">
        <v>0</v>
      </c>
      <c r="B12" s="12" t="s">
        <v>25</v>
      </c>
      <c r="C12" s="29" t="s">
        <v>47</v>
      </c>
      <c r="D12" s="29"/>
      <c r="E12" s="12"/>
    </row>
    <row r="13" spans="1:5" x14ac:dyDescent="0.2">
      <c r="A13" s="12"/>
      <c r="B13" s="12"/>
      <c r="C13" s="29"/>
      <c r="D13" s="29"/>
      <c r="E13" s="12"/>
    </row>
    <row r="14" spans="1:5" x14ac:dyDescent="0.2">
      <c r="A14" s="37" t="s">
        <v>1</v>
      </c>
      <c r="B14" s="12"/>
      <c r="C14" s="14" t="s">
        <v>45</v>
      </c>
      <c r="D14" s="14" t="s">
        <v>46</v>
      </c>
      <c r="E14" s="12"/>
    </row>
    <row r="15" spans="1:5" x14ac:dyDescent="0.2">
      <c r="A15" s="37"/>
      <c r="B15" s="12" t="s">
        <v>42</v>
      </c>
      <c r="C15" s="30" t="s">
        <v>21</v>
      </c>
      <c r="D15" s="29" t="s">
        <v>33</v>
      </c>
      <c r="E15" s="12"/>
    </row>
    <row r="16" spans="1:5" x14ac:dyDescent="0.2">
      <c r="A16" s="37"/>
      <c r="B16" s="12" t="s">
        <v>41</v>
      </c>
      <c r="C16" s="29" t="s">
        <v>29</v>
      </c>
      <c r="D16" s="29" t="s">
        <v>31</v>
      </c>
      <c r="E16" s="12"/>
    </row>
    <row r="17" spans="1:5" x14ac:dyDescent="0.2">
      <c r="A17" s="37"/>
      <c r="B17" s="12" t="s">
        <v>38</v>
      </c>
      <c r="C17" s="29" t="s">
        <v>30</v>
      </c>
      <c r="D17" s="29" t="s">
        <v>32</v>
      </c>
      <c r="E17" s="12"/>
    </row>
    <row r="18" spans="1:5" x14ac:dyDescent="0.2">
      <c r="A18" s="37"/>
      <c r="B18" s="12" t="s">
        <v>40</v>
      </c>
      <c r="C18" s="29" t="s">
        <v>34</v>
      </c>
      <c r="D18" s="30" t="s">
        <v>21</v>
      </c>
      <c r="E18" s="12"/>
    </row>
    <row r="19" spans="1:5" x14ac:dyDescent="0.2">
      <c r="A19" s="37"/>
      <c r="B19" s="12" t="s">
        <v>44</v>
      </c>
      <c r="C19" s="29" t="s">
        <v>28</v>
      </c>
      <c r="D19" s="29" t="s">
        <v>27</v>
      </c>
      <c r="E19" s="12"/>
    </row>
    <row r="20" spans="1:5" x14ac:dyDescent="0.2">
      <c r="A20" s="37"/>
      <c r="B20" s="12" t="s">
        <v>39</v>
      </c>
      <c r="C20" s="29" t="s">
        <v>36</v>
      </c>
      <c r="D20" s="29" t="s">
        <v>37</v>
      </c>
      <c r="E20" s="12"/>
    </row>
    <row r="21" spans="1:5" x14ac:dyDescent="0.2">
      <c r="A21" s="37"/>
      <c r="B21" s="12" t="s">
        <v>43</v>
      </c>
      <c r="C21" s="30" t="s">
        <v>21</v>
      </c>
      <c r="D21" s="29" t="s">
        <v>35</v>
      </c>
      <c r="E21" s="12"/>
    </row>
    <row r="22" spans="1:5" x14ac:dyDescent="0.2">
      <c r="A22" s="12"/>
      <c r="B22" s="12"/>
      <c r="C22" s="29"/>
      <c r="D22" s="29"/>
      <c r="E22" s="12"/>
    </row>
    <row r="23" spans="1:5" x14ac:dyDescent="0.2">
      <c r="A23" s="12"/>
      <c r="B23" s="12"/>
      <c r="C23" s="29"/>
      <c r="D23" s="29"/>
      <c r="E23" s="12"/>
    </row>
    <row r="24" spans="1:5" x14ac:dyDescent="0.2">
      <c r="A24" s="2" t="s">
        <v>63</v>
      </c>
      <c r="B24" s="36" t="s">
        <v>66</v>
      </c>
      <c r="C24" s="36"/>
      <c r="D24" s="36"/>
      <c r="E24" s="36"/>
    </row>
    <row r="25" spans="1:5" x14ac:dyDescent="0.2">
      <c r="A25" s="12" t="s">
        <v>5</v>
      </c>
      <c r="B25" s="12" t="s">
        <v>48</v>
      </c>
      <c r="C25" s="29" t="s">
        <v>49</v>
      </c>
      <c r="D25" s="29"/>
      <c r="E25" s="12"/>
    </row>
    <row r="26" spans="1:5" x14ac:dyDescent="0.2">
      <c r="A26" s="12" t="s">
        <v>6</v>
      </c>
      <c r="B26" s="12" t="s">
        <v>50</v>
      </c>
      <c r="C26" s="29"/>
      <c r="D26" s="29"/>
      <c r="E26" s="12"/>
    </row>
    <row r="27" spans="1:5" x14ac:dyDescent="0.2">
      <c r="A27" s="12" t="s">
        <v>64</v>
      </c>
      <c r="B27" s="12" t="s">
        <v>51</v>
      </c>
      <c r="C27" s="29" t="s">
        <v>52</v>
      </c>
      <c r="D27" s="29"/>
      <c r="E27" s="12"/>
    </row>
    <row r="28" spans="1:5" x14ac:dyDescent="0.2">
      <c r="A28" s="12" t="s">
        <v>65</v>
      </c>
      <c r="B28" s="12" t="s">
        <v>53</v>
      </c>
      <c r="C28" s="29" t="s">
        <v>54</v>
      </c>
      <c r="D28" s="29"/>
      <c r="E28" s="12"/>
    </row>
    <row r="29" spans="1:5" x14ac:dyDescent="0.2">
      <c r="A29" s="12" t="s">
        <v>24</v>
      </c>
      <c r="B29" s="12" t="s">
        <v>55</v>
      </c>
      <c r="C29" s="29"/>
      <c r="D29" s="29"/>
      <c r="E29" s="12"/>
    </row>
    <row r="30" spans="1:5" x14ac:dyDescent="0.2">
      <c r="A30" s="12" t="s">
        <v>7</v>
      </c>
      <c r="B30" s="12" t="s">
        <v>56</v>
      </c>
      <c r="C30" s="29" t="s">
        <v>57</v>
      </c>
      <c r="D30" s="29" t="s">
        <v>58</v>
      </c>
      <c r="E30" s="12"/>
    </row>
    <row r="31" spans="1:5" x14ac:dyDescent="0.2">
      <c r="A31" s="12" t="s">
        <v>10</v>
      </c>
      <c r="B31" s="12" t="s">
        <v>59</v>
      </c>
      <c r="C31" s="29" t="s">
        <v>60</v>
      </c>
      <c r="D31" s="29" t="s">
        <v>61</v>
      </c>
      <c r="E31" s="12" t="s">
        <v>62</v>
      </c>
    </row>
    <row r="32" spans="1:5" x14ac:dyDescent="0.2">
      <c r="A32" s="16"/>
      <c r="B32" s="16"/>
      <c r="C32" s="29"/>
      <c r="D32" s="29"/>
      <c r="E32" s="12"/>
    </row>
    <row r="33" spans="1:2" x14ac:dyDescent="0.2">
      <c r="A33" s="16"/>
      <c r="B33" s="16"/>
    </row>
    <row r="34" spans="1:2" x14ac:dyDescent="0.2">
      <c r="A34" s="16"/>
      <c r="B34" s="16"/>
    </row>
  </sheetData>
  <mergeCells count="4">
    <mergeCell ref="B24:E24"/>
    <mergeCell ref="A14:A21"/>
    <mergeCell ref="A11:D11"/>
    <mergeCell ref="A1:E1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6C8FB-E413-FE4C-90D9-7066DD095B38}">
  <dimension ref="A1:O20"/>
  <sheetViews>
    <sheetView workbookViewId="0">
      <selection activeCell="F24" sqref="F24"/>
    </sheetView>
  </sheetViews>
  <sheetFormatPr baseColWidth="10" defaultRowHeight="14" x14ac:dyDescent="0.15"/>
  <cols>
    <col min="1" max="1" width="10.83203125" style="12"/>
    <col min="2" max="2" width="20.6640625" style="12" bestFit="1" customWidth="1"/>
    <col min="3" max="3" width="7.33203125" style="12" bestFit="1" customWidth="1"/>
    <col min="4" max="4" width="8.5" style="12" customWidth="1"/>
    <col min="5" max="5" width="11.5" style="12" bestFit="1" customWidth="1"/>
    <col min="6" max="6" width="15.83203125" style="12" bestFit="1" customWidth="1"/>
    <col min="7" max="7" width="11.1640625" style="12" bestFit="1" customWidth="1"/>
    <col min="8" max="8" width="13.83203125" style="12" customWidth="1"/>
    <col min="9" max="10" width="11" style="12" bestFit="1" customWidth="1"/>
    <col min="11" max="16384" width="10.83203125" style="12"/>
  </cols>
  <sheetData>
    <row r="1" spans="1:15" ht="24" customHeight="1" x14ac:dyDescent="0.15">
      <c r="A1" s="39" t="s">
        <v>107</v>
      </c>
      <c r="B1" s="39"/>
      <c r="C1" s="39"/>
      <c r="D1" s="39"/>
      <c r="E1" s="39"/>
      <c r="F1" s="39"/>
      <c r="G1" s="39"/>
      <c r="H1" s="39"/>
      <c r="I1" s="39"/>
      <c r="J1" s="39"/>
      <c r="K1" s="13"/>
      <c r="L1" s="13"/>
      <c r="M1" s="13"/>
      <c r="N1" s="13"/>
      <c r="O1" s="13"/>
    </row>
    <row r="2" spans="1:15" x14ac:dyDescent="0.15">
      <c r="C2" s="6" t="s">
        <v>2</v>
      </c>
      <c r="D2" s="6" t="s">
        <v>79</v>
      </c>
      <c r="E2" s="6" t="s">
        <v>80</v>
      </c>
      <c r="F2" s="6" t="s">
        <v>81</v>
      </c>
      <c r="G2" s="6" t="s">
        <v>20</v>
      </c>
      <c r="H2" s="6" t="s">
        <v>3</v>
      </c>
      <c r="I2" s="6" t="s">
        <v>4</v>
      </c>
      <c r="J2" s="6" t="s">
        <v>86</v>
      </c>
    </row>
    <row r="3" spans="1:15" x14ac:dyDescent="0.15">
      <c r="A3" s="2" t="s">
        <v>25</v>
      </c>
      <c r="B3" s="2" t="s">
        <v>5</v>
      </c>
      <c r="C3" s="24">
        <v>0.27997934171600003</v>
      </c>
      <c r="D3" s="19">
        <v>0.26774328109199996</v>
      </c>
      <c r="E3" s="19">
        <v>8.1798859821599998E-2</v>
      </c>
      <c r="F3" s="19">
        <v>9.8166577279899997E-2</v>
      </c>
      <c r="G3" s="19">
        <v>1.66458097451E-2</v>
      </c>
      <c r="H3" s="19">
        <v>2.0499374292399997E-2</v>
      </c>
      <c r="I3" s="19">
        <v>0.53977712889600005</v>
      </c>
      <c r="J3" s="19">
        <v>0.23582225930100001</v>
      </c>
    </row>
    <row r="4" spans="1:15" x14ac:dyDescent="0.15">
      <c r="B4" s="2" t="s">
        <v>6</v>
      </c>
      <c r="C4" s="19">
        <v>5.9471784153499997E-2</v>
      </c>
      <c r="D4" s="19">
        <v>9.5002850085499995E-4</v>
      </c>
      <c r="E4" s="19">
        <v>5.7001710051300008E-4</v>
      </c>
      <c r="F4" s="24">
        <v>8.2272468173999996E-2</v>
      </c>
      <c r="G4" s="19">
        <v>4.0851225536799998E-2</v>
      </c>
      <c r="H4" s="19">
        <v>2.7170815124500002E-2</v>
      </c>
      <c r="I4" s="19">
        <v>0.80410412312400004</v>
      </c>
      <c r="J4" s="19">
        <v>0.164164924948</v>
      </c>
    </row>
    <row r="5" spans="1:15" x14ac:dyDescent="0.15">
      <c r="B5" s="2" t="s">
        <v>7</v>
      </c>
      <c r="C5" s="19">
        <v>4.6382189239299999E-4</v>
      </c>
      <c r="D5" s="19">
        <v>5.5178811336400004E-4</v>
      </c>
      <c r="E5" s="19">
        <v>2.9348730087599998E-3</v>
      </c>
      <c r="F5" s="19">
        <v>5.0700530996100005E-3</v>
      </c>
      <c r="G5" s="19">
        <v>1.2675132749E-2</v>
      </c>
      <c r="H5" s="24">
        <v>1.4986245281799999E-2</v>
      </c>
      <c r="I5" s="19">
        <v>0.54957296398199995</v>
      </c>
      <c r="J5" s="19">
        <v>0.43760795854400003</v>
      </c>
    </row>
    <row r="6" spans="1:15" x14ac:dyDescent="0.15">
      <c r="B6" s="2" t="s">
        <v>8</v>
      </c>
      <c r="C6" s="19">
        <v>2.11733499766E-2</v>
      </c>
      <c r="D6" s="19">
        <v>6.9901700733300001E-2</v>
      </c>
      <c r="E6" s="24">
        <v>0.29578717428599999</v>
      </c>
      <c r="F6" s="19">
        <v>8.3788422530800006E-3</v>
      </c>
      <c r="G6" s="19">
        <v>8.2072086128899997E-3</v>
      </c>
      <c r="H6" s="19">
        <v>2.4621625838699999E-2</v>
      </c>
      <c r="I6" s="19">
        <v>0.49238570759900002</v>
      </c>
      <c r="J6" s="19">
        <v>0.298970198159</v>
      </c>
    </row>
    <row r="7" spans="1:15" x14ac:dyDescent="0.15">
      <c r="B7" s="2" t="s">
        <v>9</v>
      </c>
      <c r="C7" s="19">
        <v>1.0460356480899999E-2</v>
      </c>
      <c r="D7" s="19">
        <v>4.7205998465699997E-3</v>
      </c>
      <c r="E7" s="19">
        <v>1.2610665307799999E-2</v>
      </c>
      <c r="F7" s="19">
        <v>9.4691985059799991E-3</v>
      </c>
      <c r="G7" s="19">
        <v>1.2095487151299999E-2</v>
      </c>
      <c r="H7" s="24">
        <v>3.65888486328E-2</v>
      </c>
      <c r="I7" s="19">
        <v>0.40639716876000004</v>
      </c>
      <c r="J7" s="19">
        <v>0.53492291926799995</v>
      </c>
    </row>
    <row r="8" spans="1:15" x14ac:dyDescent="0.15">
      <c r="B8" s="2" t="s">
        <v>24</v>
      </c>
      <c r="C8" s="19">
        <v>8.8888114264800008E-4</v>
      </c>
      <c r="D8" s="19">
        <v>2.1786302515899999E-4</v>
      </c>
      <c r="E8" s="19">
        <v>3.22437277235E-4</v>
      </c>
      <c r="F8" s="19">
        <v>1.4117524030299998E-3</v>
      </c>
      <c r="G8" s="19">
        <v>8.0347883678600004E-3</v>
      </c>
      <c r="H8" s="24">
        <v>1.1285304703200001E-2</v>
      </c>
      <c r="I8" s="19">
        <v>0.69276956192100003</v>
      </c>
      <c r="J8" s="19">
        <v>0.30406706695399999</v>
      </c>
    </row>
    <row r="9" spans="1:15" x14ac:dyDescent="0.15">
      <c r="B9" s="2" t="s">
        <v>10</v>
      </c>
      <c r="C9" s="19">
        <v>2.04419059071E-3</v>
      </c>
      <c r="D9" s="19">
        <v>1.0822185480200001E-3</v>
      </c>
      <c r="E9" s="19">
        <v>2.25462197505E-3</v>
      </c>
      <c r="F9" s="19">
        <v>4.7196753344399996E-3</v>
      </c>
      <c r="G9" s="24">
        <v>0.249962422967</v>
      </c>
      <c r="H9" s="19">
        <v>2.9159777543999997E-3</v>
      </c>
      <c r="I9" s="19">
        <v>0.65227716819500003</v>
      </c>
      <c r="J9" s="19">
        <v>0.15761310686899999</v>
      </c>
    </row>
    <row r="12" spans="1:15" ht="16" x14ac:dyDescent="0.2">
      <c r="A12" s="40" t="s">
        <v>78</v>
      </c>
      <c r="B12" s="40"/>
      <c r="C12" s="40"/>
      <c r="D12" s="40"/>
      <c r="E12" s="40"/>
      <c r="F12" s="40"/>
      <c r="G12" s="40"/>
      <c r="H12" s="40"/>
      <c r="I12" s="40"/>
      <c r="J12" s="40"/>
      <c r="K12" s="15"/>
      <c r="L12" s="15"/>
      <c r="M12" s="15"/>
      <c r="N12" s="15"/>
      <c r="O12" s="15"/>
    </row>
    <row r="13" spans="1:15" x14ac:dyDescent="0.15">
      <c r="A13" s="41" t="s">
        <v>85</v>
      </c>
      <c r="B13" s="41"/>
      <c r="C13" s="41"/>
      <c r="D13" s="41"/>
      <c r="E13" s="41"/>
      <c r="F13" s="41"/>
      <c r="G13" s="41"/>
      <c r="H13" s="41"/>
      <c r="I13" s="41"/>
      <c r="J13" s="41"/>
    </row>
    <row r="14" spans="1:15" x14ac:dyDescent="0.15">
      <c r="C14" s="19"/>
      <c r="D14" s="19"/>
      <c r="E14" s="19"/>
      <c r="F14" s="19"/>
      <c r="G14" s="19"/>
      <c r="H14" s="19"/>
      <c r="I14" s="19"/>
      <c r="J14" s="19"/>
    </row>
    <row r="15" spans="1:15" x14ac:dyDescent="0.15">
      <c r="C15" s="19"/>
      <c r="D15" s="19"/>
      <c r="E15" s="19"/>
      <c r="F15" s="19"/>
      <c r="G15" s="19"/>
      <c r="H15" s="19"/>
      <c r="I15" s="19"/>
      <c r="J15" s="19"/>
    </row>
    <row r="16" spans="1:15" x14ac:dyDescent="0.15">
      <c r="C16" s="19"/>
      <c r="D16" s="19"/>
      <c r="E16" s="19"/>
      <c r="F16" s="19"/>
      <c r="G16" s="19"/>
      <c r="H16" s="19"/>
      <c r="I16" s="19"/>
      <c r="J16" s="19"/>
    </row>
    <row r="17" spans="3:10" x14ac:dyDescent="0.15">
      <c r="C17" s="19"/>
      <c r="D17" s="19"/>
      <c r="E17" s="19"/>
      <c r="F17" s="19"/>
      <c r="G17" s="19"/>
      <c r="H17" s="19"/>
      <c r="I17" s="19"/>
      <c r="J17" s="19"/>
    </row>
    <row r="18" spans="3:10" x14ac:dyDescent="0.15">
      <c r="C18" s="19"/>
      <c r="D18" s="19"/>
      <c r="E18" s="19"/>
      <c r="F18" s="19"/>
      <c r="G18" s="19"/>
      <c r="H18" s="19"/>
      <c r="I18" s="19"/>
      <c r="J18" s="19"/>
    </row>
    <row r="19" spans="3:10" x14ac:dyDescent="0.15">
      <c r="C19" s="19"/>
      <c r="D19" s="19"/>
      <c r="E19" s="19"/>
      <c r="F19" s="19"/>
      <c r="G19" s="19"/>
      <c r="H19" s="19"/>
      <c r="I19" s="19"/>
      <c r="J19" s="19"/>
    </row>
    <row r="20" spans="3:10" x14ac:dyDescent="0.15">
      <c r="C20" s="19"/>
      <c r="D20" s="19"/>
      <c r="E20" s="19"/>
      <c r="F20" s="19"/>
      <c r="G20" s="19"/>
      <c r="H20" s="19"/>
      <c r="I20" s="19"/>
      <c r="J20" s="19"/>
    </row>
  </sheetData>
  <mergeCells count="3">
    <mergeCell ref="A1:J1"/>
    <mergeCell ref="A12:J12"/>
    <mergeCell ref="A13:J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83662-274C-5944-8DB0-2D5084712A86}">
  <dimension ref="A1:T62"/>
  <sheetViews>
    <sheetView workbookViewId="0">
      <selection activeCell="J2" sqref="J2"/>
    </sheetView>
  </sheetViews>
  <sheetFormatPr baseColWidth="10" defaultRowHeight="14" x14ac:dyDescent="0.15"/>
  <cols>
    <col min="1" max="1" width="16.5" style="23" customWidth="1"/>
    <col min="2" max="2" width="20.6640625" style="23" bestFit="1" customWidth="1"/>
    <col min="3" max="3" width="10.33203125" style="23" customWidth="1"/>
    <col min="4" max="4" width="9.33203125" style="23" customWidth="1"/>
    <col min="5" max="5" width="7.33203125" style="23" bestFit="1" customWidth="1"/>
    <col min="6" max="6" width="16.1640625" style="23" bestFit="1" customWidth="1"/>
    <col min="7" max="7" width="11.1640625" style="23" bestFit="1" customWidth="1"/>
    <col min="8" max="8" width="11.5" style="23" bestFit="1" customWidth="1"/>
    <col min="9" max="9" width="8.1640625" style="23" bestFit="1" customWidth="1"/>
    <col min="10" max="10" width="10.6640625" style="23" customWidth="1"/>
    <col min="11" max="11" width="1.6640625" style="23" customWidth="1"/>
    <col min="12" max="12" width="7.5" style="23" customWidth="1"/>
    <col min="13" max="13" width="7.1640625" style="23" customWidth="1"/>
    <col min="14" max="14" width="7.83203125" style="23" customWidth="1"/>
    <col min="15" max="15" width="15.6640625" style="23" bestFit="1" customWidth="1"/>
    <col min="16" max="16" width="11.33203125" style="23" bestFit="1" customWidth="1"/>
    <col min="17" max="17" width="11.5" style="23" bestFit="1" customWidth="1"/>
    <col min="18" max="18" width="8.1640625" style="23" bestFit="1" customWidth="1"/>
    <col min="19" max="19" width="11" style="23" bestFit="1" customWidth="1"/>
    <col min="20" max="20" width="10.83203125" style="23"/>
    <col min="21" max="16384" width="10.83203125" style="3"/>
  </cols>
  <sheetData>
    <row r="1" spans="1:19" ht="18" customHeight="1" x14ac:dyDescent="0.2">
      <c r="A1" s="42" t="s">
        <v>108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x14ac:dyDescent="0.15">
      <c r="A2" s="3"/>
      <c r="B2" s="3"/>
      <c r="C2" s="44" t="s">
        <v>12</v>
      </c>
      <c r="D2" s="44"/>
      <c r="E2" s="44"/>
      <c r="F2" s="44"/>
      <c r="G2" s="44"/>
      <c r="H2" s="44"/>
      <c r="I2" s="44"/>
      <c r="J2" s="22"/>
      <c r="K2" s="3"/>
      <c r="L2" s="44" t="s">
        <v>11</v>
      </c>
      <c r="M2" s="44"/>
      <c r="N2" s="44"/>
      <c r="O2" s="44"/>
      <c r="P2" s="44"/>
      <c r="Q2" s="44"/>
      <c r="R2" s="44"/>
      <c r="S2" s="44"/>
    </row>
    <row r="3" spans="1:19" x14ac:dyDescent="0.15">
      <c r="A3" s="3"/>
      <c r="B3" s="3"/>
      <c r="C3" s="6" t="s">
        <v>2</v>
      </c>
      <c r="D3" s="6" t="s">
        <v>79</v>
      </c>
      <c r="E3" s="6" t="s">
        <v>80</v>
      </c>
      <c r="F3" s="6" t="s">
        <v>81</v>
      </c>
      <c r="G3" s="6" t="s">
        <v>20</v>
      </c>
      <c r="H3" s="6" t="s">
        <v>3</v>
      </c>
      <c r="I3" s="6" t="s">
        <v>4</v>
      </c>
      <c r="J3" s="6" t="s">
        <v>86</v>
      </c>
      <c r="K3" s="3"/>
      <c r="L3" s="6" t="s">
        <v>2</v>
      </c>
      <c r="M3" s="6" t="s">
        <v>79</v>
      </c>
      <c r="N3" s="6" t="s">
        <v>80</v>
      </c>
      <c r="O3" s="6" t="s">
        <v>84</v>
      </c>
      <c r="P3" s="6" t="s">
        <v>20</v>
      </c>
      <c r="Q3" s="6" t="s">
        <v>3</v>
      </c>
      <c r="R3" s="6" t="s">
        <v>4</v>
      </c>
      <c r="S3" s="6" t="s">
        <v>86</v>
      </c>
    </row>
    <row r="4" spans="1:19" x14ac:dyDescent="0.15">
      <c r="A4" s="45" t="s">
        <v>22</v>
      </c>
      <c r="B4" s="5" t="s">
        <v>5</v>
      </c>
      <c r="C4" s="19">
        <v>0.35884439939200002</v>
      </c>
      <c r="D4" s="19">
        <v>0.30286135557299998</v>
      </c>
      <c r="E4" s="19">
        <v>6.7225729161900005E-2</v>
      </c>
      <c r="F4" s="19">
        <v>0.15958623231800001</v>
      </c>
      <c r="G4" s="43" t="s">
        <v>76</v>
      </c>
      <c r="H4" s="19">
        <v>3.5709348937900003E-2</v>
      </c>
      <c r="I4" s="19">
        <v>0.46700916923900004</v>
      </c>
      <c r="J4" s="19">
        <v>8.01502096484E-2</v>
      </c>
      <c r="K4" s="3"/>
      <c r="L4" s="19">
        <v>0.29472875660100001</v>
      </c>
      <c r="M4" s="19">
        <v>0.19016802688399997</v>
      </c>
      <c r="N4" s="19">
        <v>6.5079212674000006E-2</v>
      </c>
      <c r="O4" s="19">
        <v>8.334133461349999E-2</v>
      </c>
      <c r="P4" s="43" t="s">
        <v>76</v>
      </c>
      <c r="Q4" s="19">
        <v>3.6236197791600006E-2</v>
      </c>
      <c r="R4" s="19">
        <v>0.62653864618300004</v>
      </c>
      <c r="S4" s="19">
        <v>0.107806048968</v>
      </c>
    </row>
    <row r="5" spans="1:19" x14ac:dyDescent="0.15">
      <c r="A5" s="45"/>
      <c r="B5" s="5" t="s">
        <v>6</v>
      </c>
      <c r="C5" s="19">
        <v>0.28173777315300003</v>
      </c>
      <c r="D5" s="19">
        <v>5.2549427679500001E-2</v>
      </c>
      <c r="E5" s="19">
        <v>3.87617065557E-2</v>
      </c>
      <c r="F5" s="19">
        <v>0.44211758584800004</v>
      </c>
      <c r="G5" s="43"/>
      <c r="H5" s="19">
        <v>0.20434443288199999</v>
      </c>
      <c r="I5" s="19">
        <v>0.59833506763800004</v>
      </c>
      <c r="J5" s="19">
        <v>9.0270551508800007E-2</v>
      </c>
      <c r="K5" s="3"/>
      <c r="L5" s="19">
        <v>0.11699779249400001</v>
      </c>
      <c r="M5" s="19">
        <v>1.8864138069400002E-2</v>
      </c>
      <c r="N5" s="19">
        <v>1.34457154325E-2</v>
      </c>
      <c r="O5" s="19">
        <v>0.147501505117</v>
      </c>
      <c r="P5" s="43"/>
      <c r="Q5" s="19">
        <v>6.5623118603300001E-2</v>
      </c>
      <c r="R5" s="19">
        <v>0.86433875175599995</v>
      </c>
      <c r="S5" s="19">
        <v>8.8099538430699995E-2</v>
      </c>
    </row>
    <row r="6" spans="1:19" x14ac:dyDescent="0.15">
      <c r="A6" s="45"/>
      <c r="B6" s="5" t="s">
        <v>7</v>
      </c>
      <c r="C6" s="19">
        <v>1.9696671262600001E-4</v>
      </c>
      <c r="D6" s="19">
        <v>3.1514674020099998E-4</v>
      </c>
      <c r="E6" s="19">
        <v>1.33937364585E-3</v>
      </c>
      <c r="F6" s="19">
        <v>2.7575339767600004E-4</v>
      </c>
      <c r="G6" s="43"/>
      <c r="H6" s="19">
        <v>2.2060271814100002E-2</v>
      </c>
      <c r="I6" s="19">
        <v>0.42521173921600003</v>
      </c>
      <c r="J6" s="19">
        <v>0.568209572582</v>
      </c>
      <c r="K6" s="3"/>
      <c r="L6" s="19">
        <v>1.9001171738900001E-4</v>
      </c>
      <c r="M6" s="19">
        <v>9.5005858694599998E-4</v>
      </c>
      <c r="N6" s="19">
        <v>1.1147354086800001E-2</v>
      </c>
      <c r="O6" s="19">
        <v>1.5834309782400001E-4</v>
      </c>
      <c r="P6" s="43"/>
      <c r="Q6" s="19">
        <v>6.1278778858000003E-2</v>
      </c>
      <c r="R6" s="19">
        <v>0.49285872628799998</v>
      </c>
      <c r="S6" s="19">
        <v>0.48744339234299999</v>
      </c>
    </row>
    <row r="7" spans="1:19" x14ac:dyDescent="0.15">
      <c r="A7" s="45"/>
      <c r="B7" s="5" t="s">
        <v>8</v>
      </c>
      <c r="C7" s="19">
        <v>2.4177505738300002E-3</v>
      </c>
      <c r="D7" s="19">
        <v>2.4238714613600002E-2</v>
      </c>
      <c r="E7" s="19">
        <v>0.124039785769</v>
      </c>
      <c r="F7" s="19">
        <v>3.3664881407800005E-4</v>
      </c>
      <c r="G7" s="43"/>
      <c r="H7" s="19">
        <v>2.1208875286899999E-2</v>
      </c>
      <c r="I7" s="19">
        <v>0.63905126243300003</v>
      </c>
      <c r="J7" s="19">
        <v>0.26809487375700003</v>
      </c>
      <c r="K7" s="3"/>
      <c r="L7" s="19">
        <v>2.2957799390599999E-3</v>
      </c>
      <c r="M7" s="19">
        <v>3.0116458655099997E-2</v>
      </c>
      <c r="N7" s="19">
        <v>0.24867470885300003</v>
      </c>
      <c r="O7" s="19">
        <v>5.8438034812400002E-4</v>
      </c>
      <c r="P7" s="43"/>
      <c r="Q7" s="19">
        <v>0.12966982510299999</v>
      </c>
      <c r="R7" s="19">
        <v>0.44273072588399998</v>
      </c>
      <c r="S7" s="19">
        <v>0.29738698501499999</v>
      </c>
    </row>
    <row r="8" spans="1:19" x14ac:dyDescent="0.15">
      <c r="A8" s="45"/>
      <c r="B8" s="5" t="s">
        <v>9</v>
      </c>
      <c r="C8" s="19">
        <v>7.1901219617699994E-3</v>
      </c>
      <c r="D8" s="19">
        <v>2.9949831329499996E-3</v>
      </c>
      <c r="E8" s="19">
        <v>5.2871723899300003E-3</v>
      </c>
      <c r="F8" s="19">
        <v>7.0279387596200006E-3</v>
      </c>
      <c r="G8" s="43"/>
      <c r="H8" s="19">
        <v>4.7735922498099999E-2</v>
      </c>
      <c r="I8" s="19">
        <v>0.51626156906800003</v>
      </c>
      <c r="J8" s="19">
        <v>0.436099818355</v>
      </c>
      <c r="K8" s="3"/>
      <c r="L8" s="19">
        <v>5.56453701802E-3</v>
      </c>
      <c r="M8" s="19">
        <v>2.5991657660400002E-3</v>
      </c>
      <c r="N8" s="19">
        <v>1.0182298877299999E-2</v>
      </c>
      <c r="O8" s="19">
        <v>4.9661036629499999E-3</v>
      </c>
      <c r="P8" s="43"/>
      <c r="Q8" s="19">
        <v>0.11861485007900001</v>
      </c>
      <c r="R8" s="19">
        <v>0.41587545440699997</v>
      </c>
      <c r="S8" s="19">
        <v>0.48766066149199999</v>
      </c>
    </row>
    <row r="9" spans="1:19" x14ac:dyDescent="0.15">
      <c r="A9" s="45"/>
      <c r="B9" s="5" t="s">
        <v>10</v>
      </c>
      <c r="C9" s="19">
        <v>1.3270547945200002E-3</v>
      </c>
      <c r="D9" s="19">
        <v>2.3544520547899998E-4</v>
      </c>
      <c r="E9" s="19">
        <v>4.7624143835600001E-4</v>
      </c>
      <c r="F9" s="19">
        <v>3.5209760274000001E-3</v>
      </c>
      <c r="G9" s="43"/>
      <c r="H9" s="19">
        <v>4.9149186643799997E-2</v>
      </c>
      <c r="I9" s="19">
        <v>0.50524400684900006</v>
      </c>
      <c r="J9" s="19">
        <v>0.48136772260299998</v>
      </c>
      <c r="K9" s="3"/>
      <c r="L9" s="19">
        <v>8.2027371238600007E-4</v>
      </c>
      <c r="M9" s="19">
        <v>2.8370368999799998E-4</v>
      </c>
      <c r="N9" s="19">
        <v>9.3745567129800006E-4</v>
      </c>
      <c r="O9" s="19">
        <v>1.5357004089000001E-3</v>
      </c>
      <c r="P9" s="43"/>
      <c r="Q9" s="19">
        <v>8.8682073010500004E-2</v>
      </c>
      <c r="R9" s="19">
        <v>0.48946904237699995</v>
      </c>
      <c r="S9" s="19">
        <v>0.48564521003299999</v>
      </c>
    </row>
    <row r="10" spans="1:19" x14ac:dyDescent="0.15">
      <c r="A10" s="3"/>
      <c r="B10" s="3"/>
      <c r="C10" s="19"/>
      <c r="D10" s="19"/>
      <c r="E10" s="19"/>
      <c r="F10" s="19"/>
      <c r="G10" s="3"/>
      <c r="H10" s="19"/>
      <c r="I10" s="19"/>
      <c r="J10" s="19"/>
      <c r="K10" s="3"/>
      <c r="L10" s="19"/>
      <c r="M10" s="19"/>
      <c r="N10" s="19"/>
      <c r="O10" s="19"/>
      <c r="P10" s="3"/>
      <c r="Q10" s="19"/>
      <c r="R10" s="19"/>
      <c r="S10" s="19"/>
    </row>
    <row r="11" spans="1:19" x14ac:dyDescent="0.15">
      <c r="A11" s="45" t="s">
        <v>13</v>
      </c>
      <c r="B11" s="5" t="s">
        <v>5</v>
      </c>
      <c r="C11" s="19">
        <v>0.34126288094700002</v>
      </c>
      <c r="D11" s="19">
        <v>0.23606665204999999</v>
      </c>
      <c r="E11" s="19">
        <v>6.1938171453599998E-2</v>
      </c>
      <c r="F11" s="19">
        <v>9.2326244244699998E-2</v>
      </c>
      <c r="G11" s="43" t="s">
        <v>76</v>
      </c>
      <c r="H11" s="19">
        <v>3.8741504056100003E-2</v>
      </c>
      <c r="I11" s="19">
        <v>0.58204341153299999</v>
      </c>
      <c r="J11" s="19">
        <v>8.3008112256099997E-2</v>
      </c>
      <c r="K11" s="5"/>
      <c r="L11" s="19">
        <v>0.25177731597899999</v>
      </c>
      <c r="M11" s="19">
        <v>0.13926865726100002</v>
      </c>
      <c r="N11" s="19">
        <v>5.4832476575899999E-2</v>
      </c>
      <c r="O11" s="19">
        <v>4.5900324474099995E-2</v>
      </c>
      <c r="P11" s="43" t="s">
        <v>76</v>
      </c>
      <c r="Q11" s="19">
        <v>2.5556892340199998E-2</v>
      </c>
      <c r="R11" s="19">
        <v>0.69158554814200002</v>
      </c>
      <c r="S11" s="19">
        <v>0.13830252652300001</v>
      </c>
    </row>
    <row r="12" spans="1:19" x14ac:dyDescent="0.15">
      <c r="A12" s="45"/>
      <c r="B12" s="5" t="s">
        <v>6</v>
      </c>
      <c r="C12" s="19">
        <v>0.176782709978</v>
      </c>
      <c r="D12" s="19">
        <v>4.3483887666600003E-2</v>
      </c>
      <c r="E12" s="19">
        <v>3.11893360942E-2</v>
      </c>
      <c r="F12" s="19">
        <v>0.21508994435100001</v>
      </c>
      <c r="G12" s="43"/>
      <c r="H12" s="19">
        <v>0.11168629481</v>
      </c>
      <c r="I12" s="19">
        <v>0.82451145334499998</v>
      </c>
      <c r="J12" s="19">
        <v>9.5121004270699985E-2</v>
      </c>
      <c r="K12" s="5"/>
      <c r="L12" s="19">
        <v>6.1482820976499999E-2</v>
      </c>
      <c r="M12" s="19">
        <v>1.37432188065E-2</v>
      </c>
      <c r="N12" s="19">
        <v>7.5949367088599994E-3</v>
      </c>
      <c r="O12" s="19">
        <v>7.7034358046999998E-2</v>
      </c>
      <c r="P12" s="43"/>
      <c r="Q12" s="19">
        <v>4.7739602169999999E-2</v>
      </c>
      <c r="R12" s="19">
        <v>0.86311030741400008</v>
      </c>
      <c r="S12" s="19">
        <v>0.106871609403</v>
      </c>
    </row>
    <row r="13" spans="1:19" x14ac:dyDescent="0.15">
      <c r="A13" s="45"/>
      <c r="B13" s="5" t="s">
        <v>7</v>
      </c>
      <c r="C13" s="19">
        <v>1.0805748658300001E-4</v>
      </c>
      <c r="D13" s="19">
        <v>3.24172459749E-4</v>
      </c>
      <c r="E13" s="19">
        <v>3.5298778950399999E-3</v>
      </c>
      <c r="F13" s="19">
        <v>3.6019162194299998E-5</v>
      </c>
      <c r="G13" s="43"/>
      <c r="H13" s="19">
        <v>3.75679861686E-2</v>
      </c>
      <c r="I13" s="19">
        <v>0.42891618340999998</v>
      </c>
      <c r="J13" s="19">
        <v>0.55887332060700001</v>
      </c>
      <c r="K13" s="5"/>
      <c r="L13" s="19">
        <v>1.2961342795100002E-4</v>
      </c>
      <c r="M13" s="19">
        <v>4.2124364084100002E-4</v>
      </c>
      <c r="N13" s="19">
        <v>4.6336800492500002E-3</v>
      </c>
      <c r="O13" s="19">
        <v>9.7210070963400005E-5</v>
      </c>
      <c r="P13" s="43"/>
      <c r="Q13" s="19">
        <v>4.3841742004500001E-2</v>
      </c>
      <c r="R13" s="19">
        <v>0.49243381614299997</v>
      </c>
      <c r="S13" s="19">
        <v>0.49680826933699995</v>
      </c>
    </row>
    <row r="14" spans="1:19" x14ac:dyDescent="0.15">
      <c r="A14" s="45"/>
      <c r="B14" s="5" t="s">
        <v>8</v>
      </c>
      <c r="C14" s="19">
        <v>2.7507096245599997E-3</v>
      </c>
      <c r="D14" s="19">
        <v>3.07845375004E-2</v>
      </c>
      <c r="E14" s="19">
        <v>0.21912035817799999</v>
      </c>
      <c r="F14" s="19">
        <v>2.0484007842399998E-4</v>
      </c>
      <c r="G14" s="43"/>
      <c r="H14" s="19">
        <v>7.8892693061799996E-2</v>
      </c>
      <c r="I14" s="19">
        <v>0.50776929154599992</v>
      </c>
      <c r="J14" s="19">
        <v>0.29529160448300001</v>
      </c>
      <c r="K14" s="5"/>
      <c r="L14" s="19">
        <v>1.6658060002299998E-3</v>
      </c>
      <c r="M14" s="19">
        <v>1.51255184821E-2</v>
      </c>
      <c r="N14" s="19">
        <v>0.12570172077800001</v>
      </c>
      <c r="O14" s="19">
        <v>4.3310956006100001E-4</v>
      </c>
      <c r="P14" s="43"/>
      <c r="Q14" s="19">
        <v>7.3128883410200005E-2</v>
      </c>
      <c r="R14" s="19">
        <v>0.51488397661199992</v>
      </c>
      <c r="S14" s="19">
        <v>0.36624410721099998</v>
      </c>
    </row>
    <row r="15" spans="1:19" x14ac:dyDescent="0.15">
      <c r="A15" s="45"/>
      <c r="B15" s="5" t="s">
        <v>9</v>
      </c>
      <c r="C15" s="19">
        <v>6.6318366717399999E-3</v>
      </c>
      <c r="D15" s="19">
        <v>3.10385379114E-3</v>
      </c>
      <c r="E15" s="19">
        <v>1.001523009E-2</v>
      </c>
      <c r="F15" s="19">
        <v>5.4365637832299992E-3</v>
      </c>
      <c r="G15" s="43"/>
      <c r="H15" s="19">
        <v>9.8185884212800001E-2</v>
      </c>
      <c r="I15" s="19">
        <v>0.45642073605700001</v>
      </c>
      <c r="J15" s="19">
        <v>0.46350561970999998</v>
      </c>
      <c r="K15" s="5"/>
      <c r="L15" s="19">
        <v>4.4345243948000004E-3</v>
      </c>
      <c r="M15" s="19">
        <v>1.8190399402199999E-3</v>
      </c>
      <c r="N15" s="19">
        <v>3.1267821675100001E-3</v>
      </c>
      <c r="O15" s="19">
        <v>3.44142691392E-3</v>
      </c>
      <c r="P15" s="43"/>
      <c r="Q15" s="19">
        <v>5.66557196515E-2</v>
      </c>
      <c r="R15" s="19">
        <v>0.429490078858</v>
      </c>
      <c r="S15" s="19">
        <v>0.52307722562000003</v>
      </c>
    </row>
    <row r="16" spans="1:19" x14ac:dyDescent="0.15">
      <c r="A16" s="45"/>
      <c r="B16" s="5" t="s">
        <v>10</v>
      </c>
      <c r="C16" s="19">
        <v>9.3487545211199991E-4</v>
      </c>
      <c r="D16" s="19">
        <v>2.7075627848E-4</v>
      </c>
      <c r="E16" s="19">
        <v>6.7944500071500009E-4</v>
      </c>
      <c r="F16" s="19">
        <v>1.45084496393E-3</v>
      </c>
      <c r="G16" s="43"/>
      <c r="H16" s="19">
        <v>7.8396714142699997E-2</v>
      </c>
      <c r="I16" s="19">
        <v>0.47439054294299998</v>
      </c>
      <c r="J16" s="19">
        <v>0.50409199583099995</v>
      </c>
      <c r="K16" s="5"/>
      <c r="L16" s="19">
        <v>5.1284710817600004E-4</v>
      </c>
      <c r="M16" s="19">
        <v>1.49820503512E-4</v>
      </c>
      <c r="N16" s="19">
        <v>3.0540333408200001E-4</v>
      </c>
      <c r="O16" s="19">
        <v>8.067257881419999E-4</v>
      </c>
      <c r="P16" s="43"/>
      <c r="Q16" s="19">
        <v>5.9628560397799998E-2</v>
      </c>
      <c r="R16" s="19">
        <v>0.46897274995499999</v>
      </c>
      <c r="S16" s="19">
        <v>0.51511746503700007</v>
      </c>
    </row>
    <row r="17" spans="1:19" x14ac:dyDescent="0.15">
      <c r="A17" s="3"/>
      <c r="B17" s="3"/>
      <c r="C17" s="19"/>
      <c r="D17" s="19"/>
      <c r="E17" s="19"/>
      <c r="F17" s="19"/>
      <c r="G17" s="3"/>
      <c r="H17" s="19"/>
      <c r="I17" s="19"/>
      <c r="J17" s="19"/>
      <c r="K17" s="3"/>
      <c r="L17" s="19"/>
      <c r="M17" s="19"/>
      <c r="N17" s="19"/>
      <c r="O17" s="19"/>
      <c r="P17" s="3"/>
      <c r="Q17" s="19"/>
      <c r="R17" s="19"/>
      <c r="S17" s="19"/>
    </row>
    <row r="18" spans="1:19" x14ac:dyDescent="0.15">
      <c r="A18" s="45" t="s">
        <v>14</v>
      </c>
      <c r="B18" s="5" t="s">
        <v>5</v>
      </c>
      <c r="C18" s="19">
        <v>0.36163242383099997</v>
      </c>
      <c r="D18" s="19">
        <v>0.30977675855300002</v>
      </c>
      <c r="E18" s="19">
        <v>6.4047362755699999E-2</v>
      </c>
      <c r="F18" s="19">
        <v>0.15250152103699999</v>
      </c>
      <c r="G18" s="43" t="s">
        <v>76</v>
      </c>
      <c r="H18" s="19">
        <v>3.54284644545E-2</v>
      </c>
      <c r="I18" s="19">
        <v>0.45486029859100002</v>
      </c>
      <c r="J18" s="19">
        <v>8.1784995553899995E-2</v>
      </c>
      <c r="K18" s="5"/>
      <c r="L18" s="19">
        <v>0.27461196531400001</v>
      </c>
      <c r="M18" s="19">
        <v>0.196276324419</v>
      </c>
      <c r="N18" s="19">
        <v>6.5018581942699993E-2</v>
      </c>
      <c r="O18" s="19">
        <v>7.6987539167800004E-2</v>
      </c>
      <c r="P18" s="43" t="s">
        <v>76</v>
      </c>
      <c r="Q18" s="19">
        <v>3.3848283902899998E-2</v>
      </c>
      <c r="R18" s="19">
        <v>0.60303869416300004</v>
      </c>
      <c r="S18" s="19">
        <v>0.14302630620100001</v>
      </c>
    </row>
    <row r="19" spans="1:19" x14ac:dyDescent="0.15">
      <c r="A19" s="45"/>
      <c r="B19" s="5" t="s">
        <v>6</v>
      </c>
      <c r="C19" s="19">
        <v>0.26496478873200002</v>
      </c>
      <c r="D19" s="19">
        <v>8.3039906103300004E-2</v>
      </c>
      <c r="E19" s="19">
        <v>4.8268779342699998E-2</v>
      </c>
      <c r="F19" s="19">
        <v>0.38438967136199997</v>
      </c>
      <c r="G19" s="43"/>
      <c r="H19" s="19">
        <v>0.184712441315</v>
      </c>
      <c r="I19" s="19">
        <v>0.66211854460099995</v>
      </c>
      <c r="J19" s="19">
        <v>8.1279342722999998E-2</v>
      </c>
      <c r="K19" s="5"/>
      <c r="L19" s="19">
        <v>0.13191111111099998</v>
      </c>
      <c r="M19" s="19">
        <v>2.0799999999999999E-2</v>
      </c>
      <c r="N19" s="19">
        <v>1.81333333333E-2</v>
      </c>
      <c r="O19" s="19">
        <v>0.157155555556</v>
      </c>
      <c r="P19" s="43"/>
      <c r="Q19" s="19">
        <v>7.0400000000000004E-2</v>
      </c>
      <c r="R19" s="19">
        <v>0.82151111111099995</v>
      </c>
      <c r="S19" s="19">
        <v>0.115555555556</v>
      </c>
    </row>
    <row r="20" spans="1:19" x14ac:dyDescent="0.15">
      <c r="A20" s="45"/>
      <c r="B20" s="5" t="s">
        <v>7</v>
      </c>
      <c r="C20" s="19">
        <v>1.7242122505299999E-4</v>
      </c>
      <c r="D20" s="19">
        <v>5.6036898142199998E-4</v>
      </c>
      <c r="E20" s="19">
        <v>1.0345273503199999E-3</v>
      </c>
      <c r="F20" s="19">
        <v>8.6210612526400006E-5</v>
      </c>
      <c r="G20" s="43"/>
      <c r="H20" s="19">
        <v>2.1035389456399999E-2</v>
      </c>
      <c r="I20" s="19">
        <v>0.39053407474499996</v>
      </c>
      <c r="J20" s="19">
        <v>0.60196560196600002</v>
      </c>
      <c r="K20" s="5"/>
      <c r="L20" s="19">
        <v>2.47822700559E-4</v>
      </c>
      <c r="M20" s="19">
        <v>7.7887134461500005E-4</v>
      </c>
      <c r="N20" s="19">
        <v>8.3197620902100006E-3</v>
      </c>
      <c r="O20" s="19">
        <v>2.1241945762199999E-4</v>
      </c>
      <c r="P20" s="43"/>
      <c r="Q20" s="19">
        <v>6.1353820009900001E-2</v>
      </c>
      <c r="R20" s="19">
        <v>0.47089853430600004</v>
      </c>
      <c r="S20" s="19">
        <v>0.51097500531000006</v>
      </c>
    </row>
    <row r="21" spans="1:19" x14ac:dyDescent="0.15">
      <c r="A21" s="45"/>
      <c r="B21" s="5" t="s">
        <v>8</v>
      </c>
      <c r="C21" s="19">
        <v>4.1019711485499998E-3</v>
      </c>
      <c r="D21" s="19">
        <v>2.8713798039899999E-2</v>
      </c>
      <c r="E21" s="19">
        <v>0.15400286312100001</v>
      </c>
      <c r="F21" s="19">
        <v>6.0566016958500007E-4</v>
      </c>
      <c r="G21" s="43"/>
      <c r="H21" s="19">
        <v>4.2423741878600006E-2</v>
      </c>
      <c r="I21" s="19">
        <v>0.60780751018599999</v>
      </c>
      <c r="J21" s="19">
        <v>0.25677238189599999</v>
      </c>
      <c r="K21" s="5"/>
      <c r="L21" s="19">
        <v>1.73073897309E-3</v>
      </c>
      <c r="M21" s="19">
        <v>2.23247845317E-2</v>
      </c>
      <c r="N21" s="19">
        <v>0.18106326812500001</v>
      </c>
      <c r="O21" s="19">
        <v>4.1957308438700001E-4</v>
      </c>
      <c r="P21" s="43"/>
      <c r="Q21" s="19">
        <v>0.121920945438</v>
      </c>
      <c r="R21" s="19">
        <v>0.45925770528500004</v>
      </c>
      <c r="S21" s="19">
        <v>0.35209174664800003</v>
      </c>
    </row>
    <row r="22" spans="1:19" x14ac:dyDescent="0.15">
      <c r="A22" s="45"/>
      <c r="B22" s="5" t="s">
        <v>9</v>
      </c>
      <c r="C22" s="19">
        <v>1.44721906924E-2</v>
      </c>
      <c r="D22" s="19">
        <v>6.1212907410399999E-3</v>
      </c>
      <c r="E22" s="19">
        <v>8.4454894329999992E-3</v>
      </c>
      <c r="F22" s="19">
        <v>1.0526458029300001E-2</v>
      </c>
      <c r="G22" s="43"/>
      <c r="H22" s="19">
        <v>6.9320577266099997E-2</v>
      </c>
      <c r="I22" s="19">
        <v>0.49762175017600002</v>
      </c>
      <c r="J22" s="19">
        <v>0.42812550672900002</v>
      </c>
      <c r="K22" s="5"/>
      <c r="L22" s="19">
        <v>5.1120483764400008E-3</v>
      </c>
      <c r="M22" s="19">
        <v>2.4594745668000003E-3</v>
      </c>
      <c r="N22" s="19">
        <v>5.9454240561000009E-3</v>
      </c>
      <c r="O22" s="19">
        <v>4.7156867727000005E-3</v>
      </c>
      <c r="P22" s="43"/>
      <c r="Q22" s="19">
        <v>0.102108846994</v>
      </c>
      <c r="R22" s="19">
        <v>0.42083439199099998</v>
      </c>
      <c r="S22" s="19">
        <v>0.49816555719299999</v>
      </c>
    </row>
    <row r="23" spans="1:19" x14ac:dyDescent="0.15">
      <c r="A23" s="45"/>
      <c r="B23" s="5" t="s">
        <v>10</v>
      </c>
      <c r="C23" s="19">
        <v>2.70778833356E-3</v>
      </c>
      <c r="D23" s="19">
        <v>8.6544324462499997E-4</v>
      </c>
      <c r="E23" s="19">
        <v>1.4227362430599998E-3</v>
      </c>
      <c r="F23" s="19">
        <v>4.3272162231299998E-3</v>
      </c>
      <c r="G23" s="43"/>
      <c r="H23" s="19">
        <v>7.7516177887899995E-2</v>
      </c>
      <c r="I23" s="19">
        <v>0.56045317755400004</v>
      </c>
      <c r="J23" s="19">
        <v>0.420998800181</v>
      </c>
      <c r="K23" s="5"/>
      <c r="L23" s="19">
        <v>5.5656641335799994E-4</v>
      </c>
      <c r="M23" s="19">
        <v>2.1941560526599998E-4</v>
      </c>
      <c r="N23" s="19">
        <v>6.5289521566900004E-4</v>
      </c>
      <c r="O23" s="19">
        <v>1.0114524242699999E-3</v>
      </c>
      <c r="P23" s="43"/>
      <c r="Q23" s="19">
        <v>7.8363480680700009E-2</v>
      </c>
      <c r="R23" s="19">
        <v>0.44285561382900002</v>
      </c>
      <c r="S23" s="19">
        <v>0.53525099004599996</v>
      </c>
    </row>
    <row r="24" spans="1:19" x14ac:dyDescent="0.15">
      <c r="A24" s="3"/>
      <c r="B24" s="3"/>
      <c r="C24" s="19"/>
      <c r="D24" s="19"/>
      <c r="E24" s="19"/>
      <c r="F24" s="19"/>
      <c r="G24" s="3"/>
      <c r="H24" s="19"/>
      <c r="I24" s="19"/>
      <c r="J24" s="19"/>
      <c r="K24" s="3"/>
      <c r="L24" s="3"/>
      <c r="M24" s="3"/>
      <c r="N24" s="3"/>
      <c r="O24" s="3"/>
      <c r="P24" s="3"/>
      <c r="Q24" s="3"/>
      <c r="R24" s="3"/>
      <c r="S24" s="3"/>
    </row>
    <row r="25" spans="1:19" x14ac:dyDescent="0.15">
      <c r="A25" s="45" t="s">
        <v>15</v>
      </c>
      <c r="B25" s="5" t="s">
        <v>5</v>
      </c>
      <c r="C25" s="19">
        <v>0.36582275617100002</v>
      </c>
      <c r="D25" s="19">
        <v>0.33799407226400002</v>
      </c>
      <c r="E25" s="19">
        <v>6.7987963528599996E-2</v>
      </c>
      <c r="F25" s="19">
        <v>0.16321636236100001</v>
      </c>
      <c r="G25" s="43" t="s">
        <v>76</v>
      </c>
      <c r="H25" s="19">
        <v>4.1177402203700003E-2</v>
      </c>
      <c r="I25" s="19">
        <v>0.39604968438199994</v>
      </c>
      <c r="J25" s="19">
        <v>7.8485938595900001E-2</v>
      </c>
      <c r="K25" s="3"/>
      <c r="L25" s="46" t="s">
        <v>19</v>
      </c>
      <c r="M25" s="46"/>
      <c r="N25" s="46"/>
      <c r="O25" s="46"/>
      <c r="P25" s="46"/>
      <c r="Q25" s="46"/>
      <c r="R25" s="46"/>
      <c r="S25" s="46"/>
    </row>
    <row r="26" spans="1:19" x14ac:dyDescent="0.15">
      <c r="A26" s="45"/>
      <c r="B26" s="5" t="s">
        <v>6</v>
      </c>
      <c r="C26" s="19">
        <v>0.26031746031699998</v>
      </c>
      <c r="D26" s="19">
        <v>8.6190476190500007E-2</v>
      </c>
      <c r="E26" s="19">
        <v>4.7777777777799998E-2</v>
      </c>
      <c r="F26" s="19">
        <v>0.38079365079399996</v>
      </c>
      <c r="G26" s="43"/>
      <c r="H26" s="19">
        <v>0.207936507937</v>
      </c>
      <c r="I26" s="19">
        <v>0.6817460317459999</v>
      </c>
      <c r="J26" s="19">
        <v>8.0158730158699995E-2</v>
      </c>
      <c r="K26" s="3"/>
      <c r="L26" s="46"/>
      <c r="M26" s="46"/>
      <c r="N26" s="46"/>
      <c r="O26" s="46"/>
      <c r="P26" s="46"/>
      <c r="Q26" s="46"/>
      <c r="R26" s="46"/>
      <c r="S26" s="46"/>
    </row>
    <row r="27" spans="1:19" x14ac:dyDescent="0.15">
      <c r="A27" s="45"/>
      <c r="B27" s="5" t="s">
        <v>7</v>
      </c>
      <c r="C27" s="19">
        <v>1.4415453366E-4</v>
      </c>
      <c r="D27" s="19">
        <v>3.96424967565E-4</v>
      </c>
      <c r="E27" s="19">
        <v>3.2795156407699998E-3</v>
      </c>
      <c r="F27" s="19">
        <v>2.5227043390500001E-4</v>
      </c>
      <c r="G27" s="43"/>
      <c r="H27" s="19">
        <v>3.4849358512299998E-2</v>
      </c>
      <c r="I27" s="19">
        <v>0.42871558310500002</v>
      </c>
      <c r="J27" s="19">
        <v>0.55910335880100004</v>
      </c>
      <c r="K27" s="3"/>
      <c r="L27" s="46"/>
      <c r="M27" s="46"/>
      <c r="N27" s="46"/>
      <c r="O27" s="46"/>
      <c r="P27" s="46"/>
      <c r="Q27" s="46"/>
      <c r="R27" s="46"/>
      <c r="S27" s="46"/>
    </row>
    <row r="28" spans="1:19" x14ac:dyDescent="0.15">
      <c r="A28" s="45"/>
      <c r="B28" s="5" t="s">
        <v>8</v>
      </c>
      <c r="C28" s="19">
        <v>4.0500965792299995E-3</v>
      </c>
      <c r="D28" s="19">
        <v>4.3398342575900001E-2</v>
      </c>
      <c r="E28" s="19">
        <v>0.25319334537999999</v>
      </c>
      <c r="F28" s="19">
        <v>6.2309178141900002E-4</v>
      </c>
      <c r="G28" s="43"/>
      <c r="H28" s="19">
        <v>7.8914574116800001E-2</v>
      </c>
      <c r="I28" s="19">
        <v>0.497351859929</v>
      </c>
      <c r="J28" s="19">
        <v>0.26129353853800003</v>
      </c>
      <c r="K28" s="3"/>
      <c r="L28" s="46"/>
      <c r="M28" s="46"/>
      <c r="N28" s="46"/>
      <c r="O28" s="46"/>
      <c r="P28" s="46"/>
      <c r="Q28" s="46"/>
      <c r="R28" s="46"/>
      <c r="S28" s="46"/>
    </row>
    <row r="29" spans="1:19" x14ac:dyDescent="0.15">
      <c r="A29" s="45"/>
      <c r="B29" s="5" t="s">
        <v>9</v>
      </c>
      <c r="C29" s="19">
        <v>1.1841136749100001E-2</v>
      </c>
      <c r="D29" s="19">
        <v>7.1260174310100004E-3</v>
      </c>
      <c r="E29" s="19">
        <v>1.54468162277E-2</v>
      </c>
      <c r="F29" s="19">
        <v>1.0795703054200001E-2</v>
      </c>
      <c r="G29" s="43"/>
      <c r="H29" s="19">
        <v>9.7203998250500009E-2</v>
      </c>
      <c r="I29" s="19">
        <v>0.49198323039000003</v>
      </c>
      <c r="J29" s="19">
        <v>0.41579458294699995</v>
      </c>
      <c r="K29" s="3"/>
      <c r="L29" s="46"/>
      <c r="M29" s="46"/>
      <c r="N29" s="46"/>
      <c r="O29" s="46"/>
      <c r="P29" s="46"/>
      <c r="Q29" s="46"/>
      <c r="R29" s="46"/>
      <c r="S29" s="46"/>
    </row>
    <row r="30" spans="1:19" x14ac:dyDescent="0.15">
      <c r="A30" s="45"/>
      <c r="B30" s="5" t="s">
        <v>10</v>
      </c>
      <c r="C30" s="19">
        <v>2.0312632243699997E-3</v>
      </c>
      <c r="D30" s="19">
        <v>8.6589105397800006E-4</v>
      </c>
      <c r="E30" s="19">
        <v>1.61459384501E-3</v>
      </c>
      <c r="F30" s="19">
        <v>3.5286688064400003E-3</v>
      </c>
      <c r="G30" s="43"/>
      <c r="H30" s="19">
        <v>9.5664685316999995E-2</v>
      </c>
      <c r="I30" s="19">
        <v>0.54709991601499997</v>
      </c>
      <c r="J30" s="19">
        <v>0.429000188803</v>
      </c>
      <c r="K30" s="3"/>
      <c r="L30" s="46"/>
      <c r="M30" s="46"/>
      <c r="N30" s="46"/>
      <c r="O30" s="46"/>
      <c r="P30" s="46"/>
      <c r="Q30" s="46"/>
      <c r="R30" s="46"/>
      <c r="S30" s="46"/>
    </row>
    <row r="31" spans="1:19" x14ac:dyDescent="0.15">
      <c r="A31" s="3"/>
      <c r="B31" s="3"/>
      <c r="C31" s="19"/>
      <c r="D31" s="19"/>
      <c r="E31" s="19"/>
      <c r="F31" s="19"/>
      <c r="G31" s="3"/>
      <c r="H31" s="19"/>
      <c r="I31" s="19"/>
      <c r="J31" s="19"/>
      <c r="K31" s="3"/>
      <c r="L31" s="3"/>
      <c r="M31" s="3"/>
      <c r="N31" s="3"/>
      <c r="O31" s="3"/>
      <c r="P31" s="3"/>
      <c r="Q31" s="3"/>
      <c r="R31" s="3"/>
      <c r="S31" s="3"/>
    </row>
    <row r="32" spans="1:19" x14ac:dyDescent="0.15">
      <c r="A32" s="45" t="s">
        <v>16</v>
      </c>
      <c r="B32" s="5" t="s">
        <v>5</v>
      </c>
      <c r="C32" s="19">
        <v>0.36786353690099999</v>
      </c>
      <c r="D32" s="19">
        <v>0.28327034016300001</v>
      </c>
      <c r="E32" s="19">
        <v>5.5674358464299994E-2</v>
      </c>
      <c r="F32" s="19">
        <v>0.12651680923</v>
      </c>
      <c r="G32" s="43" t="s">
        <v>76</v>
      </c>
      <c r="H32" s="19">
        <v>3.6005569922399998E-2</v>
      </c>
      <c r="I32" s="19">
        <v>0.54160035806600004</v>
      </c>
      <c r="J32" s="19">
        <v>6.8927789934400005E-2</v>
      </c>
      <c r="K32" s="3"/>
      <c r="L32" s="19">
        <v>0.26417748712</v>
      </c>
      <c r="M32" s="19">
        <v>0.15018725879700001</v>
      </c>
      <c r="N32" s="19">
        <v>5.7527423432999998E-2</v>
      </c>
      <c r="O32" s="19">
        <v>6.56261287808E-2</v>
      </c>
      <c r="P32" s="43" t="s">
        <v>76</v>
      </c>
      <c r="Q32" s="19">
        <v>3.92958308777E-2</v>
      </c>
      <c r="R32" s="19">
        <v>0.68327598334599993</v>
      </c>
      <c r="S32" s="19">
        <v>0.122393110397</v>
      </c>
    </row>
    <row r="33" spans="1:19" x14ac:dyDescent="0.15">
      <c r="A33" s="45"/>
      <c r="B33" s="5" t="s">
        <v>6</v>
      </c>
      <c r="C33" s="19">
        <v>0.190260310032</v>
      </c>
      <c r="D33" s="19">
        <v>5.1915764843499995E-2</v>
      </c>
      <c r="E33" s="19">
        <v>2.41298625329E-2</v>
      </c>
      <c r="F33" s="19">
        <v>0.262649897631</v>
      </c>
      <c r="G33" s="43"/>
      <c r="H33" s="19">
        <v>0.14112313542000002</v>
      </c>
      <c r="I33" s="19">
        <v>0.82056156770999999</v>
      </c>
      <c r="J33" s="19">
        <v>6.5954957589899998E-2</v>
      </c>
      <c r="K33" s="3"/>
      <c r="L33" s="19">
        <v>0.13285714285699998</v>
      </c>
      <c r="M33" s="19">
        <v>1.52380952381E-2</v>
      </c>
      <c r="N33" s="19">
        <v>1.06349206349E-2</v>
      </c>
      <c r="O33" s="19">
        <v>0.145555555556</v>
      </c>
      <c r="P33" s="43"/>
      <c r="Q33" s="19">
        <v>6.6031746031700006E-2</v>
      </c>
      <c r="R33" s="19">
        <v>0.87571428571400001</v>
      </c>
      <c r="S33" s="19">
        <v>8.3174603174600001E-2</v>
      </c>
    </row>
    <row r="34" spans="1:19" x14ac:dyDescent="0.15">
      <c r="A34" s="45"/>
      <c r="B34" s="5" t="s">
        <v>7</v>
      </c>
      <c r="C34" s="19">
        <v>2.0484807101400001E-4</v>
      </c>
      <c r="D34" s="19">
        <v>5.1212017753499996E-4</v>
      </c>
      <c r="E34" s="19">
        <v>2.0484807101399998E-3</v>
      </c>
      <c r="F34" s="19">
        <v>3.0727210652100001E-4</v>
      </c>
      <c r="G34" s="43"/>
      <c r="H34" s="19">
        <v>3.0693069306899998E-2</v>
      </c>
      <c r="I34" s="19">
        <v>0.45633321952899997</v>
      </c>
      <c r="J34" s="19">
        <v>0.53540457494000004</v>
      </c>
      <c r="K34" s="3"/>
      <c r="L34" s="19">
        <v>2.08892867801E-4</v>
      </c>
      <c r="M34" s="19">
        <v>1.2235153685500001E-3</v>
      </c>
      <c r="N34" s="19">
        <v>1.0116383169200001E-2</v>
      </c>
      <c r="O34" s="19">
        <v>1.7905102954299999E-4</v>
      </c>
      <c r="P34" s="43"/>
      <c r="Q34" s="19">
        <v>5.1626380185000001E-2</v>
      </c>
      <c r="R34" s="19">
        <v>0.49259922411200002</v>
      </c>
      <c r="S34" s="19">
        <v>0.48967472396300005</v>
      </c>
    </row>
    <row r="35" spans="1:19" x14ac:dyDescent="0.15">
      <c r="A35" s="45"/>
      <c r="B35" s="5" t="s">
        <v>8</v>
      </c>
      <c r="C35" s="19">
        <v>4.3095229014900004E-3</v>
      </c>
      <c r="D35" s="19">
        <v>3.6268639640000003E-2</v>
      </c>
      <c r="E35" s="19">
        <v>0.17653788947799998</v>
      </c>
      <c r="F35" s="19">
        <v>7.2461004538299997E-4</v>
      </c>
      <c r="G35" s="43"/>
      <c r="H35" s="19">
        <v>3.9662865642E-2</v>
      </c>
      <c r="I35" s="19">
        <v>0.61759658289199992</v>
      </c>
      <c r="J35" s="19">
        <v>0.24114259562899998</v>
      </c>
      <c r="K35" s="3"/>
      <c r="L35" s="19">
        <v>1.4658507900300001E-3</v>
      </c>
      <c r="M35" s="19">
        <v>2.6146687347699999E-2</v>
      </c>
      <c r="N35" s="19">
        <v>0.18762890112299999</v>
      </c>
      <c r="O35" s="19">
        <v>5.4543285210199995E-4</v>
      </c>
      <c r="P35" s="43"/>
      <c r="Q35" s="19">
        <v>0.14499991477599999</v>
      </c>
      <c r="R35" s="19">
        <v>0.50766162709399998</v>
      </c>
      <c r="S35" s="19">
        <v>0.28860215786900001</v>
      </c>
    </row>
    <row r="36" spans="1:19" x14ac:dyDescent="0.15">
      <c r="A36" s="45"/>
      <c r="B36" s="5" t="s">
        <v>9</v>
      </c>
      <c r="C36" s="19">
        <v>1.2371689080799999E-2</v>
      </c>
      <c r="D36" s="19">
        <v>6.89396865527E-3</v>
      </c>
      <c r="E36" s="19">
        <v>1.0381918840799999E-2</v>
      </c>
      <c r="F36" s="19">
        <v>9.3168065358100009E-3</v>
      </c>
      <c r="G36" s="43"/>
      <c r="H36" s="19">
        <v>6.2373444760499996E-2</v>
      </c>
      <c r="I36" s="19">
        <v>0.52863513466099998</v>
      </c>
      <c r="J36" s="19">
        <v>0.40563222023199996</v>
      </c>
      <c r="K36" s="3"/>
      <c r="L36" s="19">
        <v>3.0211215804399998E-3</v>
      </c>
      <c r="M36" s="19">
        <v>1.7338610809499999E-3</v>
      </c>
      <c r="N36" s="19">
        <v>5.6569406984500002E-3</v>
      </c>
      <c r="O36" s="19">
        <v>4.0544327296900004E-3</v>
      </c>
      <c r="P36" s="43"/>
      <c r="Q36" s="19">
        <v>0.11310378647200001</v>
      </c>
      <c r="R36" s="19">
        <v>0.44968300115600002</v>
      </c>
      <c r="S36" s="19">
        <v>0.46843146870299995</v>
      </c>
    </row>
    <row r="37" spans="1:19" x14ac:dyDescent="0.15">
      <c r="A37" s="45"/>
      <c r="B37" s="5" t="s">
        <v>10</v>
      </c>
      <c r="C37" s="19">
        <v>2.3499950656300003E-3</v>
      </c>
      <c r="D37" s="19">
        <v>9.6220270403599996E-4</v>
      </c>
      <c r="E37" s="19">
        <v>1.6530149018099999E-3</v>
      </c>
      <c r="F37" s="19">
        <v>3.9783381032300006E-3</v>
      </c>
      <c r="G37" s="43"/>
      <c r="H37" s="19">
        <v>8.3101006612100015E-2</v>
      </c>
      <c r="I37" s="19">
        <v>0.56885300503300007</v>
      </c>
      <c r="J37" s="19">
        <v>0.41083588275899996</v>
      </c>
      <c r="K37" s="3"/>
      <c r="L37" s="19">
        <v>4.8949523832599994E-4</v>
      </c>
      <c r="M37" s="19">
        <v>2.08398962852E-4</v>
      </c>
      <c r="N37" s="19">
        <v>4.3618387573600003E-4</v>
      </c>
      <c r="O37" s="19">
        <v>1.11469212688E-3</v>
      </c>
      <c r="P37" s="43"/>
      <c r="Q37" s="19">
        <v>6.2301596917599997E-2</v>
      </c>
      <c r="R37" s="19">
        <v>0.45479438776699999</v>
      </c>
      <c r="S37" s="19">
        <v>0.52719606465199997</v>
      </c>
    </row>
    <row r="38" spans="1:19" x14ac:dyDescent="0.15">
      <c r="A38" s="3"/>
      <c r="B38" s="3"/>
      <c r="C38" s="19"/>
      <c r="D38" s="19"/>
      <c r="E38" s="19"/>
      <c r="F38" s="19"/>
      <c r="G38" s="3"/>
      <c r="H38" s="19"/>
      <c r="I38" s="19"/>
      <c r="J38" s="19"/>
      <c r="K38" s="3"/>
      <c r="L38" s="19"/>
      <c r="M38" s="19"/>
      <c r="N38" s="19"/>
      <c r="O38" s="19"/>
      <c r="P38" s="3"/>
      <c r="Q38" s="19"/>
      <c r="R38" s="19"/>
      <c r="S38" s="19"/>
    </row>
    <row r="39" spans="1:19" x14ac:dyDescent="0.15">
      <c r="A39" s="45" t="s">
        <v>17</v>
      </c>
      <c r="B39" s="5" t="s">
        <v>5</v>
      </c>
      <c r="C39" s="19">
        <v>0.385735043592</v>
      </c>
      <c r="D39" s="19">
        <v>0.29732438120100002</v>
      </c>
      <c r="E39" s="19">
        <v>5.65938470789E-2</v>
      </c>
      <c r="F39" s="19">
        <v>0.16128870628299999</v>
      </c>
      <c r="G39" s="43" t="s">
        <v>76</v>
      </c>
      <c r="H39" s="19">
        <v>3.6927547850500002E-2</v>
      </c>
      <c r="I39" s="19">
        <v>0.49265958512899999</v>
      </c>
      <c r="J39" s="19">
        <v>6.8343521394900006E-2</v>
      </c>
      <c r="K39" s="3"/>
      <c r="L39" s="19">
        <v>0.313211591741</v>
      </c>
      <c r="M39" s="19">
        <v>0.28487937066499996</v>
      </c>
      <c r="N39" s="19">
        <v>5.8201379198799995E-2</v>
      </c>
      <c r="O39" s="19">
        <v>0.13866812271200002</v>
      </c>
      <c r="P39" s="43" t="s">
        <v>76</v>
      </c>
      <c r="Q39" s="19">
        <v>3.3064369350199997E-2</v>
      </c>
      <c r="R39" s="19">
        <v>0.508220590912</v>
      </c>
      <c r="S39" s="19">
        <v>0.10178163360199999</v>
      </c>
    </row>
    <row r="40" spans="1:19" x14ac:dyDescent="0.15">
      <c r="A40" s="45"/>
      <c r="B40" s="5" t="s">
        <v>6</v>
      </c>
      <c r="C40" s="19">
        <v>0.26608315098500002</v>
      </c>
      <c r="D40" s="19">
        <v>3.3843909555099999E-2</v>
      </c>
      <c r="E40" s="19">
        <v>1.48796498906E-2</v>
      </c>
      <c r="F40" s="19">
        <v>0.36761487965</v>
      </c>
      <c r="G40" s="43"/>
      <c r="H40" s="19">
        <v>0.185557986871</v>
      </c>
      <c r="I40" s="19">
        <v>0.74981765134900003</v>
      </c>
      <c r="J40" s="19">
        <v>7.2064186724999993E-2</v>
      </c>
      <c r="K40" s="3"/>
      <c r="L40" s="19">
        <v>0.21275455519800002</v>
      </c>
      <c r="M40" s="19">
        <v>2.21507681315E-2</v>
      </c>
      <c r="N40" s="19">
        <v>1.05394783851E-2</v>
      </c>
      <c r="O40" s="19">
        <v>0.35387638442300001</v>
      </c>
      <c r="P40" s="43"/>
      <c r="Q40" s="19">
        <v>0.122365130404</v>
      </c>
      <c r="R40" s="19">
        <v>0.80850303679899993</v>
      </c>
      <c r="S40" s="19">
        <v>6.5023222579500009E-2</v>
      </c>
    </row>
    <row r="41" spans="1:19" x14ac:dyDescent="0.15">
      <c r="A41" s="45"/>
      <c r="B41" s="5" t="s">
        <v>7</v>
      </c>
      <c r="C41" s="19">
        <v>2.6868178001699999E-4</v>
      </c>
      <c r="D41" s="19">
        <v>6.0453400503799996E-4</v>
      </c>
      <c r="E41" s="19">
        <v>2.3509655751500001E-3</v>
      </c>
      <c r="F41" s="19">
        <v>1.6792611251000001E-4</v>
      </c>
      <c r="G41" s="43"/>
      <c r="H41" s="19">
        <v>3.0025188916899998E-2</v>
      </c>
      <c r="I41" s="19">
        <v>0.44698572628</v>
      </c>
      <c r="J41" s="19">
        <v>0.54320738874899999</v>
      </c>
      <c r="K41" s="3"/>
      <c r="L41" s="19">
        <v>2.3412350014600001E-4</v>
      </c>
      <c r="M41" s="19">
        <v>9.3649400058499999E-4</v>
      </c>
      <c r="N41" s="19">
        <v>3.0728709394199998E-3</v>
      </c>
      <c r="O41" s="19">
        <v>4.9751243781099999E-4</v>
      </c>
      <c r="P41" s="43"/>
      <c r="Q41" s="19">
        <v>4.1352063213300004E-2</v>
      </c>
      <c r="R41" s="19">
        <v>0.50737489025499993</v>
      </c>
      <c r="S41" s="19">
        <v>0.48217734855099997</v>
      </c>
    </row>
    <row r="42" spans="1:19" x14ac:dyDescent="0.15">
      <c r="A42" s="45"/>
      <c r="B42" s="5" t="s">
        <v>8</v>
      </c>
      <c r="C42" s="19">
        <v>4.0851429800000004E-3</v>
      </c>
      <c r="D42" s="19">
        <v>3.2496851675500003E-2</v>
      </c>
      <c r="E42" s="19">
        <v>0.18936019903599999</v>
      </c>
      <c r="F42" s="19">
        <v>2.45722886015E-4</v>
      </c>
      <c r="G42" s="43"/>
      <c r="H42" s="19">
        <v>3.75341708388E-2</v>
      </c>
      <c r="I42" s="19">
        <v>0.55650090610299996</v>
      </c>
      <c r="J42" s="19">
        <v>0.29348527198500002</v>
      </c>
      <c r="K42" s="3"/>
      <c r="L42" s="19">
        <v>2.20920419004E-3</v>
      </c>
      <c r="M42" s="19">
        <v>2.0354465571200003E-2</v>
      </c>
      <c r="N42" s="19">
        <v>0.10884674576800001</v>
      </c>
      <c r="O42" s="19">
        <v>4.2198282281700003E-4</v>
      </c>
      <c r="P42" s="43"/>
      <c r="Q42" s="19">
        <v>3.63153452812E-2</v>
      </c>
      <c r="R42" s="19">
        <v>0.62016581442700003</v>
      </c>
      <c r="S42" s="19">
        <v>0.29312912674399999</v>
      </c>
    </row>
    <row r="43" spans="1:19" x14ac:dyDescent="0.15">
      <c r="A43" s="45"/>
      <c r="B43" s="5" t="s">
        <v>9</v>
      </c>
      <c r="C43" s="19">
        <v>1.00684179407E-2</v>
      </c>
      <c r="D43" s="19">
        <v>3.60672354084E-3</v>
      </c>
      <c r="E43" s="19">
        <v>9.63763831405E-3</v>
      </c>
      <c r="F43" s="19">
        <v>6.3349945096699998E-3</v>
      </c>
      <c r="G43" s="43"/>
      <c r="H43" s="19">
        <v>6.1179153644700002E-2</v>
      </c>
      <c r="I43" s="19">
        <v>0.49813328828400005</v>
      </c>
      <c r="J43" s="19">
        <v>0.44485176112799996</v>
      </c>
      <c r="K43" s="3"/>
      <c r="L43" s="19">
        <v>3.6422282411599999E-3</v>
      </c>
      <c r="M43" s="19">
        <v>1.66678241545E-3</v>
      </c>
      <c r="N43" s="19">
        <v>3.6345116559000001E-3</v>
      </c>
      <c r="O43" s="19">
        <v>3.9431750661700002E-3</v>
      </c>
      <c r="P43" s="43"/>
      <c r="Q43" s="19">
        <v>4.4787060829799996E-2</v>
      </c>
      <c r="R43" s="19">
        <v>0.49959487927399998</v>
      </c>
      <c r="S43" s="19">
        <v>0.46199195931799997</v>
      </c>
    </row>
    <row r="44" spans="1:19" x14ac:dyDescent="0.15">
      <c r="A44" s="45"/>
      <c r="B44" s="5" t="s">
        <v>10</v>
      </c>
      <c r="C44" s="19">
        <v>1.86609492694E-3</v>
      </c>
      <c r="D44" s="19">
        <v>2.66584989563E-4</v>
      </c>
      <c r="E44" s="19">
        <v>4.8779381069099999E-4</v>
      </c>
      <c r="F44" s="19">
        <v>2.7906343588299997E-3</v>
      </c>
      <c r="G44" s="43"/>
      <c r="H44" s="19">
        <v>6.3050186042300005E-2</v>
      </c>
      <c r="I44" s="19">
        <v>0.531610173337</v>
      </c>
      <c r="J44" s="19">
        <v>0.45230964697300002</v>
      </c>
      <c r="K44" s="3"/>
      <c r="L44" s="19">
        <v>7.4700781868200007E-4</v>
      </c>
      <c r="M44" s="19">
        <v>2.71136171225E-4</v>
      </c>
      <c r="N44" s="19">
        <v>2.71136171225E-4</v>
      </c>
      <c r="O44" s="19">
        <v>1.9698872848200001E-3</v>
      </c>
      <c r="P44" s="43"/>
      <c r="Q44" s="19">
        <v>4.8444840389299998E-2</v>
      </c>
      <c r="R44" s="19">
        <v>0.49757360793700001</v>
      </c>
      <c r="S44" s="19">
        <v>0.49045213339900001</v>
      </c>
    </row>
    <row r="45" spans="1:19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x14ac:dyDescent="0.15">
      <c r="A46" s="45" t="s">
        <v>18</v>
      </c>
      <c r="B46" s="5" t="s">
        <v>5</v>
      </c>
      <c r="C46" s="46" t="s">
        <v>19</v>
      </c>
      <c r="D46" s="46"/>
      <c r="E46" s="46"/>
      <c r="F46" s="46"/>
      <c r="G46" s="46"/>
      <c r="H46" s="46"/>
      <c r="I46" s="46"/>
      <c r="J46" s="46"/>
      <c r="K46" s="3"/>
      <c r="L46" s="19">
        <v>0.28374110498099997</v>
      </c>
      <c r="M46" s="19">
        <v>0.185616055009</v>
      </c>
      <c r="N46" s="19">
        <v>5.53290157512E-2</v>
      </c>
      <c r="O46" s="19">
        <v>8.0075157911599998E-2</v>
      </c>
      <c r="P46" s="19">
        <v>2.1667865995E-2</v>
      </c>
      <c r="Q46" s="19">
        <v>1.8809466698599998E-2</v>
      </c>
      <c r="R46" s="19">
        <v>0.64639801711</v>
      </c>
      <c r="S46" s="19">
        <v>0.124290397377</v>
      </c>
    </row>
    <row r="47" spans="1:19" x14ac:dyDescent="0.15">
      <c r="A47" s="45"/>
      <c r="B47" s="5" t="s">
        <v>6</v>
      </c>
      <c r="C47" s="46"/>
      <c r="D47" s="46"/>
      <c r="E47" s="46"/>
      <c r="F47" s="46"/>
      <c r="G47" s="46"/>
      <c r="H47" s="46"/>
      <c r="I47" s="46"/>
      <c r="J47" s="46"/>
      <c r="K47" s="3"/>
      <c r="L47" s="19">
        <v>0.18263069139999999</v>
      </c>
      <c r="M47" s="19">
        <v>2.2765598650899999E-2</v>
      </c>
      <c r="N47" s="19">
        <v>9.949409780779999E-3</v>
      </c>
      <c r="O47" s="19">
        <v>0.19949409780800001</v>
      </c>
      <c r="P47" s="19">
        <v>4.77234401349E-2</v>
      </c>
      <c r="Q47" s="19">
        <v>4.0640809443499994E-2</v>
      </c>
      <c r="R47" s="19">
        <v>0.89915682967999999</v>
      </c>
      <c r="S47" s="19">
        <v>5.9359190556500005E-2</v>
      </c>
    </row>
    <row r="48" spans="1:19" x14ac:dyDescent="0.15">
      <c r="A48" s="45"/>
      <c r="B48" s="5" t="s">
        <v>7</v>
      </c>
      <c r="C48" s="46"/>
      <c r="D48" s="46"/>
      <c r="E48" s="46"/>
      <c r="F48" s="46"/>
      <c r="G48" s="46"/>
      <c r="H48" s="46"/>
      <c r="I48" s="46"/>
      <c r="J48" s="46"/>
      <c r="K48" s="3"/>
      <c r="L48" s="19">
        <v>1.2655824843399999E-4</v>
      </c>
      <c r="M48" s="19">
        <v>1.5186989812099999E-3</v>
      </c>
      <c r="N48" s="19">
        <v>1.2212870973900001E-2</v>
      </c>
      <c r="O48" s="19">
        <v>1.89837372651E-4</v>
      </c>
      <c r="P48" s="19">
        <v>5.8343352527999999E-2</v>
      </c>
      <c r="Q48" s="19">
        <v>2.07871923053E-2</v>
      </c>
      <c r="R48" s="19">
        <v>0.50920711257399998</v>
      </c>
      <c r="S48" s="19">
        <v>0.46782256533599997</v>
      </c>
    </row>
    <row r="49" spans="1:20" x14ac:dyDescent="0.15">
      <c r="A49" s="45"/>
      <c r="B49" s="5" t="s">
        <v>8</v>
      </c>
      <c r="C49" s="46"/>
      <c r="D49" s="46"/>
      <c r="E49" s="46"/>
      <c r="F49" s="46"/>
      <c r="G49" s="46"/>
      <c r="H49" s="46"/>
      <c r="I49" s="46"/>
      <c r="J49" s="46"/>
      <c r="K49" s="3"/>
      <c r="L49" s="19">
        <v>1.4841431026400001E-3</v>
      </c>
      <c r="M49" s="19">
        <v>2.39806280269E-2</v>
      </c>
      <c r="N49" s="19">
        <v>0.18067489454800001</v>
      </c>
      <c r="O49" s="19">
        <v>2.8120606155299999E-4</v>
      </c>
      <c r="P49" s="19">
        <v>1.6950476488000001E-2</v>
      </c>
      <c r="Q49" s="19">
        <v>9.840649898449999E-2</v>
      </c>
      <c r="R49" s="19">
        <v>0.54789876581800001</v>
      </c>
      <c r="S49" s="19">
        <v>0.27455085142899999</v>
      </c>
    </row>
    <row r="50" spans="1:20" x14ac:dyDescent="0.15">
      <c r="A50" s="45"/>
      <c r="B50" s="5" t="s">
        <v>9</v>
      </c>
      <c r="C50" s="46"/>
      <c r="D50" s="46"/>
      <c r="E50" s="46"/>
      <c r="F50" s="46"/>
      <c r="G50" s="46"/>
      <c r="H50" s="46"/>
      <c r="I50" s="46"/>
      <c r="J50" s="46"/>
      <c r="K50" s="3"/>
      <c r="L50" s="19">
        <v>5.6329809914899996E-3</v>
      </c>
      <c r="M50" s="19">
        <v>2.6257321753200003E-3</v>
      </c>
      <c r="N50" s="19">
        <v>5.9808343993400003E-3</v>
      </c>
      <c r="O50" s="19">
        <v>5.7451917682200008E-3</v>
      </c>
      <c r="P50" s="19">
        <v>3.9644067416199996E-2</v>
      </c>
      <c r="Q50" s="19">
        <v>6.9537018335199999E-2</v>
      </c>
      <c r="R50" s="19">
        <v>0.46330707601199994</v>
      </c>
      <c r="S50" s="19">
        <v>0.45202989295099999</v>
      </c>
    </row>
    <row r="51" spans="1:20" x14ac:dyDescent="0.15">
      <c r="A51" s="45"/>
      <c r="B51" s="5" t="s">
        <v>10</v>
      </c>
      <c r="C51" s="46"/>
      <c r="D51" s="46"/>
      <c r="E51" s="46"/>
      <c r="F51" s="46"/>
      <c r="G51" s="46"/>
      <c r="H51" s="46"/>
      <c r="I51" s="46"/>
      <c r="J51" s="46"/>
      <c r="K51" s="3"/>
      <c r="L51" s="19">
        <v>5.0366448196800004E-4</v>
      </c>
      <c r="M51" s="19">
        <v>2.0663158234599999E-4</v>
      </c>
      <c r="N51" s="19">
        <v>6.8446711652100011E-4</v>
      </c>
      <c r="O51" s="19">
        <v>1.1945888354400001E-3</v>
      </c>
      <c r="P51" s="19">
        <v>7.9714590126899992E-2</v>
      </c>
      <c r="Q51" s="19">
        <v>3.0639589319699997E-2</v>
      </c>
      <c r="R51" s="19">
        <v>0.53210861072500004</v>
      </c>
      <c r="S51" s="19">
        <v>0.44196558292699994</v>
      </c>
    </row>
    <row r="52" spans="1:20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20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20" x14ac:dyDescent="0.15">
      <c r="A54" s="45" t="s">
        <v>23</v>
      </c>
      <c r="B54" s="5" t="s">
        <v>5</v>
      </c>
      <c r="C54" s="24">
        <f>AVERAGE(C4,C11,C18,C25,C32,C39)</f>
        <v>0.363526840139</v>
      </c>
      <c r="D54" s="19">
        <f t="shared" ref="D54:F54" si="0">AVERAGE(D4,D11,D18,D25,D32,D39)</f>
        <v>0.29454892663399995</v>
      </c>
      <c r="E54" s="19">
        <f t="shared" si="0"/>
        <v>6.2244572073833347E-2</v>
      </c>
      <c r="F54" s="19">
        <f t="shared" si="0"/>
        <v>0.14257264591228333</v>
      </c>
      <c r="G54" s="43" t="s">
        <v>76</v>
      </c>
      <c r="H54" s="19">
        <f t="shared" ref="H54:J54" si="1">AVERAGE(H4,H11,H18,H25,H32,H39)</f>
        <v>3.7331639570850006E-2</v>
      </c>
      <c r="I54" s="19">
        <f t="shared" si="1"/>
        <v>0.48903708449000005</v>
      </c>
      <c r="J54" s="19">
        <f t="shared" si="1"/>
        <v>7.6783427897266665E-2</v>
      </c>
      <c r="K54" s="3"/>
      <c r="L54" s="24">
        <f>AVERAGE(L4,L11,L18,L32,L39,L46)</f>
        <v>0.28037470362266664</v>
      </c>
      <c r="M54" s="19">
        <f t="shared" ref="M54:O54" si="2">AVERAGE(M4,M11,M18,M32,M39,M46)</f>
        <v>0.19106594883916669</v>
      </c>
      <c r="N54" s="19">
        <f t="shared" si="2"/>
        <v>5.9331348262600003E-2</v>
      </c>
      <c r="O54" s="19">
        <f t="shared" si="2"/>
        <v>8.1766434609966673E-2</v>
      </c>
      <c r="P54" s="19">
        <f>P46</f>
        <v>2.1667865995E-2</v>
      </c>
      <c r="Q54" s="19">
        <f t="shared" ref="Q54:S54" si="3">AVERAGE(Q4,Q11,Q18,Q32,Q39,Q46)</f>
        <v>3.1135173493533331E-2</v>
      </c>
      <c r="R54" s="19">
        <f t="shared" si="3"/>
        <v>0.62650957997599999</v>
      </c>
      <c r="S54" s="19">
        <f t="shared" si="3"/>
        <v>0.12293333717799999</v>
      </c>
    </row>
    <row r="55" spans="1:20" x14ac:dyDescent="0.15">
      <c r="A55" s="45"/>
      <c r="B55" s="5" t="s">
        <v>6</v>
      </c>
      <c r="C55" s="19">
        <f t="shared" ref="C55:F59" si="4">AVERAGE(C5,C12,C19,C26,C33,C40)</f>
        <v>0.24002436553283335</v>
      </c>
      <c r="D55" s="19">
        <f t="shared" si="4"/>
        <v>5.8503895339749999E-2</v>
      </c>
      <c r="E55" s="19">
        <f t="shared" si="4"/>
        <v>3.4167852032316669E-2</v>
      </c>
      <c r="F55" s="24">
        <f t="shared" si="4"/>
        <v>0.34210927160599996</v>
      </c>
      <c r="G55" s="43"/>
      <c r="H55" s="19">
        <f t="shared" ref="H55:J55" si="5">AVERAGE(H5,H12,H19,H26,H33,H40)</f>
        <v>0.17256013320583333</v>
      </c>
      <c r="I55" s="19">
        <f t="shared" si="5"/>
        <v>0.72284838606483337</v>
      </c>
      <c r="J55" s="19">
        <f t="shared" si="5"/>
        <v>8.0808128829349998E-2</v>
      </c>
      <c r="K55" s="3"/>
      <c r="L55" s="19">
        <f t="shared" ref="L55:O59" si="6">AVERAGE(L5,L12,L19,L33,L40,L47)</f>
        <v>0.13977235233941668</v>
      </c>
      <c r="M55" s="19">
        <f t="shared" si="6"/>
        <v>1.8926969816066664E-2</v>
      </c>
      <c r="N55" s="19">
        <f t="shared" si="6"/>
        <v>1.1716299045906667E-2</v>
      </c>
      <c r="O55" s="24">
        <f t="shared" si="6"/>
        <v>0.18010290941783333</v>
      </c>
      <c r="P55" s="19">
        <f t="shared" ref="P55:P59" si="7">P47</f>
        <v>4.77234401349E-2</v>
      </c>
      <c r="Q55" s="19">
        <f t="shared" ref="Q55:S55" si="8">AVERAGE(Q5,Q12,Q19,Q33,Q40,Q47)</f>
        <v>6.8800067775416682E-2</v>
      </c>
      <c r="R55" s="19">
        <f t="shared" si="8"/>
        <v>0.85538905374566665</v>
      </c>
      <c r="S55" s="19">
        <f t="shared" si="8"/>
        <v>8.6347286616716659E-2</v>
      </c>
    </row>
    <row r="56" spans="1:20" x14ac:dyDescent="0.15">
      <c r="A56" s="45"/>
      <c r="B56" s="5" t="s">
        <v>7</v>
      </c>
      <c r="C56" s="19">
        <f t="shared" si="4"/>
        <v>1.8252163482549997E-4</v>
      </c>
      <c r="D56" s="19">
        <f t="shared" si="4"/>
        <v>4.5212788858499994E-4</v>
      </c>
      <c r="E56" s="19">
        <f t="shared" si="4"/>
        <v>2.2637901362116668E-3</v>
      </c>
      <c r="F56" s="19">
        <f t="shared" si="4"/>
        <v>1.875753042221167E-4</v>
      </c>
      <c r="G56" s="43"/>
      <c r="H56" s="24">
        <f t="shared" ref="H56:J56" si="9">AVERAGE(H6,H13,H20,H27,H34,H41)</f>
        <v>2.9371877362533331E-2</v>
      </c>
      <c r="I56" s="19">
        <f t="shared" si="9"/>
        <v>0.4294494210475</v>
      </c>
      <c r="J56" s="19">
        <f t="shared" si="9"/>
        <v>0.56112730294083335</v>
      </c>
      <c r="K56" s="3"/>
      <c r="L56" s="19">
        <f t="shared" si="6"/>
        <v>1.8950374371333337E-4</v>
      </c>
      <c r="M56" s="19">
        <f t="shared" si="6"/>
        <v>9.7148032045783338E-4</v>
      </c>
      <c r="N56" s="19">
        <f t="shared" si="6"/>
        <v>8.2504868847966661E-3</v>
      </c>
      <c r="O56" s="19">
        <f t="shared" si="6"/>
        <v>2.2239557773573332E-4</v>
      </c>
      <c r="P56" s="24">
        <f t="shared" si="7"/>
        <v>5.8343352527999999E-2</v>
      </c>
      <c r="Q56" s="19">
        <f t="shared" ref="Q56:S56" si="10">AVERAGE(Q6,Q13,Q20,Q34,Q41,Q48)</f>
        <v>4.6706662762666669E-2</v>
      </c>
      <c r="R56" s="19">
        <f t="shared" si="10"/>
        <v>0.49422871727966661</v>
      </c>
      <c r="S56" s="19">
        <f t="shared" si="10"/>
        <v>0.48915021747333337</v>
      </c>
    </row>
    <row r="57" spans="1:20" x14ac:dyDescent="0.15">
      <c r="A57" s="45"/>
      <c r="B57" s="5" t="s">
        <v>8</v>
      </c>
      <c r="C57" s="19">
        <f t="shared" si="4"/>
        <v>3.6191989679433337E-3</v>
      </c>
      <c r="D57" s="19">
        <f t="shared" si="4"/>
        <v>3.2650147340883333E-2</v>
      </c>
      <c r="E57" s="24">
        <f t="shared" si="4"/>
        <v>0.18604240682699999</v>
      </c>
      <c r="F57" s="19">
        <f t="shared" si="4"/>
        <v>4.5676229581733335E-4</v>
      </c>
      <c r="G57" s="43"/>
      <c r="H57" s="19">
        <f t="shared" ref="H57:J57" si="11">AVERAGE(H7,H14,H21,H28,H35,H42)</f>
        <v>4.9772820137483333E-2</v>
      </c>
      <c r="I57" s="19">
        <f t="shared" si="11"/>
        <v>0.57101290218149992</v>
      </c>
      <c r="J57" s="19">
        <f t="shared" si="11"/>
        <v>0.26934671104800001</v>
      </c>
      <c r="K57" s="3"/>
      <c r="L57" s="19">
        <f t="shared" si="6"/>
        <v>1.8085871658483331E-3</v>
      </c>
      <c r="M57" s="19">
        <f t="shared" si="6"/>
        <v>2.3008090435783335E-2</v>
      </c>
      <c r="N57" s="24">
        <f t="shared" si="6"/>
        <v>0.17209837319916668</v>
      </c>
      <c r="O57" s="19">
        <f t="shared" si="6"/>
        <v>4.4761412150733332E-4</v>
      </c>
      <c r="P57" s="19">
        <f t="shared" si="7"/>
        <v>1.6950476488000001E-2</v>
      </c>
      <c r="Q57" s="19">
        <f t="shared" ref="Q57:S57" si="12">AVERAGE(Q7,Q14,Q21,Q35,Q42,Q49)</f>
        <v>0.10074023549881665</v>
      </c>
      <c r="R57" s="19">
        <f t="shared" si="12"/>
        <v>0.51543310251999996</v>
      </c>
      <c r="S57" s="19">
        <f t="shared" si="12"/>
        <v>0.31200082915266664</v>
      </c>
    </row>
    <row r="58" spans="1:20" x14ac:dyDescent="0.15">
      <c r="A58" s="45"/>
      <c r="B58" s="5" t="s">
        <v>9</v>
      </c>
      <c r="C58" s="19">
        <f t="shared" si="4"/>
        <v>1.0429232182751666E-2</v>
      </c>
      <c r="D58" s="19">
        <f t="shared" si="4"/>
        <v>4.9744728820416669E-3</v>
      </c>
      <c r="E58" s="19">
        <f t="shared" si="4"/>
        <v>9.8690442159133345E-3</v>
      </c>
      <c r="F58" s="19">
        <f t="shared" si="4"/>
        <v>8.2397441119716665E-3</v>
      </c>
      <c r="G58" s="43"/>
      <c r="H58" s="24">
        <f t="shared" ref="H58:J58" si="13">AVERAGE(H8,H15,H22,H29,H36,H43)</f>
        <v>7.2666496772116659E-2</v>
      </c>
      <c r="I58" s="19">
        <f t="shared" si="13"/>
        <v>0.49817595143933335</v>
      </c>
      <c r="J58" s="19">
        <f t="shared" si="13"/>
        <v>0.43233491818349995</v>
      </c>
      <c r="K58" s="3"/>
      <c r="L58" s="19">
        <f t="shared" si="6"/>
        <v>4.5679067670583336E-3</v>
      </c>
      <c r="M58" s="19">
        <f t="shared" si="6"/>
        <v>2.1506759907966668E-3</v>
      </c>
      <c r="N58" s="19">
        <f t="shared" si="6"/>
        <v>5.7544653091000002E-3</v>
      </c>
      <c r="O58" s="19">
        <f t="shared" si="6"/>
        <v>4.477669485608334E-3</v>
      </c>
      <c r="P58" s="24">
        <f t="shared" si="7"/>
        <v>3.9644067416199996E-2</v>
      </c>
      <c r="Q58" s="19">
        <f t="shared" ref="Q58:S58" si="14">AVERAGE(Q8,Q15,Q22,Q36,Q43,Q50)</f>
        <v>8.413454706024999E-2</v>
      </c>
      <c r="R58" s="19">
        <f t="shared" si="14"/>
        <v>0.44646414694966668</v>
      </c>
      <c r="S58" s="19">
        <f t="shared" si="14"/>
        <v>0.48189279421283332</v>
      </c>
    </row>
    <row r="59" spans="1:20" x14ac:dyDescent="0.15">
      <c r="A59" s="45"/>
      <c r="B59" s="5" t="s">
        <v>10</v>
      </c>
      <c r="C59" s="19">
        <f t="shared" si="4"/>
        <v>1.869511966188667E-3</v>
      </c>
      <c r="D59" s="19">
        <f t="shared" si="4"/>
        <v>5.7772057936016671E-4</v>
      </c>
      <c r="E59" s="19">
        <f t="shared" si="4"/>
        <v>1.0556375399403332E-3</v>
      </c>
      <c r="F59" s="19">
        <f t="shared" si="4"/>
        <v>3.2661130804933335E-3</v>
      </c>
      <c r="G59" s="43"/>
      <c r="H59" s="24">
        <f t="shared" ref="H59:J59" si="15">AVERAGE(H9,H16,H23,H30,H37,H44)</f>
        <v>7.447965944096667E-2</v>
      </c>
      <c r="I59" s="19">
        <f t="shared" si="15"/>
        <v>0.5312751369551667</v>
      </c>
      <c r="J59" s="19">
        <f t="shared" si="15"/>
        <v>0.44976737285833335</v>
      </c>
      <c r="K59" s="3"/>
      <c r="L59" s="19">
        <f t="shared" si="6"/>
        <v>6.0497579548266661E-4</v>
      </c>
      <c r="M59" s="19">
        <f t="shared" si="6"/>
        <v>2.2318441919983334E-4</v>
      </c>
      <c r="N59" s="19">
        <f t="shared" si="6"/>
        <v>5.4792356408850005E-4</v>
      </c>
      <c r="O59" s="19">
        <f t="shared" si="6"/>
        <v>1.2721744780753333E-3</v>
      </c>
      <c r="P59" s="24">
        <f t="shared" si="7"/>
        <v>7.9714590126899992E-2</v>
      </c>
      <c r="Q59" s="19">
        <f t="shared" ref="Q59:S59" si="16">AVERAGE(Q9,Q16,Q23,Q37,Q44,Q51)</f>
        <v>6.1343356785933334E-2</v>
      </c>
      <c r="R59" s="19">
        <f t="shared" si="16"/>
        <v>0.48096233543166661</v>
      </c>
      <c r="S59" s="19">
        <f t="shared" si="16"/>
        <v>0.49927124101566678</v>
      </c>
    </row>
    <row r="61" spans="1:20" x14ac:dyDescent="0.15">
      <c r="A61" s="40" t="s">
        <v>78</v>
      </c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</row>
    <row r="62" spans="1:20" x14ac:dyDescent="0.15">
      <c r="A62" s="41" t="s">
        <v>93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</row>
  </sheetData>
  <mergeCells count="27">
    <mergeCell ref="P11:P16"/>
    <mergeCell ref="G32:G37"/>
    <mergeCell ref="G39:G44"/>
    <mergeCell ref="C46:J51"/>
    <mergeCell ref="P18:P23"/>
    <mergeCell ref="P39:P44"/>
    <mergeCell ref="A54:A59"/>
    <mergeCell ref="A25:A30"/>
    <mergeCell ref="A32:A37"/>
    <mergeCell ref="A39:A44"/>
    <mergeCell ref="A46:A51"/>
    <mergeCell ref="A1:S1"/>
    <mergeCell ref="A62:T62"/>
    <mergeCell ref="G4:G9"/>
    <mergeCell ref="A61:S61"/>
    <mergeCell ref="L2:S2"/>
    <mergeCell ref="C2:I2"/>
    <mergeCell ref="G11:G16"/>
    <mergeCell ref="G18:G23"/>
    <mergeCell ref="G25:G30"/>
    <mergeCell ref="P4:P9"/>
    <mergeCell ref="A4:A9"/>
    <mergeCell ref="A11:A16"/>
    <mergeCell ref="A18:A23"/>
    <mergeCell ref="L25:S30"/>
    <mergeCell ref="G54:G59"/>
    <mergeCell ref="P32:P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8487D-8F63-864D-9109-9D534CF4DAAD}">
  <dimension ref="A1:T34"/>
  <sheetViews>
    <sheetView topLeftCell="Q1" workbookViewId="0">
      <selection sqref="A1:K1"/>
    </sheetView>
  </sheetViews>
  <sheetFormatPr baseColWidth="10" defaultRowHeight="16" x14ac:dyDescent="0.2"/>
  <cols>
    <col min="2" max="2" width="20.6640625" bestFit="1" customWidth="1"/>
    <col min="3" max="3" width="12.5" customWidth="1"/>
    <col min="6" max="6" width="15.83203125" bestFit="1" customWidth="1"/>
    <col min="7" max="7" width="12.6640625" bestFit="1" customWidth="1"/>
    <col min="11" max="11" width="19.33203125" bestFit="1" customWidth="1"/>
  </cols>
  <sheetData>
    <row r="1" spans="1:20" ht="18" x14ac:dyDescent="0.2">
      <c r="A1" s="47" t="s">
        <v>109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14"/>
      <c r="M1" s="14"/>
      <c r="N1" s="14"/>
      <c r="O1" s="14"/>
      <c r="P1" s="14"/>
      <c r="Q1" s="14"/>
    </row>
    <row r="2" spans="1:20" x14ac:dyDescent="0.2">
      <c r="A2" s="12"/>
      <c r="B2" s="12"/>
      <c r="C2" s="1" t="s">
        <v>2</v>
      </c>
      <c r="D2" s="1" t="s">
        <v>79</v>
      </c>
      <c r="E2" s="1" t="s">
        <v>80</v>
      </c>
      <c r="F2" s="1" t="s">
        <v>81</v>
      </c>
      <c r="G2" s="1" t="s">
        <v>82</v>
      </c>
      <c r="H2" s="1" t="s">
        <v>3</v>
      </c>
      <c r="I2" s="1" t="s">
        <v>83</v>
      </c>
      <c r="J2" s="1" t="s">
        <v>86</v>
      </c>
      <c r="K2" s="1" t="s">
        <v>26</v>
      </c>
    </row>
    <row r="3" spans="1:20" x14ac:dyDescent="0.2">
      <c r="A3" s="2" t="s">
        <v>25</v>
      </c>
      <c r="B3" s="2" t="s">
        <v>5</v>
      </c>
      <c r="C3" s="19">
        <v>0.10161203940499999</v>
      </c>
      <c r="D3" s="24">
        <v>0.13736958890699999</v>
      </c>
      <c r="E3" s="19">
        <v>3.0458675720700001E-2</v>
      </c>
      <c r="F3" s="19">
        <v>2.8721812994499999E-2</v>
      </c>
      <c r="G3" s="19">
        <v>3.5715322848200001E-3</v>
      </c>
      <c r="H3" s="19">
        <v>6.2304547006100004E-3</v>
      </c>
      <c r="I3" s="19">
        <v>0.23859977939300001</v>
      </c>
      <c r="J3" s="19">
        <v>0.45343611659499999</v>
      </c>
      <c r="K3" s="9">
        <v>42011380</v>
      </c>
    </row>
    <row r="4" spans="1:20" x14ac:dyDescent="0.2">
      <c r="A4" s="12"/>
      <c r="B4" s="2" t="s">
        <v>6</v>
      </c>
      <c r="C4" s="19">
        <v>1.8771040075099998E-2</v>
      </c>
      <c r="D4" s="19">
        <v>1.7350002408499999E-4</v>
      </c>
      <c r="E4" s="19">
        <v>1.20426920895E-4</v>
      </c>
      <c r="F4" s="24">
        <v>2.6234951430699999E-2</v>
      </c>
      <c r="G4" s="19">
        <v>1.1033663693900001E-2</v>
      </c>
      <c r="H4" s="19">
        <v>9.47365549204E-3</v>
      </c>
      <c r="I4" s="19">
        <v>0.56951681309000002</v>
      </c>
      <c r="J4" s="19">
        <v>0.36467594927300001</v>
      </c>
      <c r="K4" s="9">
        <v>4691642</v>
      </c>
    </row>
    <row r="5" spans="1:20" x14ac:dyDescent="0.2">
      <c r="A5" s="12"/>
      <c r="B5" s="2" t="s">
        <v>7</v>
      </c>
      <c r="C5" s="19">
        <v>2.1157772261599999E-5</v>
      </c>
      <c r="D5" s="19">
        <v>2.5806939001999999E-5</v>
      </c>
      <c r="E5" s="19">
        <v>1.6034311325699999E-4</v>
      </c>
      <c r="F5" s="19">
        <v>3.5643125434800001E-4</v>
      </c>
      <c r="G5" s="19">
        <v>6.9703533639899995E-4</v>
      </c>
      <c r="H5" s="19">
        <v>1.77554407718E-3</v>
      </c>
      <c r="I5" s="19">
        <v>0.15592832828700001</v>
      </c>
      <c r="J5" s="19">
        <v>0.84103535322</v>
      </c>
      <c r="K5" s="9">
        <v>479870937</v>
      </c>
    </row>
    <row r="6" spans="1:20" x14ac:dyDescent="0.2">
      <c r="A6" s="12"/>
      <c r="B6" s="2" t="s">
        <v>8</v>
      </c>
      <c r="C6" s="19">
        <v>5.8368039878000004E-3</v>
      </c>
      <c r="D6" s="19">
        <v>2.9774531838800002E-2</v>
      </c>
      <c r="E6" s="24">
        <v>0.13355351760199999</v>
      </c>
      <c r="F6" s="19">
        <v>2.4052361962099999E-3</v>
      </c>
      <c r="G6" s="19">
        <v>1.7726890429499999E-3</v>
      </c>
      <c r="H6" s="19">
        <v>8.8200712589200005E-3</v>
      </c>
      <c r="I6" s="19">
        <v>0.27043406064100001</v>
      </c>
      <c r="J6" s="19">
        <v>0.54740308943299998</v>
      </c>
      <c r="K6" s="9">
        <v>48554483</v>
      </c>
    </row>
    <row r="7" spans="1:20" x14ac:dyDescent="0.2">
      <c r="A7" s="12"/>
      <c r="B7" s="2" t="s">
        <v>9</v>
      </c>
      <c r="C7" s="19">
        <v>4.0859611170099997E-3</v>
      </c>
      <c r="D7" s="19">
        <v>1.4888061550000001E-3</v>
      </c>
      <c r="E7" s="19">
        <v>4.1666541665099999E-3</v>
      </c>
      <c r="F7" s="19">
        <v>3.2546881047699999E-3</v>
      </c>
      <c r="G7" s="19">
        <v>4.5150350577300002E-3</v>
      </c>
      <c r="H7" s="24">
        <v>2.1433461035E-2</v>
      </c>
      <c r="I7" s="19">
        <v>0.29708063292300002</v>
      </c>
      <c r="J7" s="19">
        <v>0.66397476144099998</v>
      </c>
      <c r="K7" s="9">
        <v>87665543</v>
      </c>
    </row>
    <row r="8" spans="1:20" x14ac:dyDescent="0.2">
      <c r="A8" s="12"/>
      <c r="B8" s="2" t="s">
        <v>24</v>
      </c>
      <c r="C8" s="19">
        <v>8.7575953733299997E-4</v>
      </c>
      <c r="D8" s="19">
        <v>4.09525075225E-4</v>
      </c>
      <c r="E8" s="19">
        <v>8.94085960665E-4</v>
      </c>
      <c r="F8" s="19">
        <v>1.6295137948600001E-3</v>
      </c>
      <c r="G8" s="24">
        <v>0.14912851449200001</v>
      </c>
      <c r="H8" s="19">
        <v>1.17180176039E-3</v>
      </c>
      <c r="I8" s="19">
        <v>0.40538528998200002</v>
      </c>
      <c r="J8" s="19">
        <v>0.44050550939700001</v>
      </c>
      <c r="K8" s="9">
        <v>15605882</v>
      </c>
    </row>
    <row r="9" spans="1:20" x14ac:dyDescent="0.2">
      <c r="A9" s="12"/>
      <c r="B9" s="2" t="s">
        <v>10</v>
      </c>
      <c r="C9" s="19">
        <v>8.31278214533E-6</v>
      </c>
      <c r="D9" s="19">
        <v>3.0273914855199998E-6</v>
      </c>
      <c r="E9" s="19">
        <v>2.5248240561399999E-5</v>
      </c>
      <c r="F9" s="19">
        <v>1.6392795239999999E-5</v>
      </c>
      <c r="G9" s="19">
        <v>2.6994240745900001E-5</v>
      </c>
      <c r="H9" s="19">
        <v>2.5908031636899997E-4</v>
      </c>
      <c r="I9" s="19">
        <v>0.10727998693599999</v>
      </c>
      <c r="J9" s="19">
        <v>0.89238095729699995</v>
      </c>
      <c r="K9" s="9">
        <v>2152347997</v>
      </c>
    </row>
    <row r="11" spans="1:20" x14ac:dyDescent="0.2">
      <c r="B11" s="41" t="s">
        <v>85</v>
      </c>
      <c r="C11" s="41"/>
      <c r="D11" s="41"/>
      <c r="E11" s="41"/>
      <c r="F11" s="41"/>
      <c r="G11" s="41"/>
      <c r="H11" s="41"/>
      <c r="I11" s="41"/>
      <c r="J11" s="41"/>
      <c r="K11" s="41"/>
      <c r="L11" s="25"/>
      <c r="M11" s="25"/>
      <c r="N11" s="25"/>
      <c r="O11" s="25"/>
      <c r="P11" s="25"/>
      <c r="Q11" s="25"/>
      <c r="R11" s="25"/>
      <c r="S11" s="25"/>
      <c r="T11" s="25"/>
    </row>
    <row r="13" spans="1:20" x14ac:dyDescent="0.2">
      <c r="C13" s="17"/>
    </row>
    <row r="14" spans="1:20" x14ac:dyDescent="0.2">
      <c r="C14" s="17"/>
    </row>
    <row r="15" spans="1:20" x14ac:dyDescent="0.2">
      <c r="C15" s="17"/>
    </row>
    <row r="16" spans="1:20" x14ac:dyDescent="0.2">
      <c r="C16" s="17"/>
    </row>
    <row r="17" spans="3:11" x14ac:dyDescent="0.2">
      <c r="C17" s="17"/>
      <c r="I17" s="18"/>
    </row>
    <row r="18" spans="3:11" x14ac:dyDescent="0.2">
      <c r="C18" s="17"/>
    </row>
    <row r="19" spans="3:11" x14ac:dyDescent="0.2">
      <c r="C19" s="17"/>
      <c r="D19" s="17"/>
      <c r="E19" s="17"/>
      <c r="F19" s="17"/>
      <c r="G19" s="17"/>
      <c r="H19" s="17"/>
    </row>
    <row r="32" spans="3:11" x14ac:dyDescent="0.2">
      <c r="D32" s="21"/>
      <c r="E32" s="21"/>
      <c r="F32" s="21"/>
      <c r="G32" s="21"/>
      <c r="H32" s="21"/>
      <c r="I32" s="21"/>
      <c r="J32" s="21"/>
      <c r="K32" s="21"/>
    </row>
    <row r="33" spans="4:11" x14ac:dyDescent="0.2">
      <c r="D33" s="21"/>
      <c r="E33" s="21"/>
      <c r="F33" s="21"/>
      <c r="G33" s="21"/>
      <c r="H33" s="21"/>
      <c r="I33" s="21"/>
      <c r="J33" s="21"/>
      <c r="K33" s="21"/>
    </row>
    <row r="34" spans="4:11" x14ac:dyDescent="0.2">
      <c r="D34" s="21"/>
      <c r="E34" s="21"/>
      <c r="F34" s="21"/>
      <c r="G34" s="21"/>
      <c r="H34" s="21"/>
      <c r="I34" s="21"/>
      <c r="J34" s="21"/>
      <c r="K34" s="21"/>
    </row>
  </sheetData>
  <mergeCells count="2">
    <mergeCell ref="A1:K1"/>
    <mergeCell ref="B11:K11"/>
  </mergeCells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92E14-1A13-464F-A0B9-B7DBC88F9E1A}">
  <dimension ref="A1:AB61"/>
  <sheetViews>
    <sheetView workbookViewId="0">
      <selection sqref="A1:U1"/>
    </sheetView>
  </sheetViews>
  <sheetFormatPr baseColWidth="10" defaultRowHeight="14" x14ac:dyDescent="0.15"/>
  <cols>
    <col min="1" max="1" width="16.5" style="12" customWidth="1"/>
    <col min="2" max="2" width="20.6640625" style="12" bestFit="1" customWidth="1"/>
    <col min="3" max="3" width="10" style="3" customWidth="1"/>
    <col min="4" max="4" width="8.1640625" style="3" customWidth="1"/>
    <col min="5" max="5" width="11.5" style="3" customWidth="1"/>
    <col min="6" max="6" width="15.83203125" style="3" bestFit="1" customWidth="1"/>
    <col min="7" max="7" width="13.33203125" style="3" customWidth="1"/>
    <col min="8" max="9" width="11.33203125" style="3" bestFit="1" customWidth="1"/>
    <col min="10" max="10" width="10.1640625" style="12" customWidth="1"/>
    <col min="11" max="11" width="19.33203125" style="9" bestFit="1" customWidth="1"/>
    <col min="12" max="12" width="1.6640625" style="12" customWidth="1"/>
    <col min="13" max="13" width="10.33203125" style="3" customWidth="1"/>
    <col min="14" max="14" width="11.5" style="3" customWidth="1"/>
    <col min="15" max="15" width="11.33203125" style="3" bestFit="1" customWidth="1"/>
    <col min="16" max="16" width="15.83203125" style="3" bestFit="1" customWidth="1"/>
    <col min="17" max="17" width="13" style="3" customWidth="1"/>
    <col min="18" max="19" width="11.33203125" style="3" bestFit="1" customWidth="1"/>
    <col min="20" max="20" width="8.83203125" style="12" bestFit="1" customWidth="1"/>
    <col min="21" max="21" width="19.33203125" style="9" bestFit="1" customWidth="1"/>
    <col min="22" max="16384" width="10.83203125" style="12"/>
  </cols>
  <sheetData>
    <row r="1" spans="1:28" ht="18" x14ac:dyDescent="0.2">
      <c r="A1" s="47" t="s">
        <v>110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8" x14ac:dyDescent="0.15">
      <c r="C2" s="36" t="s">
        <v>12</v>
      </c>
      <c r="D2" s="36"/>
      <c r="E2" s="36"/>
      <c r="F2" s="36"/>
      <c r="G2" s="36"/>
      <c r="H2" s="36"/>
      <c r="I2" s="36"/>
      <c r="J2" s="36"/>
      <c r="K2" s="7"/>
      <c r="M2" s="36" t="s">
        <v>11</v>
      </c>
      <c r="N2" s="36"/>
      <c r="O2" s="36"/>
      <c r="P2" s="36"/>
      <c r="Q2" s="36"/>
      <c r="R2" s="36"/>
      <c r="S2" s="36"/>
      <c r="T2" s="36"/>
    </row>
    <row r="3" spans="1:28" x14ac:dyDescent="0.15">
      <c r="C3" s="1" t="s">
        <v>2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3</v>
      </c>
      <c r="I3" s="1" t="s">
        <v>83</v>
      </c>
      <c r="J3" s="1" t="s">
        <v>86</v>
      </c>
      <c r="K3" s="8" t="s">
        <v>26</v>
      </c>
      <c r="M3" s="1" t="s">
        <v>2</v>
      </c>
      <c r="N3" s="1" t="s">
        <v>79</v>
      </c>
      <c r="O3" s="1" t="s">
        <v>80</v>
      </c>
      <c r="P3" s="1" t="s">
        <v>81</v>
      </c>
      <c r="Q3" s="1" t="s">
        <v>82</v>
      </c>
      <c r="R3" s="1" t="s">
        <v>3</v>
      </c>
      <c r="S3" s="1" t="s">
        <v>83</v>
      </c>
      <c r="T3" s="1" t="s">
        <v>86</v>
      </c>
      <c r="U3" s="8" t="s">
        <v>26</v>
      </c>
    </row>
    <row r="4" spans="1:28" ht="16" customHeight="1" x14ac:dyDescent="0.15">
      <c r="A4" s="48" t="s">
        <v>22</v>
      </c>
      <c r="B4" s="2" t="s">
        <v>5</v>
      </c>
      <c r="C4" s="19">
        <v>0.16001912502099999</v>
      </c>
      <c r="D4" s="19">
        <v>0.142098563919</v>
      </c>
      <c r="E4" s="19">
        <v>3.2267242815799999E-2</v>
      </c>
      <c r="F4" s="19">
        <v>6.3953539454300004E-2</v>
      </c>
      <c r="G4" s="50" t="s">
        <v>76</v>
      </c>
      <c r="H4" s="19">
        <v>1.1701786011800001E-2</v>
      </c>
      <c r="I4" s="19">
        <v>0.18203406904700001</v>
      </c>
      <c r="J4" s="19">
        <v>0.40792567373100003</v>
      </c>
      <c r="K4" s="12">
        <v>26405200</v>
      </c>
      <c r="M4" s="19">
        <v>0.16001912502099999</v>
      </c>
      <c r="N4" s="19">
        <v>0.142098563919</v>
      </c>
      <c r="O4" s="26">
        <v>3.2267242815799999E-2</v>
      </c>
      <c r="P4" s="19">
        <v>6.3953539454300004E-2</v>
      </c>
      <c r="Q4" s="50" t="s">
        <v>76</v>
      </c>
      <c r="R4" s="19">
        <v>1.1701786011800001E-2</v>
      </c>
      <c r="S4" s="19">
        <v>0.18203406904700001</v>
      </c>
      <c r="T4" s="20">
        <v>0.40792567373100003</v>
      </c>
      <c r="U4" s="9">
        <v>31155000</v>
      </c>
    </row>
    <row r="5" spans="1:28" x14ac:dyDescent="0.15">
      <c r="A5" s="48"/>
      <c r="B5" s="2" t="s">
        <v>6</v>
      </c>
      <c r="C5" s="19">
        <v>9.0979713313900007E-2</v>
      </c>
      <c r="D5" s="19">
        <v>2.2883381924199999E-2</v>
      </c>
      <c r="E5" s="19">
        <v>2.1644314868799999E-2</v>
      </c>
      <c r="F5" s="19">
        <v>0.22473469387799999</v>
      </c>
      <c r="G5" s="50"/>
      <c r="H5" s="19">
        <v>6.3099975704600006E-2</v>
      </c>
      <c r="I5" s="19">
        <v>0.164326530612</v>
      </c>
      <c r="J5" s="19">
        <v>0.41233138969900002</v>
      </c>
      <c r="K5" s="12">
        <v>8232000</v>
      </c>
      <c r="M5" s="19">
        <v>9.0979713313900007E-2</v>
      </c>
      <c r="N5" s="19">
        <v>2.2883381924199999E-2</v>
      </c>
      <c r="O5" s="26">
        <v>2.1644314868799999E-2</v>
      </c>
      <c r="P5" s="19">
        <v>0.22473469387799999</v>
      </c>
      <c r="Q5" s="50"/>
      <c r="R5" s="19">
        <v>6.3099975704600006E-2</v>
      </c>
      <c r="S5" s="19">
        <v>0.164326530612</v>
      </c>
      <c r="T5" s="20">
        <v>0.41233138969900002</v>
      </c>
      <c r="U5" s="9">
        <v>5231200</v>
      </c>
    </row>
    <row r="6" spans="1:28" x14ac:dyDescent="0.15">
      <c r="A6" s="48"/>
      <c r="B6" s="2" t="s">
        <v>7</v>
      </c>
      <c r="C6" s="19">
        <v>8.2928880706900006E-6</v>
      </c>
      <c r="D6" s="19">
        <v>1.64463097184E-5</v>
      </c>
      <c r="E6" s="19">
        <v>8.0622320635500005E-5</v>
      </c>
      <c r="F6" s="19">
        <v>6.6622037411300003E-6</v>
      </c>
      <c r="G6" s="50"/>
      <c r="H6" s="19">
        <v>1.56051126245E-3</v>
      </c>
      <c r="I6" s="19">
        <v>6.2508679102800002E-2</v>
      </c>
      <c r="J6" s="19">
        <v>0.93581878591300005</v>
      </c>
      <c r="K6" s="12">
        <v>93212400</v>
      </c>
      <c r="M6" s="19">
        <v>8.2928880706900006E-6</v>
      </c>
      <c r="N6" s="19">
        <v>1.64463097184E-5</v>
      </c>
      <c r="O6" s="26">
        <v>8.0622320635500005E-5</v>
      </c>
      <c r="P6" s="19">
        <v>6.6622037411300003E-6</v>
      </c>
      <c r="Q6" s="50"/>
      <c r="R6" s="19">
        <v>1.56051126245E-3</v>
      </c>
      <c r="S6" s="19">
        <v>6.2508679102800002E-2</v>
      </c>
      <c r="T6" s="20">
        <v>0.93581878591300005</v>
      </c>
      <c r="U6" s="9">
        <v>174163000</v>
      </c>
      <c r="W6" s="11"/>
      <c r="AA6" s="11"/>
    </row>
    <row r="7" spans="1:28" x14ac:dyDescent="0.15">
      <c r="A7" s="48"/>
      <c r="B7" s="2" t="s">
        <v>8</v>
      </c>
      <c r="C7" s="19">
        <v>5.2876500104100002E-4</v>
      </c>
      <c r="D7" s="19">
        <v>1.0835086826800001E-2</v>
      </c>
      <c r="E7" s="19">
        <v>6.0367771174899998E-2</v>
      </c>
      <c r="F7" s="19">
        <v>9.6133835873000003E-5</v>
      </c>
      <c r="G7" s="50"/>
      <c r="H7" s="19">
        <v>7.46248294679E-3</v>
      </c>
      <c r="I7" s="19">
        <v>0.33319565519</v>
      </c>
      <c r="J7" s="19">
        <v>0.58751410502500001</v>
      </c>
      <c r="K7" s="12">
        <v>17298800</v>
      </c>
      <c r="M7" s="19">
        <v>5.2876500104100002E-4</v>
      </c>
      <c r="N7" s="19">
        <v>1.0835086826800001E-2</v>
      </c>
      <c r="O7" s="26">
        <v>6.0367771174899998E-2</v>
      </c>
      <c r="P7" s="19">
        <v>9.6133835873000003E-5</v>
      </c>
      <c r="Q7" s="50"/>
      <c r="R7" s="19">
        <v>7.46248294679E-3</v>
      </c>
      <c r="S7" s="19">
        <v>0.33319565519</v>
      </c>
      <c r="T7" s="20">
        <v>0.58751410502500001</v>
      </c>
      <c r="U7" s="9">
        <v>27186400</v>
      </c>
    </row>
    <row r="8" spans="1:28" x14ac:dyDescent="0.15">
      <c r="A8" s="48"/>
      <c r="B8" s="2" t="s">
        <v>9</v>
      </c>
      <c r="C8" s="19">
        <v>1.92225355263E-3</v>
      </c>
      <c r="D8" s="19">
        <v>6.7074583230200004E-4</v>
      </c>
      <c r="E8" s="19">
        <v>1.3310873958600001E-3</v>
      </c>
      <c r="F8" s="19">
        <v>1.39846552013E-3</v>
      </c>
      <c r="G8" s="50"/>
      <c r="H8" s="19">
        <v>1.6032079495799999E-2</v>
      </c>
      <c r="I8" s="19">
        <v>0.26402651191400001</v>
      </c>
      <c r="J8" s="19">
        <v>0.71461885628900002</v>
      </c>
      <c r="K8" s="12">
        <v>50075600</v>
      </c>
      <c r="M8" s="19">
        <v>1.92225355263E-3</v>
      </c>
      <c r="N8" s="19">
        <v>6.7074583230200004E-4</v>
      </c>
      <c r="O8" s="26">
        <v>1.3310873958600001E-3</v>
      </c>
      <c r="P8" s="19">
        <v>1.39846552013E-3</v>
      </c>
      <c r="Q8" s="50"/>
      <c r="R8" s="19">
        <v>1.6032079495799999E-2</v>
      </c>
      <c r="S8" s="19">
        <v>0.26402651191400001</v>
      </c>
      <c r="T8" s="20">
        <v>0.71461885628900002</v>
      </c>
      <c r="U8" s="9">
        <v>66084600</v>
      </c>
    </row>
    <row r="9" spans="1:28" x14ac:dyDescent="0.15">
      <c r="A9" s="48"/>
      <c r="B9" s="2" t="s">
        <v>10</v>
      </c>
      <c r="C9" s="19">
        <v>7.7311131340599996E-6</v>
      </c>
      <c r="D9" s="19">
        <v>1.3164470836099999E-6</v>
      </c>
      <c r="E9" s="19">
        <v>4.0181079252599997E-6</v>
      </c>
      <c r="F9" s="19">
        <v>2.54163999982E-5</v>
      </c>
      <c r="G9" s="50"/>
      <c r="H9" s="19">
        <v>1.1181481023899999E-3</v>
      </c>
      <c r="I9" s="19">
        <v>3.3121086968700003E-2</v>
      </c>
      <c r="J9" s="19">
        <v>0.96572228286100004</v>
      </c>
      <c r="K9" s="12">
        <v>2530295400</v>
      </c>
      <c r="M9" s="19">
        <v>7.7311131340599996E-6</v>
      </c>
      <c r="N9" s="19">
        <v>1.3164470836099999E-6</v>
      </c>
      <c r="O9" s="26">
        <v>4.0181079252599997E-6</v>
      </c>
      <c r="P9" s="19">
        <v>2.54163999982E-5</v>
      </c>
      <c r="Q9" s="50"/>
      <c r="R9" s="19">
        <v>1.1181481023899999E-3</v>
      </c>
      <c r="S9" s="19">
        <v>3.3121086968700003E-2</v>
      </c>
      <c r="T9" s="20">
        <v>0.96572228286100004</v>
      </c>
      <c r="U9" s="9">
        <v>2421699200</v>
      </c>
      <c r="X9" s="11"/>
      <c r="AB9" s="11"/>
    </row>
    <row r="10" spans="1:28" x14ac:dyDescent="0.15">
      <c r="C10" s="19"/>
      <c r="D10" s="19"/>
      <c r="E10" s="19"/>
      <c r="F10" s="19"/>
      <c r="G10" s="19"/>
      <c r="H10" s="19"/>
      <c r="I10" s="19"/>
      <c r="J10" s="19"/>
      <c r="M10" s="19"/>
      <c r="N10" s="19"/>
      <c r="O10" s="19"/>
      <c r="P10" s="19"/>
      <c r="Q10" s="19"/>
      <c r="R10" s="19"/>
      <c r="S10" s="19"/>
      <c r="T10" s="19"/>
    </row>
    <row r="11" spans="1:28" ht="14" customHeight="1" x14ac:dyDescent="0.15">
      <c r="A11" s="48" t="s">
        <v>13</v>
      </c>
      <c r="B11" s="2" t="s">
        <v>5</v>
      </c>
      <c r="C11" s="19">
        <v>0.15098401508000001</v>
      </c>
      <c r="D11" s="19">
        <v>0.109632233742</v>
      </c>
      <c r="E11" s="19">
        <v>2.98363053723E-2</v>
      </c>
      <c r="F11" s="19">
        <v>3.5525353440199997E-2</v>
      </c>
      <c r="G11" s="50" t="s">
        <v>76</v>
      </c>
      <c r="H11" s="19">
        <v>1.21408105561E-2</v>
      </c>
      <c r="I11" s="19">
        <v>0.25328448633400003</v>
      </c>
      <c r="J11" s="19">
        <v>0.40859679547599997</v>
      </c>
      <c r="K11" s="9">
        <v>26525000</v>
      </c>
      <c r="M11" s="19">
        <v>0.15098401508000001</v>
      </c>
      <c r="N11" s="19">
        <v>0.109632233742</v>
      </c>
      <c r="O11" s="26">
        <v>2.98363053723E-2</v>
      </c>
      <c r="P11" s="19">
        <v>3.5525353440199997E-2</v>
      </c>
      <c r="Q11" s="50" t="s">
        <v>76</v>
      </c>
      <c r="R11" s="19">
        <v>1.21408105561E-2</v>
      </c>
      <c r="S11" s="19">
        <v>0.25328448633400003</v>
      </c>
      <c r="T11" s="20">
        <v>0.40859679547599997</v>
      </c>
      <c r="U11" s="9">
        <v>32057800</v>
      </c>
    </row>
    <row r="12" spans="1:28" x14ac:dyDescent="0.15">
      <c r="A12" s="48"/>
      <c r="B12" s="2" t="s">
        <v>6</v>
      </c>
      <c r="C12" s="19">
        <v>4.5606858035899998E-2</v>
      </c>
      <c r="D12" s="19">
        <v>1.3043942911E-2</v>
      </c>
      <c r="E12" s="19">
        <v>1.18301119257E-2</v>
      </c>
      <c r="F12" s="19">
        <v>6.5663280549699998E-2</v>
      </c>
      <c r="G12" s="50"/>
      <c r="H12" s="19">
        <v>2.48240674772E-2</v>
      </c>
      <c r="I12" s="19">
        <v>0.41340086414900001</v>
      </c>
      <c r="J12" s="19">
        <v>0.42563087495099999</v>
      </c>
      <c r="K12" s="9">
        <v>8702200</v>
      </c>
      <c r="M12" s="19">
        <v>4.5606858035899998E-2</v>
      </c>
      <c r="N12" s="19">
        <v>1.3043942911E-2</v>
      </c>
      <c r="O12" s="26">
        <v>1.18301119257E-2</v>
      </c>
      <c r="P12" s="19">
        <v>6.5663280549699998E-2</v>
      </c>
      <c r="Q12" s="50"/>
      <c r="R12" s="19">
        <v>2.48240674772E-2</v>
      </c>
      <c r="S12" s="19">
        <v>0.41340086414900001</v>
      </c>
      <c r="T12" s="20">
        <v>0.42563087495099999</v>
      </c>
      <c r="U12" s="9">
        <v>6076400</v>
      </c>
    </row>
    <row r="13" spans="1:28" x14ac:dyDescent="0.15">
      <c r="A13" s="48"/>
      <c r="B13" s="2" t="s">
        <v>7</v>
      </c>
      <c r="C13" s="19">
        <v>3.7708805475099998E-6</v>
      </c>
      <c r="D13" s="19">
        <v>2.4285596361899999E-5</v>
      </c>
      <c r="E13" s="19">
        <v>2.3461068003400001E-4</v>
      </c>
      <c r="F13" s="19">
        <v>3.7521199477700003E-8</v>
      </c>
      <c r="G13" s="50"/>
      <c r="H13" s="19">
        <v>2.4922800132099999E-3</v>
      </c>
      <c r="I13" s="19">
        <v>6.3364732323799994E-2</v>
      </c>
      <c r="J13" s="19">
        <v>0.93388028298500003</v>
      </c>
      <c r="K13" s="9">
        <v>106606400</v>
      </c>
      <c r="M13" s="19">
        <v>3.7708805475099998E-6</v>
      </c>
      <c r="N13" s="19">
        <v>2.4285596361899999E-5</v>
      </c>
      <c r="O13" s="26">
        <v>2.3461068003400001E-4</v>
      </c>
      <c r="P13" s="19">
        <v>3.7521199477700003E-8</v>
      </c>
      <c r="Q13" s="50"/>
      <c r="R13" s="19">
        <v>2.4922800132099999E-3</v>
      </c>
      <c r="S13" s="19">
        <v>6.3364732323799994E-2</v>
      </c>
      <c r="T13" s="20">
        <v>0.93388028298500003</v>
      </c>
      <c r="U13" s="9">
        <v>177984800</v>
      </c>
    </row>
    <row r="14" spans="1:28" x14ac:dyDescent="0.15">
      <c r="A14" s="48"/>
      <c r="B14" s="2" t="s">
        <v>8</v>
      </c>
      <c r="C14" s="19">
        <v>6.0559144575599998E-4</v>
      </c>
      <c r="D14" s="19">
        <v>1.44446424593E-2</v>
      </c>
      <c r="E14" s="19">
        <v>0.111707897082</v>
      </c>
      <c r="F14" s="19">
        <v>1.6094898641099998E-5</v>
      </c>
      <c r="G14" s="50"/>
      <c r="H14" s="19">
        <v>2.96292047227E-2</v>
      </c>
      <c r="I14" s="19">
        <v>0.244602639786</v>
      </c>
      <c r="J14" s="19">
        <v>0.59899392960599995</v>
      </c>
      <c r="K14" s="9">
        <v>17956000</v>
      </c>
      <c r="M14" s="19">
        <v>6.0559144575599998E-4</v>
      </c>
      <c r="N14" s="19">
        <v>1.44446424593E-2</v>
      </c>
      <c r="O14" s="26">
        <v>0.111707897082</v>
      </c>
      <c r="P14" s="19">
        <v>1.6094898641099998E-5</v>
      </c>
      <c r="Q14" s="50"/>
      <c r="R14" s="19">
        <v>2.96292047227E-2</v>
      </c>
      <c r="S14" s="19">
        <v>0.244602639786</v>
      </c>
      <c r="T14" s="20">
        <v>0.59899392960599995</v>
      </c>
      <c r="U14" s="9">
        <v>35196400</v>
      </c>
    </row>
    <row r="15" spans="1:28" x14ac:dyDescent="0.15">
      <c r="A15" s="48"/>
      <c r="B15" s="2" t="s">
        <v>9</v>
      </c>
      <c r="C15" s="19">
        <v>1.5897213123499999E-3</v>
      </c>
      <c r="D15" s="19">
        <v>6.6938963010299999E-4</v>
      </c>
      <c r="E15" s="19">
        <v>2.4965713296600002E-3</v>
      </c>
      <c r="F15" s="19">
        <v>1.0519693217200001E-3</v>
      </c>
      <c r="G15" s="50"/>
      <c r="H15" s="19">
        <v>3.5464301882800003E-2</v>
      </c>
      <c r="I15" s="19">
        <v>0.21671029067100001</v>
      </c>
      <c r="J15" s="19">
        <v>0.74201775585200003</v>
      </c>
      <c r="K15" s="9">
        <v>60081600</v>
      </c>
      <c r="M15" s="19">
        <v>1.5897213123499999E-3</v>
      </c>
      <c r="N15" s="19">
        <v>6.6938963010299999E-4</v>
      </c>
      <c r="O15" s="26">
        <v>2.4965713296600002E-3</v>
      </c>
      <c r="P15" s="19">
        <v>1.0519693217200001E-3</v>
      </c>
      <c r="Q15" s="50"/>
      <c r="R15" s="19">
        <v>3.5464301882800003E-2</v>
      </c>
      <c r="S15" s="19">
        <v>0.21671029067100001</v>
      </c>
      <c r="T15" s="20">
        <v>0.74201775585200003</v>
      </c>
      <c r="U15" s="9">
        <v>57182600</v>
      </c>
    </row>
    <row r="16" spans="1:28" x14ac:dyDescent="0.15">
      <c r="A16" s="48"/>
      <c r="B16" s="2" t="s">
        <v>10</v>
      </c>
      <c r="C16" s="19">
        <v>6.43625868947E-6</v>
      </c>
      <c r="D16" s="19">
        <v>2.5302833813599999E-6</v>
      </c>
      <c r="E16" s="19">
        <v>7.0369016687999998E-6</v>
      </c>
      <c r="F16" s="19">
        <v>1.0773659287E-5</v>
      </c>
      <c r="G16" s="50"/>
      <c r="H16" s="19">
        <v>1.73853376543E-3</v>
      </c>
      <c r="I16" s="19">
        <v>3.1830157960699997E-2</v>
      </c>
      <c r="J16" s="19">
        <v>0.966404531171</v>
      </c>
      <c r="K16" s="9">
        <v>2505648200</v>
      </c>
      <c r="M16" s="19">
        <v>6.43625868947E-6</v>
      </c>
      <c r="N16" s="19">
        <v>2.5302833813599999E-6</v>
      </c>
      <c r="O16" s="26">
        <v>7.0369016687999998E-6</v>
      </c>
      <c r="P16" s="19">
        <v>1.0773659287E-5</v>
      </c>
      <c r="Q16" s="50"/>
      <c r="R16" s="19">
        <v>1.73853376543E-3</v>
      </c>
      <c r="S16" s="19">
        <v>3.1830157960699997E-2</v>
      </c>
      <c r="T16" s="20">
        <v>0.966404531171</v>
      </c>
      <c r="U16" s="9">
        <v>2417021400</v>
      </c>
    </row>
    <row r="17" spans="1:21" x14ac:dyDescent="0.15">
      <c r="C17" s="19"/>
      <c r="D17" s="19"/>
      <c r="E17" s="19"/>
      <c r="F17" s="19"/>
      <c r="G17" s="19"/>
      <c r="H17" s="19"/>
      <c r="I17" s="19"/>
      <c r="J17" s="19"/>
      <c r="M17" s="19"/>
      <c r="N17" s="19"/>
      <c r="O17" s="19"/>
      <c r="P17" s="19"/>
      <c r="Q17" s="19"/>
      <c r="R17" s="19"/>
      <c r="S17" s="19"/>
      <c r="T17" s="19"/>
    </row>
    <row r="18" spans="1:21" ht="16" customHeight="1" x14ac:dyDescent="0.15">
      <c r="A18" s="48" t="s">
        <v>14</v>
      </c>
      <c r="B18" s="2" t="s">
        <v>5</v>
      </c>
      <c r="C18" s="19">
        <v>0.16493038044899999</v>
      </c>
      <c r="D18" s="19">
        <v>0.15817668934500001</v>
      </c>
      <c r="E18" s="19">
        <v>3.1121723202799999E-2</v>
      </c>
      <c r="F18" s="19">
        <v>5.6202879934E-2</v>
      </c>
      <c r="G18" s="50" t="s">
        <v>76</v>
      </c>
      <c r="H18" s="19">
        <v>1.17240750432E-2</v>
      </c>
      <c r="I18" s="19">
        <v>0.17658709580199999</v>
      </c>
      <c r="J18" s="19">
        <v>0.40125715622399999</v>
      </c>
      <c r="K18" s="9">
        <v>25222800</v>
      </c>
      <c r="L18" s="3"/>
      <c r="M18" s="19">
        <v>0.16493038044899999</v>
      </c>
      <c r="N18" s="19">
        <v>0.15817668934500001</v>
      </c>
      <c r="O18" s="26">
        <v>3.1121723202799999E-2</v>
      </c>
      <c r="P18" s="19">
        <v>5.6202879934E-2</v>
      </c>
      <c r="Q18" s="50" t="s">
        <v>76</v>
      </c>
      <c r="R18" s="19">
        <v>1.17240750432E-2</v>
      </c>
      <c r="S18" s="19">
        <v>0.17658709580199999</v>
      </c>
      <c r="T18" s="20">
        <v>0.40125715622399999</v>
      </c>
      <c r="U18" s="9">
        <v>33119000</v>
      </c>
    </row>
    <row r="19" spans="1:21" x14ac:dyDescent="0.15">
      <c r="A19" s="48"/>
      <c r="B19" s="2" t="s">
        <v>6</v>
      </c>
      <c r="C19" s="19">
        <v>8.1509914473999995E-2</v>
      </c>
      <c r="D19" s="19">
        <v>3.5620744130300003E-2</v>
      </c>
      <c r="E19" s="19">
        <v>2.4322601732300001E-2</v>
      </c>
      <c r="F19" s="19">
        <v>0.17589952061899999</v>
      </c>
      <c r="G19" s="50"/>
      <c r="H19" s="19">
        <v>5.3323936373000001E-2</v>
      </c>
      <c r="I19" s="19">
        <v>0.22554338944300001</v>
      </c>
      <c r="J19" s="19">
        <v>0.40377989322899999</v>
      </c>
      <c r="K19" s="9">
        <v>7342800</v>
      </c>
      <c r="L19" s="3"/>
      <c r="M19" s="19">
        <v>8.1509914473999995E-2</v>
      </c>
      <c r="N19" s="19">
        <v>3.5620744130300003E-2</v>
      </c>
      <c r="O19" s="26">
        <v>2.4322601732300001E-2</v>
      </c>
      <c r="P19" s="19">
        <v>0.17589952061899999</v>
      </c>
      <c r="Q19" s="50"/>
      <c r="R19" s="19">
        <v>5.3323936373000001E-2</v>
      </c>
      <c r="S19" s="19">
        <v>0.22554338944300001</v>
      </c>
      <c r="T19" s="20">
        <v>0.40377989322899999</v>
      </c>
      <c r="U19" s="9">
        <v>6191200</v>
      </c>
    </row>
    <row r="20" spans="1:21" x14ac:dyDescent="0.15">
      <c r="A20" s="48"/>
      <c r="B20" s="2" t="s">
        <v>7</v>
      </c>
      <c r="C20" s="19">
        <v>8.1787105859600008E-6</v>
      </c>
      <c r="D20" s="19">
        <v>3.4442738946499998E-5</v>
      </c>
      <c r="E20" s="19">
        <v>1.01038753841E-4</v>
      </c>
      <c r="F20" s="19">
        <v>2.9662225012499999E-6</v>
      </c>
      <c r="G20" s="50"/>
      <c r="H20" s="19">
        <v>1.8433632931399999E-3</v>
      </c>
      <c r="I20" s="19">
        <v>6.3667978908099998E-2</v>
      </c>
      <c r="J20" s="19">
        <v>0.93434203137299998</v>
      </c>
      <c r="K20" s="9">
        <v>69448600</v>
      </c>
      <c r="L20" s="3"/>
      <c r="M20" s="19">
        <v>8.1787105859600008E-6</v>
      </c>
      <c r="N20" s="19">
        <v>3.4442738946499998E-5</v>
      </c>
      <c r="O20" s="26">
        <v>1.01038753841E-4</v>
      </c>
      <c r="P20" s="19">
        <v>2.9662225012499999E-6</v>
      </c>
      <c r="Q20" s="50"/>
      <c r="R20" s="19">
        <v>1.8433632931399999E-3</v>
      </c>
      <c r="S20" s="19">
        <v>6.3667978908099998E-2</v>
      </c>
      <c r="T20" s="20">
        <v>0.93434203137299998</v>
      </c>
      <c r="U20" s="9">
        <v>171236000</v>
      </c>
    </row>
    <row r="21" spans="1:21" x14ac:dyDescent="0.15">
      <c r="A21" s="48"/>
      <c r="B21" s="2" t="s">
        <v>8</v>
      </c>
      <c r="C21" s="19">
        <v>8.6671616689299998E-4</v>
      </c>
      <c r="D21" s="19">
        <v>1.0750017891599999E-2</v>
      </c>
      <c r="E21" s="19">
        <v>6.5057924210999998E-2</v>
      </c>
      <c r="F21" s="19">
        <v>9.5004651828500003E-5</v>
      </c>
      <c r="G21" s="50"/>
      <c r="H21" s="19">
        <v>1.4004016675E-2</v>
      </c>
      <c r="I21" s="19">
        <v>0.29447984505800001</v>
      </c>
      <c r="J21" s="19">
        <v>0.61474647534500004</v>
      </c>
      <c r="K21" s="9">
        <v>22356800</v>
      </c>
      <c r="L21" s="3"/>
      <c r="M21" s="19">
        <v>8.6671616689299998E-4</v>
      </c>
      <c r="N21" s="19">
        <v>1.0750017891599999E-2</v>
      </c>
      <c r="O21" s="26">
        <v>6.5057924210999998E-2</v>
      </c>
      <c r="P21" s="19">
        <v>9.5004651828500003E-5</v>
      </c>
      <c r="Q21" s="50"/>
      <c r="R21" s="19">
        <v>1.4004016675E-2</v>
      </c>
      <c r="S21" s="19">
        <v>0.29447984505800001</v>
      </c>
      <c r="T21" s="20">
        <v>0.61474647534500004</v>
      </c>
      <c r="U21" s="9">
        <v>33963400</v>
      </c>
    </row>
    <row r="22" spans="1:21" x14ac:dyDescent="0.15">
      <c r="A22" s="48"/>
      <c r="B22" s="2" t="s">
        <v>9</v>
      </c>
      <c r="C22" s="19">
        <v>4.6218553195299999E-3</v>
      </c>
      <c r="D22" s="19">
        <v>1.5473114310300001E-3</v>
      </c>
      <c r="E22" s="19">
        <v>2.5255321766899999E-3</v>
      </c>
      <c r="F22" s="19">
        <v>2.5623063413800001E-3</v>
      </c>
      <c r="G22" s="50"/>
      <c r="H22" s="19">
        <v>2.77752049845E-2</v>
      </c>
      <c r="I22" s="19">
        <v>0.26353719923500002</v>
      </c>
      <c r="J22" s="19">
        <v>0.69743059051199996</v>
      </c>
      <c r="K22" s="9">
        <v>35758800</v>
      </c>
      <c r="L22" s="3"/>
      <c r="M22" s="19">
        <v>4.6218553195299999E-3</v>
      </c>
      <c r="N22" s="19">
        <v>1.5473114310300001E-3</v>
      </c>
      <c r="O22" s="26">
        <v>2.5255321766899999E-3</v>
      </c>
      <c r="P22" s="19">
        <v>2.5623063413800001E-3</v>
      </c>
      <c r="Q22" s="50"/>
      <c r="R22" s="19">
        <v>2.77752049845E-2</v>
      </c>
      <c r="S22" s="19">
        <v>0.26353719923500002</v>
      </c>
      <c r="T22" s="20">
        <v>0.69743059051199996</v>
      </c>
      <c r="U22" s="9">
        <v>55450200</v>
      </c>
    </row>
    <row r="23" spans="1:21" x14ac:dyDescent="0.15">
      <c r="A23" s="48"/>
      <c r="B23" s="2" t="s">
        <v>10</v>
      </c>
      <c r="C23" s="19">
        <v>1.31664211939E-5</v>
      </c>
      <c r="D23" s="19">
        <v>4.5915053214499999E-6</v>
      </c>
      <c r="E23" s="19">
        <v>9.8238489779500008E-6</v>
      </c>
      <c r="F23" s="19">
        <v>2.6167955151899998E-5</v>
      </c>
      <c r="G23" s="50"/>
      <c r="H23" s="19">
        <v>1.3921846412700001E-3</v>
      </c>
      <c r="I23" s="19">
        <v>3.40810678425E-2</v>
      </c>
      <c r="J23" s="19">
        <v>0.96447299778600004</v>
      </c>
      <c r="K23" s="9">
        <v>2565389600</v>
      </c>
      <c r="L23" s="3"/>
      <c r="M23" s="19">
        <v>1.31664211939E-5</v>
      </c>
      <c r="N23" s="19">
        <v>4.5915053214499999E-6</v>
      </c>
      <c r="O23" s="26">
        <v>9.8238489779500008E-6</v>
      </c>
      <c r="P23" s="19">
        <v>2.6167955151899998E-5</v>
      </c>
      <c r="Q23" s="50"/>
      <c r="R23" s="19">
        <v>1.3921846412700001E-3</v>
      </c>
      <c r="S23" s="19">
        <v>3.40810678425E-2</v>
      </c>
      <c r="T23" s="20">
        <v>0.96447299778600004</v>
      </c>
      <c r="U23" s="9">
        <v>2425559600</v>
      </c>
    </row>
    <row r="24" spans="1:21" x14ac:dyDescent="0.15">
      <c r="C24" s="19"/>
      <c r="D24" s="19"/>
      <c r="E24" s="19"/>
      <c r="F24" s="19"/>
      <c r="G24" s="19"/>
      <c r="H24" s="19"/>
      <c r="I24" s="19"/>
      <c r="J24" s="19"/>
    </row>
    <row r="25" spans="1:21" x14ac:dyDescent="0.15">
      <c r="A25" s="48" t="s">
        <v>15</v>
      </c>
      <c r="B25" s="2" t="s">
        <v>5</v>
      </c>
      <c r="C25" s="19">
        <v>0.16543142848299999</v>
      </c>
      <c r="D25" s="19">
        <v>0.16298576025600001</v>
      </c>
      <c r="E25" s="26">
        <v>3.33895564848E-2</v>
      </c>
      <c r="F25" s="19">
        <v>6.2646400422799994E-2</v>
      </c>
      <c r="G25" s="50" t="s">
        <v>76</v>
      </c>
      <c r="H25" s="19">
        <v>1.3706491830799999E-2</v>
      </c>
      <c r="I25" s="19">
        <v>0.159150162451</v>
      </c>
      <c r="J25" s="20">
        <v>0.40269020007200002</v>
      </c>
      <c r="K25" s="9">
        <v>25730800</v>
      </c>
      <c r="M25" s="49" t="s">
        <v>19</v>
      </c>
      <c r="N25" s="49"/>
      <c r="O25" s="49"/>
      <c r="P25" s="49"/>
      <c r="Q25" s="49"/>
      <c r="R25" s="49"/>
      <c r="S25" s="49"/>
      <c r="T25" s="49"/>
      <c r="U25" s="49"/>
    </row>
    <row r="26" spans="1:21" x14ac:dyDescent="0.15">
      <c r="A26" s="48"/>
      <c r="B26" s="2" t="s">
        <v>6</v>
      </c>
      <c r="C26" s="19">
        <v>7.5438682322199996E-2</v>
      </c>
      <c r="D26" s="19">
        <v>3.6720618612699998E-2</v>
      </c>
      <c r="E26" s="26">
        <v>2.6138562731000001E-2</v>
      </c>
      <c r="F26" s="19">
        <v>0.165523891063</v>
      </c>
      <c r="G26" s="50"/>
      <c r="H26" s="19">
        <v>6.0305365296800001E-2</v>
      </c>
      <c r="I26" s="19">
        <v>0.22136646553600001</v>
      </c>
      <c r="J26" s="20">
        <v>0.41450641443800001</v>
      </c>
      <c r="K26" s="9">
        <v>7358400</v>
      </c>
      <c r="M26" s="49"/>
      <c r="N26" s="49"/>
      <c r="O26" s="49"/>
      <c r="P26" s="49"/>
      <c r="Q26" s="49"/>
      <c r="R26" s="49"/>
      <c r="S26" s="49"/>
      <c r="T26" s="49"/>
      <c r="U26" s="49"/>
    </row>
    <row r="27" spans="1:21" x14ac:dyDescent="0.15">
      <c r="A27" s="48"/>
      <c r="B27" s="2" t="s">
        <v>7</v>
      </c>
      <c r="C27" s="19">
        <v>8.9317760826399995E-6</v>
      </c>
      <c r="D27" s="19">
        <v>1.4686892773299999E-5</v>
      </c>
      <c r="E27" s="26">
        <v>2.4300412965699999E-4</v>
      </c>
      <c r="F27" s="19">
        <v>6.9618347064500001E-6</v>
      </c>
      <c r="G27" s="50"/>
      <c r="H27" s="19">
        <v>2.5746824372000002E-3</v>
      </c>
      <c r="I27" s="19">
        <v>6.7365249821599998E-2</v>
      </c>
      <c r="J27" s="20">
        <v>0.92978648310800005</v>
      </c>
      <c r="K27" s="9">
        <v>96957200</v>
      </c>
      <c r="M27" s="49"/>
      <c r="N27" s="49"/>
      <c r="O27" s="49"/>
      <c r="P27" s="49"/>
      <c r="Q27" s="49"/>
      <c r="R27" s="49"/>
      <c r="S27" s="49"/>
      <c r="T27" s="49"/>
      <c r="U27" s="49"/>
    </row>
    <row r="28" spans="1:21" x14ac:dyDescent="0.15">
      <c r="A28" s="48"/>
      <c r="B28" s="2" t="s">
        <v>8</v>
      </c>
      <c r="C28" s="19">
        <v>9.4225881059800004E-4</v>
      </c>
      <c r="D28" s="19">
        <v>1.9351599532799999E-2</v>
      </c>
      <c r="E28" s="26">
        <v>0.12742677872200001</v>
      </c>
      <c r="F28" s="19">
        <v>1.53083423023E-4</v>
      </c>
      <c r="G28" s="50"/>
      <c r="H28" s="19">
        <v>2.88037852939E-2</v>
      </c>
      <c r="I28" s="19">
        <v>0.23578425198700001</v>
      </c>
      <c r="J28" s="20">
        <v>0.58753824223100004</v>
      </c>
      <c r="K28" s="9">
        <v>17467600</v>
      </c>
      <c r="M28" s="49"/>
      <c r="N28" s="49"/>
      <c r="O28" s="49"/>
      <c r="P28" s="49"/>
      <c r="Q28" s="49"/>
      <c r="R28" s="49"/>
      <c r="S28" s="49"/>
      <c r="T28" s="49"/>
      <c r="U28" s="49"/>
    </row>
    <row r="29" spans="1:21" x14ac:dyDescent="0.15">
      <c r="A29" s="48"/>
      <c r="B29" s="2" t="s">
        <v>9</v>
      </c>
      <c r="C29" s="19">
        <v>2.9801487721799998E-3</v>
      </c>
      <c r="D29" s="19">
        <v>1.5184732927000001E-3</v>
      </c>
      <c r="E29" s="26">
        <v>4.15634148892E-3</v>
      </c>
      <c r="F29" s="19">
        <v>2.2524944733199998E-3</v>
      </c>
      <c r="G29" s="50"/>
      <c r="H29" s="19">
        <v>3.5652820099199997E-2</v>
      </c>
      <c r="I29" s="19">
        <v>0.24117432559599999</v>
      </c>
      <c r="J29" s="20">
        <v>0.71226539627800001</v>
      </c>
      <c r="K29" s="9">
        <v>53558400</v>
      </c>
      <c r="M29" s="49"/>
      <c r="N29" s="49"/>
      <c r="O29" s="49"/>
      <c r="P29" s="49"/>
      <c r="Q29" s="49"/>
      <c r="R29" s="49"/>
      <c r="S29" s="49"/>
      <c r="T29" s="49"/>
      <c r="U29" s="49"/>
    </row>
    <row r="30" spans="1:21" x14ac:dyDescent="0.15">
      <c r="A30" s="48"/>
      <c r="B30" s="2" t="s">
        <v>10</v>
      </c>
      <c r="C30" s="19">
        <v>1.09608163689E-5</v>
      </c>
      <c r="D30" s="19">
        <v>4.73529450212E-6</v>
      </c>
      <c r="E30" s="26">
        <v>1.2731105069699999E-5</v>
      </c>
      <c r="F30" s="19">
        <v>2.1515999345599999E-5</v>
      </c>
      <c r="G30" s="50"/>
      <c r="H30" s="19">
        <v>1.8252052825800001E-3</v>
      </c>
      <c r="I30" s="19">
        <v>3.1998537105400002E-2</v>
      </c>
      <c r="J30" s="20">
        <v>0.96612631439700003</v>
      </c>
      <c r="K30" s="9">
        <v>2524447000</v>
      </c>
      <c r="M30" s="49"/>
      <c r="N30" s="49"/>
      <c r="O30" s="49"/>
      <c r="P30" s="49"/>
      <c r="Q30" s="49"/>
      <c r="R30" s="49"/>
      <c r="S30" s="49"/>
      <c r="T30" s="49"/>
      <c r="U30" s="49"/>
    </row>
    <row r="31" spans="1:21" x14ac:dyDescent="0.15">
      <c r="C31" s="19"/>
      <c r="D31" s="19"/>
      <c r="E31" s="19"/>
      <c r="F31" s="19"/>
      <c r="G31" s="19"/>
      <c r="H31" s="19"/>
      <c r="I31" s="19"/>
      <c r="J31" s="19"/>
    </row>
    <row r="32" spans="1:21" ht="16" customHeight="1" x14ac:dyDescent="0.15">
      <c r="A32" s="48" t="s">
        <v>16</v>
      </c>
      <c r="B32" s="2" t="s">
        <v>5</v>
      </c>
      <c r="C32" s="19">
        <v>0.16120880574900001</v>
      </c>
      <c r="D32" s="19">
        <v>0.13493243522600001</v>
      </c>
      <c r="E32" s="19">
        <v>2.56529883147E-2</v>
      </c>
      <c r="F32" s="19">
        <v>4.77845039323E-2</v>
      </c>
      <c r="G32" s="50" t="s">
        <v>76</v>
      </c>
      <c r="H32" s="19">
        <v>1.0853367074399999E-2</v>
      </c>
      <c r="I32" s="19">
        <v>0.22632789176400001</v>
      </c>
      <c r="J32" s="19">
        <v>0.39324000793899999</v>
      </c>
      <c r="K32" s="9">
        <v>24184200</v>
      </c>
      <c r="L32" s="3"/>
      <c r="M32" s="19">
        <v>0.12508458125300001</v>
      </c>
      <c r="N32" s="19">
        <v>7.4447228104700003E-2</v>
      </c>
      <c r="O32" s="26">
        <v>2.6716961629600001E-2</v>
      </c>
      <c r="P32" s="19">
        <v>2.24393372158E-2</v>
      </c>
      <c r="Q32" s="50" t="s">
        <v>76</v>
      </c>
      <c r="R32" s="19">
        <v>1.1752256340400001E-2</v>
      </c>
      <c r="S32" s="19">
        <v>0.30693824686100002</v>
      </c>
      <c r="T32" s="20">
        <v>0.43262138859499999</v>
      </c>
      <c r="U32" s="9">
        <v>31732800</v>
      </c>
    </row>
    <row r="33" spans="1:21" x14ac:dyDescent="0.15">
      <c r="A33" s="48"/>
      <c r="B33" s="2" t="s">
        <v>6</v>
      </c>
      <c r="C33" s="19">
        <v>5.2996928828900003E-2</v>
      </c>
      <c r="D33" s="19">
        <v>2.1130057417500001E-2</v>
      </c>
      <c r="E33" s="19">
        <v>1.1910936039499999E-2</v>
      </c>
      <c r="F33" s="19">
        <v>0.100230337829</v>
      </c>
      <c r="G33" s="50"/>
      <c r="H33" s="19">
        <v>3.5830551475500003E-2</v>
      </c>
      <c r="I33" s="19">
        <v>0.38556496194399997</v>
      </c>
      <c r="J33" s="19">
        <v>0.39233622646499999</v>
      </c>
      <c r="K33" s="9">
        <v>7489000</v>
      </c>
      <c r="L33" s="3"/>
      <c r="M33" s="19">
        <v>3.09005128464E-2</v>
      </c>
      <c r="N33" s="19">
        <v>3.28588030215E-3</v>
      </c>
      <c r="O33" s="26">
        <v>2.6679382563199999E-3</v>
      </c>
      <c r="P33" s="19">
        <v>3.4797640401200002E-2</v>
      </c>
      <c r="Q33" s="50"/>
      <c r="R33" s="19">
        <v>1.142662254E-2</v>
      </c>
      <c r="S33" s="19">
        <v>0.48760730616699999</v>
      </c>
      <c r="T33" s="20">
        <v>0.429314099487</v>
      </c>
      <c r="U33" s="9">
        <v>7916600</v>
      </c>
    </row>
    <row r="34" spans="1:21" x14ac:dyDescent="0.15">
      <c r="A34" s="48"/>
      <c r="B34" s="2" t="s">
        <v>7</v>
      </c>
      <c r="C34" s="19">
        <v>8.3449894086200004E-6</v>
      </c>
      <c r="D34" s="19">
        <v>2.6956685029699999E-5</v>
      </c>
      <c r="E34" s="19">
        <v>1.2473609300099999E-4</v>
      </c>
      <c r="F34" s="19">
        <v>7.0199700598299996E-6</v>
      </c>
      <c r="G34" s="50"/>
      <c r="H34" s="19">
        <v>2.0910735815700002E-3</v>
      </c>
      <c r="I34" s="19">
        <v>6.6593778902499998E-2</v>
      </c>
      <c r="J34" s="19">
        <v>0.93114808977800001</v>
      </c>
      <c r="K34" s="9">
        <v>113960600</v>
      </c>
      <c r="L34" s="3"/>
      <c r="M34" s="19">
        <v>3.37103387545E-6</v>
      </c>
      <c r="N34" s="19">
        <v>5.8572375091800001E-5</v>
      </c>
      <c r="O34" s="26">
        <v>5.2200750623900005E-4</v>
      </c>
      <c r="P34" s="19">
        <v>2.6036870749199998E-6</v>
      </c>
      <c r="Q34" s="50"/>
      <c r="R34" s="19">
        <v>2.4030285325999999E-3</v>
      </c>
      <c r="S34" s="19">
        <v>5.9757047418899999E-2</v>
      </c>
      <c r="T34" s="20">
        <v>0.93725336944600002</v>
      </c>
      <c r="U34" s="9">
        <v>188962800</v>
      </c>
    </row>
    <row r="35" spans="1:21" x14ac:dyDescent="0.15">
      <c r="A35" s="48"/>
      <c r="B35" s="2" t="s">
        <v>8</v>
      </c>
      <c r="C35" s="19">
        <v>1.1188137190500001E-3</v>
      </c>
      <c r="D35" s="19">
        <v>1.44220664249E-2</v>
      </c>
      <c r="E35" s="19">
        <v>8.2252977125400001E-2</v>
      </c>
      <c r="F35" s="19">
        <v>2.1325356255500001E-4</v>
      </c>
      <c r="G35" s="50"/>
      <c r="H35" s="19">
        <v>1.44549076163E-2</v>
      </c>
      <c r="I35" s="19">
        <v>0.31165026986900002</v>
      </c>
      <c r="J35" s="19">
        <v>0.57588771168300001</v>
      </c>
      <c r="K35" s="9">
        <v>14006800</v>
      </c>
      <c r="L35" s="3"/>
      <c r="M35" s="19">
        <v>3.3470731819599999E-4</v>
      </c>
      <c r="N35" s="19">
        <v>1.0568639754999999E-2</v>
      </c>
      <c r="O35" s="26">
        <v>8.3238382535800001E-2</v>
      </c>
      <c r="P35" s="19">
        <v>1.01350573389E-4</v>
      </c>
      <c r="Q35" s="50"/>
      <c r="R35" s="19">
        <v>5.2950047206699997E-2</v>
      </c>
      <c r="S35" s="19">
        <v>0.223381643485</v>
      </c>
      <c r="T35" s="20">
        <v>0.62942522912499999</v>
      </c>
      <c r="U35" s="9">
        <v>34740800</v>
      </c>
    </row>
    <row r="36" spans="1:21" x14ac:dyDescent="0.15">
      <c r="A36" s="48"/>
      <c r="B36" s="2" t="s">
        <v>9</v>
      </c>
      <c r="C36" s="19">
        <v>3.9448502417300003E-3</v>
      </c>
      <c r="D36" s="19">
        <v>1.83793590098E-3</v>
      </c>
      <c r="E36" s="19">
        <v>3.4878991885100002E-3</v>
      </c>
      <c r="F36" s="19">
        <v>2.4565410178399999E-3</v>
      </c>
      <c r="G36" s="50"/>
      <c r="H36" s="19">
        <v>2.44375840334E-2</v>
      </c>
      <c r="I36" s="19">
        <v>0.288122967703</v>
      </c>
      <c r="J36" s="19">
        <v>0.67571222191500002</v>
      </c>
      <c r="K36" s="9">
        <v>41947600</v>
      </c>
      <c r="L36" s="3"/>
      <c r="M36" s="19">
        <v>7.4607197463199995E-4</v>
      </c>
      <c r="N36" s="19">
        <v>3.9491453830499997E-4</v>
      </c>
      <c r="O36" s="26">
        <v>1.3681754091600001E-3</v>
      </c>
      <c r="P36" s="19">
        <v>7.7476247419500002E-4</v>
      </c>
      <c r="Q36" s="50"/>
      <c r="R36" s="19">
        <v>4.0302789626799999E-2</v>
      </c>
      <c r="S36" s="19">
        <v>0.20809167276500001</v>
      </c>
      <c r="T36" s="20">
        <v>0.74832161321199997</v>
      </c>
      <c r="U36" s="9">
        <v>67234800</v>
      </c>
    </row>
    <row r="37" spans="1:21" x14ac:dyDescent="0.15">
      <c r="A37" s="48"/>
      <c r="B37" s="2" t="s">
        <v>10</v>
      </c>
      <c r="C37" s="19">
        <v>1.3836351799099999E-5</v>
      </c>
      <c r="D37" s="19">
        <v>6.2252093083999999E-6</v>
      </c>
      <c r="E37" s="19">
        <v>1.55059694179E-5</v>
      </c>
      <c r="F37" s="19">
        <v>2.76291207938E-5</v>
      </c>
      <c r="G37" s="50"/>
      <c r="H37" s="19">
        <v>1.68427213864E-3</v>
      </c>
      <c r="I37" s="19">
        <v>3.3118042995799998E-2</v>
      </c>
      <c r="J37" s="19">
        <v>0.96513448821400005</v>
      </c>
      <c r="K37" s="9">
        <v>2523931200</v>
      </c>
      <c r="L37" s="3"/>
      <c r="M37" s="19">
        <v>3.2226390098200001E-6</v>
      </c>
      <c r="N37" s="19">
        <v>1.6526568023900001E-6</v>
      </c>
      <c r="O37" s="26">
        <v>4.0644167040100001E-6</v>
      </c>
      <c r="P37" s="19">
        <v>9.2549616030799998E-6</v>
      </c>
      <c r="Q37" s="50"/>
      <c r="R37" s="19">
        <v>1.35079306649E-3</v>
      </c>
      <c r="S37" s="19">
        <v>2.80423382446E-2</v>
      </c>
      <c r="T37" s="20">
        <v>0.97058867401500004</v>
      </c>
      <c r="U37" s="9">
        <v>2394931600</v>
      </c>
    </row>
    <row r="38" spans="1:21" x14ac:dyDescent="0.15">
      <c r="M38" s="19"/>
      <c r="N38" s="19"/>
      <c r="O38" s="19"/>
      <c r="P38" s="19"/>
      <c r="Q38" s="19"/>
      <c r="R38" s="19"/>
      <c r="S38" s="19"/>
      <c r="T38" s="19"/>
    </row>
    <row r="39" spans="1:21" ht="16" customHeight="1" x14ac:dyDescent="0.15">
      <c r="A39" s="48" t="s">
        <v>17</v>
      </c>
      <c r="B39" s="2" t="s">
        <v>5</v>
      </c>
      <c r="C39" s="19">
        <v>0.16984348244200001</v>
      </c>
      <c r="D39" s="19">
        <v>0.138287923137</v>
      </c>
      <c r="E39" s="19">
        <v>2.67029667058E-2</v>
      </c>
      <c r="F39" s="19">
        <v>6.2765776176900004E-2</v>
      </c>
      <c r="G39" s="50" t="s">
        <v>76</v>
      </c>
      <c r="H39" s="19">
        <v>1.1936836244900001E-2</v>
      </c>
      <c r="I39" s="19">
        <v>0.199089616952</v>
      </c>
      <c r="J39" s="19">
        <v>0.39137339834200002</v>
      </c>
      <c r="K39" s="9">
        <v>23709800</v>
      </c>
      <c r="L39" s="3"/>
      <c r="M39" s="19">
        <v>0.145969912748</v>
      </c>
      <c r="N39" s="19">
        <v>0.143473592436</v>
      </c>
      <c r="O39" s="26">
        <v>2.92904168987E-2</v>
      </c>
      <c r="P39" s="19">
        <v>5.0365184183300001E-2</v>
      </c>
      <c r="Q39" s="50" t="s">
        <v>76</v>
      </c>
      <c r="R39" s="19">
        <v>1.08811692789E-2</v>
      </c>
      <c r="S39" s="19">
        <v>0.19840676134400001</v>
      </c>
      <c r="T39" s="20">
        <v>0.42161296311000002</v>
      </c>
      <c r="U39" s="9">
        <v>30165600</v>
      </c>
    </row>
    <row r="40" spans="1:21" x14ac:dyDescent="0.15">
      <c r="A40" s="48"/>
      <c r="B40" s="2" t="s">
        <v>6</v>
      </c>
      <c r="C40" s="19">
        <v>8.3509963140499993E-2</v>
      </c>
      <c r="D40" s="19">
        <v>1.32290829476E-2</v>
      </c>
      <c r="E40" s="19">
        <v>7.6753595876200001E-3</v>
      </c>
      <c r="F40" s="19">
        <v>0.168803730289</v>
      </c>
      <c r="G40" s="50"/>
      <c r="H40" s="19">
        <v>5.3910844441999999E-2</v>
      </c>
      <c r="I40" s="19">
        <v>0.28055164481900002</v>
      </c>
      <c r="J40" s="19">
        <v>0.39231937477500001</v>
      </c>
      <c r="K40" s="9">
        <v>7216600</v>
      </c>
      <c r="L40" s="3"/>
      <c r="M40" s="19">
        <v>6.0467141725999998E-2</v>
      </c>
      <c r="N40" s="19">
        <v>7.6614410134600002E-3</v>
      </c>
      <c r="O40" s="26">
        <v>3.3380839271600002E-3</v>
      </c>
      <c r="P40" s="19">
        <v>0.14875170229599999</v>
      </c>
      <c r="Q40" s="50"/>
      <c r="R40" s="19">
        <v>3.1141250989700001E-2</v>
      </c>
      <c r="S40" s="19">
        <v>0.34631623119600002</v>
      </c>
      <c r="T40" s="20">
        <v>0.40232414885200002</v>
      </c>
      <c r="U40" s="9">
        <v>6315000</v>
      </c>
    </row>
    <row r="41" spans="1:21" x14ac:dyDescent="0.15">
      <c r="A41" s="48"/>
      <c r="B41" s="2" t="s">
        <v>7</v>
      </c>
      <c r="C41" s="19">
        <v>7.6956466523000003E-6</v>
      </c>
      <c r="D41" s="19">
        <v>3.0896315377499998E-5</v>
      </c>
      <c r="E41" s="19">
        <v>1.6470768863300001E-4</v>
      </c>
      <c r="F41" s="19">
        <v>3.9994616838300004E-6</v>
      </c>
      <c r="G41" s="50"/>
      <c r="H41" s="19">
        <v>2.1444601769199999E-3</v>
      </c>
      <c r="I41" s="19">
        <v>6.9283812036700004E-2</v>
      </c>
      <c r="J41" s="19">
        <v>0.92836442867400004</v>
      </c>
      <c r="K41" s="9">
        <v>105514200</v>
      </c>
      <c r="L41" s="3"/>
      <c r="M41" s="19">
        <v>3.50304478824E-6</v>
      </c>
      <c r="N41" s="19">
        <v>3.5937245300600001E-5</v>
      </c>
      <c r="O41" s="26">
        <v>1.3791956922799999E-4</v>
      </c>
      <c r="P41" s="19">
        <v>9.6509153796099994E-6</v>
      </c>
      <c r="Q41" s="50"/>
      <c r="R41" s="19">
        <v>2.1087196128399999E-3</v>
      </c>
      <c r="S41" s="19">
        <v>6.5005187097100001E-2</v>
      </c>
      <c r="T41" s="20">
        <v>0.932699082515</v>
      </c>
      <c r="U41" s="9">
        <v>185267400</v>
      </c>
    </row>
    <row r="42" spans="1:21" x14ac:dyDescent="0.15">
      <c r="A42" s="48"/>
      <c r="B42" s="2" t="s">
        <v>8</v>
      </c>
      <c r="C42" s="19">
        <v>1.0146191828300001E-3</v>
      </c>
      <c r="D42" s="19">
        <v>1.37126110408E-2</v>
      </c>
      <c r="E42" s="19">
        <v>8.9385868883500003E-2</v>
      </c>
      <c r="F42" s="19">
        <v>2.6398914394499999E-5</v>
      </c>
      <c r="G42" s="50"/>
      <c r="H42" s="19">
        <v>1.2711390875000001E-2</v>
      </c>
      <c r="I42" s="19">
        <v>0.27299282725000001</v>
      </c>
      <c r="J42" s="19">
        <v>0.610156283854</v>
      </c>
      <c r="K42" s="9">
        <v>17538600</v>
      </c>
      <c r="L42" s="3"/>
      <c r="M42" s="19">
        <v>4.5431892935100002E-4</v>
      </c>
      <c r="N42" s="19">
        <v>8.0692804653699993E-3</v>
      </c>
      <c r="O42" s="26">
        <v>5.1478258111900002E-2</v>
      </c>
      <c r="P42" s="19">
        <v>6.7232677618399999E-5</v>
      </c>
      <c r="Q42" s="50"/>
      <c r="R42" s="19">
        <v>1.2869439939100001E-2</v>
      </c>
      <c r="S42" s="19">
        <v>0.31460860976999999</v>
      </c>
      <c r="T42" s="20">
        <v>0.61245286010699995</v>
      </c>
      <c r="U42" s="9">
        <v>22072600</v>
      </c>
    </row>
    <row r="43" spans="1:21" x14ac:dyDescent="0.15">
      <c r="A43" s="48"/>
      <c r="B43" s="2" t="s">
        <v>9</v>
      </c>
      <c r="C43" s="19">
        <v>2.4853952030700001E-3</v>
      </c>
      <c r="D43" s="19">
        <v>7.4582739586900003E-4</v>
      </c>
      <c r="E43" s="19">
        <v>2.42333164081E-3</v>
      </c>
      <c r="F43" s="19">
        <v>1.2152282989100001E-3</v>
      </c>
      <c r="G43" s="50"/>
      <c r="H43" s="19">
        <v>1.9305425886799999E-2</v>
      </c>
      <c r="I43" s="19">
        <v>0.23756958435</v>
      </c>
      <c r="J43" s="19">
        <v>0.73625520722399995</v>
      </c>
      <c r="K43" s="9">
        <v>73263600</v>
      </c>
      <c r="L43" s="3"/>
      <c r="M43" s="19">
        <v>8.2498276311899999E-4</v>
      </c>
      <c r="N43" s="19">
        <v>2.9485548971399999E-4</v>
      </c>
      <c r="O43" s="26">
        <v>7.4668306499700002E-4</v>
      </c>
      <c r="P43" s="19">
        <v>6.0811251490799998E-4</v>
      </c>
      <c r="Q43" s="50"/>
      <c r="R43" s="19">
        <v>1.2828595520299999E-2</v>
      </c>
      <c r="S43" s="19">
        <v>0.22924396476200001</v>
      </c>
      <c r="T43" s="20">
        <v>0.75545280588499997</v>
      </c>
      <c r="U43" s="9">
        <v>85862400</v>
      </c>
    </row>
    <row r="44" spans="1:21" x14ac:dyDescent="0.15">
      <c r="A44" s="48"/>
      <c r="B44" s="2" t="s">
        <v>10</v>
      </c>
      <c r="C44" s="19">
        <v>1.05504730741E-5</v>
      </c>
      <c r="D44" s="19">
        <v>1.52705268904E-6</v>
      </c>
      <c r="E44" s="19">
        <v>3.5464447771700001E-6</v>
      </c>
      <c r="F44" s="19">
        <v>2.0210332194600002E-5</v>
      </c>
      <c r="G44" s="50"/>
      <c r="H44" s="19">
        <v>1.2918353396099999E-3</v>
      </c>
      <c r="I44" s="19">
        <v>3.1526309776899998E-2</v>
      </c>
      <c r="J44" s="19">
        <v>0.96714602058099997</v>
      </c>
      <c r="K44" s="9">
        <v>2498276600</v>
      </c>
      <c r="L44" s="3"/>
      <c r="M44" s="19">
        <v>4.7023244158099998E-6</v>
      </c>
      <c r="N44" s="19">
        <v>1.7951977021499999E-6</v>
      </c>
      <c r="O44" s="26">
        <v>1.49050243998E-6</v>
      </c>
      <c r="P44" s="19">
        <v>1.4715946381E-5</v>
      </c>
      <c r="Q44" s="50"/>
      <c r="R44" s="19">
        <v>1.03890065282E-3</v>
      </c>
      <c r="S44" s="19">
        <v>2.8727968654299999E-2</v>
      </c>
      <c r="T44" s="20">
        <v>0.97021042672199997</v>
      </c>
      <c r="U44" s="9">
        <v>2395836400</v>
      </c>
    </row>
    <row r="45" spans="1:21" x14ac:dyDescent="0.15">
      <c r="M45" s="19"/>
      <c r="N45" s="19"/>
      <c r="O45" s="19"/>
      <c r="P45" s="19"/>
      <c r="Q45" s="19"/>
      <c r="R45" s="19"/>
      <c r="S45" s="19"/>
      <c r="T45" s="19"/>
    </row>
    <row r="46" spans="1:21" ht="14" customHeight="1" x14ac:dyDescent="0.15">
      <c r="A46" s="48" t="s">
        <v>18</v>
      </c>
      <c r="B46" s="2" t="s">
        <v>5</v>
      </c>
      <c r="C46" s="49" t="s">
        <v>19</v>
      </c>
      <c r="D46" s="49"/>
      <c r="E46" s="49"/>
      <c r="F46" s="49"/>
      <c r="G46" s="49"/>
      <c r="H46" s="49"/>
      <c r="I46" s="49"/>
      <c r="J46" s="49"/>
      <c r="K46" s="49"/>
      <c r="M46" s="19">
        <v>0.13291027066899999</v>
      </c>
      <c r="N46" s="19">
        <v>9.94866928757E-2</v>
      </c>
      <c r="O46" s="19">
        <v>2.62514386954E-2</v>
      </c>
      <c r="P46" s="19">
        <v>2.67082002405E-2</v>
      </c>
      <c r="Q46" s="19">
        <v>5.9944133355700003E-3</v>
      </c>
      <c r="R46" s="19">
        <v>5.7575943719499999E-3</v>
      </c>
      <c r="S46" s="19">
        <v>0.26656597954099998</v>
      </c>
      <c r="T46" s="20">
        <v>0.43632541027100002</v>
      </c>
      <c r="U46" s="9">
        <v>30930800</v>
      </c>
    </row>
    <row r="47" spans="1:21" ht="14" customHeight="1" x14ac:dyDescent="0.15">
      <c r="A47" s="48"/>
      <c r="B47" s="2" t="s">
        <v>6</v>
      </c>
      <c r="C47" s="49"/>
      <c r="D47" s="49"/>
      <c r="E47" s="49"/>
      <c r="F47" s="49"/>
      <c r="G47" s="49"/>
      <c r="H47" s="49"/>
      <c r="I47" s="49"/>
      <c r="J47" s="49"/>
      <c r="K47" s="49"/>
      <c r="M47" s="19">
        <v>4.2418618313900001E-2</v>
      </c>
      <c r="N47" s="19">
        <v>5.6816300371199998E-3</v>
      </c>
      <c r="O47" s="19">
        <v>2.77952840014E-3</v>
      </c>
      <c r="P47" s="19">
        <v>5.1514941116800002E-2</v>
      </c>
      <c r="Q47" s="19">
        <v>7.8943573584000001E-3</v>
      </c>
      <c r="R47" s="19">
        <v>7.6620290009899996E-3</v>
      </c>
      <c r="S47" s="19">
        <v>0.46243237108399998</v>
      </c>
      <c r="T47" s="20">
        <v>0.41961652468799998</v>
      </c>
      <c r="U47" s="9">
        <v>7489400</v>
      </c>
    </row>
    <row r="48" spans="1:21" ht="14" customHeight="1" x14ac:dyDescent="0.15">
      <c r="A48" s="48"/>
      <c r="B48" s="2" t="s">
        <v>7</v>
      </c>
      <c r="C48" s="49"/>
      <c r="D48" s="49"/>
      <c r="E48" s="49"/>
      <c r="F48" s="49"/>
      <c r="G48" s="49"/>
      <c r="H48" s="49"/>
      <c r="I48" s="49"/>
      <c r="J48" s="49"/>
      <c r="K48" s="49"/>
      <c r="M48" s="19">
        <v>2.8125439460000001E-6</v>
      </c>
      <c r="N48" s="19">
        <v>7.5646181971599993E-5</v>
      </c>
      <c r="O48" s="19">
        <v>6.7230487976400002E-4</v>
      </c>
      <c r="P48" s="19">
        <v>4.04443819435E-6</v>
      </c>
      <c r="Q48" s="19">
        <v>2.8401462522900001E-3</v>
      </c>
      <c r="R48" s="19">
        <v>9.3292082688799997E-4</v>
      </c>
      <c r="S48" s="19">
        <v>6.1463034734900002E-2</v>
      </c>
      <c r="T48" s="20">
        <v>0.93400909014199995</v>
      </c>
      <c r="U48" s="9">
        <v>177775000</v>
      </c>
    </row>
    <row r="49" spans="1:21" ht="14" customHeight="1" x14ac:dyDescent="0.15">
      <c r="A49" s="48"/>
      <c r="B49" s="2" t="s">
        <v>8</v>
      </c>
      <c r="C49" s="49"/>
      <c r="D49" s="49"/>
      <c r="E49" s="49"/>
      <c r="F49" s="49"/>
      <c r="G49" s="49"/>
      <c r="H49" s="49"/>
      <c r="I49" s="49"/>
      <c r="J49" s="49"/>
      <c r="K49" s="49"/>
      <c r="M49" s="19">
        <v>2.8618834205400002E-4</v>
      </c>
      <c r="N49" s="19">
        <v>8.7638054011999998E-3</v>
      </c>
      <c r="O49" s="19">
        <v>7.2763814670499999E-2</v>
      </c>
      <c r="P49" s="19">
        <v>4.8385526980500001E-5</v>
      </c>
      <c r="Q49" s="19">
        <v>4.6440604911799997E-3</v>
      </c>
      <c r="R49" s="19">
        <v>3.3679455152999999E-2</v>
      </c>
      <c r="S49" s="19">
        <v>0.237719507617</v>
      </c>
      <c r="T49" s="20">
        <v>0.64209478279800003</v>
      </c>
      <c r="U49" s="9">
        <v>43153400</v>
      </c>
    </row>
    <row r="50" spans="1:21" ht="14" customHeight="1" x14ac:dyDescent="0.15">
      <c r="A50" s="48"/>
      <c r="B50" s="2" t="s">
        <v>9</v>
      </c>
      <c r="C50" s="49"/>
      <c r="D50" s="49"/>
      <c r="E50" s="49"/>
      <c r="F50" s="49"/>
      <c r="G50" s="49"/>
      <c r="H50" s="49"/>
      <c r="I50" s="49"/>
      <c r="J50" s="49"/>
      <c r="K50" s="49"/>
      <c r="M50" s="19">
        <v>1.5166772111299999E-3</v>
      </c>
      <c r="N50" s="19">
        <v>6.7965331575399999E-4</v>
      </c>
      <c r="O50" s="19">
        <v>1.6969432855400001E-3</v>
      </c>
      <c r="P50" s="19">
        <v>1.30679078163E-3</v>
      </c>
      <c r="Q50" s="19">
        <v>1.4406752290700001E-2</v>
      </c>
      <c r="R50" s="19">
        <v>2.90540289434E-2</v>
      </c>
      <c r="S50" s="19">
        <v>0.22761152428699999</v>
      </c>
      <c r="T50" s="20">
        <v>0.72372762988499995</v>
      </c>
      <c r="U50" s="9">
        <v>45205400</v>
      </c>
    </row>
    <row r="51" spans="1:21" ht="14" customHeight="1" x14ac:dyDescent="0.15">
      <c r="A51" s="48"/>
      <c r="B51" s="2" t="s">
        <v>10</v>
      </c>
      <c r="C51" s="49"/>
      <c r="D51" s="49"/>
      <c r="E51" s="49"/>
      <c r="F51" s="49"/>
      <c r="G51" s="49"/>
      <c r="H51" s="49"/>
      <c r="I51" s="49"/>
      <c r="J51" s="49"/>
      <c r="K51" s="49"/>
      <c r="M51" s="19">
        <v>2.5816147558300002E-6</v>
      </c>
      <c r="N51" s="19">
        <v>1.11690980796E-6</v>
      </c>
      <c r="O51" s="19">
        <v>4.6605374864099999E-6</v>
      </c>
      <c r="P51" s="19">
        <v>6.6345433933099996E-6</v>
      </c>
      <c r="Q51" s="19">
        <v>1.5286629044800001E-3</v>
      </c>
      <c r="R51" s="19">
        <v>4.5040379346199998E-4</v>
      </c>
      <c r="S51" s="19">
        <v>2.82277317966E-2</v>
      </c>
      <c r="T51" s="20">
        <v>0.96977820790000002</v>
      </c>
      <c r="U51" s="9">
        <v>2420965400</v>
      </c>
    </row>
    <row r="52" spans="1:21" x14ac:dyDescent="0.15">
      <c r="M52" s="19"/>
      <c r="N52" s="19"/>
      <c r="O52" s="19"/>
      <c r="P52" s="19"/>
      <c r="Q52" s="19"/>
      <c r="R52" s="19"/>
      <c r="S52" s="19"/>
      <c r="T52" s="19"/>
    </row>
    <row r="53" spans="1:21" x14ac:dyDescent="0.15">
      <c r="M53" s="19"/>
      <c r="N53" s="19"/>
      <c r="O53" s="19"/>
      <c r="P53" s="19"/>
      <c r="Q53" s="19"/>
      <c r="R53" s="19"/>
      <c r="S53" s="19"/>
      <c r="T53" s="19"/>
    </row>
    <row r="54" spans="1:21" ht="14" customHeight="1" x14ac:dyDescent="0.15">
      <c r="A54" s="48" t="s">
        <v>23</v>
      </c>
      <c r="B54" s="2" t="s">
        <v>5</v>
      </c>
      <c r="C54" s="24">
        <f t="shared" ref="C54:C59" si="0">AVERAGE(C39,C32,C25,C18,C11)</f>
        <v>0.16247962244060002</v>
      </c>
      <c r="D54" s="19">
        <f t="shared" ref="D54:E59" si="1">AVERAGE(D39,D32,D25,D18,D11)</f>
        <v>0.14080300834120002</v>
      </c>
      <c r="E54" s="19">
        <f t="shared" si="1"/>
        <v>2.9340708016079999E-2</v>
      </c>
      <c r="F54" s="19">
        <f t="shared" ref="F54:J59" si="2">AVERAGE(F39,F32,F25,F18,F11)</f>
        <v>5.2984982781239996E-2</v>
      </c>
      <c r="G54" s="50" t="s">
        <v>76</v>
      </c>
      <c r="H54" s="19">
        <f t="shared" ref="H54:I54" si="3">AVERAGE(H39,H32,H25,H18,H11)</f>
        <v>1.207231614988E-2</v>
      </c>
      <c r="I54" s="19">
        <f t="shared" si="3"/>
        <v>0.2028878506606</v>
      </c>
      <c r="J54" s="19">
        <f t="shared" si="2"/>
        <v>0.39943151161059998</v>
      </c>
      <c r="K54" s="3"/>
      <c r="M54" s="24">
        <f>AVERAGE(M39,M46,M32,M18,M11,M4)</f>
        <v>0.14664971420333334</v>
      </c>
      <c r="N54" s="19">
        <f t="shared" ref="N54:T54" si="4">AVERAGE(N39,N46,N32,N18,N11,N4)</f>
        <v>0.12121916673706667</v>
      </c>
      <c r="O54" s="19">
        <f t="shared" si="4"/>
        <v>2.9247348102433336E-2</v>
      </c>
      <c r="P54" s="19">
        <f t="shared" si="4"/>
        <v>4.2532415744683333E-2</v>
      </c>
      <c r="Q54" s="19">
        <f t="shared" si="4"/>
        <v>5.9944133355700003E-3</v>
      </c>
      <c r="R54" s="19">
        <f t="shared" si="4"/>
        <v>1.0659615267058333E-2</v>
      </c>
      <c r="S54" s="19">
        <f t="shared" si="4"/>
        <v>0.23063610648816665</v>
      </c>
      <c r="T54" s="19">
        <f t="shared" si="4"/>
        <v>0.41805656456783336</v>
      </c>
    </row>
    <row r="55" spans="1:21" ht="14" customHeight="1" x14ac:dyDescent="0.15">
      <c r="A55" s="48"/>
      <c r="B55" s="2" t="s">
        <v>6</v>
      </c>
      <c r="C55" s="19">
        <f t="shared" si="0"/>
        <v>6.7812469360299998E-2</v>
      </c>
      <c r="D55" s="19">
        <f t="shared" si="1"/>
        <v>2.394888920382E-2</v>
      </c>
      <c r="E55" s="19">
        <f t="shared" si="1"/>
        <v>1.6375514403224E-2</v>
      </c>
      <c r="F55" s="24">
        <f t="shared" si="2"/>
        <v>0.13522415206993998</v>
      </c>
      <c r="G55" s="50"/>
      <c r="H55" s="19">
        <f t="shared" ref="H55:I55" si="5">AVERAGE(H40,H33,H26,H19,H12)</f>
        <v>4.5638953012900003E-2</v>
      </c>
      <c r="I55" s="19">
        <f t="shared" si="5"/>
        <v>0.30528546517819999</v>
      </c>
      <c r="J55" s="19">
        <f t="shared" si="2"/>
        <v>0.40571455677159995</v>
      </c>
      <c r="K55" s="3"/>
      <c r="M55" s="19">
        <f t="shared" ref="M55:T59" si="6">AVERAGE(M40,M47,M33,M19,M12,M5)</f>
        <v>5.864712645168333E-2</v>
      </c>
      <c r="N55" s="19">
        <f t="shared" si="6"/>
        <v>1.4696170053038334E-2</v>
      </c>
      <c r="O55" s="19">
        <f t="shared" si="6"/>
        <v>1.1097096518403333E-2</v>
      </c>
      <c r="P55" s="24">
        <f t="shared" si="6"/>
        <v>0.11689362981011665</v>
      </c>
      <c r="Q55" s="19">
        <f t="shared" si="6"/>
        <v>7.8943573584000001E-3</v>
      </c>
      <c r="R55" s="19">
        <f t="shared" si="6"/>
        <v>3.1912980347581665E-2</v>
      </c>
      <c r="S55" s="19">
        <f t="shared" si="6"/>
        <v>0.34993778210850007</v>
      </c>
      <c r="T55" s="19">
        <f t="shared" si="6"/>
        <v>0.41549948848433332</v>
      </c>
    </row>
    <row r="56" spans="1:21" ht="14" customHeight="1" x14ac:dyDescent="0.15">
      <c r="A56" s="48"/>
      <c r="B56" s="2" t="s">
        <v>7</v>
      </c>
      <c r="C56" s="19">
        <f t="shared" si="0"/>
        <v>7.384400655406001E-6</v>
      </c>
      <c r="D56" s="19">
        <f t="shared" si="1"/>
        <v>2.6253645697780001E-5</v>
      </c>
      <c r="E56" s="19">
        <f t="shared" si="1"/>
        <v>1.7361946903319999E-4</v>
      </c>
      <c r="F56" s="19">
        <f t="shared" si="2"/>
        <v>4.1970020301675403E-6</v>
      </c>
      <c r="G56" s="50"/>
      <c r="H56" s="24">
        <f t="shared" ref="H56:I56" si="7">AVERAGE(H41,H34,H27,H20,H13)</f>
        <v>2.2291719004079997E-3</v>
      </c>
      <c r="I56" s="19">
        <f t="shared" si="7"/>
        <v>6.6055110398539993E-2</v>
      </c>
      <c r="J56" s="19">
        <f t="shared" si="2"/>
        <v>0.93150426318360002</v>
      </c>
      <c r="K56" s="3"/>
      <c r="M56" s="19">
        <f t="shared" si="6"/>
        <v>4.9881836356416664E-6</v>
      </c>
      <c r="N56" s="19">
        <f t="shared" si="6"/>
        <v>4.0888407898466657E-5</v>
      </c>
      <c r="O56" s="19">
        <f t="shared" si="6"/>
        <v>2.9141728495691666E-4</v>
      </c>
      <c r="P56" s="19">
        <f t="shared" si="6"/>
        <v>4.3274980151229508E-6</v>
      </c>
      <c r="Q56" s="24">
        <f t="shared" si="6"/>
        <v>2.8401462522900001E-3</v>
      </c>
      <c r="R56" s="19">
        <f t="shared" si="6"/>
        <v>1.8901372568546663E-3</v>
      </c>
      <c r="S56" s="19">
        <f t="shared" si="6"/>
        <v>6.2627776597600007E-2</v>
      </c>
      <c r="T56" s="19">
        <f t="shared" si="6"/>
        <v>0.93466710706233336</v>
      </c>
    </row>
    <row r="57" spans="1:21" ht="14" customHeight="1" x14ac:dyDescent="0.15">
      <c r="A57" s="48"/>
      <c r="B57" s="2" t="s">
        <v>8</v>
      </c>
      <c r="C57" s="19">
        <f t="shared" si="0"/>
        <v>9.0959986502540014E-4</v>
      </c>
      <c r="D57" s="19">
        <f t="shared" si="1"/>
        <v>1.4536187469879999E-2</v>
      </c>
      <c r="E57" s="24">
        <f t="shared" si="1"/>
        <v>9.5166289204780014E-2</v>
      </c>
      <c r="F57" s="19">
        <f t="shared" si="2"/>
        <v>1.0076709008842002E-4</v>
      </c>
      <c r="G57" s="50"/>
      <c r="H57" s="19">
        <f t="shared" ref="H57:I57" si="8">AVERAGE(H42,H35,H28,H21,H14)</f>
        <v>1.9920661036580002E-2</v>
      </c>
      <c r="I57" s="19">
        <f t="shared" si="8"/>
        <v>0.27190196679</v>
      </c>
      <c r="J57" s="19">
        <f t="shared" si="2"/>
        <v>0.59746452854380006</v>
      </c>
      <c r="K57" s="3"/>
      <c r="M57" s="19">
        <f t="shared" si="6"/>
        <v>5.1271453388183333E-4</v>
      </c>
      <c r="N57" s="19">
        <f t="shared" si="6"/>
        <v>1.0571912133211667E-2</v>
      </c>
      <c r="O57" s="24">
        <f t="shared" si="6"/>
        <v>7.4102341297683338E-2</v>
      </c>
      <c r="P57" s="19">
        <f t="shared" si="6"/>
        <v>7.0700360721749994E-5</v>
      </c>
      <c r="Q57" s="19">
        <f t="shared" si="6"/>
        <v>4.6440604911799997E-3</v>
      </c>
      <c r="R57" s="19">
        <f t="shared" si="6"/>
        <v>2.5099107773881663E-2</v>
      </c>
      <c r="S57" s="19">
        <f t="shared" si="6"/>
        <v>0.274664650151</v>
      </c>
      <c r="T57" s="19">
        <f t="shared" si="6"/>
        <v>0.61420456366766663</v>
      </c>
    </row>
    <row r="58" spans="1:21" ht="14" customHeight="1" x14ac:dyDescent="0.15">
      <c r="A58" s="48"/>
      <c r="B58" s="2" t="s">
        <v>9</v>
      </c>
      <c r="C58" s="19">
        <f t="shared" si="0"/>
        <v>3.1243941697720002E-3</v>
      </c>
      <c r="D58" s="19">
        <f t="shared" si="1"/>
        <v>1.2637875301364E-3</v>
      </c>
      <c r="E58" s="19">
        <f t="shared" si="1"/>
        <v>3.0179351649180001E-3</v>
      </c>
      <c r="F58" s="19">
        <f t="shared" si="2"/>
        <v>1.9077078906339997E-3</v>
      </c>
      <c r="G58" s="50"/>
      <c r="H58" s="24">
        <f t="shared" ref="H58:I58" si="9">AVERAGE(H43,H36,H29,H22,H15)</f>
        <v>2.8527067377339999E-2</v>
      </c>
      <c r="I58" s="19">
        <f t="shared" si="9"/>
        <v>0.24942287351100001</v>
      </c>
      <c r="J58" s="19">
        <f t="shared" si="2"/>
        <v>0.71273623435620004</v>
      </c>
      <c r="K58" s="3"/>
      <c r="M58" s="19">
        <f t="shared" si="6"/>
        <v>1.8702603555651664E-3</v>
      </c>
      <c r="N58" s="19">
        <f t="shared" si="6"/>
        <v>7.0947837286799997E-4</v>
      </c>
      <c r="O58" s="19">
        <f t="shared" si="6"/>
        <v>1.6941654436511664E-3</v>
      </c>
      <c r="P58" s="19">
        <f t="shared" si="6"/>
        <v>1.2837344923271668E-3</v>
      </c>
      <c r="Q58" s="19">
        <f t="shared" si="6"/>
        <v>1.4406752290700001E-2</v>
      </c>
      <c r="R58" s="24">
        <f t="shared" si="6"/>
        <v>2.6909500075600001E-2</v>
      </c>
      <c r="S58" s="19">
        <f t="shared" si="6"/>
        <v>0.23487019393899997</v>
      </c>
      <c r="T58" s="19">
        <f t="shared" si="6"/>
        <v>0.73026154193916681</v>
      </c>
    </row>
    <row r="59" spans="1:21" ht="14" customHeight="1" x14ac:dyDescent="0.15">
      <c r="A59" s="48"/>
      <c r="B59" s="2" t="s">
        <v>10</v>
      </c>
      <c r="C59" s="19">
        <f t="shared" si="0"/>
        <v>1.0990064225094E-5</v>
      </c>
      <c r="D59" s="19">
        <f t="shared" si="1"/>
        <v>3.9218690404739997E-6</v>
      </c>
      <c r="E59" s="19">
        <f t="shared" si="1"/>
        <v>9.7288539823040013E-6</v>
      </c>
      <c r="F59" s="19">
        <f t="shared" si="2"/>
        <v>2.125941335458E-5</v>
      </c>
      <c r="G59" s="50"/>
      <c r="H59" s="24">
        <f t="shared" ref="H59:I59" si="10">AVERAGE(H44,H37,H30,H23,H16)</f>
        <v>1.586406233506E-3</v>
      </c>
      <c r="I59" s="19">
        <f t="shared" si="10"/>
        <v>3.2510823136259998E-2</v>
      </c>
      <c r="J59" s="19">
        <f t="shared" si="2"/>
        <v>0.96585687042980006</v>
      </c>
      <c r="K59" s="3"/>
      <c r="M59" s="19">
        <f t="shared" si="6"/>
        <v>6.3067285331483334E-6</v>
      </c>
      <c r="N59" s="19">
        <f t="shared" si="6"/>
        <v>2.1671666831533334E-6</v>
      </c>
      <c r="O59" s="19">
        <f t="shared" si="6"/>
        <v>5.1823858670683338E-6</v>
      </c>
      <c r="P59" s="19">
        <f t="shared" si="6"/>
        <v>1.5493910969081665E-5</v>
      </c>
      <c r="Q59" s="24">
        <f t="shared" si="6"/>
        <v>1.5286629044800001E-3</v>
      </c>
      <c r="R59" s="19">
        <f t="shared" si="6"/>
        <v>1.1814940036436667E-3</v>
      </c>
      <c r="S59" s="19">
        <f t="shared" si="6"/>
        <v>3.0671725244566666E-2</v>
      </c>
      <c r="T59" s="19">
        <f t="shared" si="6"/>
        <v>0.96786285340916667</v>
      </c>
    </row>
    <row r="60" spans="1:21" x14ac:dyDescent="0.15">
      <c r="T60" s="3"/>
    </row>
    <row r="61" spans="1:21" x14ac:dyDescent="0.15">
      <c r="B61" s="41" t="s">
        <v>93</v>
      </c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</row>
  </sheetData>
  <mergeCells count="26">
    <mergeCell ref="A1:U1"/>
    <mergeCell ref="A25:A30"/>
    <mergeCell ref="A32:A37"/>
    <mergeCell ref="A39:A44"/>
    <mergeCell ref="A46:A51"/>
    <mergeCell ref="C2:J2"/>
    <mergeCell ref="M2:T2"/>
    <mergeCell ref="A4:A9"/>
    <mergeCell ref="G4:G9"/>
    <mergeCell ref="G11:G16"/>
    <mergeCell ref="G18:G23"/>
    <mergeCell ref="G25:G30"/>
    <mergeCell ref="G32:G37"/>
    <mergeCell ref="G39:G44"/>
    <mergeCell ref="Q4:Q9"/>
    <mergeCell ref="Q11:Q16"/>
    <mergeCell ref="B61:U61"/>
    <mergeCell ref="A54:A59"/>
    <mergeCell ref="M25:U30"/>
    <mergeCell ref="C46:K51"/>
    <mergeCell ref="A11:A16"/>
    <mergeCell ref="A18:A23"/>
    <mergeCell ref="G54:G59"/>
    <mergeCell ref="Q18:Q23"/>
    <mergeCell ref="Q32:Q37"/>
    <mergeCell ref="Q39:Q4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5DC49-9678-BD4B-8306-66B9C623D33E}">
  <dimension ref="A1:Q49"/>
  <sheetViews>
    <sheetView tabSelected="1" zoomScaleNormal="100" workbookViewId="0">
      <selection activeCell="I35" sqref="I35"/>
    </sheetView>
  </sheetViews>
  <sheetFormatPr baseColWidth="10" defaultRowHeight="14" x14ac:dyDescent="0.15"/>
  <cols>
    <col min="1" max="1" width="20.5" style="12" bestFit="1" customWidth="1"/>
    <col min="2" max="2" width="20.1640625" style="12" customWidth="1"/>
    <col min="3" max="3" width="19.33203125" style="12" customWidth="1"/>
    <col min="4" max="4" width="14.5" style="12" customWidth="1"/>
    <col min="5" max="7" width="20" style="12" customWidth="1"/>
    <col min="8" max="8" width="14.33203125" style="12" bestFit="1" customWidth="1"/>
    <col min="9" max="11" width="23.33203125" style="12" customWidth="1"/>
    <col min="12" max="12" width="15.83203125" style="12" customWidth="1"/>
    <col min="13" max="15" width="22" style="12" customWidth="1"/>
    <col min="16" max="16" width="21.5" style="12" customWidth="1"/>
    <col min="17" max="17" width="25.83203125" style="12" customWidth="1"/>
    <col min="18" max="16384" width="10.83203125" style="12"/>
  </cols>
  <sheetData>
    <row r="1" spans="1:17" ht="18" customHeight="1" x14ac:dyDescent="0.2">
      <c r="A1" s="47" t="s">
        <v>111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17" x14ac:dyDescent="0.15">
      <c r="A2" s="2" t="s">
        <v>0</v>
      </c>
      <c r="B2" s="2"/>
      <c r="C2" s="2"/>
      <c r="D2" s="36" t="s">
        <v>5</v>
      </c>
      <c r="E2" s="36"/>
      <c r="F2" s="31"/>
      <c r="G2" s="31"/>
      <c r="H2" s="36" t="s">
        <v>8</v>
      </c>
      <c r="I2" s="36"/>
      <c r="J2" s="31"/>
      <c r="K2" s="31"/>
      <c r="L2" s="36" t="s">
        <v>9</v>
      </c>
      <c r="M2" s="36"/>
      <c r="N2" s="31"/>
      <c r="O2" s="31"/>
      <c r="P2" s="36" t="s">
        <v>24</v>
      </c>
      <c r="Q2" s="36"/>
    </row>
    <row r="3" spans="1:17" s="34" customFormat="1" ht="30" x14ac:dyDescent="0.2">
      <c r="B3" s="33" t="s">
        <v>95</v>
      </c>
      <c r="C3" s="33" t="s">
        <v>96</v>
      </c>
      <c r="D3" s="32" t="s">
        <v>72</v>
      </c>
      <c r="E3" s="32" t="s">
        <v>71</v>
      </c>
      <c r="F3" s="33" t="s">
        <v>95</v>
      </c>
      <c r="G3" s="33" t="s">
        <v>96</v>
      </c>
      <c r="H3" s="32" t="s">
        <v>72</v>
      </c>
      <c r="I3" s="32" t="s">
        <v>71</v>
      </c>
      <c r="J3" s="33" t="s">
        <v>95</v>
      </c>
      <c r="K3" s="33" t="s">
        <v>96</v>
      </c>
      <c r="L3" s="32" t="s">
        <v>72</v>
      </c>
      <c r="M3" s="32" t="s">
        <v>71</v>
      </c>
      <c r="N3" s="33" t="s">
        <v>95</v>
      </c>
      <c r="O3" s="33" t="s">
        <v>96</v>
      </c>
      <c r="P3" s="32" t="s">
        <v>72</v>
      </c>
      <c r="Q3" s="32" t="s">
        <v>71</v>
      </c>
    </row>
    <row r="4" spans="1:17" x14ac:dyDescent="0.15">
      <c r="A4" s="12" t="s">
        <v>25</v>
      </c>
      <c r="B4" s="9">
        <v>8547307</v>
      </c>
      <c r="C4" s="9">
        <v>24229553</v>
      </c>
      <c r="D4" s="35">
        <v>1.2176088414030399</v>
      </c>
      <c r="E4" s="11">
        <v>4.1887605689617301E-35</v>
      </c>
      <c r="F4" s="9">
        <v>8046039</v>
      </c>
      <c r="G4" s="9">
        <v>37278601</v>
      </c>
      <c r="H4" s="3">
        <v>1.1100547439826201</v>
      </c>
      <c r="I4" s="11">
        <v>3.2064076082690798E-13</v>
      </c>
      <c r="J4" s="9">
        <v>3414100</v>
      </c>
      <c r="K4" s="9">
        <v>84251443</v>
      </c>
      <c r="L4" s="3">
        <v>1.3510937158180001</v>
      </c>
      <c r="M4" s="11">
        <v>2.4794369166067799E-39</v>
      </c>
      <c r="N4" s="9">
        <v>2405010</v>
      </c>
      <c r="O4" s="9">
        <v>13200872</v>
      </c>
      <c r="P4" s="3">
        <v>1.0032360571577601</v>
      </c>
      <c r="Q4" s="11">
        <v>0.39178991517093797</v>
      </c>
    </row>
    <row r="6" spans="1:17" x14ac:dyDescent="0.15">
      <c r="A6" s="2" t="s">
        <v>1</v>
      </c>
      <c r="B6" s="2"/>
      <c r="C6" s="2"/>
      <c r="D6" s="36" t="s">
        <v>5</v>
      </c>
      <c r="E6" s="36"/>
      <c r="F6" s="31"/>
      <c r="G6" s="31"/>
      <c r="H6" s="36" t="s">
        <v>8</v>
      </c>
      <c r="I6" s="36"/>
      <c r="J6" s="31"/>
      <c r="K6" s="31"/>
      <c r="L6" s="36" t="s">
        <v>9</v>
      </c>
      <c r="M6" s="36"/>
      <c r="N6" s="31"/>
      <c r="O6" s="31"/>
      <c r="P6" s="36" t="s">
        <v>77</v>
      </c>
      <c r="Q6" s="36"/>
    </row>
    <row r="7" spans="1:17" ht="30" x14ac:dyDescent="0.15">
      <c r="B7" s="33" t="s">
        <v>95</v>
      </c>
      <c r="C7" s="33" t="s">
        <v>96</v>
      </c>
      <c r="D7" s="32" t="s">
        <v>72</v>
      </c>
      <c r="E7" s="32" t="s">
        <v>71</v>
      </c>
      <c r="F7" s="33" t="s">
        <v>95</v>
      </c>
      <c r="G7" s="33" t="s">
        <v>96</v>
      </c>
      <c r="H7" s="32" t="s">
        <v>72</v>
      </c>
      <c r="I7" s="32" t="s">
        <v>71</v>
      </c>
      <c r="J7" s="33" t="s">
        <v>95</v>
      </c>
      <c r="K7" s="33" t="s">
        <v>96</v>
      </c>
      <c r="L7" s="32" t="s">
        <v>72</v>
      </c>
      <c r="M7" s="32" t="s">
        <v>71</v>
      </c>
      <c r="N7" s="33" t="s">
        <v>95</v>
      </c>
      <c r="O7" s="33" t="s">
        <v>96</v>
      </c>
      <c r="P7" s="32" t="s">
        <v>72</v>
      </c>
      <c r="Q7" s="32" t="s">
        <v>71</v>
      </c>
    </row>
    <row r="8" spans="1:17" x14ac:dyDescent="0.15">
      <c r="A8" s="12" t="s">
        <v>44</v>
      </c>
      <c r="B8" s="9">
        <v>10591376</v>
      </c>
      <c r="C8" s="9">
        <v>7234510</v>
      </c>
      <c r="D8" s="3">
        <v>1.42435074257323</v>
      </c>
      <c r="E8" s="11">
        <v>2.6205723150868799E-129</v>
      </c>
      <c r="F8" s="9">
        <v>5672168</v>
      </c>
      <c r="G8" s="9">
        <v>7711962</v>
      </c>
      <c r="H8" s="3">
        <v>2.44005445479816</v>
      </c>
      <c r="I8" s="4" t="s">
        <v>74</v>
      </c>
      <c r="J8" s="9">
        <v>13603094</v>
      </c>
      <c r="K8" s="9">
        <v>28344506</v>
      </c>
      <c r="L8" s="3">
        <v>1.7301783427855499</v>
      </c>
      <c r="M8" s="4" t="s">
        <v>74</v>
      </c>
      <c r="N8" s="9">
        <v>4550794</v>
      </c>
      <c r="O8" s="9">
        <v>2938206</v>
      </c>
      <c r="P8" s="3">
        <v>1.7489582213141199</v>
      </c>
      <c r="Q8" s="11">
        <v>4.3825882839737602E-79</v>
      </c>
    </row>
    <row r="9" spans="1:17" x14ac:dyDescent="0.15">
      <c r="A9" s="12" t="s">
        <v>70</v>
      </c>
      <c r="B9" s="9">
        <v>13412787</v>
      </c>
      <c r="C9" s="9">
        <v>10917921</v>
      </c>
      <c r="D9" s="3">
        <v>1.3870080808160199</v>
      </c>
      <c r="E9" s="11">
        <v>1.05283861090569E-174</v>
      </c>
      <c r="F9" s="9">
        <v>12375238</v>
      </c>
      <c r="G9" s="9">
        <v>21122861</v>
      </c>
      <c r="H9" s="3">
        <v>2.02604159171044</v>
      </c>
      <c r="I9" s="4" t="s">
        <v>74</v>
      </c>
      <c r="J9" s="9">
        <v>16921546</v>
      </c>
      <c r="K9" s="9">
        <v>50313254</v>
      </c>
      <c r="L9" s="3">
        <v>1.52854764344262</v>
      </c>
      <c r="M9" s="4" t="s">
        <v>74</v>
      </c>
      <c r="N9" s="9">
        <v>4517892</v>
      </c>
      <c r="O9" s="9">
        <v>3398708</v>
      </c>
      <c r="P9" s="3">
        <v>1.7371955435534201</v>
      </c>
      <c r="Q9" s="11">
        <v>1.2964225929039699E-76</v>
      </c>
    </row>
    <row r="10" spans="1:17" x14ac:dyDescent="0.15">
      <c r="A10" s="12" t="s">
        <v>97</v>
      </c>
      <c r="B10" s="9">
        <v>11416686</v>
      </c>
      <c r="C10" s="9">
        <v>8339348</v>
      </c>
      <c r="D10" s="3">
        <v>1.3837052004984001</v>
      </c>
      <c r="E10" s="11">
        <v>1.9610148997989601E-140</v>
      </c>
      <c r="F10" s="9">
        <v>6820410</v>
      </c>
      <c r="G10" s="9">
        <v>9756401</v>
      </c>
      <c r="H10" s="3">
        <v>2.2568790138458401</v>
      </c>
      <c r="I10" s="4" t="s">
        <v>74</v>
      </c>
      <c r="J10" s="9">
        <v>14290632</v>
      </c>
      <c r="K10" s="9">
        <v>35784968</v>
      </c>
      <c r="L10" s="3">
        <v>1.5469973451624801</v>
      </c>
      <c r="M10" s="4" t="s">
        <v>74</v>
      </c>
      <c r="N10" s="9">
        <v>4837688</v>
      </c>
      <c r="O10" s="9">
        <v>3394312</v>
      </c>
      <c r="P10" s="3">
        <v>1.7833502256768501</v>
      </c>
      <c r="Q10" s="11">
        <v>5.4676453619686198E-89</v>
      </c>
    </row>
    <row r="11" spans="1:17" x14ac:dyDescent="0.15">
      <c r="A11" s="12" t="s">
        <v>42</v>
      </c>
      <c r="B11" s="9">
        <v>13108568</v>
      </c>
      <c r="C11" s="9">
        <v>10484471</v>
      </c>
      <c r="D11" s="3">
        <v>1.39743904268977</v>
      </c>
      <c r="E11" s="11">
        <v>1.1853460584202499E-171</v>
      </c>
      <c r="F11" s="9">
        <v>9844268</v>
      </c>
      <c r="G11" s="9">
        <v>16339664</v>
      </c>
      <c r="H11" s="3">
        <v>2.4854928998214199</v>
      </c>
      <c r="I11" s="4" t="s">
        <v>74</v>
      </c>
      <c r="J11" s="9">
        <v>15638980</v>
      </c>
      <c r="K11" s="9">
        <v>50445620</v>
      </c>
      <c r="L11" s="3">
        <v>1.45278979721159</v>
      </c>
      <c r="M11" s="4" t="s">
        <v>74</v>
      </c>
      <c r="N11" s="9">
        <v>3029174</v>
      </c>
      <c r="O11" s="9">
        <v>2202026</v>
      </c>
      <c r="P11" s="3">
        <v>1.84406545323142</v>
      </c>
      <c r="Q11" s="11">
        <v>1.9512257595889001E-57</v>
      </c>
    </row>
    <row r="12" spans="1:17" x14ac:dyDescent="0.15">
      <c r="A12" s="12" t="s">
        <v>98</v>
      </c>
      <c r="B12" s="9">
        <v>13092223</v>
      </c>
      <c r="C12" s="9">
        <v>10184323</v>
      </c>
      <c r="D12" s="3">
        <v>1.4290330784341201</v>
      </c>
      <c r="E12" s="11">
        <v>4.9993756470532001E-177</v>
      </c>
      <c r="F12" s="9">
        <v>12878820</v>
      </c>
      <c r="G12" s="9">
        <v>21860990</v>
      </c>
      <c r="H12" s="3">
        <v>1.84995489264449</v>
      </c>
      <c r="I12" s="4" t="s">
        <v>74</v>
      </c>
      <c r="J12" s="9">
        <v>21631702</v>
      </c>
      <c r="K12" s="9">
        <v>70943698</v>
      </c>
      <c r="L12" s="3">
        <v>1.43109604880188</v>
      </c>
      <c r="M12" s="4" t="s">
        <v>74</v>
      </c>
      <c r="N12" s="9">
        <v>5252920</v>
      </c>
      <c r="O12" s="9">
        <v>3950080</v>
      </c>
      <c r="P12" s="3">
        <v>1.87386535416711</v>
      </c>
      <c r="Q12" s="11">
        <v>7.8812034702839401E-100</v>
      </c>
    </row>
    <row r="13" spans="1:17" x14ac:dyDescent="0.15">
      <c r="A13" s="12" t="s">
        <v>38</v>
      </c>
      <c r="B13" s="9">
        <v>10879744</v>
      </c>
      <c r="C13" s="9">
        <v>7723165</v>
      </c>
      <c r="D13" s="3">
        <v>1.4114298626186701</v>
      </c>
      <c r="E13" s="11">
        <v>4.43801176393142E-141</v>
      </c>
      <c r="F13" s="9">
        <v>8176715</v>
      </c>
      <c r="G13" s="9">
        <v>13094765</v>
      </c>
      <c r="H13" s="3">
        <v>2.46421957662321</v>
      </c>
      <c r="I13" s="4" t="s">
        <v>74</v>
      </c>
      <c r="J13" s="9">
        <v>10819519</v>
      </c>
      <c r="K13" s="9">
        <v>24939281</v>
      </c>
      <c r="L13" s="3">
        <v>1.66637088293931</v>
      </c>
      <c r="M13" s="11">
        <v>7.3148638158348303E-280</v>
      </c>
      <c r="N13" s="9">
        <v>4377925</v>
      </c>
      <c r="O13" s="9">
        <v>2964875</v>
      </c>
      <c r="P13" s="3">
        <v>1.8230372343127501</v>
      </c>
      <c r="Q13" s="11">
        <v>7.9125029301292099E-85</v>
      </c>
    </row>
    <row r="14" spans="1:17" x14ac:dyDescent="0.15">
      <c r="A14" s="12" t="s">
        <v>68</v>
      </c>
      <c r="B14" s="9">
        <v>13470619</v>
      </c>
      <c r="C14" s="9">
        <v>11809477</v>
      </c>
      <c r="D14" s="3">
        <v>1.34158959537572</v>
      </c>
      <c r="E14" s="11">
        <v>1.06834339931212E-157</v>
      </c>
      <c r="F14" s="9">
        <v>10985604</v>
      </c>
      <c r="G14" s="9">
        <v>21816442</v>
      </c>
      <c r="H14" s="3">
        <v>2.1471011410234602</v>
      </c>
      <c r="I14" s="4" t="s">
        <v>74</v>
      </c>
      <c r="J14" s="9">
        <v>13310081</v>
      </c>
      <c r="K14" s="9">
        <v>42140119</v>
      </c>
      <c r="L14" s="3">
        <v>1.3921158487530201</v>
      </c>
      <c r="M14" s="11">
        <v>4.8547565248669099E-222</v>
      </c>
      <c r="N14" s="9">
        <v>3384584</v>
      </c>
      <c r="O14" s="9">
        <v>2806616</v>
      </c>
      <c r="P14" s="3">
        <v>1.7957609658049001</v>
      </c>
      <c r="Q14" s="11">
        <v>7.6570953794783299E-60</v>
      </c>
    </row>
    <row r="15" spans="1:17" x14ac:dyDescent="0.15">
      <c r="A15" s="12" t="s">
        <v>99</v>
      </c>
      <c r="B15" s="9">
        <v>12147308</v>
      </c>
      <c r="C15" s="9">
        <v>9423062</v>
      </c>
      <c r="D15" s="3">
        <v>1.40652204144069</v>
      </c>
      <c r="E15" s="11">
        <v>7.66178224510867E-156</v>
      </c>
      <c r="F15" s="9">
        <v>10915487</v>
      </c>
      <c r="G15" s="9">
        <v>17244136</v>
      </c>
      <c r="H15" s="3">
        <v>1.95846669223537</v>
      </c>
      <c r="I15" s="4" t="s">
        <v>74</v>
      </c>
      <c r="J15" s="9">
        <v>17861293</v>
      </c>
      <c r="K15" s="9">
        <v>46862307</v>
      </c>
      <c r="L15" s="3">
        <v>1.4775522904062199</v>
      </c>
      <c r="M15" s="4" t="s">
        <v>74</v>
      </c>
      <c r="N15" s="9">
        <v>3920943</v>
      </c>
      <c r="O15" s="9">
        <v>2764657</v>
      </c>
      <c r="P15" s="3">
        <v>1.75805329523573</v>
      </c>
      <c r="Q15" s="11">
        <v>9.18404648486896E-77</v>
      </c>
    </row>
    <row r="16" spans="1:17" x14ac:dyDescent="0.15">
      <c r="A16" s="12" t="s">
        <v>39</v>
      </c>
      <c r="B16" s="9">
        <v>10399036</v>
      </c>
      <c r="C16" s="9">
        <v>7034172</v>
      </c>
      <c r="D16" s="3">
        <v>1.4326131172208201</v>
      </c>
      <c r="E16" s="11">
        <v>4.0125614202296801E-132</v>
      </c>
      <c r="F16" s="9">
        <v>6521943</v>
      </c>
      <c r="G16" s="9">
        <v>10230929</v>
      </c>
      <c r="H16" s="3">
        <v>2.5362442877964999</v>
      </c>
      <c r="I16" s="4" t="s">
        <v>74</v>
      </c>
      <c r="J16" s="9">
        <v>19322893</v>
      </c>
      <c r="K16" s="9">
        <v>53940707</v>
      </c>
      <c r="L16" s="3">
        <v>1.6381174555731</v>
      </c>
      <c r="M16" s="4" t="s">
        <v>74</v>
      </c>
      <c r="N16" s="9">
        <v>4385388</v>
      </c>
      <c r="O16" s="9">
        <v>2831212</v>
      </c>
      <c r="P16" s="3">
        <v>1.75868178935527</v>
      </c>
      <c r="Q16" s="11">
        <v>1.7504195201846499E-84</v>
      </c>
    </row>
    <row r="17" spans="1:17" x14ac:dyDescent="0.15">
      <c r="A17" s="12" t="s">
        <v>69</v>
      </c>
      <c r="B17" s="9">
        <v>12940599</v>
      </c>
      <c r="C17" s="9">
        <v>10687686</v>
      </c>
      <c r="D17" s="3">
        <v>1.4173830310420801</v>
      </c>
      <c r="E17" s="11">
        <v>1.7881506243080299E-167</v>
      </c>
      <c r="F17" s="9">
        <v>14847545</v>
      </c>
      <c r="G17" s="9">
        <v>26826454</v>
      </c>
      <c r="H17" s="3">
        <v>2.1851846153846202</v>
      </c>
      <c r="I17" s="4" t="s">
        <v>74</v>
      </c>
      <c r="J17" s="9">
        <v>12489003</v>
      </c>
      <c r="K17" s="9">
        <v>32716397</v>
      </c>
      <c r="L17" s="3">
        <v>1.54991596180754</v>
      </c>
      <c r="M17" s="4" t="s">
        <v>74</v>
      </c>
      <c r="N17" s="9">
        <v>4346724</v>
      </c>
      <c r="O17" s="9">
        <v>3142676</v>
      </c>
      <c r="P17" s="3">
        <v>1.7462806793607899</v>
      </c>
      <c r="Q17" s="11">
        <v>5.0661413322248901E-65</v>
      </c>
    </row>
    <row r="18" spans="1:17" x14ac:dyDescent="0.15">
      <c r="A18" s="12" t="s">
        <v>100</v>
      </c>
      <c r="B18" s="9">
        <v>11828781</v>
      </c>
      <c r="C18" s="9">
        <v>10346531</v>
      </c>
      <c r="D18" s="3">
        <v>1.35928707946285</v>
      </c>
      <c r="E18" s="11">
        <v>1.63790493183356E-122</v>
      </c>
      <c r="F18" s="9">
        <v>8005968</v>
      </c>
      <c r="G18" s="9">
        <v>12637093</v>
      </c>
      <c r="H18" s="3">
        <v>1.56340458194743</v>
      </c>
      <c r="I18" s="11">
        <v>3.5029279919782801E-200</v>
      </c>
      <c r="J18" s="9">
        <v>19464147</v>
      </c>
      <c r="K18" s="9">
        <v>52624053</v>
      </c>
      <c r="L18" s="3">
        <v>1.32907011834561</v>
      </c>
      <c r="M18" s="11">
        <v>6.6370167494340599E-277</v>
      </c>
      <c r="N18" s="9">
        <v>7013658</v>
      </c>
      <c r="O18" s="9">
        <v>4808142</v>
      </c>
      <c r="P18" s="3">
        <v>1.7595876460875199</v>
      </c>
      <c r="Q18" s="11">
        <v>2.5463625667239502E-143</v>
      </c>
    </row>
    <row r="19" spans="1:17" x14ac:dyDescent="0.15">
      <c r="A19" s="12" t="s">
        <v>43</v>
      </c>
      <c r="B19" s="9">
        <v>12909566</v>
      </c>
      <c r="C19" s="9">
        <v>10021953</v>
      </c>
      <c r="D19" s="3">
        <v>1.39623494378215</v>
      </c>
      <c r="E19" s="11">
        <v>3.3183003461551701E-171</v>
      </c>
      <c r="F19" s="9">
        <v>8222005</v>
      </c>
      <c r="G19" s="9">
        <v>13053161</v>
      </c>
      <c r="H19" s="3">
        <v>1.93883555007487</v>
      </c>
      <c r="I19" s="4" t="s">
        <v>74</v>
      </c>
      <c r="J19" s="9">
        <v>20997409</v>
      </c>
      <c r="K19" s="9">
        <v>64864991</v>
      </c>
      <c r="L19" s="3">
        <v>1.51223911664362</v>
      </c>
      <c r="M19" s="11">
        <v>1.6080848552001E-305</v>
      </c>
      <c r="N19" s="9">
        <v>3774323</v>
      </c>
      <c r="O19" s="9">
        <v>2540677</v>
      </c>
      <c r="P19" s="3">
        <v>1.7770171945333</v>
      </c>
      <c r="Q19" s="11">
        <v>7.7445444072863902E-81</v>
      </c>
    </row>
    <row r="20" spans="1:17" x14ac:dyDescent="0.15">
      <c r="A20" s="12" t="s">
        <v>41</v>
      </c>
      <c r="B20" s="9">
        <v>11451128</v>
      </c>
      <c r="C20" s="9">
        <v>8403021</v>
      </c>
      <c r="D20" s="3">
        <v>1.4194668963399399</v>
      </c>
      <c r="E20" s="11">
        <v>1.02863264356662E-150</v>
      </c>
      <c r="F20" s="9">
        <v>6861003</v>
      </c>
      <c r="G20" s="9">
        <v>10299183</v>
      </c>
      <c r="H20" s="3">
        <v>2.2081574138256999</v>
      </c>
      <c r="I20" s="4" t="s">
        <v>74</v>
      </c>
      <c r="J20" s="9">
        <v>15499986</v>
      </c>
      <c r="K20" s="9">
        <v>44581614</v>
      </c>
      <c r="L20" s="3">
        <v>1.4865998058880601</v>
      </c>
      <c r="M20" s="4" t="s">
        <v>74</v>
      </c>
      <c r="N20" s="9">
        <v>4998275</v>
      </c>
      <c r="O20" s="9">
        <v>3703925</v>
      </c>
      <c r="P20" s="3">
        <v>1.72615920753563</v>
      </c>
      <c r="Q20" s="11">
        <v>1.4230238013844E-85</v>
      </c>
    </row>
    <row r="21" spans="1:17" x14ac:dyDescent="0.15">
      <c r="A21" s="12" t="s">
        <v>67</v>
      </c>
      <c r="B21" s="9">
        <v>13194033</v>
      </c>
      <c r="C21" s="9">
        <v>11224323</v>
      </c>
      <c r="D21" s="3">
        <v>1.3798558445776099</v>
      </c>
      <c r="E21" s="11">
        <v>1.5229516053297599E-166</v>
      </c>
      <c r="F21" s="9">
        <v>11189294</v>
      </c>
      <c r="G21" s="9">
        <v>22780962</v>
      </c>
      <c r="H21" s="3">
        <v>2.1747075267563898</v>
      </c>
      <c r="I21" s="4" t="s">
        <v>74</v>
      </c>
      <c r="J21" s="9">
        <v>12684607</v>
      </c>
      <c r="K21" s="9">
        <v>44497993</v>
      </c>
      <c r="L21" s="3">
        <v>1.4173616512114899</v>
      </c>
      <c r="M21" s="11">
        <v>3.2567787605702803E-225</v>
      </c>
      <c r="N21" s="9">
        <v>3399493</v>
      </c>
      <c r="O21" s="9">
        <v>2676907</v>
      </c>
      <c r="P21" s="3">
        <v>1.80945316189509</v>
      </c>
      <c r="Q21" s="11">
        <v>4.9739068604566798E-62</v>
      </c>
    </row>
    <row r="22" spans="1:17" x14ac:dyDescent="0.15">
      <c r="A22" s="12" t="s">
        <v>40</v>
      </c>
      <c r="B22" s="9">
        <v>11073960</v>
      </c>
      <c r="C22" s="9">
        <v>7908519</v>
      </c>
      <c r="D22" s="3">
        <v>1.4137792069477699</v>
      </c>
      <c r="E22" s="11">
        <v>2.8974239034240801E-142</v>
      </c>
      <c r="F22" s="9">
        <v>6867414</v>
      </c>
      <c r="G22" s="9">
        <v>9816935</v>
      </c>
      <c r="H22" s="3">
        <v>2.43174726127556</v>
      </c>
      <c r="I22" s="4" t="s">
        <v>74</v>
      </c>
      <c r="J22" s="9">
        <v>15410605</v>
      </c>
      <c r="K22" s="9">
        <v>38147795</v>
      </c>
      <c r="L22" s="3">
        <v>1.5933790103559</v>
      </c>
      <c r="M22" s="4" t="s">
        <v>74</v>
      </c>
      <c r="N22" s="9">
        <v>4308296</v>
      </c>
      <c r="O22" s="9">
        <v>3050104</v>
      </c>
      <c r="P22" s="3">
        <v>1.79479585055047</v>
      </c>
      <c r="Q22" s="11">
        <v>1.8584693438147999E-78</v>
      </c>
    </row>
    <row r="24" spans="1:17" x14ac:dyDescent="0.15">
      <c r="A24" s="2" t="s">
        <v>73</v>
      </c>
      <c r="B24" s="2"/>
      <c r="C24" s="2"/>
      <c r="D24" s="5">
        <f>AVERAGE(D9:D19)</f>
        <v>1.3965677339437534</v>
      </c>
      <c r="H24" s="5">
        <f>AVERAGE(H9:H19)</f>
        <v>2.1283477130097865</v>
      </c>
      <c r="I24" s="3"/>
      <c r="J24" s="3"/>
      <c r="K24" s="3"/>
      <c r="L24" s="5">
        <f>AVERAGE(L9:L19)</f>
        <v>1.5022556826442717</v>
      </c>
      <c r="M24" s="3"/>
      <c r="N24" s="3"/>
      <c r="O24" s="3"/>
      <c r="P24" s="5">
        <f>AVERAGE(P9:P19)</f>
        <v>1.7869904892108237</v>
      </c>
    </row>
    <row r="28" spans="1:17" x14ac:dyDescent="0.15">
      <c r="B28" s="12" t="s">
        <v>92</v>
      </c>
    </row>
    <row r="29" spans="1:17" x14ac:dyDescent="0.15">
      <c r="B29" s="12" t="s">
        <v>94</v>
      </c>
    </row>
    <row r="32" spans="1:17" x14ac:dyDescent="0.15">
      <c r="C32" s="11"/>
      <c r="I32" s="11"/>
    </row>
    <row r="33" spans="3:11" x14ac:dyDescent="0.15">
      <c r="C33" s="11"/>
      <c r="G33" s="11"/>
      <c r="H33" s="11"/>
      <c r="I33" s="11"/>
    </row>
    <row r="34" spans="3:11" x14ac:dyDescent="0.15">
      <c r="C34" s="11"/>
      <c r="G34" s="11"/>
      <c r="H34" s="11"/>
      <c r="I34" s="11"/>
    </row>
    <row r="35" spans="3:11" x14ac:dyDescent="0.15">
      <c r="C35" s="11"/>
      <c r="E35" s="11"/>
      <c r="G35" s="11"/>
      <c r="H35" s="11"/>
      <c r="I35" s="11"/>
      <c r="K35" s="11"/>
    </row>
    <row r="36" spans="3:11" x14ac:dyDescent="0.15">
      <c r="C36" s="11"/>
      <c r="H36" s="11"/>
      <c r="I36" s="11"/>
    </row>
    <row r="37" spans="3:11" x14ac:dyDescent="0.15">
      <c r="C37" s="11"/>
      <c r="G37" s="11"/>
      <c r="I37" s="11"/>
    </row>
    <row r="38" spans="3:11" x14ac:dyDescent="0.15">
      <c r="C38" s="11"/>
      <c r="G38" s="11"/>
      <c r="H38" s="11"/>
      <c r="I38" s="11"/>
    </row>
    <row r="39" spans="3:11" x14ac:dyDescent="0.15">
      <c r="C39" s="11"/>
      <c r="G39" s="11"/>
      <c r="H39" s="11"/>
      <c r="I39" s="11"/>
    </row>
    <row r="40" spans="3:11" x14ac:dyDescent="0.15">
      <c r="C40" s="11"/>
      <c r="I40" s="11"/>
    </row>
    <row r="41" spans="3:11" x14ac:dyDescent="0.15">
      <c r="C41" s="11"/>
      <c r="H41" s="11"/>
      <c r="I41" s="11"/>
    </row>
    <row r="42" spans="3:11" x14ac:dyDescent="0.15">
      <c r="C42" s="11"/>
      <c r="E42" s="11"/>
      <c r="G42" s="11"/>
      <c r="H42" s="11"/>
      <c r="I42" s="11"/>
      <c r="K42" s="11"/>
    </row>
    <row r="43" spans="3:11" x14ac:dyDescent="0.15">
      <c r="C43" s="11"/>
      <c r="G43" s="11"/>
      <c r="H43" s="11"/>
      <c r="I43" s="11"/>
    </row>
    <row r="44" spans="3:11" x14ac:dyDescent="0.15">
      <c r="C44" s="11"/>
      <c r="H44" s="11"/>
      <c r="I44" s="11"/>
    </row>
    <row r="45" spans="3:11" x14ac:dyDescent="0.15">
      <c r="C45" s="11"/>
      <c r="E45" s="11"/>
      <c r="G45" s="11"/>
      <c r="H45" s="11"/>
      <c r="I45" s="11"/>
      <c r="K45" s="11"/>
    </row>
    <row r="46" spans="3:11" x14ac:dyDescent="0.15">
      <c r="C46" s="11"/>
      <c r="H46" s="11"/>
      <c r="I46" s="11"/>
    </row>
    <row r="47" spans="3:11" x14ac:dyDescent="0.15">
      <c r="C47" s="11"/>
      <c r="H47" s="11"/>
      <c r="I47" s="11"/>
    </row>
    <row r="48" spans="3:11" x14ac:dyDescent="0.15">
      <c r="C48" s="11"/>
      <c r="G48" s="11"/>
      <c r="H48" s="11"/>
      <c r="I48" s="11"/>
    </row>
    <row r="49" spans="3:9" x14ac:dyDescent="0.15">
      <c r="C49" s="11"/>
      <c r="H49" s="11"/>
      <c r="I49" s="11"/>
    </row>
  </sheetData>
  <sortState xmlns:xlrd2="http://schemas.microsoft.com/office/spreadsheetml/2017/richdata2" ref="A32:I47">
    <sortCondition ref="A32:A47"/>
  </sortState>
  <mergeCells count="9">
    <mergeCell ref="P2:Q2"/>
    <mergeCell ref="P6:Q6"/>
    <mergeCell ref="A1:Q1"/>
    <mergeCell ref="D6:E6"/>
    <mergeCell ref="H6:I6"/>
    <mergeCell ref="L6:M6"/>
    <mergeCell ref="D2:E2"/>
    <mergeCell ref="H2:I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Contents</vt:lpstr>
      <vt:lpstr>Supplementary Table 16a</vt:lpstr>
      <vt:lpstr>Supplementary Table 16b</vt:lpstr>
      <vt:lpstr>Supplementary Table 16c</vt:lpstr>
      <vt:lpstr>Supplementary Table 16d</vt:lpstr>
      <vt:lpstr>Supplementary Table 16e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E Moore</dc:creator>
  <cp:lastModifiedBy>Microsoft Office User</cp:lastModifiedBy>
  <dcterms:created xsi:type="dcterms:W3CDTF">2018-04-23T16:43:35Z</dcterms:created>
  <dcterms:modified xsi:type="dcterms:W3CDTF">2020-05-25T15:07:01Z</dcterms:modified>
</cp:coreProperties>
</file>