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Source_data/"/>
    </mc:Choice>
  </mc:AlternateContent>
  <xr:revisionPtr revIDLastSave="0" documentId="13_ncr:1_{FEA538B5-F04F-9942-A5C6-EC72A38D7C5F}" xr6:coauthVersionLast="45" xr6:coauthVersionMax="45" xr10:uidLastSave="{00000000-0000-0000-0000-000000000000}"/>
  <bookViews>
    <workbookView xWindow="3740" yWindow="1340" windowWidth="22040" windowHeight="17440" activeTab="1" xr2:uid="{4DB01823-6751-AF46-9CCB-FFF3F1C3215C}"/>
  </bookViews>
  <sheets>
    <sheet name="Fig. 1b" sheetId="1" r:id="rId1"/>
    <sheet name="Fig. 1c" sheetId="3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K12" i="1" s="1"/>
  <c r="L12" i="1" s="1"/>
  <c r="F11" i="1"/>
  <c r="G11" i="1" s="1"/>
  <c r="K6" i="1"/>
  <c r="K7" i="1" s="1"/>
  <c r="L7" i="1" s="1"/>
  <c r="F6" i="1"/>
  <c r="F7" i="1" s="1"/>
  <c r="G7" i="1" s="1"/>
  <c r="L6" i="1" l="1"/>
  <c r="F12" i="1"/>
  <c r="G12" i="1" s="1"/>
  <c r="G6" i="1"/>
  <c r="L11" i="1"/>
</calcChain>
</file>

<file path=xl/sharedStrings.xml><?xml version="1.0" encoding="utf-8"?>
<sst xmlns="http://schemas.openxmlformats.org/spreadsheetml/2006/main" count="500" uniqueCount="113">
  <si>
    <t>SARS</t>
  </si>
  <si>
    <t>K48 Ub2</t>
  </si>
  <si>
    <t>kcat</t>
  </si>
  <si>
    <t>Km</t>
  </si>
  <si>
    <t>kcat/Km</t>
  </si>
  <si>
    <t>kcat/Km (10^5)</t>
  </si>
  <si>
    <t>R2</t>
  </si>
  <si>
    <t>value</t>
  </si>
  <si>
    <t>stdev</t>
  </si>
  <si>
    <t>SARS-CoV2</t>
  </si>
  <si>
    <t>ISG15</t>
  </si>
  <si>
    <t>koff error</t>
  </si>
  <si>
    <t>koff (1/s)</t>
  </si>
  <si>
    <t>kon error</t>
  </si>
  <si>
    <t>kon</t>
  </si>
  <si>
    <t>Kd error</t>
  </si>
  <si>
    <t>Kd (uM)</t>
  </si>
  <si>
    <t>mISG15</t>
  </si>
  <si>
    <t>hISG15</t>
  </si>
  <si>
    <t>kon (1/Ms)</t>
  </si>
  <si>
    <t>CoV2</t>
  </si>
  <si>
    <t>K48Ub2</t>
  </si>
  <si>
    <t>Kd</t>
  </si>
  <si>
    <t>Kd Stdev</t>
  </si>
  <si>
    <t>Sensor Location</t>
  </si>
  <si>
    <t>Sensor Type</t>
  </si>
  <si>
    <t>Conc. (¬µM)</t>
  </si>
  <si>
    <t>Sample ID</t>
  </si>
  <si>
    <t>KD (M)</t>
  </si>
  <si>
    <t>KD Error</t>
  </si>
  <si>
    <t>Full X^2</t>
  </si>
  <si>
    <t>Full R^2</t>
  </si>
  <si>
    <t>Loading Sample ID</t>
  </si>
  <si>
    <t>Sensor Info</t>
  </si>
  <si>
    <t>Replicate Group</t>
  </si>
  <si>
    <t>Baseline Loc.</t>
  </si>
  <si>
    <t>Assoc. (Sample) Loc.</t>
  </si>
  <si>
    <t>Dissoc. Loc.</t>
  </si>
  <si>
    <t>Loading Well Location</t>
  </si>
  <si>
    <t>Cycle</t>
  </si>
  <si>
    <t>Response</t>
  </si>
  <si>
    <t>kon(1/Ms)</t>
  </si>
  <si>
    <t>kon Error</t>
  </si>
  <si>
    <t>kdis(1/s)</t>
  </si>
  <si>
    <t>kdis Error</t>
  </si>
  <si>
    <t>RMax</t>
  </si>
  <si>
    <t>RMax Error</t>
  </si>
  <si>
    <t>kobs(1/s)</t>
  </si>
  <si>
    <t>Req</t>
  </si>
  <si>
    <t>Req/Rmax(%)</t>
  </si>
  <si>
    <t>F12</t>
  </si>
  <si>
    <t>Ni-NTA</t>
  </si>
  <si>
    <t>human ISG15</t>
  </si>
  <si>
    <t>F6</t>
  </si>
  <si>
    <t>F4</t>
  </si>
  <si>
    <t>F5</t>
  </si>
  <si>
    <t>B12</t>
  </si>
  <si>
    <t>B6</t>
  </si>
  <si>
    <t>B4</t>
  </si>
  <si>
    <t>B5</t>
  </si>
  <si>
    <t>E12</t>
  </si>
  <si>
    <t>E6</t>
  </si>
  <si>
    <t>E4</t>
  </si>
  <si>
    <t>E5</t>
  </si>
  <si>
    <t>C12</t>
  </si>
  <si>
    <t>C6</t>
  </si>
  <si>
    <t>C4</t>
  </si>
  <si>
    <t>C5</t>
  </si>
  <si>
    <t>D12</t>
  </si>
  <si>
    <t>D6</t>
  </si>
  <si>
    <t>D4</t>
  </si>
  <si>
    <t>D5</t>
  </si>
  <si>
    <t>A12</t>
  </si>
  <si>
    <t>A6</t>
  </si>
  <si>
    <t>A4</t>
  </si>
  <si>
    <t>A5</t>
  </si>
  <si>
    <t>G12</t>
  </si>
  <si>
    <t>G6</t>
  </si>
  <si>
    <t>G4</t>
  </si>
  <si>
    <t>G5</t>
  </si>
  <si>
    <t>F11</t>
  </si>
  <si>
    <t>B11</t>
  </si>
  <si>
    <t>E11</t>
  </si>
  <si>
    <t>C11</t>
  </si>
  <si>
    <t>D11</t>
  </si>
  <si>
    <t>A11</t>
  </si>
  <si>
    <t xml:space="preserve"> </t>
  </si>
  <si>
    <t>G11</t>
  </si>
  <si>
    <t>F10</t>
  </si>
  <si>
    <t>B10</t>
  </si>
  <si>
    <t>E10</t>
  </si>
  <si>
    <t>C10</t>
  </si>
  <si>
    <t>D10</t>
  </si>
  <si>
    <t>A10</t>
  </si>
  <si>
    <t>G10</t>
  </si>
  <si>
    <t>SARS to mISG15</t>
  </si>
  <si>
    <t>SARS- to hISG15</t>
  </si>
  <si>
    <t>SARS to K48 Ub2</t>
  </si>
  <si>
    <t>F3</t>
  </si>
  <si>
    <t>F2</t>
  </si>
  <si>
    <t>G3</t>
  </si>
  <si>
    <t>G2</t>
  </si>
  <si>
    <t>E3</t>
  </si>
  <si>
    <t>E2</t>
  </si>
  <si>
    <t>B3</t>
  </si>
  <si>
    <t>B2</t>
  </si>
  <si>
    <t>C3</t>
  </si>
  <si>
    <t>C2</t>
  </si>
  <si>
    <t>D3</t>
  </si>
  <si>
    <t>D2</t>
  </si>
  <si>
    <t>SARS-CoV2 to mISG15</t>
  </si>
  <si>
    <t>SARS-CoV2 to hISG15</t>
  </si>
  <si>
    <t>SARS-CoV2 to K48 Ub2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</si>
</sst>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7" xfId="0" applyFill="1" applyBorder="1"/>
    <xf numFmtId="0" fontId="0" fillId="3" borderId="0" xfId="0" applyFill="1"/>
    <xf numFmtId="0" fontId="0" fillId="0" borderId="0" xfId="0" applyFont="1"/>
    <xf numFmtId="0" fontId="0" fillId="3" borderId="0" xfId="0" applyFont="1" applyFill="1"/>
    <xf numFmtId="0" fontId="0" fillId="4" borderId="0" xfId="0" applyFill="1"/>
    <xf numFmtId="0" fontId="0" fillId="5" borderId="0" xfId="0" applyFill="1"/>
    <xf numFmtId="0" fontId="0" fillId="0" borderId="0" xfId="0" applyBorder="1"/>
    <xf numFmtId="11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1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3" borderId="7" xfId="0" applyFill="1" applyBorder="1"/>
    <xf numFmtId="11" fontId="0" fillId="0" borderId="0" xfId="0" applyNumberFormat="1" applyFill="1" applyBorder="1"/>
    <xf numFmtId="11" fontId="0" fillId="0" borderId="7" xfId="0" applyNumberFormat="1" applyFill="1" applyBorder="1"/>
    <xf numFmtId="0" fontId="0" fillId="0" borderId="2" xfId="0" applyFill="1" applyBorder="1"/>
    <xf numFmtId="0" fontId="0" fillId="0" borderId="0" xfId="0" applyBorder="1" applyAlignment="1">
      <alignment vertical="center"/>
    </xf>
    <xf numFmtId="11" fontId="0" fillId="0" borderId="2" xfId="0" applyNumberFormat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499781535572515"/>
          <c:y val="6.5421453465857746E-2"/>
          <c:w val="0.56929245414571117"/>
          <c:h val="0.8411125043795753"/>
        </c:manualLayout>
      </c:layout>
      <c:barChart>
        <c:barDir val="col"/>
        <c:grouping val="clustered"/>
        <c:varyColors val="0"/>
        <c:ser>
          <c:idx val="1"/>
          <c:order val="0"/>
          <c:tx>
            <c:v>K48 Ub2</c:v>
          </c:tx>
          <c:spPr>
            <a:solidFill>
              <a:schemeClr val="accent4"/>
            </a:solidFill>
            <a:ln w="2222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'Fig. 1c'!$H$15:$I$15</c:f>
                <c:numCache>
                  <c:formatCode>General</c:formatCode>
                  <c:ptCount val="2"/>
                  <c:pt idx="0">
                    <c:v>4.3819999999999998E-2</c:v>
                  </c:pt>
                  <c:pt idx="1">
                    <c:v>1.548</c:v>
                  </c:pt>
                </c:numCache>
              </c:numRef>
            </c:plus>
            <c:minus>
              <c:numRef>
                <c:f>'Fig. 1c'!$H$15:$I$15</c:f>
                <c:numCache>
                  <c:formatCode>General</c:formatCode>
                  <c:ptCount val="2"/>
                  <c:pt idx="0">
                    <c:v>4.3819999999999998E-2</c:v>
                  </c:pt>
                  <c:pt idx="1">
                    <c:v>1.548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'Fig. 1c'!$H$9:$I$9</c:f>
              <c:strCache>
                <c:ptCount val="2"/>
                <c:pt idx="0">
                  <c:v>SARS</c:v>
                </c:pt>
                <c:pt idx="1">
                  <c:v>CoV2</c:v>
                </c:pt>
              </c:strCache>
            </c:strRef>
          </c:cat>
          <c:val>
            <c:numRef>
              <c:f>('Fig. 1c'!$H$12,'Fig. 1c'!$I$12)</c:f>
              <c:numCache>
                <c:formatCode>General</c:formatCode>
                <c:ptCount val="2"/>
                <c:pt idx="0">
                  <c:v>0.99260000000000004</c:v>
                </c:pt>
                <c:pt idx="1">
                  <c:v>27.28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0B-DD47-840B-B01B12C06784}"/>
            </c:ext>
          </c:extLst>
        </c:ser>
        <c:ser>
          <c:idx val="0"/>
          <c:order val="1"/>
          <c:tx>
            <c:v>hISG15</c:v>
          </c:tx>
          <c:spPr>
            <a:solidFill>
              <a:schemeClr val="accent6">
                <a:lumMod val="75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'Fig. 1c'!$H$14:$I$14</c:f>
                <c:numCache>
                  <c:formatCode>General</c:formatCode>
                  <c:ptCount val="2"/>
                  <c:pt idx="0">
                    <c:v>1.5609999999999999</c:v>
                  </c:pt>
                  <c:pt idx="1">
                    <c:v>6.3549999999999995E-2</c:v>
                  </c:pt>
                </c:numCache>
              </c:numRef>
            </c:plus>
            <c:minus>
              <c:numRef>
                <c:f>'Fig. 1c'!$H$14:$I$14</c:f>
                <c:numCache>
                  <c:formatCode>General</c:formatCode>
                  <c:ptCount val="2"/>
                  <c:pt idx="0">
                    <c:v>1.5609999999999999</c:v>
                  </c:pt>
                  <c:pt idx="1">
                    <c:v>6.3549999999999995E-2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'Fig. 1c'!$H$9:$I$9</c:f>
              <c:strCache>
                <c:ptCount val="2"/>
                <c:pt idx="0">
                  <c:v>SARS</c:v>
                </c:pt>
                <c:pt idx="1">
                  <c:v>CoV2</c:v>
                </c:pt>
              </c:strCache>
            </c:strRef>
          </c:cat>
          <c:val>
            <c:numRef>
              <c:f>'Fig. 1c'!$H$11:$I$11</c:f>
              <c:numCache>
                <c:formatCode>General</c:formatCode>
                <c:ptCount val="2"/>
                <c:pt idx="0">
                  <c:v>8.6039999999999992</c:v>
                </c:pt>
                <c:pt idx="1">
                  <c:v>1.4059999999999999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0B-DD47-840B-B01B12C06784}"/>
            </c:ext>
          </c:extLst>
        </c:ser>
        <c:ser>
          <c:idx val="2"/>
          <c:order val="2"/>
          <c:tx>
            <c:v>mISG15</c:v>
          </c:tx>
          <c:spPr>
            <a:solidFill>
              <a:schemeClr val="accent6">
                <a:lumMod val="60000"/>
                <a:lumOff val="40000"/>
              </a:schemeClr>
            </a:solidFill>
            <a:ln w="2222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'Fig. 1c'!$H$13:$I$13</c:f>
                <c:numCache>
                  <c:formatCode>General</c:formatCode>
                  <c:ptCount val="2"/>
                  <c:pt idx="0">
                    <c:v>0.4133</c:v>
                  </c:pt>
                  <c:pt idx="1">
                    <c:v>0.16819999999999999</c:v>
                  </c:pt>
                </c:numCache>
              </c:numRef>
            </c:plus>
            <c:minus>
              <c:numRef>
                <c:f>'Fig. 1c'!$H$13:$I$13</c:f>
                <c:numCache>
                  <c:formatCode>General</c:formatCode>
                  <c:ptCount val="2"/>
                  <c:pt idx="0">
                    <c:v>0.4133</c:v>
                  </c:pt>
                  <c:pt idx="1">
                    <c:v>0.16819999999999999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/>
                </a:solidFill>
                <a:round/>
              </a:ln>
              <a:effectLst/>
            </c:spPr>
          </c:errBars>
          <c:val>
            <c:numRef>
              <c:f>'Fig. 1c'!$H$10:$I$10</c:f>
              <c:numCache>
                <c:formatCode>General</c:formatCode>
                <c:ptCount val="2"/>
                <c:pt idx="0">
                  <c:v>9.3360000000000003</c:v>
                </c:pt>
                <c:pt idx="1">
                  <c:v>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0B-DD47-840B-B01B12C06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825247"/>
        <c:axId val="523807215"/>
      </c:barChart>
      <c:catAx>
        <c:axId val="523825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22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523807215"/>
        <c:crosses val="autoZero"/>
        <c:auto val="1"/>
        <c:lblAlgn val="ctr"/>
        <c:lblOffset val="100"/>
        <c:noMultiLvlLbl val="0"/>
      </c:catAx>
      <c:valAx>
        <c:axId val="52380721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2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Dissociation constant (Kd, (uM))</a:t>
                </a:r>
              </a:p>
            </c:rich>
          </c:tx>
          <c:layout>
            <c:manualLayout>
              <c:xMode val="edge"/>
              <c:yMode val="edge"/>
              <c:x val="3.3057851239669422E-2"/>
              <c:y val="0.136873444098176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22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523825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848311084321411"/>
          <c:y val="0.69658508227441085"/>
          <c:w val="0.1989149291291154"/>
          <c:h val="0.166067564981896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768350</xdr:colOff>
      <xdr:row>17</xdr:row>
      <xdr:rowOff>84666</xdr:rowOff>
    </xdr:from>
    <xdr:to>
      <xdr:col>10</xdr:col>
      <xdr:colOff>364067</xdr:colOff>
      <xdr:row>44</xdr:row>
      <xdr:rowOff>21166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6C616E-682A-5D4D-A91D-A84CA6C82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8E2-A52C-D847-8BE6-4BC3E2C2D240}">
  <sheetPr>
    <tabColor theme="5"/>
  </sheetPr>
  <dimension ref="B3:M12"/>
  <sheetViews>
    <sheetView topLeftCell="B1" workbookViewId="0">
      <selection activeCell="H31" sqref="H31"/>
    </sheetView>
  </sheetViews>
  <sheetFormatPr baseColWidth="10" defaultRowHeight="16" x14ac:dyDescent="0.2"/>
  <cols>
    <col min="7" max="7" width="13.83203125" bestFit="1" customWidth="1"/>
    <col min="12" max="12" width="13.83203125" bestFit="1" customWidth="1"/>
  </cols>
  <sheetData>
    <row r="3" spans="2:13" ht="17" thickBot="1" x14ac:dyDescent="0.25"/>
    <row r="4" spans="2:13" x14ac:dyDescent="0.2">
      <c r="B4" s="22" t="s">
        <v>0</v>
      </c>
      <c r="C4" s="22"/>
      <c r="D4" s="34" t="s">
        <v>1</v>
      </c>
      <c r="E4" s="35"/>
      <c r="F4" s="35"/>
      <c r="G4" s="35"/>
      <c r="H4" s="36"/>
      <c r="I4" s="34" t="s">
        <v>10</v>
      </c>
      <c r="J4" s="35"/>
      <c r="K4" s="35"/>
      <c r="L4" s="35"/>
      <c r="M4" s="36"/>
    </row>
    <row r="5" spans="2:13" x14ac:dyDescent="0.2">
      <c r="B5" s="22"/>
      <c r="C5" s="22"/>
      <c r="D5" s="23" t="s">
        <v>2</v>
      </c>
      <c r="E5" s="22" t="s">
        <v>3</v>
      </c>
      <c r="F5" s="22" t="s">
        <v>4</v>
      </c>
      <c r="G5" s="22" t="s">
        <v>5</v>
      </c>
      <c r="H5" s="24" t="s">
        <v>6</v>
      </c>
      <c r="I5" s="23" t="s">
        <v>2</v>
      </c>
      <c r="J5" s="22" t="s">
        <v>3</v>
      </c>
      <c r="K5" s="22" t="s">
        <v>4</v>
      </c>
      <c r="L5" s="22" t="s">
        <v>5</v>
      </c>
      <c r="M5" s="24" t="s">
        <v>6</v>
      </c>
    </row>
    <row r="6" spans="2:13" x14ac:dyDescent="0.2">
      <c r="B6" s="22"/>
      <c r="C6" s="22" t="s">
        <v>7</v>
      </c>
      <c r="D6" s="23">
        <v>62.9</v>
      </c>
      <c r="E6" s="22">
        <v>45.13</v>
      </c>
      <c r="F6" s="22">
        <f>D6/E6</f>
        <v>1.3937513848881009</v>
      </c>
      <c r="G6" s="1">
        <f>F6*10</f>
        <v>13.937513848881009</v>
      </c>
      <c r="H6" s="24">
        <v>0.99460000000000004</v>
      </c>
      <c r="I6" s="23">
        <v>11.89</v>
      </c>
      <c r="J6" s="22">
        <v>22.41</v>
      </c>
      <c r="K6" s="22">
        <f>I6/J6</f>
        <v>0.53056671128960287</v>
      </c>
      <c r="L6" s="3">
        <f>K6*10</f>
        <v>5.3056671128960282</v>
      </c>
      <c r="M6" s="24">
        <v>0.99970000000000003</v>
      </c>
    </row>
    <row r="7" spans="2:13" ht="17" thickBot="1" x14ac:dyDescent="0.25">
      <c r="B7" s="22"/>
      <c r="C7" s="22" t="s">
        <v>8</v>
      </c>
      <c r="D7" s="25">
        <v>8.4480000000000004</v>
      </c>
      <c r="E7" s="26">
        <v>9.5690000000000008</v>
      </c>
      <c r="F7" s="26">
        <f>F6*SQRT((D7/D6)^2+(E7/E6)^2)</f>
        <v>0.34981850178709978</v>
      </c>
      <c r="G7" s="2">
        <f>F7*10</f>
        <v>3.4981850178709979</v>
      </c>
      <c r="H7" s="27"/>
      <c r="I7" s="25">
        <v>0.74760000000000004</v>
      </c>
      <c r="J7" s="26">
        <v>1.889</v>
      </c>
      <c r="K7" s="26">
        <f>K6*SQRT((I7/I6)^2+(J7/J6)^2)</f>
        <v>5.5794586130373358E-2</v>
      </c>
      <c r="L7" s="28">
        <f>K7*10</f>
        <v>0.55794586130373358</v>
      </c>
      <c r="M7" s="27"/>
    </row>
    <row r="8" spans="2:13" ht="17" thickBot="1" x14ac:dyDescent="0.2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2:13" x14ac:dyDescent="0.2">
      <c r="B9" s="22" t="s">
        <v>9</v>
      </c>
      <c r="C9" s="22"/>
      <c r="D9" s="34" t="s">
        <v>1</v>
      </c>
      <c r="E9" s="35"/>
      <c r="F9" s="35"/>
      <c r="G9" s="35"/>
      <c r="H9" s="36"/>
      <c r="I9" s="34" t="s">
        <v>10</v>
      </c>
      <c r="J9" s="35"/>
      <c r="K9" s="35"/>
      <c r="L9" s="35"/>
      <c r="M9" s="36"/>
    </row>
    <row r="10" spans="2:13" x14ac:dyDescent="0.2">
      <c r="B10" s="22"/>
      <c r="C10" s="22"/>
      <c r="D10" s="23" t="s">
        <v>2</v>
      </c>
      <c r="E10" s="22" t="s">
        <v>3</v>
      </c>
      <c r="F10" s="22" t="s">
        <v>4</v>
      </c>
      <c r="G10" s="22" t="s">
        <v>5</v>
      </c>
      <c r="H10" s="24" t="s">
        <v>6</v>
      </c>
      <c r="I10" s="23" t="s">
        <v>2</v>
      </c>
      <c r="J10" s="22" t="s">
        <v>3</v>
      </c>
      <c r="K10" s="22" t="s">
        <v>4</v>
      </c>
      <c r="L10" s="22" t="s">
        <v>5</v>
      </c>
      <c r="M10" s="24" t="s">
        <v>6</v>
      </c>
    </row>
    <row r="11" spans="2:13" x14ac:dyDescent="0.2">
      <c r="B11" s="22"/>
      <c r="C11" s="22" t="s">
        <v>7</v>
      </c>
      <c r="D11" s="23">
        <v>14.75</v>
      </c>
      <c r="E11" s="22">
        <v>61.23</v>
      </c>
      <c r="F11" s="22">
        <f>D11/E11</f>
        <v>0.24089498611791607</v>
      </c>
      <c r="G11" s="1">
        <f>F11*10</f>
        <v>2.4089498611791607</v>
      </c>
      <c r="H11" s="24">
        <v>0.99139999999999995</v>
      </c>
      <c r="I11" s="23">
        <v>4.4269999999999996</v>
      </c>
      <c r="J11" s="22">
        <v>8.5009999999999994</v>
      </c>
      <c r="K11" s="22">
        <f>I11/J11</f>
        <v>0.52076226326314545</v>
      </c>
      <c r="L11" s="3">
        <f>K11*10</f>
        <v>5.2076226326314545</v>
      </c>
      <c r="M11" s="24">
        <v>0.99870000000000003</v>
      </c>
    </row>
    <row r="12" spans="2:13" ht="17" thickBot="1" x14ac:dyDescent="0.25">
      <c r="B12" s="22"/>
      <c r="C12" s="22" t="s">
        <v>8</v>
      </c>
      <c r="D12" s="25">
        <v>3.28</v>
      </c>
      <c r="E12" s="26">
        <v>19.760000000000002</v>
      </c>
      <c r="F12" s="26">
        <f>F11*SQRT((D12/D11)^2+(E12/E11)^2)</f>
        <v>9.4410049536361465E-2</v>
      </c>
      <c r="G12" s="2">
        <f>F12*10</f>
        <v>0.94410049536361462</v>
      </c>
      <c r="H12" s="27"/>
      <c r="I12" s="25">
        <v>0.12859999999999999</v>
      </c>
      <c r="J12" s="26">
        <v>0.54090000000000005</v>
      </c>
      <c r="K12" s="26">
        <f>K11*SQRT((I12/I11)^2+(J12/J11)^2)</f>
        <v>3.6424866899471733E-2</v>
      </c>
      <c r="L12" s="28">
        <f>K12*10</f>
        <v>0.36424866899471731</v>
      </c>
      <c r="M12" s="27"/>
    </row>
  </sheetData>
  <mergeCells count="4">
    <mergeCell ref="D4:H4"/>
    <mergeCell ref="D9:H9"/>
    <mergeCell ref="I4:M4"/>
    <mergeCell ref="I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004C-853F-E94F-825D-727C69827A4C}">
  <sheetPr>
    <tabColor theme="5"/>
  </sheetPr>
  <dimension ref="F3:AL70"/>
  <sheetViews>
    <sheetView tabSelected="1" topLeftCell="C1" zoomScale="50" workbookViewId="0">
      <selection activeCell="Y61" sqref="Y61"/>
    </sheetView>
  </sheetViews>
  <sheetFormatPr baseColWidth="10" defaultRowHeight="16" x14ac:dyDescent="0.2"/>
  <cols>
    <col min="3" max="3" width="12.6640625" bestFit="1" customWidth="1"/>
    <col min="12" max="12" width="20" bestFit="1" customWidth="1"/>
    <col min="38" max="38" width="12.6640625" bestFit="1" customWidth="1"/>
  </cols>
  <sheetData>
    <row r="3" spans="6:38" ht="17" thickBot="1" x14ac:dyDescent="0.25"/>
    <row r="4" spans="6:38" x14ac:dyDescent="0.2">
      <c r="L4" s="37" t="s">
        <v>95</v>
      </c>
      <c r="M4" s="10" t="s">
        <v>24</v>
      </c>
      <c r="N4" s="11" t="s">
        <v>25</v>
      </c>
      <c r="O4" s="11" t="s">
        <v>26</v>
      </c>
      <c r="P4" s="11" t="s">
        <v>27</v>
      </c>
      <c r="Q4" s="11" t="s">
        <v>28</v>
      </c>
      <c r="R4" s="11" t="s">
        <v>29</v>
      </c>
      <c r="S4" s="11" t="s">
        <v>30</v>
      </c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 t="s">
        <v>36</v>
      </c>
      <c r="Z4" s="11" t="s">
        <v>37</v>
      </c>
      <c r="AA4" s="11" t="s">
        <v>38</v>
      </c>
      <c r="AB4" s="11" t="s">
        <v>39</v>
      </c>
      <c r="AC4" s="11" t="s">
        <v>40</v>
      </c>
      <c r="AD4" s="11" t="s">
        <v>41</v>
      </c>
      <c r="AE4" s="11" t="s">
        <v>42</v>
      </c>
      <c r="AF4" s="11" t="s">
        <v>43</v>
      </c>
      <c r="AG4" s="11" t="s">
        <v>44</v>
      </c>
      <c r="AH4" s="11" t="s">
        <v>45</v>
      </c>
      <c r="AI4" s="11" t="s">
        <v>46</v>
      </c>
      <c r="AJ4" s="11" t="s">
        <v>47</v>
      </c>
      <c r="AK4" s="11" t="s">
        <v>48</v>
      </c>
      <c r="AL4" s="12" t="s">
        <v>49</v>
      </c>
    </row>
    <row r="5" spans="6:38" x14ac:dyDescent="0.2">
      <c r="L5" s="38"/>
      <c r="M5" s="13" t="s">
        <v>88</v>
      </c>
      <c r="N5" s="8" t="s">
        <v>51</v>
      </c>
      <c r="O5" s="8">
        <v>2.81</v>
      </c>
      <c r="P5" s="8"/>
      <c r="Q5" s="29">
        <v>9.3360000000000001E-6</v>
      </c>
      <c r="R5" s="29">
        <v>4.1329999999999998E-7</v>
      </c>
      <c r="S5" s="8">
        <v>9.3820999999999994</v>
      </c>
      <c r="T5" s="8">
        <v>0.97529999999999994</v>
      </c>
      <c r="U5" s="8"/>
      <c r="V5" s="8"/>
      <c r="W5" s="8" t="s">
        <v>17</v>
      </c>
      <c r="X5" s="8" t="s">
        <v>53</v>
      </c>
      <c r="Y5" s="8" t="s">
        <v>54</v>
      </c>
      <c r="Z5" s="8" t="s">
        <v>53</v>
      </c>
      <c r="AA5" s="8" t="s">
        <v>55</v>
      </c>
      <c r="AB5" s="8">
        <v>2</v>
      </c>
      <c r="AC5" s="8">
        <v>0.54530000000000001</v>
      </c>
      <c r="AD5" s="9">
        <v>2465</v>
      </c>
      <c r="AE5" s="9">
        <v>75.14</v>
      </c>
      <c r="AF5" s="9">
        <v>2.3019999999999999E-2</v>
      </c>
      <c r="AG5" s="9">
        <v>7.3890000000000002E-4</v>
      </c>
      <c r="AH5" s="8">
        <v>2.2686999999999999</v>
      </c>
      <c r="AI5" s="8">
        <v>9.2899999999999996E-2</v>
      </c>
      <c r="AJ5" s="9">
        <v>2.9950000000000001E-2</v>
      </c>
      <c r="AK5" s="8">
        <v>0.52529999999999999</v>
      </c>
      <c r="AL5" s="14">
        <v>23.2</v>
      </c>
    </row>
    <row r="6" spans="6:38" x14ac:dyDescent="0.2">
      <c r="L6" s="38"/>
      <c r="M6" s="13" t="s">
        <v>89</v>
      </c>
      <c r="N6" s="8" t="s">
        <v>51</v>
      </c>
      <c r="O6" s="8">
        <v>45</v>
      </c>
      <c r="P6" s="8"/>
      <c r="Q6" s="29">
        <v>9.3360000000000001E-6</v>
      </c>
      <c r="R6" s="29">
        <v>4.1329999999999998E-7</v>
      </c>
      <c r="S6" s="8">
        <v>9.3820999999999994</v>
      </c>
      <c r="T6" s="8">
        <v>0.97529999999999994</v>
      </c>
      <c r="U6" s="8"/>
      <c r="V6" s="8"/>
      <c r="W6" s="8" t="s">
        <v>17</v>
      </c>
      <c r="X6" s="8" t="s">
        <v>57</v>
      </c>
      <c r="Y6" s="8" t="s">
        <v>58</v>
      </c>
      <c r="Z6" s="8" t="s">
        <v>57</v>
      </c>
      <c r="AA6" s="8" t="s">
        <v>59</v>
      </c>
      <c r="AB6" s="8">
        <v>2</v>
      </c>
      <c r="AC6" s="8">
        <v>1.5837000000000001</v>
      </c>
      <c r="AD6" s="9">
        <v>2465</v>
      </c>
      <c r="AE6" s="9">
        <v>75.14</v>
      </c>
      <c r="AF6" s="9">
        <v>2.3019999999999999E-2</v>
      </c>
      <c r="AG6" s="9">
        <v>7.3890000000000002E-4</v>
      </c>
      <c r="AH6" s="8">
        <v>1.7729999999999999</v>
      </c>
      <c r="AI6" s="8">
        <v>1.8800000000000001E-2</v>
      </c>
      <c r="AJ6" s="9">
        <v>0.13400000000000001</v>
      </c>
      <c r="AK6" s="8">
        <v>1.4682999999999999</v>
      </c>
      <c r="AL6" s="14">
        <v>82.8</v>
      </c>
    </row>
    <row r="7" spans="6:38" x14ac:dyDescent="0.2">
      <c r="L7" s="38"/>
      <c r="M7" s="13" t="s">
        <v>90</v>
      </c>
      <c r="N7" s="8" t="s">
        <v>51</v>
      </c>
      <c r="O7" s="8">
        <v>5.63</v>
      </c>
      <c r="P7" s="8"/>
      <c r="Q7" s="29">
        <v>9.3360000000000001E-6</v>
      </c>
      <c r="R7" s="29">
        <v>4.1329999999999998E-7</v>
      </c>
      <c r="S7" s="8">
        <v>9.3820999999999994</v>
      </c>
      <c r="T7" s="8">
        <v>0.97529999999999994</v>
      </c>
      <c r="U7" s="8"/>
      <c r="V7" s="8"/>
      <c r="W7" s="8" t="s">
        <v>17</v>
      </c>
      <c r="X7" s="8" t="s">
        <v>61</v>
      </c>
      <c r="Y7" s="8" t="s">
        <v>62</v>
      </c>
      <c r="Z7" s="8" t="s">
        <v>61</v>
      </c>
      <c r="AA7" s="8" t="s">
        <v>63</v>
      </c>
      <c r="AB7" s="8">
        <v>2</v>
      </c>
      <c r="AC7" s="8">
        <v>0.78110000000000002</v>
      </c>
      <c r="AD7" s="9">
        <v>2465</v>
      </c>
      <c r="AE7" s="9">
        <v>75.14</v>
      </c>
      <c r="AF7" s="9">
        <v>2.3019999999999999E-2</v>
      </c>
      <c r="AG7" s="9">
        <v>7.3890000000000002E-4</v>
      </c>
      <c r="AH7" s="8">
        <v>1.9853000000000001</v>
      </c>
      <c r="AI7" s="8">
        <v>6.7199999999999996E-2</v>
      </c>
      <c r="AJ7" s="9">
        <v>3.6880000000000003E-2</v>
      </c>
      <c r="AK7" s="8">
        <v>0.74639999999999995</v>
      </c>
      <c r="AL7" s="14">
        <v>37.6</v>
      </c>
    </row>
    <row r="8" spans="6:38" x14ac:dyDescent="0.2">
      <c r="L8" s="38"/>
      <c r="M8" s="13" t="s">
        <v>91</v>
      </c>
      <c r="N8" s="8" t="s">
        <v>51</v>
      </c>
      <c r="O8" s="8">
        <v>22.5</v>
      </c>
      <c r="P8" s="8"/>
      <c r="Q8" s="29">
        <v>9.3360000000000001E-6</v>
      </c>
      <c r="R8" s="29">
        <v>4.1329999999999998E-7</v>
      </c>
      <c r="S8" s="8">
        <v>9.3820999999999994</v>
      </c>
      <c r="T8" s="8">
        <v>0.97529999999999994</v>
      </c>
      <c r="U8" s="8"/>
      <c r="V8" s="8"/>
      <c r="W8" s="8" t="s">
        <v>17</v>
      </c>
      <c r="X8" s="8" t="s">
        <v>65</v>
      </c>
      <c r="Y8" s="8" t="s">
        <v>66</v>
      </c>
      <c r="Z8" s="8" t="s">
        <v>65</v>
      </c>
      <c r="AA8" s="8" t="s">
        <v>67</v>
      </c>
      <c r="AB8" s="8">
        <v>2</v>
      </c>
      <c r="AC8" s="8">
        <v>1.3148</v>
      </c>
      <c r="AD8" s="9">
        <v>2465</v>
      </c>
      <c r="AE8" s="9">
        <v>75.14</v>
      </c>
      <c r="AF8" s="9">
        <v>2.3019999999999999E-2</v>
      </c>
      <c r="AG8" s="9">
        <v>7.3890000000000002E-4</v>
      </c>
      <c r="AH8" s="8">
        <v>1.7351000000000001</v>
      </c>
      <c r="AI8" s="8">
        <v>2.9700000000000001E-2</v>
      </c>
      <c r="AJ8" s="9">
        <v>7.8479999999999994E-2</v>
      </c>
      <c r="AK8" s="8">
        <v>1.2262999999999999</v>
      </c>
      <c r="AL8" s="14">
        <v>70.7</v>
      </c>
    </row>
    <row r="9" spans="6:38" x14ac:dyDescent="0.2">
      <c r="H9" t="s">
        <v>0</v>
      </c>
      <c r="I9" t="s">
        <v>20</v>
      </c>
      <c r="L9" s="38"/>
      <c r="M9" s="13" t="s">
        <v>92</v>
      </c>
      <c r="N9" s="8" t="s">
        <v>51</v>
      </c>
      <c r="O9" s="8">
        <v>11.3</v>
      </c>
      <c r="P9" s="8"/>
      <c r="Q9" s="29">
        <v>9.3360000000000001E-6</v>
      </c>
      <c r="R9" s="29">
        <v>4.1329999999999998E-7</v>
      </c>
      <c r="S9" s="8">
        <v>9.3820999999999994</v>
      </c>
      <c r="T9" s="8">
        <v>0.97529999999999994</v>
      </c>
      <c r="U9" s="8"/>
      <c r="V9" s="8"/>
      <c r="W9" s="8" t="s">
        <v>17</v>
      </c>
      <c r="X9" s="8" t="s">
        <v>69</v>
      </c>
      <c r="Y9" s="8" t="s">
        <v>70</v>
      </c>
      <c r="Z9" s="8" t="s">
        <v>69</v>
      </c>
      <c r="AA9" s="8" t="s">
        <v>71</v>
      </c>
      <c r="AB9" s="8">
        <v>2</v>
      </c>
      <c r="AC9" s="8">
        <v>0.99560000000000004</v>
      </c>
      <c r="AD9" s="9">
        <v>2465</v>
      </c>
      <c r="AE9" s="9">
        <v>75.14</v>
      </c>
      <c r="AF9" s="9">
        <v>2.3019999999999999E-2</v>
      </c>
      <c r="AG9" s="9">
        <v>7.3890000000000002E-4</v>
      </c>
      <c r="AH9" s="8">
        <v>1.7174</v>
      </c>
      <c r="AI9" s="8">
        <v>4.3799999999999999E-2</v>
      </c>
      <c r="AJ9" s="9">
        <v>5.0750000000000003E-2</v>
      </c>
      <c r="AK9" s="8">
        <v>0.93859999999999999</v>
      </c>
      <c r="AL9" s="14">
        <v>54.6</v>
      </c>
    </row>
    <row r="10" spans="6:38" x14ac:dyDescent="0.2">
      <c r="F10" t="s">
        <v>22</v>
      </c>
      <c r="G10" t="s">
        <v>17</v>
      </c>
      <c r="H10" s="3">
        <v>9.3360000000000003</v>
      </c>
      <c r="I10" s="3">
        <v>1.64</v>
      </c>
      <c r="L10" s="38"/>
      <c r="M10" s="13" t="s">
        <v>93</v>
      </c>
      <c r="N10" s="8" t="s">
        <v>51</v>
      </c>
      <c r="O10" s="8">
        <v>90</v>
      </c>
      <c r="P10" s="8"/>
      <c r="Q10" s="29">
        <v>9.3360000000000001E-6</v>
      </c>
      <c r="R10" s="29">
        <v>4.1329999999999998E-7</v>
      </c>
      <c r="S10" s="8">
        <v>9.3820999999999994</v>
      </c>
      <c r="T10" s="8">
        <v>0.97529999999999994</v>
      </c>
      <c r="U10" s="8"/>
      <c r="V10" s="8"/>
      <c r="W10" s="8" t="s">
        <v>17</v>
      </c>
      <c r="X10" s="8" t="s">
        <v>73</v>
      </c>
      <c r="Y10" s="8" t="s">
        <v>74</v>
      </c>
      <c r="Z10" s="8" t="s">
        <v>73</v>
      </c>
      <c r="AA10" s="8" t="s">
        <v>75</v>
      </c>
      <c r="AB10" s="8">
        <v>2</v>
      </c>
      <c r="AC10" s="8">
        <v>1.8762000000000001</v>
      </c>
      <c r="AD10" s="9">
        <v>2465</v>
      </c>
      <c r="AE10" s="9">
        <v>75.14</v>
      </c>
      <c r="AF10" s="9">
        <v>2.3019999999999999E-2</v>
      </c>
      <c r="AG10" s="9">
        <v>7.3890000000000002E-4</v>
      </c>
      <c r="AH10" s="8">
        <v>1.923</v>
      </c>
      <c r="AI10" s="8">
        <v>1.23E-2</v>
      </c>
      <c r="AJ10" s="9">
        <v>0.24490000000000001</v>
      </c>
      <c r="AK10" s="8">
        <v>1.7423</v>
      </c>
      <c r="AL10" s="14">
        <v>90.6</v>
      </c>
    </row>
    <row r="11" spans="6:38" ht="17" thickBot="1" x14ac:dyDescent="0.25">
      <c r="G11" t="s">
        <v>18</v>
      </c>
      <c r="H11" s="6">
        <v>8.6039999999999992</v>
      </c>
      <c r="I11" s="6">
        <v>1.4059999999999999</v>
      </c>
      <c r="L11" s="39"/>
      <c r="M11" s="15" t="s">
        <v>94</v>
      </c>
      <c r="N11" s="16" t="s">
        <v>51</v>
      </c>
      <c r="O11" s="16">
        <v>1.41</v>
      </c>
      <c r="P11" s="16"/>
      <c r="Q11" s="30">
        <v>9.3360000000000001E-6</v>
      </c>
      <c r="R11" s="30">
        <v>4.1329999999999998E-7</v>
      </c>
      <c r="S11" s="16">
        <v>9.3820999999999994</v>
      </c>
      <c r="T11" s="16">
        <v>0.97529999999999994</v>
      </c>
      <c r="U11" s="16"/>
      <c r="V11" s="16"/>
      <c r="W11" s="16" t="s">
        <v>17</v>
      </c>
      <c r="X11" s="16" t="s">
        <v>77</v>
      </c>
      <c r="Y11" s="16" t="s">
        <v>78</v>
      </c>
      <c r="Z11" s="16" t="s">
        <v>77</v>
      </c>
      <c r="AA11" s="16" t="s">
        <v>79</v>
      </c>
      <c r="AB11" s="16">
        <v>2</v>
      </c>
      <c r="AC11" s="16">
        <v>0.36459999999999998</v>
      </c>
      <c r="AD11" s="17">
        <v>2465</v>
      </c>
      <c r="AE11" s="17">
        <v>75.14</v>
      </c>
      <c r="AF11" s="17">
        <v>2.3019999999999999E-2</v>
      </c>
      <c r="AG11" s="17">
        <v>7.3890000000000002E-4</v>
      </c>
      <c r="AH11" s="16">
        <v>2.657</v>
      </c>
      <c r="AI11" s="16">
        <v>0.12470000000000001</v>
      </c>
      <c r="AJ11" s="17">
        <v>2.648E-2</v>
      </c>
      <c r="AK11" s="16">
        <v>0.3478</v>
      </c>
      <c r="AL11" s="18">
        <v>13.1</v>
      </c>
    </row>
    <row r="12" spans="6:38" x14ac:dyDescent="0.2">
      <c r="G12" t="s">
        <v>21</v>
      </c>
      <c r="H12" s="7">
        <v>0.99260000000000004</v>
      </c>
      <c r="I12" s="7">
        <v>27.28</v>
      </c>
      <c r="L12" s="38" t="s">
        <v>96</v>
      </c>
      <c r="M12" s="10" t="s">
        <v>24</v>
      </c>
      <c r="N12" s="11" t="s">
        <v>25</v>
      </c>
      <c r="O12" s="11" t="s">
        <v>26</v>
      </c>
      <c r="P12" s="11" t="s">
        <v>27</v>
      </c>
      <c r="Q12" s="31" t="s">
        <v>28</v>
      </c>
      <c r="R12" s="31" t="s">
        <v>29</v>
      </c>
      <c r="S12" s="11" t="s">
        <v>30</v>
      </c>
      <c r="T12" s="11" t="s">
        <v>31</v>
      </c>
      <c r="U12" s="11" t="s">
        <v>32</v>
      </c>
      <c r="V12" s="11" t="s">
        <v>33</v>
      </c>
      <c r="W12" s="11" t="s">
        <v>34</v>
      </c>
      <c r="X12" s="11" t="s">
        <v>35</v>
      </c>
      <c r="Y12" s="11" t="s">
        <v>36</v>
      </c>
      <c r="Z12" s="11" t="s">
        <v>37</v>
      </c>
      <c r="AA12" s="11" t="s">
        <v>38</v>
      </c>
      <c r="AB12" s="11" t="s">
        <v>39</v>
      </c>
      <c r="AC12" s="11" t="s">
        <v>40</v>
      </c>
      <c r="AD12" s="11" t="s">
        <v>41</v>
      </c>
      <c r="AE12" s="11" t="s">
        <v>42</v>
      </c>
      <c r="AF12" s="11" t="s">
        <v>43</v>
      </c>
      <c r="AG12" s="11" t="s">
        <v>44</v>
      </c>
      <c r="AH12" s="11" t="s">
        <v>45</v>
      </c>
      <c r="AI12" s="11" t="s">
        <v>46</v>
      </c>
      <c r="AJ12" s="11" t="s">
        <v>47</v>
      </c>
      <c r="AK12" s="11" t="s">
        <v>48</v>
      </c>
      <c r="AL12" s="12" t="s">
        <v>49</v>
      </c>
    </row>
    <row r="13" spans="6:38" x14ac:dyDescent="0.2">
      <c r="F13" t="s">
        <v>23</v>
      </c>
      <c r="G13" t="s">
        <v>17</v>
      </c>
      <c r="H13" s="5">
        <v>0.4133</v>
      </c>
      <c r="I13" s="5">
        <v>0.16819999999999999</v>
      </c>
      <c r="L13" s="38"/>
      <c r="M13" s="13" t="s">
        <v>50</v>
      </c>
      <c r="N13" s="8" t="s">
        <v>51</v>
      </c>
      <c r="O13" s="8">
        <v>0.188</v>
      </c>
      <c r="P13" s="8"/>
      <c r="Q13" s="29">
        <v>8.6039999999999993E-6</v>
      </c>
      <c r="R13" s="29">
        <v>1.561E-6</v>
      </c>
      <c r="S13" s="8">
        <v>0.41589999999999999</v>
      </c>
      <c r="T13" s="8">
        <v>0.97699999999999998</v>
      </c>
      <c r="U13" s="8"/>
      <c r="V13" s="8"/>
      <c r="W13" s="8" t="s">
        <v>52</v>
      </c>
      <c r="X13" s="8" t="s">
        <v>53</v>
      </c>
      <c r="Y13" s="8" t="s">
        <v>54</v>
      </c>
      <c r="Z13" s="8" t="s">
        <v>53</v>
      </c>
      <c r="AA13" s="8" t="s">
        <v>55</v>
      </c>
      <c r="AB13" s="8">
        <v>2</v>
      </c>
      <c r="AC13" s="8">
        <v>1.2800000000000001E-2</v>
      </c>
      <c r="AD13" s="9">
        <v>8882</v>
      </c>
      <c r="AE13" s="9">
        <v>1453</v>
      </c>
      <c r="AF13" s="9">
        <v>7.6420000000000002E-2</v>
      </c>
      <c r="AG13" s="9">
        <v>5.9899999999999997E-3</v>
      </c>
      <c r="AH13" s="8">
        <v>0.4929</v>
      </c>
      <c r="AI13" s="8">
        <v>0.12559999999999999</v>
      </c>
      <c r="AJ13" s="9">
        <v>7.8090000000000007E-2</v>
      </c>
      <c r="AK13" s="8">
        <v>1.0500000000000001E-2</v>
      </c>
      <c r="AL13" s="14">
        <v>2.1</v>
      </c>
    </row>
    <row r="14" spans="6:38" x14ac:dyDescent="0.2">
      <c r="G14" t="s">
        <v>18</v>
      </c>
      <c r="H14" s="6">
        <v>1.5609999999999999</v>
      </c>
      <c r="I14" s="6">
        <v>6.3549999999999995E-2</v>
      </c>
      <c r="L14" s="38"/>
      <c r="M14" s="13" t="s">
        <v>56</v>
      </c>
      <c r="N14" s="8" t="s">
        <v>51</v>
      </c>
      <c r="O14" s="8">
        <v>3</v>
      </c>
      <c r="P14" s="8"/>
      <c r="Q14" s="29">
        <v>8.6039999999999993E-6</v>
      </c>
      <c r="R14" s="29">
        <v>1.561E-6</v>
      </c>
      <c r="S14" s="8">
        <v>0.41589999999999999</v>
      </c>
      <c r="T14" s="8">
        <v>0.97699999999999998</v>
      </c>
      <c r="U14" s="8"/>
      <c r="V14" s="8"/>
      <c r="W14" s="8" t="s">
        <v>52</v>
      </c>
      <c r="X14" s="8" t="s">
        <v>57</v>
      </c>
      <c r="Y14" s="8" t="s">
        <v>58</v>
      </c>
      <c r="Z14" s="8" t="s">
        <v>57</v>
      </c>
      <c r="AA14" s="8" t="s">
        <v>59</v>
      </c>
      <c r="AB14" s="8">
        <v>2</v>
      </c>
      <c r="AC14" s="8">
        <v>0.24</v>
      </c>
      <c r="AD14" s="9">
        <v>8882</v>
      </c>
      <c r="AE14" s="9">
        <v>1453</v>
      </c>
      <c r="AF14" s="9">
        <v>7.6420000000000002E-2</v>
      </c>
      <c r="AG14" s="9">
        <v>5.9899999999999997E-3</v>
      </c>
      <c r="AH14" s="8">
        <v>0.81699999999999995</v>
      </c>
      <c r="AI14" s="8">
        <v>0.1416</v>
      </c>
      <c r="AJ14" s="9">
        <v>0.1031</v>
      </c>
      <c r="AK14" s="8">
        <v>0.2112</v>
      </c>
      <c r="AL14" s="14">
        <v>25.9</v>
      </c>
    </row>
    <row r="15" spans="6:38" x14ac:dyDescent="0.2">
      <c r="G15" t="s">
        <v>21</v>
      </c>
      <c r="H15" s="7">
        <v>4.3819999999999998E-2</v>
      </c>
      <c r="I15" s="7">
        <v>1.548</v>
      </c>
      <c r="L15" s="38"/>
      <c r="M15" s="13" t="s">
        <v>60</v>
      </c>
      <c r="N15" s="8" t="s">
        <v>51</v>
      </c>
      <c r="O15" s="8">
        <v>0.375</v>
      </c>
      <c r="P15" s="8"/>
      <c r="Q15" s="29">
        <v>8.6039999999999993E-6</v>
      </c>
      <c r="R15" s="29">
        <v>1.561E-6</v>
      </c>
      <c r="S15" s="8">
        <v>0.41589999999999999</v>
      </c>
      <c r="T15" s="8">
        <v>0.97699999999999998</v>
      </c>
      <c r="U15" s="8"/>
      <c r="V15" s="8"/>
      <c r="W15" s="8" t="s">
        <v>52</v>
      </c>
      <c r="X15" s="8" t="s">
        <v>61</v>
      </c>
      <c r="Y15" s="8" t="s">
        <v>62</v>
      </c>
      <c r="Z15" s="8" t="s">
        <v>61</v>
      </c>
      <c r="AA15" s="8" t="s">
        <v>63</v>
      </c>
      <c r="AB15" s="8">
        <v>2</v>
      </c>
      <c r="AC15" s="8">
        <v>2.63E-2</v>
      </c>
      <c r="AD15" s="9">
        <v>8882</v>
      </c>
      <c r="AE15" s="9">
        <v>1453</v>
      </c>
      <c r="AF15" s="9">
        <v>7.6420000000000002E-2</v>
      </c>
      <c r="AG15" s="9">
        <v>5.9899999999999997E-3</v>
      </c>
      <c r="AH15" s="8">
        <v>0.52470000000000006</v>
      </c>
      <c r="AI15" s="8">
        <v>0.11990000000000001</v>
      </c>
      <c r="AJ15" s="9">
        <v>7.9750000000000001E-2</v>
      </c>
      <c r="AK15" s="8">
        <v>2.1899999999999999E-2</v>
      </c>
      <c r="AL15" s="14">
        <v>4.2</v>
      </c>
    </row>
    <row r="16" spans="6:38" x14ac:dyDescent="0.2">
      <c r="L16" s="38"/>
      <c r="M16" s="13" t="s">
        <v>64</v>
      </c>
      <c r="N16" s="8" t="s">
        <v>51</v>
      </c>
      <c r="O16" s="8">
        <v>1.5</v>
      </c>
      <c r="P16" s="8"/>
      <c r="Q16" s="29">
        <v>8.6039999999999993E-6</v>
      </c>
      <c r="R16" s="29">
        <v>1.561E-6</v>
      </c>
      <c r="S16" s="8">
        <v>0.41589999999999999</v>
      </c>
      <c r="T16" s="8">
        <v>0.97699999999999998</v>
      </c>
      <c r="U16" s="8"/>
      <c r="V16" s="8"/>
      <c r="W16" s="8" t="s">
        <v>52</v>
      </c>
      <c r="X16" s="8" t="s">
        <v>65</v>
      </c>
      <c r="Y16" s="8" t="s">
        <v>66</v>
      </c>
      <c r="Z16" s="8" t="s">
        <v>65</v>
      </c>
      <c r="AA16" s="8" t="s">
        <v>67</v>
      </c>
      <c r="AB16" s="8">
        <v>2</v>
      </c>
      <c r="AC16" s="8">
        <v>0.13009999999999999</v>
      </c>
      <c r="AD16" s="9">
        <v>8882</v>
      </c>
      <c r="AE16" s="9">
        <v>1453</v>
      </c>
      <c r="AF16" s="9">
        <v>7.6420000000000002E-2</v>
      </c>
      <c r="AG16" s="9">
        <v>5.9899999999999997E-3</v>
      </c>
      <c r="AH16" s="8">
        <v>0.76129999999999998</v>
      </c>
      <c r="AI16" s="8">
        <v>0.15079999999999999</v>
      </c>
      <c r="AJ16" s="9">
        <v>8.974E-2</v>
      </c>
      <c r="AK16" s="8">
        <v>0.113</v>
      </c>
      <c r="AL16" s="14">
        <v>14.8</v>
      </c>
    </row>
    <row r="17" spans="12:38" x14ac:dyDescent="0.2">
      <c r="L17" s="38"/>
      <c r="M17" s="13" t="s">
        <v>68</v>
      </c>
      <c r="N17" s="8" t="s">
        <v>51</v>
      </c>
      <c r="O17" s="8">
        <v>0.75</v>
      </c>
      <c r="P17" s="8"/>
      <c r="Q17" s="29">
        <v>8.6039999999999993E-6</v>
      </c>
      <c r="R17" s="29">
        <v>1.561E-6</v>
      </c>
      <c r="S17" s="8">
        <v>0.41589999999999999</v>
      </c>
      <c r="T17" s="8">
        <v>0.97699999999999998</v>
      </c>
      <c r="U17" s="8"/>
      <c r="V17" s="8"/>
      <c r="W17" s="8" t="s">
        <v>52</v>
      </c>
      <c r="X17" s="8" t="s">
        <v>69</v>
      </c>
      <c r="Y17" s="8" t="s">
        <v>70</v>
      </c>
      <c r="Z17" s="8" t="s">
        <v>69</v>
      </c>
      <c r="AA17" s="8" t="s">
        <v>71</v>
      </c>
      <c r="AB17" s="8">
        <v>2</v>
      </c>
      <c r="AC17" s="8">
        <v>6.7599999999999993E-2</v>
      </c>
      <c r="AD17" s="9">
        <v>8882</v>
      </c>
      <c r="AE17" s="9">
        <v>1453</v>
      </c>
      <c r="AF17" s="9">
        <v>7.6420000000000002E-2</v>
      </c>
      <c r="AG17" s="9">
        <v>5.9899999999999997E-3</v>
      </c>
      <c r="AH17" s="8">
        <v>0.7056</v>
      </c>
      <c r="AI17" s="8">
        <v>0.151</v>
      </c>
      <c r="AJ17" s="9">
        <v>8.3080000000000001E-2</v>
      </c>
      <c r="AK17" s="8">
        <v>5.6599999999999998E-2</v>
      </c>
      <c r="AL17" s="14">
        <v>8</v>
      </c>
    </row>
    <row r="18" spans="12:38" x14ac:dyDescent="0.2">
      <c r="L18" s="38"/>
      <c r="M18" s="13" t="s">
        <v>72</v>
      </c>
      <c r="N18" s="8" t="s">
        <v>51</v>
      </c>
      <c r="O18" s="8">
        <v>6</v>
      </c>
      <c r="P18" s="8"/>
      <c r="Q18" s="29">
        <v>8.6039999999999993E-6</v>
      </c>
      <c r="R18" s="29">
        <v>1.561E-6</v>
      </c>
      <c r="S18" s="8">
        <v>0.41589999999999999</v>
      </c>
      <c r="T18" s="8">
        <v>0.97699999999999998</v>
      </c>
      <c r="U18" s="8"/>
      <c r="V18" s="8"/>
      <c r="W18" s="8" t="s">
        <v>52</v>
      </c>
      <c r="X18" s="8" t="s">
        <v>73</v>
      </c>
      <c r="Y18" s="8" t="s">
        <v>74</v>
      </c>
      <c r="Z18" s="8" t="s">
        <v>73</v>
      </c>
      <c r="AA18" s="8" t="s">
        <v>75</v>
      </c>
      <c r="AB18" s="8">
        <v>2</v>
      </c>
      <c r="AC18" s="8">
        <v>0.37259999999999999</v>
      </c>
      <c r="AD18" s="9">
        <v>8882</v>
      </c>
      <c r="AE18" s="9">
        <v>1453</v>
      </c>
      <c r="AF18" s="9">
        <v>7.6420000000000002E-2</v>
      </c>
      <c r="AG18" s="9">
        <v>5.9899999999999997E-3</v>
      </c>
      <c r="AH18" s="8">
        <v>0.80220000000000002</v>
      </c>
      <c r="AI18" s="8">
        <v>0.1114</v>
      </c>
      <c r="AJ18" s="9">
        <v>0.12970000000000001</v>
      </c>
      <c r="AK18" s="8">
        <v>0.3296</v>
      </c>
      <c r="AL18" s="14">
        <v>41.1</v>
      </c>
    </row>
    <row r="19" spans="12:38" ht="17" thickBot="1" x14ac:dyDescent="0.25">
      <c r="L19" s="38"/>
      <c r="M19" s="15" t="s">
        <v>76</v>
      </c>
      <c r="N19" s="16" t="s">
        <v>51</v>
      </c>
      <c r="O19" s="16">
        <v>9.3799999999999994E-2</v>
      </c>
      <c r="P19" s="16"/>
      <c r="Q19" s="30">
        <v>8.6039999999999993E-6</v>
      </c>
      <c r="R19" s="30">
        <v>1.561E-6</v>
      </c>
      <c r="S19" s="16">
        <v>0.41589999999999999</v>
      </c>
      <c r="T19" s="16">
        <v>0.97699999999999998</v>
      </c>
      <c r="U19" s="16"/>
      <c r="V19" s="16"/>
      <c r="W19" s="16" t="s">
        <v>52</v>
      </c>
      <c r="X19" s="16" t="s">
        <v>77</v>
      </c>
      <c r="Y19" s="16" t="s">
        <v>78</v>
      </c>
      <c r="Z19" s="16" t="s">
        <v>77</v>
      </c>
      <c r="AA19" s="16" t="s">
        <v>79</v>
      </c>
      <c r="AB19" s="16">
        <v>2</v>
      </c>
      <c r="AC19" s="16">
        <v>3.8E-3</v>
      </c>
      <c r="AD19" s="17">
        <v>8882</v>
      </c>
      <c r="AE19" s="17">
        <v>1453</v>
      </c>
      <c r="AF19" s="17">
        <v>7.6420000000000002E-2</v>
      </c>
      <c r="AG19" s="17">
        <v>5.9899999999999997E-3</v>
      </c>
      <c r="AH19" s="16">
        <v>0.28220000000000001</v>
      </c>
      <c r="AI19" s="16">
        <v>0.13250000000000001</v>
      </c>
      <c r="AJ19" s="17">
        <v>7.7249999999999999E-2</v>
      </c>
      <c r="AK19" s="16">
        <v>3.0000000000000001E-3</v>
      </c>
      <c r="AL19" s="18">
        <v>1.1000000000000001</v>
      </c>
    </row>
    <row r="20" spans="12:38" x14ac:dyDescent="0.2">
      <c r="L20" s="37" t="s">
        <v>97</v>
      </c>
      <c r="M20" s="10" t="s">
        <v>24</v>
      </c>
      <c r="N20" s="11" t="s">
        <v>25</v>
      </c>
      <c r="O20" s="11" t="s">
        <v>26</v>
      </c>
      <c r="P20" s="11" t="s">
        <v>27</v>
      </c>
      <c r="Q20" s="31" t="s">
        <v>28</v>
      </c>
      <c r="R20" s="31" t="s">
        <v>29</v>
      </c>
      <c r="S20" s="11" t="s">
        <v>30</v>
      </c>
      <c r="T20" s="11" t="s">
        <v>31</v>
      </c>
      <c r="U20" s="11" t="s">
        <v>32</v>
      </c>
      <c r="V20" s="11" t="s">
        <v>33</v>
      </c>
      <c r="W20" s="11" t="s">
        <v>34</v>
      </c>
      <c r="X20" s="11" t="s">
        <v>35</v>
      </c>
      <c r="Y20" s="11" t="s">
        <v>36</v>
      </c>
      <c r="Z20" s="11" t="s">
        <v>37</v>
      </c>
      <c r="AA20" s="11" t="s">
        <v>38</v>
      </c>
      <c r="AB20" s="11" t="s">
        <v>39</v>
      </c>
      <c r="AC20" s="11" t="s">
        <v>40</v>
      </c>
      <c r="AD20" s="11" t="s">
        <v>41</v>
      </c>
      <c r="AE20" s="11" t="s">
        <v>42</v>
      </c>
      <c r="AF20" s="11" t="s">
        <v>43</v>
      </c>
      <c r="AG20" s="11" t="s">
        <v>44</v>
      </c>
      <c r="AH20" s="11" t="s">
        <v>45</v>
      </c>
      <c r="AI20" s="11" t="s">
        <v>46</v>
      </c>
      <c r="AJ20" s="11" t="s">
        <v>47</v>
      </c>
      <c r="AK20" s="11" t="s">
        <v>48</v>
      </c>
      <c r="AL20" s="12" t="s">
        <v>49</v>
      </c>
    </row>
    <row r="21" spans="12:38" x14ac:dyDescent="0.2">
      <c r="L21" s="38"/>
      <c r="M21" s="13" t="s">
        <v>80</v>
      </c>
      <c r="N21" s="8" t="s">
        <v>51</v>
      </c>
      <c r="O21" s="8">
        <v>2.81</v>
      </c>
      <c r="P21" s="8"/>
      <c r="Q21" s="29">
        <v>9.9260000000000003E-7</v>
      </c>
      <c r="R21" s="29">
        <v>4.3819999999999998E-8</v>
      </c>
      <c r="S21" s="8">
        <v>1.5582</v>
      </c>
      <c r="T21" s="8">
        <v>0.97629999999999995</v>
      </c>
      <c r="U21" s="8"/>
      <c r="V21" s="8"/>
      <c r="W21" s="8" t="s">
        <v>21</v>
      </c>
      <c r="X21" s="8" t="s">
        <v>53</v>
      </c>
      <c r="Y21" s="8" t="s">
        <v>54</v>
      </c>
      <c r="Z21" s="8" t="s">
        <v>53</v>
      </c>
      <c r="AA21" s="8" t="s">
        <v>55</v>
      </c>
      <c r="AB21" s="8">
        <v>2</v>
      </c>
      <c r="AC21" s="8">
        <v>0.623</v>
      </c>
      <c r="AD21" s="9">
        <v>81990</v>
      </c>
      <c r="AE21" s="9">
        <v>3213</v>
      </c>
      <c r="AF21" s="9">
        <v>8.1379999999999994E-2</v>
      </c>
      <c r="AG21" s="9">
        <v>1.6540000000000001E-3</v>
      </c>
      <c r="AH21" s="8">
        <v>0.81699999999999995</v>
      </c>
      <c r="AI21" s="8">
        <v>1.0699999999999999E-2</v>
      </c>
      <c r="AJ21" s="9">
        <v>0.312</v>
      </c>
      <c r="AK21" s="8">
        <v>0.60389999999999999</v>
      </c>
      <c r="AL21" s="14">
        <v>73.900000000000006</v>
      </c>
    </row>
    <row r="22" spans="12:38" x14ac:dyDescent="0.2">
      <c r="L22" s="38"/>
      <c r="M22" s="13" t="s">
        <v>81</v>
      </c>
      <c r="N22" s="8" t="s">
        <v>51</v>
      </c>
      <c r="O22" s="8">
        <v>45</v>
      </c>
      <c r="P22" s="8"/>
      <c r="Q22" s="29">
        <v>9.9260000000000003E-7</v>
      </c>
      <c r="R22" s="29">
        <v>4.3819999999999998E-8</v>
      </c>
      <c r="S22" s="8">
        <v>1.5582</v>
      </c>
      <c r="T22" s="8">
        <v>0.97629999999999995</v>
      </c>
      <c r="U22" s="8"/>
      <c r="V22" s="8"/>
      <c r="W22" s="8" t="s">
        <v>21</v>
      </c>
      <c r="X22" s="8" t="s">
        <v>57</v>
      </c>
      <c r="Y22" s="8" t="s">
        <v>58</v>
      </c>
      <c r="Z22" s="8" t="s">
        <v>57</v>
      </c>
      <c r="AA22" s="8" t="s">
        <v>59</v>
      </c>
      <c r="AB22" s="8">
        <v>2</v>
      </c>
      <c r="AC22" s="8">
        <v>1.0504</v>
      </c>
      <c r="AD22" s="9">
        <v>81990</v>
      </c>
      <c r="AE22" s="9">
        <v>3213</v>
      </c>
      <c r="AF22" s="9">
        <v>8.1379999999999994E-2</v>
      </c>
      <c r="AG22" s="9">
        <v>1.6540000000000001E-3</v>
      </c>
      <c r="AH22" s="8">
        <v>1.0250999999999999</v>
      </c>
      <c r="AI22" s="8">
        <v>2.5000000000000001E-3</v>
      </c>
      <c r="AJ22" s="9">
        <v>3.7709999999999999</v>
      </c>
      <c r="AK22" s="8">
        <v>1.0028999999999999</v>
      </c>
      <c r="AL22" s="14">
        <v>97.8</v>
      </c>
    </row>
    <row r="23" spans="12:38" x14ac:dyDescent="0.2">
      <c r="L23" s="38"/>
      <c r="M23" s="13" t="s">
        <v>82</v>
      </c>
      <c r="N23" s="8" t="s">
        <v>51</v>
      </c>
      <c r="O23" s="8">
        <v>5.63</v>
      </c>
      <c r="P23" s="8"/>
      <c r="Q23" s="29">
        <v>9.9260000000000003E-7</v>
      </c>
      <c r="R23" s="29">
        <v>4.3819999999999998E-8</v>
      </c>
      <c r="S23" s="8">
        <v>1.5582</v>
      </c>
      <c r="T23" s="8">
        <v>0.97629999999999995</v>
      </c>
      <c r="U23" s="8"/>
      <c r="V23" s="8"/>
      <c r="W23" s="8" t="s">
        <v>21</v>
      </c>
      <c r="X23" s="8" t="s">
        <v>61</v>
      </c>
      <c r="Y23" s="8" t="s">
        <v>62</v>
      </c>
      <c r="Z23" s="8" t="s">
        <v>61</v>
      </c>
      <c r="AA23" s="8" t="s">
        <v>63</v>
      </c>
      <c r="AB23" s="8">
        <v>2</v>
      </c>
      <c r="AC23" s="8">
        <v>0.76249999999999996</v>
      </c>
      <c r="AD23" s="9">
        <v>81990</v>
      </c>
      <c r="AE23" s="9">
        <v>3213</v>
      </c>
      <c r="AF23" s="9">
        <v>8.1379999999999994E-2</v>
      </c>
      <c r="AG23" s="9">
        <v>1.6540000000000001E-3</v>
      </c>
      <c r="AH23" s="8">
        <v>0.87190000000000001</v>
      </c>
      <c r="AI23" s="8">
        <v>6.7999999999999996E-3</v>
      </c>
      <c r="AJ23" s="9">
        <v>0.54259999999999997</v>
      </c>
      <c r="AK23" s="8">
        <v>0.74109999999999998</v>
      </c>
      <c r="AL23" s="14">
        <v>85</v>
      </c>
    </row>
    <row r="24" spans="12:38" x14ac:dyDescent="0.2">
      <c r="L24" s="38"/>
      <c r="M24" s="13" t="s">
        <v>83</v>
      </c>
      <c r="N24" s="8" t="s">
        <v>51</v>
      </c>
      <c r="O24" s="8">
        <v>22.5</v>
      </c>
      <c r="P24" s="8"/>
      <c r="Q24" s="29">
        <v>9.9260000000000003E-7</v>
      </c>
      <c r="R24" s="29">
        <v>4.3819999999999998E-8</v>
      </c>
      <c r="S24" s="8">
        <v>1.5582</v>
      </c>
      <c r="T24" s="8">
        <v>0.97629999999999995</v>
      </c>
      <c r="U24" s="8"/>
      <c r="V24" s="8"/>
      <c r="W24" s="8" t="s">
        <v>21</v>
      </c>
      <c r="X24" s="8" t="s">
        <v>65</v>
      </c>
      <c r="Y24" s="8" t="s">
        <v>66</v>
      </c>
      <c r="Z24" s="8" t="s">
        <v>65</v>
      </c>
      <c r="AA24" s="8" t="s">
        <v>67</v>
      </c>
      <c r="AB24" s="8">
        <v>2</v>
      </c>
      <c r="AC24" s="8">
        <v>0.98119999999999996</v>
      </c>
      <c r="AD24" s="9">
        <v>81990</v>
      </c>
      <c r="AE24" s="9">
        <v>3213</v>
      </c>
      <c r="AF24" s="9">
        <v>8.1379999999999994E-2</v>
      </c>
      <c r="AG24" s="9">
        <v>1.6540000000000001E-3</v>
      </c>
      <c r="AH24" s="8">
        <v>0.98219999999999996</v>
      </c>
      <c r="AI24" s="8">
        <v>3.0999999999999999E-3</v>
      </c>
      <c r="AJ24" s="9">
        <v>1.9259999999999999</v>
      </c>
      <c r="AK24" s="8">
        <v>0.94069999999999998</v>
      </c>
      <c r="AL24" s="14">
        <v>95.8</v>
      </c>
    </row>
    <row r="25" spans="12:38" x14ac:dyDescent="0.2">
      <c r="L25" s="38"/>
      <c r="M25" s="13" t="s">
        <v>84</v>
      </c>
      <c r="N25" s="8" t="s">
        <v>51</v>
      </c>
      <c r="O25" s="8">
        <v>11.3</v>
      </c>
      <c r="P25" s="8"/>
      <c r="Q25" s="29">
        <v>9.9260000000000003E-7</v>
      </c>
      <c r="R25" s="29">
        <v>4.3819999999999998E-8</v>
      </c>
      <c r="S25" s="8">
        <v>1.5582</v>
      </c>
      <c r="T25" s="8">
        <v>0.97629999999999995</v>
      </c>
      <c r="U25" s="8"/>
      <c r="V25" s="8"/>
      <c r="W25" s="8" t="s">
        <v>21</v>
      </c>
      <c r="X25" s="8" t="s">
        <v>69</v>
      </c>
      <c r="Y25" s="8" t="s">
        <v>70</v>
      </c>
      <c r="Z25" s="8" t="s">
        <v>69</v>
      </c>
      <c r="AA25" s="8" t="s">
        <v>71</v>
      </c>
      <c r="AB25" s="8">
        <v>2</v>
      </c>
      <c r="AC25" s="8">
        <v>0.86050000000000004</v>
      </c>
      <c r="AD25" s="9">
        <v>81990</v>
      </c>
      <c r="AE25" s="9">
        <v>3213</v>
      </c>
      <c r="AF25" s="9">
        <v>8.1379999999999994E-2</v>
      </c>
      <c r="AG25" s="9">
        <v>1.6540000000000001E-3</v>
      </c>
      <c r="AH25" s="8">
        <v>0.90439999999999998</v>
      </c>
      <c r="AI25" s="8">
        <v>4.3E-3</v>
      </c>
      <c r="AJ25" s="9">
        <v>1.004</v>
      </c>
      <c r="AK25" s="8">
        <v>0.83099999999999996</v>
      </c>
      <c r="AL25" s="14">
        <v>91.9</v>
      </c>
    </row>
    <row r="26" spans="12:38" ht="17" thickBot="1" x14ac:dyDescent="0.25">
      <c r="L26" s="39"/>
      <c r="M26" s="15" t="s">
        <v>87</v>
      </c>
      <c r="N26" s="16" t="s">
        <v>51</v>
      </c>
      <c r="O26" s="16">
        <v>1.41</v>
      </c>
      <c r="P26" s="16"/>
      <c r="Q26" s="30">
        <v>9.9260000000000003E-7</v>
      </c>
      <c r="R26" s="30">
        <v>4.3819999999999998E-8</v>
      </c>
      <c r="S26" s="16">
        <v>1.5582</v>
      </c>
      <c r="T26" s="16">
        <v>0.97629999999999995</v>
      </c>
      <c r="U26" s="16"/>
      <c r="V26" s="16"/>
      <c r="W26" s="16" t="s">
        <v>21</v>
      </c>
      <c r="X26" s="16" t="s">
        <v>77</v>
      </c>
      <c r="Y26" s="16" t="s">
        <v>78</v>
      </c>
      <c r="Z26" s="16" t="s">
        <v>77</v>
      </c>
      <c r="AA26" s="16" t="s">
        <v>79</v>
      </c>
      <c r="AB26" s="16">
        <v>2</v>
      </c>
      <c r="AC26" s="16">
        <v>0.47710000000000002</v>
      </c>
      <c r="AD26" s="17">
        <v>81990</v>
      </c>
      <c r="AE26" s="17">
        <v>3213</v>
      </c>
      <c r="AF26" s="17">
        <v>8.1379999999999994E-2</v>
      </c>
      <c r="AG26" s="17">
        <v>1.6540000000000001E-3</v>
      </c>
      <c r="AH26" s="16">
        <v>0.79620000000000002</v>
      </c>
      <c r="AI26" s="16">
        <v>1.6199999999999999E-2</v>
      </c>
      <c r="AJ26" s="17">
        <v>0.19670000000000001</v>
      </c>
      <c r="AK26" s="16">
        <v>0.4667</v>
      </c>
      <c r="AL26" s="18">
        <v>58.6</v>
      </c>
    </row>
    <row r="27" spans="12:38" x14ac:dyDescent="0.2">
      <c r="L27" s="37" t="s">
        <v>110</v>
      </c>
      <c r="M27" s="10" t="s">
        <v>24</v>
      </c>
      <c r="N27" s="11" t="s">
        <v>25</v>
      </c>
      <c r="O27" s="11" t="s">
        <v>26</v>
      </c>
      <c r="P27" s="11" t="s">
        <v>27</v>
      </c>
      <c r="Q27" s="31" t="s">
        <v>28</v>
      </c>
      <c r="R27" s="31" t="s">
        <v>29</v>
      </c>
      <c r="S27" s="11" t="s">
        <v>30</v>
      </c>
      <c r="T27" s="11" t="s">
        <v>31</v>
      </c>
      <c r="U27" s="11" t="s">
        <v>32</v>
      </c>
      <c r="V27" s="11" t="s">
        <v>33</v>
      </c>
      <c r="W27" s="11" t="s">
        <v>34</v>
      </c>
      <c r="X27" s="11" t="s">
        <v>35</v>
      </c>
      <c r="Y27" s="11" t="s">
        <v>36</v>
      </c>
      <c r="Z27" s="11" t="s">
        <v>37</v>
      </c>
      <c r="AA27" s="11" t="s">
        <v>38</v>
      </c>
      <c r="AB27" s="11" t="s">
        <v>39</v>
      </c>
      <c r="AC27" s="11" t="s">
        <v>40</v>
      </c>
      <c r="AD27" s="11" t="s">
        <v>41</v>
      </c>
      <c r="AE27" s="11" t="s">
        <v>42</v>
      </c>
      <c r="AF27" s="11" t="s">
        <v>43</v>
      </c>
      <c r="AG27" s="11" t="s">
        <v>44</v>
      </c>
      <c r="AH27" s="11" t="s">
        <v>45</v>
      </c>
      <c r="AI27" s="11" t="s">
        <v>46</v>
      </c>
      <c r="AJ27" s="11" t="s">
        <v>47</v>
      </c>
      <c r="AK27" s="11" t="s">
        <v>48</v>
      </c>
      <c r="AL27" s="12" t="s">
        <v>49</v>
      </c>
    </row>
    <row r="28" spans="12:38" x14ac:dyDescent="0.2">
      <c r="L28" s="38"/>
      <c r="M28" s="13" t="s">
        <v>88</v>
      </c>
      <c r="N28" s="8" t="s">
        <v>51</v>
      </c>
      <c r="O28" s="8">
        <v>2.81</v>
      </c>
      <c r="P28" s="8"/>
      <c r="Q28" s="9">
        <v>1.64E-6</v>
      </c>
      <c r="R28" s="9">
        <v>1.6820000000000001E-7</v>
      </c>
      <c r="S28" s="8">
        <v>7.7460000000000004</v>
      </c>
      <c r="T28" s="8">
        <v>0.96499999999999997</v>
      </c>
      <c r="U28" s="8"/>
      <c r="V28" s="8"/>
      <c r="W28" s="8" t="s">
        <v>17</v>
      </c>
      <c r="X28" s="8" t="s">
        <v>98</v>
      </c>
      <c r="Y28" s="8" t="s">
        <v>54</v>
      </c>
      <c r="Z28" s="8" t="s">
        <v>98</v>
      </c>
      <c r="AA28" s="8" t="s">
        <v>99</v>
      </c>
      <c r="AB28" s="8">
        <v>1</v>
      </c>
      <c r="AC28" s="8">
        <v>0.96799999999999997</v>
      </c>
      <c r="AD28" s="9">
        <v>12190</v>
      </c>
      <c r="AE28" s="9">
        <v>448.1</v>
      </c>
      <c r="AF28" s="9">
        <v>1.9990000000000001E-2</v>
      </c>
      <c r="AG28" s="9">
        <v>1.9139999999999999E-3</v>
      </c>
      <c r="AH28" s="8">
        <v>1.4251</v>
      </c>
      <c r="AI28" s="8">
        <v>6.4000000000000001E-2</v>
      </c>
      <c r="AJ28" s="9">
        <v>5.4280000000000002E-2</v>
      </c>
      <c r="AK28" s="8">
        <v>0.90029999999999999</v>
      </c>
      <c r="AL28" s="14">
        <v>63.2</v>
      </c>
    </row>
    <row r="29" spans="12:38" x14ac:dyDescent="0.2">
      <c r="L29" s="38"/>
      <c r="M29" s="13" t="s">
        <v>94</v>
      </c>
      <c r="N29" s="8" t="s">
        <v>51</v>
      </c>
      <c r="O29" s="8">
        <v>1.41</v>
      </c>
      <c r="P29" s="8"/>
      <c r="Q29" s="9">
        <v>1.64E-6</v>
      </c>
      <c r="R29" s="9">
        <v>1.6820000000000001E-7</v>
      </c>
      <c r="S29" s="8">
        <v>7.7460000000000004</v>
      </c>
      <c r="T29" s="8">
        <v>0.96499999999999997</v>
      </c>
      <c r="U29" s="8"/>
      <c r="V29" s="8"/>
      <c r="W29" s="8" t="s">
        <v>17</v>
      </c>
      <c r="X29" s="8" t="s">
        <v>100</v>
      </c>
      <c r="Y29" s="8" t="s">
        <v>78</v>
      </c>
      <c r="Z29" s="8" t="s">
        <v>100</v>
      </c>
      <c r="AA29" s="8" t="s">
        <v>101</v>
      </c>
      <c r="AB29" s="8">
        <v>1</v>
      </c>
      <c r="AC29" s="8">
        <v>0.68320000000000003</v>
      </c>
      <c r="AD29" s="9">
        <v>12190</v>
      </c>
      <c r="AE29" s="9">
        <v>448.1</v>
      </c>
      <c r="AF29" s="9">
        <v>1.9990000000000001E-2</v>
      </c>
      <c r="AG29" s="9">
        <v>1.9139999999999999E-3</v>
      </c>
      <c r="AH29" s="8">
        <v>1.3767</v>
      </c>
      <c r="AI29" s="8">
        <v>8.6699999999999999E-2</v>
      </c>
      <c r="AJ29" s="9">
        <v>3.7130000000000003E-2</v>
      </c>
      <c r="AK29" s="8">
        <v>0.63549999999999995</v>
      </c>
      <c r="AL29" s="14">
        <v>46.2</v>
      </c>
    </row>
    <row r="30" spans="12:38" x14ac:dyDescent="0.2">
      <c r="L30" s="38"/>
      <c r="M30" s="13" t="s">
        <v>90</v>
      </c>
      <c r="N30" s="8" t="s">
        <v>51</v>
      </c>
      <c r="O30" s="8">
        <v>5.63</v>
      </c>
      <c r="P30" s="8"/>
      <c r="Q30" s="9">
        <v>1.64E-6</v>
      </c>
      <c r="R30" s="9">
        <v>1.6820000000000001E-7</v>
      </c>
      <c r="S30" s="8">
        <v>7.7460000000000004</v>
      </c>
      <c r="T30" s="8">
        <v>0.96499999999999997</v>
      </c>
      <c r="U30" s="8"/>
      <c r="V30" s="8"/>
      <c r="W30" s="8" t="s">
        <v>17</v>
      </c>
      <c r="X30" s="8" t="s">
        <v>102</v>
      </c>
      <c r="Y30" s="8" t="s">
        <v>62</v>
      </c>
      <c r="Z30" s="8" t="s">
        <v>102</v>
      </c>
      <c r="AA30" s="8" t="s">
        <v>103</v>
      </c>
      <c r="AB30" s="8">
        <v>1</v>
      </c>
      <c r="AC30" s="8">
        <v>1.2536</v>
      </c>
      <c r="AD30" s="9">
        <v>12190</v>
      </c>
      <c r="AE30" s="9">
        <v>448.1</v>
      </c>
      <c r="AF30" s="9">
        <v>1.9990000000000001E-2</v>
      </c>
      <c r="AG30" s="9">
        <v>1.9139999999999999E-3</v>
      </c>
      <c r="AH30" s="8">
        <v>1.5167999999999999</v>
      </c>
      <c r="AI30" s="8">
        <v>4.3299999999999998E-2</v>
      </c>
      <c r="AJ30" s="9">
        <v>8.856E-2</v>
      </c>
      <c r="AK30" s="8">
        <v>1.1745000000000001</v>
      </c>
      <c r="AL30" s="14">
        <v>77.400000000000006</v>
      </c>
    </row>
    <row r="31" spans="12:38" x14ac:dyDescent="0.2">
      <c r="L31" s="38"/>
      <c r="M31" s="13" t="s">
        <v>89</v>
      </c>
      <c r="N31" s="8" t="s">
        <v>51</v>
      </c>
      <c r="O31" s="8">
        <v>45</v>
      </c>
      <c r="P31" s="8"/>
      <c r="Q31" s="9">
        <v>1.64E-6</v>
      </c>
      <c r="R31" s="9">
        <v>1.6820000000000001E-7</v>
      </c>
      <c r="S31" s="8">
        <v>7.7460000000000004</v>
      </c>
      <c r="T31" s="8">
        <v>0.96499999999999997</v>
      </c>
      <c r="U31" s="8"/>
      <c r="V31" s="8"/>
      <c r="W31" s="8" t="s">
        <v>17</v>
      </c>
      <c r="X31" s="8" t="s">
        <v>104</v>
      </c>
      <c r="Y31" s="8" t="s">
        <v>58</v>
      </c>
      <c r="Z31" s="8" t="s">
        <v>104</v>
      </c>
      <c r="AA31" s="8" t="s">
        <v>105</v>
      </c>
      <c r="AB31" s="8">
        <v>1</v>
      </c>
      <c r="AC31" s="8">
        <v>1.8591</v>
      </c>
      <c r="AD31" s="9">
        <v>12190</v>
      </c>
      <c r="AE31" s="9">
        <v>448.1</v>
      </c>
      <c r="AF31" s="9">
        <v>1.9990000000000001E-2</v>
      </c>
      <c r="AG31" s="9">
        <v>1.9139999999999999E-3</v>
      </c>
      <c r="AH31" s="8">
        <v>1.7948</v>
      </c>
      <c r="AI31" s="8">
        <v>1.01E-2</v>
      </c>
      <c r="AJ31" s="9">
        <v>0.56850000000000001</v>
      </c>
      <c r="AK31" s="8">
        <v>1.7317</v>
      </c>
      <c r="AL31" s="14">
        <v>96.5</v>
      </c>
    </row>
    <row r="32" spans="12:38" x14ac:dyDescent="0.2">
      <c r="L32" s="38"/>
      <c r="M32" s="13" t="s">
        <v>91</v>
      </c>
      <c r="N32" s="8" t="s">
        <v>51</v>
      </c>
      <c r="O32" s="8">
        <v>22.5</v>
      </c>
      <c r="P32" s="8"/>
      <c r="Q32" s="9">
        <v>1.64E-6</v>
      </c>
      <c r="R32" s="9">
        <v>1.6820000000000001E-7</v>
      </c>
      <c r="S32" s="8">
        <v>7.7460000000000004</v>
      </c>
      <c r="T32" s="8">
        <v>0.96499999999999997</v>
      </c>
      <c r="U32" s="8"/>
      <c r="V32" s="8"/>
      <c r="W32" s="8" t="s">
        <v>17</v>
      </c>
      <c r="X32" s="8" t="s">
        <v>106</v>
      </c>
      <c r="Y32" s="8" t="s">
        <v>66</v>
      </c>
      <c r="Z32" s="8" t="s">
        <v>106</v>
      </c>
      <c r="AA32" s="8" t="s">
        <v>107</v>
      </c>
      <c r="AB32" s="8">
        <v>1</v>
      </c>
      <c r="AC32" s="8">
        <v>1.6298999999999999</v>
      </c>
      <c r="AD32" s="9">
        <v>12190</v>
      </c>
      <c r="AE32" s="9">
        <v>448.1</v>
      </c>
      <c r="AF32" s="9">
        <v>1.9990000000000001E-2</v>
      </c>
      <c r="AG32" s="9">
        <v>1.9139999999999999E-3</v>
      </c>
      <c r="AH32" s="8">
        <v>1.6454</v>
      </c>
      <c r="AI32" s="8">
        <v>1.5599999999999999E-2</v>
      </c>
      <c r="AJ32" s="9">
        <v>0.29430000000000001</v>
      </c>
      <c r="AK32" s="8">
        <v>1.5336000000000001</v>
      </c>
      <c r="AL32" s="14">
        <v>93.2</v>
      </c>
    </row>
    <row r="33" spans="12:38" ht="17" thickBot="1" x14ac:dyDescent="0.25">
      <c r="L33" s="39"/>
      <c r="M33" s="15" t="s">
        <v>92</v>
      </c>
      <c r="N33" s="16" t="s">
        <v>51</v>
      </c>
      <c r="O33" s="16">
        <v>11.3</v>
      </c>
      <c r="P33" s="16"/>
      <c r="Q33" s="17">
        <v>1.64E-6</v>
      </c>
      <c r="R33" s="17">
        <v>1.6820000000000001E-7</v>
      </c>
      <c r="S33" s="16">
        <v>7.7460000000000004</v>
      </c>
      <c r="T33" s="16">
        <v>0.96499999999999997</v>
      </c>
      <c r="U33" s="16"/>
      <c r="V33" s="16"/>
      <c r="W33" s="16" t="s">
        <v>17</v>
      </c>
      <c r="X33" s="16" t="s">
        <v>108</v>
      </c>
      <c r="Y33" s="16" t="s">
        <v>70</v>
      </c>
      <c r="Z33" s="16" t="s">
        <v>108</v>
      </c>
      <c r="AA33" s="16" t="s">
        <v>109</v>
      </c>
      <c r="AB33" s="16">
        <v>1</v>
      </c>
      <c r="AC33" s="16">
        <v>1.4206000000000001</v>
      </c>
      <c r="AD33" s="17">
        <v>12190</v>
      </c>
      <c r="AE33" s="17">
        <v>448.1</v>
      </c>
      <c r="AF33" s="17">
        <v>1.9990000000000001E-2</v>
      </c>
      <c r="AG33" s="17">
        <v>1.9139999999999999E-3</v>
      </c>
      <c r="AH33" s="16">
        <v>1.534</v>
      </c>
      <c r="AI33" s="16">
        <v>2.5600000000000001E-2</v>
      </c>
      <c r="AJ33" s="17">
        <v>0.15709999999999999</v>
      </c>
      <c r="AK33" s="16">
        <v>1.3389</v>
      </c>
      <c r="AL33" s="18">
        <v>87.3</v>
      </c>
    </row>
    <row r="34" spans="12:38" x14ac:dyDescent="0.2">
      <c r="L34" s="37" t="s">
        <v>111</v>
      </c>
      <c r="M34" s="10" t="s">
        <v>24</v>
      </c>
      <c r="N34" s="11" t="s">
        <v>25</v>
      </c>
      <c r="O34" s="11" t="s">
        <v>26</v>
      </c>
      <c r="P34" s="11" t="s">
        <v>27</v>
      </c>
      <c r="Q34" s="31" t="s">
        <v>28</v>
      </c>
      <c r="R34" s="31" t="s">
        <v>29</v>
      </c>
      <c r="S34" s="11" t="s">
        <v>30</v>
      </c>
      <c r="T34" s="11" t="s">
        <v>31</v>
      </c>
      <c r="U34" s="11" t="s">
        <v>32</v>
      </c>
      <c r="V34" s="11" t="s">
        <v>33</v>
      </c>
      <c r="W34" s="11" t="s">
        <v>34</v>
      </c>
      <c r="X34" s="11" t="s">
        <v>35</v>
      </c>
      <c r="Y34" s="11" t="s">
        <v>36</v>
      </c>
      <c r="Z34" s="11" t="s">
        <v>37</v>
      </c>
      <c r="AA34" s="11" t="s">
        <v>38</v>
      </c>
      <c r="AB34" s="11" t="s">
        <v>39</v>
      </c>
      <c r="AC34" s="11" t="s">
        <v>40</v>
      </c>
      <c r="AD34" s="11" t="s">
        <v>41</v>
      </c>
      <c r="AE34" s="11" t="s">
        <v>42</v>
      </c>
      <c r="AF34" s="11" t="s">
        <v>43</v>
      </c>
      <c r="AG34" s="11" t="s">
        <v>44</v>
      </c>
      <c r="AH34" s="11" t="s">
        <v>45</v>
      </c>
      <c r="AI34" s="11" t="s">
        <v>46</v>
      </c>
      <c r="AJ34" s="11" t="s">
        <v>47</v>
      </c>
      <c r="AK34" s="11" t="s">
        <v>48</v>
      </c>
      <c r="AL34" s="12" t="s">
        <v>49</v>
      </c>
    </row>
    <row r="35" spans="12:38" x14ac:dyDescent="0.2">
      <c r="L35" s="38"/>
      <c r="M35" s="13" t="s">
        <v>50</v>
      </c>
      <c r="N35" s="8" t="s">
        <v>51</v>
      </c>
      <c r="O35" s="8">
        <v>0.1875</v>
      </c>
      <c r="P35" s="8"/>
      <c r="Q35" s="9">
        <v>1.406E-6</v>
      </c>
      <c r="R35" s="9">
        <v>6.3549999999999997E-8</v>
      </c>
      <c r="S35" s="8">
        <v>8.5300000000000001E-2</v>
      </c>
      <c r="T35" s="8">
        <v>0.99850000000000005</v>
      </c>
      <c r="U35" s="8"/>
      <c r="V35" s="8"/>
      <c r="W35" s="8" t="s">
        <v>52</v>
      </c>
      <c r="X35" s="8" t="s">
        <v>98</v>
      </c>
      <c r="Y35" s="8" t="s">
        <v>54</v>
      </c>
      <c r="Z35" s="8" t="s">
        <v>98</v>
      </c>
      <c r="AA35" s="8" t="s">
        <v>99</v>
      </c>
      <c r="AB35" s="8">
        <v>1</v>
      </c>
      <c r="AC35" s="8">
        <v>2.4400000000000002E-2</v>
      </c>
      <c r="AD35" s="9">
        <v>152600</v>
      </c>
      <c r="AE35" s="9">
        <v>5243</v>
      </c>
      <c r="AF35" s="9">
        <v>0.21460000000000001</v>
      </c>
      <c r="AG35" s="9">
        <v>6.2969999999999996E-3</v>
      </c>
      <c r="AH35" s="8">
        <v>0.23730000000000001</v>
      </c>
      <c r="AI35" s="8">
        <v>1.2800000000000001E-2</v>
      </c>
      <c r="AJ35" s="9">
        <v>0.2432</v>
      </c>
      <c r="AK35" s="8">
        <v>2.7900000000000001E-2</v>
      </c>
      <c r="AL35" s="14">
        <v>11.8</v>
      </c>
    </row>
    <row r="36" spans="12:38" x14ac:dyDescent="0.2">
      <c r="L36" s="38"/>
      <c r="M36" s="13" t="s">
        <v>76</v>
      </c>
      <c r="N36" s="8" t="s">
        <v>51</v>
      </c>
      <c r="O36" s="8">
        <v>9.3799999999999994E-2</v>
      </c>
      <c r="P36" s="8"/>
      <c r="Q36" s="9">
        <v>1.406E-6</v>
      </c>
      <c r="R36" s="9">
        <v>6.3549999999999997E-8</v>
      </c>
      <c r="S36" s="8">
        <v>8.5300000000000001E-2</v>
      </c>
      <c r="T36" s="8">
        <v>0.99850000000000005</v>
      </c>
      <c r="U36" s="8"/>
      <c r="V36" s="8"/>
      <c r="W36" s="8" t="s">
        <v>52</v>
      </c>
      <c r="X36" s="8" t="s">
        <v>100</v>
      </c>
      <c r="Y36" s="8" t="s">
        <v>78</v>
      </c>
      <c r="Z36" s="8" t="s">
        <v>100</v>
      </c>
      <c r="AA36" s="8" t="s">
        <v>101</v>
      </c>
      <c r="AB36" s="8">
        <v>1</v>
      </c>
      <c r="AC36" s="8">
        <v>-1.8E-3</v>
      </c>
      <c r="AD36" s="9">
        <v>152600</v>
      </c>
      <c r="AE36" s="9">
        <v>5243</v>
      </c>
      <c r="AF36" s="9">
        <v>0.21460000000000001</v>
      </c>
      <c r="AG36" s="9">
        <v>6.2969999999999996E-3</v>
      </c>
      <c r="AH36" s="8">
        <v>0</v>
      </c>
      <c r="AI36" s="8" t="s">
        <v>86</v>
      </c>
      <c r="AJ36" s="9">
        <v>0.22889999999999999</v>
      </c>
      <c r="AK36" s="8">
        <v>0</v>
      </c>
      <c r="AL36" s="14">
        <v>6.2</v>
      </c>
    </row>
    <row r="37" spans="12:38" x14ac:dyDescent="0.2">
      <c r="L37" s="38"/>
      <c r="M37" s="13" t="s">
        <v>60</v>
      </c>
      <c r="N37" s="8" t="s">
        <v>51</v>
      </c>
      <c r="O37" s="8">
        <v>0.375</v>
      </c>
      <c r="P37" s="8"/>
      <c r="Q37" s="9">
        <v>1.406E-6</v>
      </c>
      <c r="R37" s="9">
        <v>6.3549999999999997E-8</v>
      </c>
      <c r="S37" s="8">
        <v>8.5300000000000001E-2</v>
      </c>
      <c r="T37" s="8">
        <v>0.99850000000000005</v>
      </c>
      <c r="U37" s="8"/>
      <c r="V37" s="8"/>
      <c r="W37" s="8" t="s">
        <v>52</v>
      </c>
      <c r="X37" s="8" t="s">
        <v>102</v>
      </c>
      <c r="Y37" s="8" t="s">
        <v>62</v>
      </c>
      <c r="Z37" s="8" t="s">
        <v>102</v>
      </c>
      <c r="AA37" s="8" t="s">
        <v>103</v>
      </c>
      <c r="AB37" s="8">
        <v>1</v>
      </c>
      <c r="AC37" s="8">
        <v>0.1065</v>
      </c>
      <c r="AD37" s="9">
        <v>152600</v>
      </c>
      <c r="AE37" s="9">
        <v>5243</v>
      </c>
      <c r="AF37" s="9">
        <v>0.21460000000000001</v>
      </c>
      <c r="AG37" s="9">
        <v>6.2969999999999996E-3</v>
      </c>
      <c r="AH37" s="8">
        <v>0.50070000000000003</v>
      </c>
      <c r="AI37" s="8">
        <v>2.2599999999999999E-2</v>
      </c>
      <c r="AJ37" s="9">
        <v>0.27179999999999999</v>
      </c>
      <c r="AK37" s="8">
        <v>0.10539999999999999</v>
      </c>
      <c r="AL37" s="14">
        <v>21.1</v>
      </c>
    </row>
    <row r="38" spans="12:38" x14ac:dyDescent="0.2">
      <c r="L38" s="38"/>
      <c r="M38" s="13" t="s">
        <v>56</v>
      </c>
      <c r="N38" s="8" t="s">
        <v>51</v>
      </c>
      <c r="O38" s="8">
        <v>3</v>
      </c>
      <c r="P38" s="8"/>
      <c r="Q38" s="9">
        <v>1.406E-6</v>
      </c>
      <c r="R38" s="9">
        <v>6.3549999999999997E-8</v>
      </c>
      <c r="S38" s="8">
        <v>8.5300000000000001E-2</v>
      </c>
      <c r="T38" s="8">
        <v>0.99850000000000005</v>
      </c>
      <c r="U38" s="8"/>
      <c r="V38" s="8"/>
      <c r="W38" s="8" t="s">
        <v>52</v>
      </c>
      <c r="X38" s="8" t="s">
        <v>104</v>
      </c>
      <c r="Y38" s="8" t="s">
        <v>58</v>
      </c>
      <c r="Z38" s="8" t="s">
        <v>104</v>
      </c>
      <c r="AA38" s="8" t="s">
        <v>105</v>
      </c>
      <c r="AB38" s="8">
        <v>1</v>
      </c>
      <c r="AC38" s="8">
        <v>0.59050000000000002</v>
      </c>
      <c r="AD38" s="9">
        <v>152600</v>
      </c>
      <c r="AE38" s="9">
        <v>5243</v>
      </c>
      <c r="AF38" s="9">
        <v>0.21460000000000001</v>
      </c>
      <c r="AG38" s="9">
        <v>6.2969999999999996E-3</v>
      </c>
      <c r="AH38" s="8">
        <v>0.83579999999999999</v>
      </c>
      <c r="AI38" s="8">
        <v>1.5299999999999999E-2</v>
      </c>
      <c r="AJ38" s="9">
        <v>0.67230000000000001</v>
      </c>
      <c r="AK38" s="8">
        <v>0.56910000000000005</v>
      </c>
      <c r="AL38" s="14">
        <v>68.099999999999994</v>
      </c>
    </row>
    <row r="39" spans="12:38" x14ac:dyDescent="0.2">
      <c r="L39" s="38"/>
      <c r="M39" s="13" t="s">
        <v>64</v>
      </c>
      <c r="N39" s="8" t="s">
        <v>51</v>
      </c>
      <c r="O39" s="8">
        <v>1.5</v>
      </c>
      <c r="P39" s="8"/>
      <c r="Q39" s="9">
        <v>1.406E-6</v>
      </c>
      <c r="R39" s="9">
        <v>6.3549999999999997E-8</v>
      </c>
      <c r="S39" s="8">
        <v>8.5300000000000001E-2</v>
      </c>
      <c r="T39" s="8">
        <v>0.99850000000000005</v>
      </c>
      <c r="U39" s="8"/>
      <c r="V39" s="8"/>
      <c r="W39" s="8" t="s">
        <v>52</v>
      </c>
      <c r="X39" s="8" t="s">
        <v>106</v>
      </c>
      <c r="Y39" s="8" t="s">
        <v>66</v>
      </c>
      <c r="Z39" s="8" t="s">
        <v>106</v>
      </c>
      <c r="AA39" s="8" t="s">
        <v>107</v>
      </c>
      <c r="AB39" s="8">
        <v>1</v>
      </c>
      <c r="AC39" s="8">
        <v>0.39639999999999997</v>
      </c>
      <c r="AD39" s="9">
        <v>152600</v>
      </c>
      <c r="AE39" s="9">
        <v>5243</v>
      </c>
      <c r="AF39" s="9">
        <v>0.21460000000000001</v>
      </c>
      <c r="AG39" s="9">
        <v>6.2969999999999996E-3</v>
      </c>
      <c r="AH39" s="8">
        <v>0.747</v>
      </c>
      <c r="AI39" s="8">
        <v>2.07E-2</v>
      </c>
      <c r="AJ39" s="9">
        <v>0.44340000000000002</v>
      </c>
      <c r="AK39" s="8">
        <v>0.38550000000000001</v>
      </c>
      <c r="AL39" s="14">
        <v>51.6</v>
      </c>
    </row>
    <row r="40" spans="12:38" ht="17" thickBot="1" x14ac:dyDescent="0.25">
      <c r="L40" s="38"/>
      <c r="M40" s="15" t="s">
        <v>68</v>
      </c>
      <c r="N40" s="16" t="s">
        <v>51</v>
      </c>
      <c r="O40" s="16">
        <v>0.75</v>
      </c>
      <c r="P40" s="16"/>
      <c r="Q40" s="17">
        <v>1.406E-6</v>
      </c>
      <c r="R40" s="17">
        <v>6.3549999999999997E-8</v>
      </c>
      <c r="S40" s="16">
        <v>8.5300000000000001E-2</v>
      </c>
      <c r="T40" s="16">
        <v>0.99850000000000005</v>
      </c>
      <c r="U40" s="16"/>
      <c r="V40" s="16"/>
      <c r="W40" s="16" t="s">
        <v>52</v>
      </c>
      <c r="X40" s="16" t="s">
        <v>108</v>
      </c>
      <c r="Y40" s="16" t="s">
        <v>70</v>
      </c>
      <c r="Z40" s="16" t="s">
        <v>108</v>
      </c>
      <c r="AA40" s="16" t="s">
        <v>109</v>
      </c>
      <c r="AB40" s="16">
        <v>1</v>
      </c>
      <c r="AC40" s="16">
        <v>0.223</v>
      </c>
      <c r="AD40" s="17">
        <v>152600</v>
      </c>
      <c r="AE40" s="17">
        <v>5243</v>
      </c>
      <c r="AF40" s="17">
        <v>0.21460000000000001</v>
      </c>
      <c r="AG40" s="17">
        <v>6.2969999999999996E-3</v>
      </c>
      <c r="AH40" s="16">
        <v>0.62060000000000004</v>
      </c>
      <c r="AI40" s="16">
        <v>2.3099999999999999E-2</v>
      </c>
      <c r="AJ40" s="17">
        <v>0.32900000000000001</v>
      </c>
      <c r="AK40" s="16">
        <v>0.21590000000000001</v>
      </c>
      <c r="AL40" s="18">
        <v>34.799999999999997</v>
      </c>
    </row>
    <row r="41" spans="12:38" x14ac:dyDescent="0.2">
      <c r="L41" s="37" t="s">
        <v>112</v>
      </c>
      <c r="M41" s="10" t="s">
        <v>87</v>
      </c>
      <c r="N41" s="11" t="s">
        <v>51</v>
      </c>
      <c r="O41" s="11">
        <v>1.41</v>
      </c>
      <c r="P41" s="11"/>
      <c r="Q41" s="33">
        <v>2.728E-5</v>
      </c>
      <c r="R41" s="33">
        <v>1.548E-6</v>
      </c>
      <c r="S41" s="11">
        <v>0.1168</v>
      </c>
      <c r="T41" s="11">
        <v>0.99780000000000002</v>
      </c>
      <c r="U41" s="11"/>
      <c r="V41" s="11"/>
      <c r="W41" s="11" t="s">
        <v>21</v>
      </c>
      <c r="X41" s="11" t="s">
        <v>77</v>
      </c>
      <c r="Y41" s="11" t="s">
        <v>78</v>
      </c>
      <c r="Z41" s="11" t="s">
        <v>77</v>
      </c>
      <c r="AA41" s="11" t="s">
        <v>79</v>
      </c>
      <c r="AB41" s="11">
        <v>1</v>
      </c>
      <c r="AC41" s="11">
        <v>4.4999999999999997E-3</v>
      </c>
      <c r="AD41" s="33">
        <v>15760</v>
      </c>
      <c r="AE41" s="33">
        <v>799.8</v>
      </c>
      <c r="AF41" s="33">
        <v>0.42980000000000002</v>
      </c>
      <c r="AG41" s="33">
        <v>1.091E-2</v>
      </c>
      <c r="AH41" s="11">
        <v>0.18690000000000001</v>
      </c>
      <c r="AI41" s="11">
        <v>1.5900000000000001E-2</v>
      </c>
      <c r="AJ41" s="33">
        <v>0.45200000000000001</v>
      </c>
      <c r="AK41" s="11">
        <v>9.1999999999999998E-3</v>
      </c>
      <c r="AL41" s="12">
        <v>4.9000000000000004</v>
      </c>
    </row>
    <row r="42" spans="12:38" x14ac:dyDescent="0.2">
      <c r="L42" s="38"/>
      <c r="M42" s="13" t="s">
        <v>80</v>
      </c>
      <c r="N42" s="8" t="s">
        <v>51</v>
      </c>
      <c r="O42" s="8">
        <v>2.81</v>
      </c>
      <c r="P42" s="8"/>
      <c r="Q42" s="9">
        <v>2.728E-5</v>
      </c>
      <c r="R42" s="9">
        <v>1.548E-6</v>
      </c>
      <c r="S42" s="8">
        <v>0.1168</v>
      </c>
      <c r="T42" s="8">
        <v>0.99780000000000002</v>
      </c>
      <c r="U42" s="8"/>
      <c r="V42" s="8"/>
      <c r="W42" s="8" t="s">
        <v>21</v>
      </c>
      <c r="X42" s="8" t="s">
        <v>53</v>
      </c>
      <c r="Y42" s="8" t="s">
        <v>54</v>
      </c>
      <c r="Z42" s="8" t="s">
        <v>53</v>
      </c>
      <c r="AA42" s="8" t="s">
        <v>55</v>
      </c>
      <c r="AB42" s="8">
        <v>1</v>
      </c>
      <c r="AC42" s="8">
        <v>1.4200000000000001E-2</v>
      </c>
      <c r="AD42" s="9">
        <v>15760</v>
      </c>
      <c r="AE42" s="9">
        <v>799.8</v>
      </c>
      <c r="AF42" s="9">
        <v>0.42980000000000002</v>
      </c>
      <c r="AG42" s="9">
        <v>1.091E-2</v>
      </c>
      <c r="AH42" s="8">
        <v>0.22989999999999999</v>
      </c>
      <c r="AI42" s="8">
        <v>1.44E-2</v>
      </c>
      <c r="AJ42" s="9">
        <v>0.47420000000000001</v>
      </c>
      <c r="AK42" s="8">
        <v>2.1499999999999998E-2</v>
      </c>
      <c r="AL42" s="14">
        <v>9.3000000000000007</v>
      </c>
    </row>
    <row r="43" spans="12:38" x14ac:dyDescent="0.2">
      <c r="L43" s="38"/>
      <c r="M43" s="13" t="s">
        <v>85</v>
      </c>
      <c r="N43" s="8" t="s">
        <v>51</v>
      </c>
      <c r="O43" s="8">
        <v>90</v>
      </c>
      <c r="P43" s="8"/>
      <c r="Q43" s="9">
        <v>2.728E-5</v>
      </c>
      <c r="R43" s="9">
        <v>1.548E-6</v>
      </c>
      <c r="S43" s="8">
        <v>0.1168</v>
      </c>
      <c r="T43" s="8">
        <v>0.99780000000000002</v>
      </c>
      <c r="U43" s="8"/>
      <c r="V43" s="8"/>
      <c r="W43" s="8" t="s">
        <v>21</v>
      </c>
      <c r="X43" s="8" t="s">
        <v>73</v>
      </c>
      <c r="Y43" s="8" t="s">
        <v>74</v>
      </c>
      <c r="Z43" s="8" t="s">
        <v>73</v>
      </c>
      <c r="AA43" s="8" t="s">
        <v>75</v>
      </c>
      <c r="AB43" s="8">
        <v>1</v>
      </c>
      <c r="AC43" s="8">
        <v>0.50539999999999996</v>
      </c>
      <c r="AD43" s="9">
        <v>15760</v>
      </c>
      <c r="AE43" s="9">
        <v>799.8</v>
      </c>
      <c r="AF43" s="9">
        <v>0.42980000000000002</v>
      </c>
      <c r="AG43" s="9">
        <v>1.091E-2</v>
      </c>
      <c r="AH43" s="8">
        <v>0.64070000000000005</v>
      </c>
      <c r="AI43" s="8">
        <v>9.4999999999999998E-3</v>
      </c>
      <c r="AJ43" s="9">
        <v>1.8480000000000001</v>
      </c>
      <c r="AK43" s="8">
        <v>0.49170000000000003</v>
      </c>
      <c r="AL43" s="14">
        <v>76.7</v>
      </c>
    </row>
    <row r="44" spans="12:38" x14ac:dyDescent="0.2">
      <c r="L44" s="38"/>
      <c r="M44" s="13" t="s">
        <v>83</v>
      </c>
      <c r="N44" s="8" t="s">
        <v>51</v>
      </c>
      <c r="O44" s="8">
        <v>22.5</v>
      </c>
      <c r="P44" s="8"/>
      <c r="Q44" s="9">
        <v>2.728E-5</v>
      </c>
      <c r="R44" s="9">
        <v>1.548E-6</v>
      </c>
      <c r="S44" s="8">
        <v>0.1168</v>
      </c>
      <c r="T44" s="8">
        <v>0.99780000000000002</v>
      </c>
      <c r="U44" s="8"/>
      <c r="V44" s="8"/>
      <c r="W44" s="8" t="s">
        <v>21</v>
      </c>
      <c r="X44" s="8" t="s">
        <v>65</v>
      </c>
      <c r="Y44" s="8" t="s">
        <v>66</v>
      </c>
      <c r="Z44" s="8" t="s">
        <v>65</v>
      </c>
      <c r="AA44" s="8" t="s">
        <v>67</v>
      </c>
      <c r="AB44" s="8">
        <v>1</v>
      </c>
      <c r="AC44" s="8">
        <v>0.23180000000000001</v>
      </c>
      <c r="AD44" s="9">
        <v>15760</v>
      </c>
      <c r="AE44" s="9">
        <v>799.8</v>
      </c>
      <c r="AF44" s="9">
        <v>0.42980000000000002</v>
      </c>
      <c r="AG44" s="9">
        <v>1.091E-2</v>
      </c>
      <c r="AH44" s="8">
        <v>0.51959999999999995</v>
      </c>
      <c r="AI44" s="8">
        <v>1.7999999999999999E-2</v>
      </c>
      <c r="AJ44" s="9">
        <v>0.78439999999999999</v>
      </c>
      <c r="AK44" s="8">
        <v>0.2349</v>
      </c>
      <c r="AL44" s="14">
        <v>45.2</v>
      </c>
    </row>
    <row r="45" spans="12:38" x14ac:dyDescent="0.2">
      <c r="L45" s="38"/>
      <c r="M45" s="13" t="s">
        <v>81</v>
      </c>
      <c r="N45" s="8" t="s">
        <v>51</v>
      </c>
      <c r="O45" s="8">
        <v>45</v>
      </c>
      <c r="P45" s="8"/>
      <c r="Q45" s="9">
        <v>2.728E-5</v>
      </c>
      <c r="R45" s="9">
        <v>1.548E-6</v>
      </c>
      <c r="S45" s="8">
        <v>0.1168</v>
      </c>
      <c r="T45" s="8">
        <v>0.99780000000000002</v>
      </c>
      <c r="U45" s="8"/>
      <c r="V45" s="8"/>
      <c r="W45" s="8" t="s">
        <v>21</v>
      </c>
      <c r="X45" s="8" t="s">
        <v>57</v>
      </c>
      <c r="Y45" s="8" t="s">
        <v>58</v>
      </c>
      <c r="Z45" s="8" t="s">
        <v>57</v>
      </c>
      <c r="AA45" s="8" t="s">
        <v>59</v>
      </c>
      <c r="AB45" s="8">
        <v>1</v>
      </c>
      <c r="AC45" s="8">
        <v>0.33589999999999998</v>
      </c>
      <c r="AD45" s="9">
        <v>15760</v>
      </c>
      <c r="AE45" s="9">
        <v>799.8</v>
      </c>
      <c r="AF45" s="9">
        <v>0.42980000000000002</v>
      </c>
      <c r="AG45" s="9">
        <v>1.091E-2</v>
      </c>
      <c r="AH45" s="8">
        <v>0.53600000000000003</v>
      </c>
      <c r="AI45" s="8">
        <v>1.2800000000000001E-2</v>
      </c>
      <c r="AJ45" s="9">
        <v>1.139</v>
      </c>
      <c r="AK45" s="8">
        <v>0.3337</v>
      </c>
      <c r="AL45" s="14">
        <v>62.3</v>
      </c>
    </row>
    <row r="46" spans="12:38" x14ac:dyDescent="0.2">
      <c r="L46" s="38"/>
      <c r="M46" s="13" t="s">
        <v>82</v>
      </c>
      <c r="N46" s="8" t="s">
        <v>51</v>
      </c>
      <c r="O46" s="8">
        <v>5.63</v>
      </c>
      <c r="P46" s="8"/>
      <c r="Q46" s="9">
        <v>2.728E-5</v>
      </c>
      <c r="R46" s="9">
        <v>1.548E-6</v>
      </c>
      <c r="S46" s="8">
        <v>0.1168</v>
      </c>
      <c r="T46" s="8">
        <v>0.99780000000000002</v>
      </c>
      <c r="U46" s="8"/>
      <c r="V46" s="8"/>
      <c r="W46" s="8" t="s">
        <v>21</v>
      </c>
      <c r="X46" s="8" t="s">
        <v>61</v>
      </c>
      <c r="Y46" s="8" t="s">
        <v>62</v>
      </c>
      <c r="Z46" s="8" t="s">
        <v>61</v>
      </c>
      <c r="AA46" s="8" t="s">
        <v>63</v>
      </c>
      <c r="AB46" s="8">
        <v>1</v>
      </c>
      <c r="AC46" s="8">
        <v>4.6100000000000002E-2</v>
      </c>
      <c r="AD46" s="9">
        <v>15760</v>
      </c>
      <c r="AE46" s="9">
        <v>799.8</v>
      </c>
      <c r="AF46" s="9">
        <v>0.42980000000000002</v>
      </c>
      <c r="AG46" s="9">
        <v>1.091E-2</v>
      </c>
      <c r="AH46" s="8">
        <v>0.31630000000000003</v>
      </c>
      <c r="AI46" s="8">
        <v>1.6799999999999999E-2</v>
      </c>
      <c r="AJ46" s="9">
        <v>0.51849999999999996</v>
      </c>
      <c r="AK46" s="8">
        <v>5.4100000000000002E-2</v>
      </c>
      <c r="AL46" s="14">
        <v>17.100000000000001</v>
      </c>
    </row>
    <row r="47" spans="12:38" ht="17" thickBot="1" x14ac:dyDescent="0.25">
      <c r="L47" s="39"/>
      <c r="M47" s="15" t="s">
        <v>84</v>
      </c>
      <c r="N47" s="16" t="s">
        <v>51</v>
      </c>
      <c r="O47" s="16">
        <v>11.3</v>
      </c>
      <c r="P47" s="16"/>
      <c r="Q47" s="17">
        <v>2.728E-5</v>
      </c>
      <c r="R47" s="17">
        <v>1.548E-6</v>
      </c>
      <c r="S47" s="16">
        <v>0.1168</v>
      </c>
      <c r="T47" s="16">
        <v>0.99780000000000002</v>
      </c>
      <c r="U47" s="16"/>
      <c r="V47" s="16"/>
      <c r="W47" s="16" t="s">
        <v>21</v>
      </c>
      <c r="X47" s="16" t="s">
        <v>69</v>
      </c>
      <c r="Y47" s="16" t="s">
        <v>70</v>
      </c>
      <c r="Z47" s="16" t="s">
        <v>69</v>
      </c>
      <c r="AA47" s="16" t="s">
        <v>71</v>
      </c>
      <c r="AB47" s="16">
        <v>1</v>
      </c>
      <c r="AC47" s="16">
        <v>0.1195</v>
      </c>
      <c r="AD47" s="17">
        <v>15760</v>
      </c>
      <c r="AE47" s="17">
        <v>799.8</v>
      </c>
      <c r="AF47" s="17">
        <v>0.42980000000000002</v>
      </c>
      <c r="AG47" s="17">
        <v>1.091E-2</v>
      </c>
      <c r="AH47" s="16">
        <v>0.4173</v>
      </c>
      <c r="AI47" s="16">
        <v>1.8700000000000001E-2</v>
      </c>
      <c r="AJ47" s="17">
        <v>0.60709999999999997</v>
      </c>
      <c r="AK47" s="16">
        <v>0.12180000000000001</v>
      </c>
      <c r="AL47" s="18">
        <v>29.2</v>
      </c>
    </row>
    <row r="48" spans="12:38" x14ac:dyDescent="0.2">
      <c r="L48" s="32"/>
    </row>
    <row r="49" spans="10:19" x14ac:dyDescent="0.2">
      <c r="L49" s="32"/>
    </row>
    <row r="52" spans="10:19" ht="17" thickBot="1" x14ac:dyDescent="0.25"/>
    <row r="53" spans="10:19" x14ac:dyDescent="0.2">
      <c r="J53" s="4"/>
      <c r="L53" s="19" t="s">
        <v>0</v>
      </c>
      <c r="M53" s="10" t="s">
        <v>1</v>
      </c>
      <c r="N53" s="11"/>
      <c r="O53" s="11"/>
      <c r="P53" s="11"/>
      <c r="Q53" s="11"/>
      <c r="R53" s="11"/>
      <c r="S53" s="12"/>
    </row>
    <row r="54" spans="10:19" x14ac:dyDescent="0.2">
      <c r="L54" s="20"/>
      <c r="M54" s="13" t="s">
        <v>16</v>
      </c>
      <c r="N54" s="8" t="s">
        <v>15</v>
      </c>
      <c r="O54" s="8" t="s">
        <v>19</v>
      </c>
      <c r="P54" s="8" t="s">
        <v>13</v>
      </c>
      <c r="Q54" s="8" t="s">
        <v>12</v>
      </c>
      <c r="R54" s="8" t="s">
        <v>11</v>
      </c>
      <c r="S54" s="14" t="s">
        <v>6</v>
      </c>
    </row>
    <row r="55" spans="10:19" ht="17" thickBot="1" x14ac:dyDescent="0.25">
      <c r="L55" s="20"/>
      <c r="M55" s="15">
        <v>0.99260000000000004</v>
      </c>
      <c r="N55" s="16">
        <v>4.3819999999999998E-2</v>
      </c>
      <c r="O55" s="17">
        <v>81990</v>
      </c>
      <c r="P55" s="17">
        <v>3213</v>
      </c>
      <c r="Q55" s="17">
        <v>8.1379999999999994E-2</v>
      </c>
      <c r="R55" s="17">
        <v>1.6540000000000001E-3</v>
      </c>
      <c r="S55" s="18">
        <v>0.97629999999999995</v>
      </c>
    </row>
    <row r="56" spans="10:19" x14ac:dyDescent="0.2">
      <c r="L56" s="20"/>
      <c r="M56" s="10" t="s">
        <v>18</v>
      </c>
      <c r="N56" s="11"/>
      <c r="O56" s="11"/>
      <c r="P56" s="11"/>
      <c r="Q56" s="11"/>
      <c r="R56" s="11"/>
      <c r="S56" s="12"/>
    </row>
    <row r="57" spans="10:19" x14ac:dyDescent="0.2">
      <c r="L57" s="20"/>
      <c r="M57" s="13" t="s">
        <v>16</v>
      </c>
      <c r="N57" s="8" t="s">
        <v>15</v>
      </c>
      <c r="O57" s="8" t="s">
        <v>14</v>
      </c>
      <c r="P57" s="8" t="s">
        <v>13</v>
      </c>
      <c r="Q57" s="8" t="s">
        <v>12</v>
      </c>
      <c r="R57" s="8" t="s">
        <v>11</v>
      </c>
      <c r="S57" s="14" t="s">
        <v>6</v>
      </c>
    </row>
    <row r="58" spans="10:19" ht="17" thickBot="1" x14ac:dyDescent="0.25">
      <c r="L58" s="20"/>
      <c r="M58" s="15">
        <v>8.6039999999999992</v>
      </c>
      <c r="N58" s="16">
        <v>1.5609999999999999</v>
      </c>
      <c r="O58" s="17">
        <v>8882</v>
      </c>
      <c r="P58" s="17">
        <v>1453</v>
      </c>
      <c r="Q58" s="17">
        <v>7.6420000000000002E-2</v>
      </c>
      <c r="R58" s="17">
        <v>5.9899999999999997E-3</v>
      </c>
      <c r="S58" s="18">
        <v>0.97699999999999998</v>
      </c>
    </row>
    <row r="59" spans="10:19" x14ac:dyDescent="0.2">
      <c r="L59" s="20"/>
      <c r="M59" s="8" t="s">
        <v>17</v>
      </c>
      <c r="N59" s="8"/>
      <c r="O59" s="8"/>
      <c r="P59" s="8"/>
      <c r="Q59" s="8"/>
      <c r="R59" s="8"/>
      <c r="S59" s="14"/>
    </row>
    <row r="60" spans="10:19" x14ac:dyDescent="0.2">
      <c r="L60" s="20"/>
      <c r="M60" s="8" t="s">
        <v>16</v>
      </c>
      <c r="N60" s="8" t="s">
        <v>15</v>
      </c>
      <c r="O60" s="8" t="s">
        <v>14</v>
      </c>
      <c r="P60" s="8" t="s">
        <v>13</v>
      </c>
      <c r="Q60" s="8" t="s">
        <v>12</v>
      </c>
      <c r="R60" s="8" t="s">
        <v>11</v>
      </c>
      <c r="S60" s="14" t="s">
        <v>6</v>
      </c>
    </row>
    <row r="61" spans="10:19" ht="17" thickBot="1" x14ac:dyDescent="0.25">
      <c r="L61" s="21"/>
      <c r="M61" s="16">
        <v>9.3360000000000003</v>
      </c>
      <c r="N61" s="16">
        <v>0.4133</v>
      </c>
      <c r="O61" s="17">
        <v>2465</v>
      </c>
      <c r="P61" s="17">
        <v>75.14</v>
      </c>
      <c r="Q61" s="17">
        <v>2.3019999999999999E-2</v>
      </c>
      <c r="R61" s="17">
        <v>7.3890000000000002E-4</v>
      </c>
      <c r="S61" s="18">
        <v>0.97529999999999994</v>
      </c>
    </row>
    <row r="62" spans="10:19" x14ac:dyDescent="0.2">
      <c r="L62" s="20" t="s">
        <v>20</v>
      </c>
      <c r="M62" s="10" t="s">
        <v>1</v>
      </c>
      <c r="N62" s="11"/>
      <c r="O62" s="11"/>
      <c r="P62" s="11"/>
      <c r="Q62" s="11"/>
      <c r="R62" s="11"/>
      <c r="S62" s="12"/>
    </row>
    <row r="63" spans="10:19" x14ac:dyDescent="0.2">
      <c r="L63" s="20"/>
      <c r="M63" s="13" t="s">
        <v>16</v>
      </c>
      <c r="N63" s="8" t="s">
        <v>15</v>
      </c>
      <c r="O63" s="8" t="s">
        <v>14</v>
      </c>
      <c r="P63" s="8" t="s">
        <v>13</v>
      </c>
      <c r="Q63" s="8" t="s">
        <v>12</v>
      </c>
      <c r="R63" s="8" t="s">
        <v>11</v>
      </c>
      <c r="S63" s="14" t="s">
        <v>6</v>
      </c>
    </row>
    <row r="64" spans="10:19" ht="17" thickBot="1" x14ac:dyDescent="0.25">
      <c r="L64" s="20"/>
      <c r="M64" s="15">
        <v>27.28</v>
      </c>
      <c r="N64" s="16">
        <v>1.548</v>
      </c>
      <c r="O64" s="17">
        <v>15760</v>
      </c>
      <c r="P64" s="17">
        <v>799.8</v>
      </c>
      <c r="Q64" s="17">
        <v>0.42980000000000002</v>
      </c>
      <c r="R64" s="17">
        <v>1.091E-2</v>
      </c>
      <c r="S64" s="18">
        <v>0.99780000000000002</v>
      </c>
    </row>
    <row r="65" spans="12:19" x14ac:dyDescent="0.2">
      <c r="L65" s="20"/>
      <c r="M65" s="10" t="s">
        <v>18</v>
      </c>
      <c r="N65" s="11"/>
      <c r="O65" s="11"/>
      <c r="P65" s="11"/>
      <c r="Q65" s="11"/>
      <c r="R65" s="11"/>
      <c r="S65" s="12"/>
    </row>
    <row r="66" spans="12:19" x14ac:dyDescent="0.2">
      <c r="L66" s="20"/>
      <c r="M66" s="13" t="s">
        <v>16</v>
      </c>
      <c r="N66" s="8" t="s">
        <v>15</v>
      </c>
      <c r="O66" s="8" t="s">
        <v>14</v>
      </c>
      <c r="P66" s="8" t="s">
        <v>13</v>
      </c>
      <c r="Q66" s="8" t="s">
        <v>12</v>
      </c>
      <c r="R66" s="8" t="s">
        <v>11</v>
      </c>
      <c r="S66" s="14" t="s">
        <v>6</v>
      </c>
    </row>
    <row r="67" spans="12:19" ht="17" thickBot="1" x14ac:dyDescent="0.25">
      <c r="L67" s="20"/>
      <c r="M67" s="15">
        <v>1.4059999999999999</v>
      </c>
      <c r="N67" s="16">
        <v>6.3549999999999995E-2</v>
      </c>
      <c r="O67" s="17">
        <v>152600</v>
      </c>
      <c r="P67" s="17">
        <v>5243</v>
      </c>
      <c r="Q67" s="17">
        <v>0.21460000000000001</v>
      </c>
      <c r="R67" s="17">
        <v>6.2969999999999996E-3</v>
      </c>
      <c r="S67" s="18">
        <v>0.99850000000000005</v>
      </c>
    </row>
    <row r="68" spans="12:19" x14ac:dyDescent="0.2">
      <c r="L68" s="20"/>
      <c r="M68" s="13" t="s">
        <v>17</v>
      </c>
      <c r="N68" s="8"/>
      <c r="O68" s="8"/>
      <c r="P68" s="8"/>
      <c r="Q68" s="8"/>
      <c r="R68" s="8"/>
      <c r="S68" s="14"/>
    </row>
    <row r="69" spans="12:19" x14ac:dyDescent="0.2">
      <c r="L69" s="20"/>
      <c r="M69" s="13" t="s">
        <v>16</v>
      </c>
      <c r="N69" s="8" t="s">
        <v>15</v>
      </c>
      <c r="O69" s="8" t="s">
        <v>14</v>
      </c>
      <c r="P69" s="8" t="s">
        <v>13</v>
      </c>
      <c r="Q69" s="8" t="s">
        <v>12</v>
      </c>
      <c r="R69" s="8" t="s">
        <v>11</v>
      </c>
      <c r="S69" s="14" t="s">
        <v>6</v>
      </c>
    </row>
    <row r="70" spans="12:19" ht="17" thickBot="1" x14ac:dyDescent="0.25">
      <c r="L70" s="21"/>
      <c r="M70" s="15">
        <v>1.64</v>
      </c>
      <c r="N70" s="16">
        <v>0.16819999999999999</v>
      </c>
      <c r="O70" s="17">
        <v>12190</v>
      </c>
      <c r="P70" s="17">
        <v>448.1</v>
      </c>
      <c r="Q70" s="17">
        <v>1.9990000000000001E-2</v>
      </c>
      <c r="R70" s="17">
        <v>1.9139999999999999E-3</v>
      </c>
      <c r="S70" s="18">
        <v>0.96499999999999997</v>
      </c>
    </row>
  </sheetData>
  <mergeCells count="6">
    <mergeCell ref="L41:L47"/>
    <mergeCell ref="L4:L11"/>
    <mergeCell ref="L12:L19"/>
    <mergeCell ref="L20:L26"/>
    <mergeCell ref="L27:L33"/>
    <mergeCell ref="L34:L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1b</vt:lpstr>
      <vt:lpstr>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2020-07-10T15:19:18Z</dcterms:modified>
</cp:coreProperties>
</file>