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totorresgarcia/Desktop/Source Graphs/"/>
    </mc:Choice>
  </mc:AlternateContent>
  <xr:revisionPtr revIDLastSave="0" documentId="13_ncr:1_{FA2DD834-6BB5-E24A-9239-87B6C06333B6}" xr6:coauthVersionLast="45" xr6:coauthVersionMax="45" xr10:uidLastSave="{00000000-0000-0000-0000-000000000000}"/>
  <bookViews>
    <workbookView xWindow="0" yWindow="460" windowWidth="38400" windowHeight="21140" activeTab="2" xr2:uid="{79F0F907-D7D5-E44B-8927-06DEB814E46A}"/>
  </bookViews>
  <sheets>
    <sheet name="Ext.Fig.9a" sheetId="1" r:id="rId1"/>
    <sheet name="Ext.Fig.9d" sheetId="2" r:id="rId2"/>
    <sheet name="Ext.Fig.9g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2" i="1" l="1"/>
  <c r="E22" i="1"/>
  <c r="H138" i="4" l="1"/>
  <c r="H93" i="4"/>
  <c r="H49" i="4"/>
  <c r="N13" i="2"/>
  <c r="M13" i="2"/>
  <c r="L13" i="2"/>
  <c r="K13" i="2"/>
  <c r="J13" i="2"/>
  <c r="I13" i="2"/>
  <c r="H13" i="2"/>
  <c r="G13" i="2"/>
  <c r="F13" i="2"/>
  <c r="H24" i="1"/>
  <c r="G24" i="1"/>
  <c r="F24" i="1"/>
  <c r="E24" i="1"/>
  <c r="H23" i="1"/>
  <c r="G23" i="1"/>
  <c r="F23" i="1"/>
  <c r="E23" i="1"/>
  <c r="H22" i="1"/>
  <c r="F22" i="1"/>
  <c r="H20" i="1"/>
  <c r="G20" i="1"/>
  <c r="F20" i="1"/>
  <c r="E20" i="1"/>
  <c r="H19" i="1"/>
  <c r="G19" i="1"/>
  <c r="F19" i="1"/>
  <c r="E19" i="1"/>
  <c r="H18" i="1"/>
  <c r="G18" i="1"/>
  <c r="F18" i="1"/>
  <c r="E18" i="1"/>
  <c r="J18" i="2" l="1"/>
  <c r="G18" i="2"/>
  <c r="N38" i="2" s="1"/>
  <c r="G23" i="2"/>
  <c r="G33" i="2" s="1"/>
  <c r="M23" i="2"/>
  <c r="K38" i="2"/>
  <c r="M18" i="2"/>
  <c r="M28" i="2" s="1"/>
  <c r="J23" i="2"/>
  <c r="M38" i="2" l="1"/>
  <c r="J38" i="2"/>
  <c r="I38" i="2"/>
  <c r="J28" i="2"/>
  <c r="M33" i="2"/>
  <c r="H38" i="2"/>
  <c r="F38" i="2"/>
  <c r="J33" i="2"/>
  <c r="G28" i="2"/>
  <c r="G38" i="2"/>
  <c r="L38" i="2"/>
</calcChain>
</file>

<file path=xl/sharedStrings.xml><?xml version="1.0" encoding="utf-8"?>
<sst xmlns="http://schemas.openxmlformats.org/spreadsheetml/2006/main" count="125" uniqueCount="47">
  <si>
    <t>Media/Culture</t>
  </si>
  <si>
    <t>hour</t>
  </si>
  <si>
    <t>Cells/mL</t>
  </si>
  <si>
    <t>-CAF - 1</t>
  </si>
  <si>
    <t>-CAF - 2</t>
  </si>
  <si>
    <t>-CAF - 3</t>
  </si>
  <si>
    <t>+CAF (low) - 1</t>
  </si>
  <si>
    <t>+CAF (low) - 2</t>
  </si>
  <si>
    <t>+CAF (low) - 3</t>
  </si>
  <si>
    <t>+CAF (med) - 1</t>
  </si>
  <si>
    <t>+CAF (med) - 2</t>
  </si>
  <si>
    <t>+CAF (med) - 3</t>
  </si>
  <si>
    <t>-CAF</t>
  </si>
  <si>
    <t>Average</t>
  </si>
  <si>
    <t>+CAF (low)</t>
  </si>
  <si>
    <t>+CAF (med)</t>
  </si>
  <si>
    <t>s.d.</t>
  </si>
  <si>
    <t>rep1</t>
  </si>
  <si>
    <t>rep2</t>
  </si>
  <si>
    <t>rep3</t>
  </si>
  <si>
    <t>%IP</t>
  </si>
  <si>
    <t>S. octosporus centromere</t>
  </si>
  <si>
    <t>ncRNA.394</t>
  </si>
  <si>
    <t>average</t>
  </si>
  <si>
    <t>wt</t>
  </si>
  <si>
    <t>epe1D</t>
  </si>
  <si>
    <t>Strain</t>
  </si>
  <si>
    <t>Plate</t>
  </si>
  <si>
    <t>Number of resistant colonies per 100000 plated cells</t>
  </si>
  <si>
    <t>two-sided t-test P value</t>
  </si>
  <si>
    <t>wt vs epe1D</t>
  </si>
  <si>
    <t>wt vs clr4D</t>
  </si>
  <si>
    <t>clr4D</t>
  </si>
  <si>
    <t>Source Data for Ext. Data Fig. 9a</t>
  </si>
  <si>
    <t>Growth curve: wt cells in -CAF / +CAF (low) / +CAF (med)</t>
  </si>
  <si>
    <t>Cells/mL - Average</t>
  </si>
  <si>
    <t>Cells/mL - s.d.</t>
  </si>
  <si>
    <t>Source Data for Ext. Data Fig. 9d</t>
  </si>
  <si>
    <t>Locus</t>
  </si>
  <si>
    <t>qChIP: H3K9me2</t>
  </si>
  <si>
    <r>
      <t xml:space="preserve">Fold to H3K9me2 at </t>
    </r>
    <r>
      <rPr>
        <i/>
        <sz val="12"/>
        <color theme="1"/>
        <rFont val="Calibri"/>
        <family val="2"/>
        <scheme val="minor"/>
      </rPr>
      <t xml:space="preserve">S. octosporus </t>
    </r>
    <r>
      <rPr>
        <sz val="12"/>
        <color theme="1"/>
        <rFont val="Calibri"/>
        <family val="2"/>
        <scheme val="minor"/>
      </rPr>
      <t>centromere</t>
    </r>
  </si>
  <si>
    <r>
      <t xml:space="preserve">Fold to H3K9me2 at </t>
    </r>
    <r>
      <rPr>
        <i/>
        <sz val="12"/>
        <color theme="1"/>
        <rFont val="Calibri"/>
        <family val="2"/>
        <scheme val="minor"/>
      </rPr>
      <t>S. octosporus</t>
    </r>
    <r>
      <rPr>
        <sz val="12"/>
        <color theme="1"/>
        <rFont val="Calibri"/>
        <family val="2"/>
        <scheme val="minor"/>
      </rPr>
      <t xml:space="preserve"> centromere</t>
    </r>
    <r>
      <rPr>
        <i/>
        <sz val="12"/>
        <color theme="1"/>
        <rFont val="Calibri"/>
        <family val="2"/>
        <scheme val="minor"/>
      </rPr>
      <t xml:space="preserve"> - </t>
    </r>
    <r>
      <rPr>
        <sz val="12"/>
        <color theme="1"/>
        <rFont val="Calibri"/>
        <family val="2"/>
        <scheme val="minor"/>
      </rPr>
      <t>Average</t>
    </r>
  </si>
  <si>
    <r>
      <t xml:space="preserve">Fold to H3K9me2 at </t>
    </r>
    <r>
      <rPr>
        <i/>
        <sz val="12"/>
        <color theme="1"/>
        <rFont val="Calibri"/>
        <family val="2"/>
        <scheme val="minor"/>
      </rPr>
      <t>S. octosporus</t>
    </r>
    <r>
      <rPr>
        <sz val="12"/>
        <color theme="1"/>
        <rFont val="Calibri"/>
        <family val="2"/>
        <scheme val="minor"/>
      </rPr>
      <t xml:space="preserve"> centromere</t>
    </r>
    <r>
      <rPr>
        <i/>
        <sz val="12"/>
        <color theme="1"/>
        <rFont val="Calibri"/>
        <family val="2"/>
        <scheme val="minor"/>
      </rPr>
      <t xml:space="preserve"> - </t>
    </r>
    <r>
      <rPr>
        <sz val="12"/>
        <color theme="1"/>
        <rFont val="Calibri"/>
        <family val="2"/>
        <scheme val="minor"/>
      </rPr>
      <t>s.d.</t>
    </r>
  </si>
  <si>
    <r>
      <t xml:space="preserve">Fold to H3K9me2 at </t>
    </r>
    <r>
      <rPr>
        <i/>
        <sz val="12"/>
        <color theme="1"/>
        <rFont val="Calibri"/>
        <family val="2"/>
        <scheme val="minor"/>
      </rPr>
      <t xml:space="preserve">S. octosporus </t>
    </r>
    <r>
      <rPr>
        <sz val="12"/>
        <color theme="1"/>
        <rFont val="Calibri"/>
        <family val="2"/>
        <scheme val="minor"/>
      </rPr>
      <t>centromere</t>
    </r>
    <r>
      <rPr>
        <i/>
        <sz val="12"/>
        <color theme="1"/>
        <rFont val="Calibri"/>
        <family val="2"/>
        <scheme val="minor"/>
      </rPr>
      <t xml:space="preserve"> - </t>
    </r>
    <r>
      <rPr>
        <sz val="12"/>
        <color theme="1"/>
        <rFont val="Calibri"/>
        <family val="2"/>
        <scheme val="minor"/>
      </rPr>
      <t>Average - Relative to -CAF</t>
    </r>
  </si>
  <si>
    <r>
      <t xml:space="preserve">Fold to H3K9me2 at </t>
    </r>
    <r>
      <rPr>
        <i/>
        <sz val="12"/>
        <color theme="1"/>
        <rFont val="Calibri"/>
        <family val="2"/>
        <scheme val="minor"/>
      </rPr>
      <t>S. octosporus</t>
    </r>
    <r>
      <rPr>
        <sz val="12"/>
        <color theme="1"/>
        <rFont val="Calibri"/>
        <family val="2"/>
        <scheme val="minor"/>
      </rPr>
      <t xml:space="preserve"> centromere</t>
    </r>
    <r>
      <rPr>
        <i/>
        <sz val="12"/>
        <color theme="1"/>
        <rFont val="Calibri"/>
        <family val="2"/>
        <scheme val="minor"/>
      </rPr>
      <t xml:space="preserve"> - </t>
    </r>
    <r>
      <rPr>
        <sz val="12"/>
        <color theme="1"/>
        <rFont val="Calibri"/>
        <family val="2"/>
        <scheme val="minor"/>
      </rPr>
      <t>s.d. - Relative to -CAF</t>
    </r>
  </si>
  <si>
    <r>
      <t xml:space="preserve">Fold to H3K9me2 at </t>
    </r>
    <r>
      <rPr>
        <i/>
        <sz val="12"/>
        <color theme="1"/>
        <rFont val="Calibri"/>
        <family val="2"/>
        <scheme val="minor"/>
      </rPr>
      <t xml:space="preserve">S. octosporus </t>
    </r>
    <r>
      <rPr>
        <sz val="12"/>
        <color theme="1"/>
        <rFont val="Calibri"/>
        <family val="2"/>
        <scheme val="minor"/>
      </rPr>
      <t>centromere</t>
    </r>
    <r>
      <rPr>
        <i/>
        <sz val="12"/>
        <color theme="1"/>
        <rFont val="Calibri"/>
        <family val="2"/>
        <scheme val="minor"/>
      </rPr>
      <t xml:space="preserve"> - </t>
    </r>
    <r>
      <rPr>
        <sz val="12"/>
        <color theme="1"/>
        <rFont val="Calibri"/>
        <family val="2"/>
        <scheme val="minor"/>
      </rPr>
      <t>dots - Relative to -CAF</t>
    </r>
  </si>
  <si>
    <t>Source Data for Ext. Data Fig. 9g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</si>
</sst>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E+00"/>
  </numFmts>
  <fonts count="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1" xfId="0" applyNumberForma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right"/>
    </xf>
    <xf numFmtId="164" fontId="0" fillId="0" borderId="4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49" fontId="0" fillId="0" borderId="2" xfId="0" applyNumberFormat="1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0" fillId="0" borderId="5" xfId="0" applyBorder="1"/>
    <xf numFmtId="165" fontId="0" fillId="0" borderId="0" xfId="0" applyNumberForma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right" vertical="center"/>
    </xf>
    <xf numFmtId="0" fontId="0" fillId="0" borderId="13" xfId="0" applyBorder="1" applyAlignment="1">
      <alignment horizontal="center"/>
    </xf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" fontId="0" fillId="0" borderId="11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/>
    <xf numFmtId="0" fontId="0" fillId="0" borderId="3" xfId="0" applyBorder="1" applyAlignment="1">
      <alignment horizontal="left"/>
    </xf>
    <xf numFmtId="0" fontId="0" fillId="0" borderId="4" xfId="0" applyBorder="1"/>
    <xf numFmtId="0" fontId="0" fillId="0" borderId="5" xfId="0" applyBorder="1" applyAlignment="1">
      <alignment horizontal="left"/>
    </xf>
    <xf numFmtId="0" fontId="0" fillId="0" borderId="6" xfId="0" applyBorder="1"/>
    <xf numFmtId="0" fontId="0" fillId="0" borderId="8" xfId="0" applyBorder="1" applyAlignment="1">
      <alignment horizontal="left"/>
    </xf>
    <xf numFmtId="0" fontId="0" fillId="0" borderId="0" xfId="0" applyAlignment="1">
      <alignment horizontal="right" vertical="center"/>
    </xf>
    <xf numFmtId="0" fontId="0" fillId="0" borderId="5" xfId="0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C0B37-9297-824D-A449-BE8FCDD1D183}">
  <dimension ref="B2:H27"/>
  <sheetViews>
    <sheetView zoomScale="108" zoomScaleNormal="391" workbookViewId="0">
      <selection activeCell="G23" sqref="G23"/>
    </sheetView>
  </sheetViews>
  <sheetFormatPr baseColWidth="10" defaultRowHeight="16"/>
  <cols>
    <col min="2" max="2" width="38.33203125" bestFit="1" customWidth="1"/>
    <col min="3" max="3" width="17.6640625" customWidth="1"/>
    <col min="4" max="4" width="13.83203125" style="7" customWidth="1"/>
  </cols>
  <sheetData>
    <row r="2" spans="2:8" ht="21">
      <c r="B2" s="24" t="s">
        <v>33</v>
      </c>
    </row>
    <row r="4" spans="2:8">
      <c r="D4" s="19" t="s">
        <v>34</v>
      </c>
    </row>
    <row r="6" spans="2:8">
      <c r="C6" s="30"/>
      <c r="D6" s="31" t="s">
        <v>0</v>
      </c>
      <c r="E6" s="26" t="s">
        <v>1</v>
      </c>
      <c r="F6" s="7"/>
      <c r="G6" s="7"/>
      <c r="H6" s="7"/>
    </row>
    <row r="7" spans="2:8">
      <c r="C7" s="30"/>
      <c r="D7" s="34"/>
      <c r="E7" s="27">
        <v>0</v>
      </c>
      <c r="F7" s="28">
        <v>6</v>
      </c>
      <c r="G7" s="28">
        <v>12</v>
      </c>
      <c r="H7" s="29">
        <v>18</v>
      </c>
    </row>
    <row r="8" spans="2:8">
      <c r="C8" s="47" t="s">
        <v>2</v>
      </c>
      <c r="D8" s="32" t="s">
        <v>3</v>
      </c>
      <c r="E8" s="7">
        <v>15000</v>
      </c>
      <c r="F8" s="7">
        <v>121340</v>
      </c>
      <c r="G8" s="7">
        <v>971320</v>
      </c>
      <c r="H8" s="7">
        <v>7860560</v>
      </c>
    </row>
    <row r="9" spans="2:8">
      <c r="C9" s="47"/>
      <c r="D9" s="32" t="s">
        <v>4</v>
      </c>
      <c r="E9" s="7">
        <v>15000</v>
      </c>
      <c r="F9" s="7">
        <v>125230</v>
      </c>
      <c r="G9" s="7">
        <v>1010540</v>
      </c>
      <c r="H9" s="7">
        <v>8103320</v>
      </c>
    </row>
    <row r="10" spans="2:8">
      <c r="C10" s="47"/>
      <c r="D10" s="32" t="s">
        <v>5</v>
      </c>
      <c r="E10" s="7">
        <v>15000</v>
      </c>
      <c r="F10" s="7">
        <v>119804</v>
      </c>
      <c r="G10" s="7">
        <v>948332</v>
      </c>
      <c r="H10" s="7">
        <v>7786596</v>
      </c>
    </row>
    <row r="11" spans="2:8">
      <c r="C11" s="47"/>
      <c r="D11" s="32" t="s">
        <v>6</v>
      </c>
      <c r="E11" s="7">
        <v>15000</v>
      </c>
      <c r="F11" s="7">
        <v>118207</v>
      </c>
      <c r="G11" s="7">
        <v>965256</v>
      </c>
      <c r="H11" s="7">
        <v>7822148</v>
      </c>
    </row>
    <row r="12" spans="2:8">
      <c r="C12" s="47"/>
      <c r="D12" s="32" t="s">
        <v>7</v>
      </c>
      <c r="E12" s="7">
        <v>15000</v>
      </c>
      <c r="F12" s="7">
        <v>124080</v>
      </c>
      <c r="G12" s="7">
        <v>972650</v>
      </c>
      <c r="H12" s="7">
        <v>7781231</v>
      </c>
    </row>
    <row r="13" spans="2:8">
      <c r="C13" s="47"/>
      <c r="D13" s="32" t="s">
        <v>8</v>
      </c>
      <c r="E13" s="7">
        <v>15000</v>
      </c>
      <c r="F13" s="7">
        <v>124320</v>
      </c>
      <c r="G13" s="7">
        <v>984460</v>
      </c>
      <c r="H13" s="7">
        <v>7975483</v>
      </c>
    </row>
    <row r="14" spans="2:8">
      <c r="C14" s="47"/>
      <c r="D14" s="32" t="s">
        <v>9</v>
      </c>
      <c r="E14" s="7">
        <v>1000000</v>
      </c>
      <c r="F14" s="7">
        <v>2104050</v>
      </c>
      <c r="G14" s="7">
        <v>4214152</v>
      </c>
      <c r="H14" s="7">
        <v>8328394</v>
      </c>
    </row>
    <row r="15" spans="2:8">
      <c r="C15" s="47"/>
      <c r="D15" s="32" t="s">
        <v>10</v>
      </c>
      <c r="E15" s="7">
        <v>1000000</v>
      </c>
      <c r="F15" s="7">
        <v>2053600</v>
      </c>
      <c r="G15" s="7">
        <v>4087250</v>
      </c>
      <c r="H15" s="7">
        <v>8055501</v>
      </c>
    </row>
    <row r="16" spans="2:8">
      <c r="C16" s="47"/>
      <c r="D16" s="33" t="s">
        <v>11</v>
      </c>
      <c r="E16" s="7">
        <v>1000000</v>
      </c>
      <c r="F16" s="7">
        <v>2105600</v>
      </c>
      <c r="G16" s="7">
        <v>4241230</v>
      </c>
      <c r="H16" s="7">
        <v>8282449</v>
      </c>
    </row>
    <row r="17" spans="3:8">
      <c r="C17" s="30"/>
      <c r="D17" s="35"/>
    </row>
    <row r="18" spans="3:8">
      <c r="C18" s="46" t="s">
        <v>35</v>
      </c>
      <c r="D18" s="35" t="s">
        <v>12</v>
      </c>
      <c r="E18" s="7">
        <f>AVERAGE(E8:E10)</f>
        <v>15000</v>
      </c>
      <c r="F18" s="7">
        <f>AVERAGE(F8:F10)</f>
        <v>122124.66666666667</v>
      </c>
      <c r="G18" s="7">
        <f t="shared" ref="G18" si="0">AVERAGE(G8:G10)</f>
        <v>976730.66666666663</v>
      </c>
      <c r="H18" s="7">
        <f>AVERAGE(H8:H10)</f>
        <v>7916825.333333333</v>
      </c>
    </row>
    <row r="19" spans="3:8">
      <c r="C19" s="46"/>
      <c r="D19" s="35" t="s">
        <v>14</v>
      </c>
      <c r="E19" s="7">
        <f>AVERAGE(E11:E13)</f>
        <v>15000</v>
      </c>
      <c r="F19" s="7">
        <f>AVERAGE(F11:F13)</f>
        <v>122202.33333333333</v>
      </c>
      <c r="G19" s="7">
        <f>AVERAGE(G11:G13)</f>
        <v>974122</v>
      </c>
      <c r="H19" s="7">
        <f>AVERAGE(H11:H13)</f>
        <v>7859620.666666667</v>
      </c>
    </row>
    <row r="20" spans="3:8">
      <c r="C20" s="46"/>
      <c r="D20" s="35" t="s">
        <v>15</v>
      </c>
      <c r="E20" s="7">
        <f>AVERAGE(E14:E16)</f>
        <v>1000000</v>
      </c>
      <c r="F20" s="7">
        <f t="shared" ref="F20:G20" si="1">AVERAGE(F14:F16)</f>
        <v>2087750</v>
      </c>
      <c r="G20" s="7">
        <f t="shared" si="1"/>
        <v>4180877.3333333335</v>
      </c>
      <c r="H20" s="7">
        <f>AVERAGE(H14:H16)</f>
        <v>8222114.666666667</v>
      </c>
    </row>
    <row r="21" spans="3:8">
      <c r="C21" s="30"/>
      <c r="D21" s="35"/>
      <c r="E21" s="7"/>
      <c r="F21" s="7"/>
      <c r="G21" s="7"/>
      <c r="H21" s="7"/>
    </row>
    <row r="22" spans="3:8">
      <c r="C22" s="46" t="s">
        <v>36</v>
      </c>
      <c r="D22" s="35" t="s">
        <v>12</v>
      </c>
      <c r="E22" s="7">
        <f>STDEV(E8:E10)</f>
        <v>0</v>
      </c>
      <c r="F22" s="7">
        <f t="shared" ref="F22:H22" si="2">STDEV(F8:F10)</f>
        <v>2796.8098493342968</v>
      </c>
      <c r="G22" s="7">
        <f>STDEV(G8:G10)</f>
        <v>31454.97260105838</v>
      </c>
      <c r="H22" s="7">
        <f t="shared" si="2"/>
        <v>165689.05771152582</v>
      </c>
    </row>
    <row r="23" spans="3:8">
      <c r="C23" s="46"/>
      <c r="D23" s="35" t="s">
        <v>14</v>
      </c>
      <c r="E23" s="7">
        <f>STDEV(E11:E13)</f>
        <v>0</v>
      </c>
      <c r="F23" s="7">
        <f t="shared" ref="F23:H23" si="3">STDEV(F11:F13)</f>
        <v>3462.1404265762144</v>
      </c>
      <c r="G23" s="7">
        <f t="shared" si="3"/>
        <v>9686.2527326102736</v>
      </c>
      <c r="H23" s="7">
        <f t="shared" si="3"/>
        <v>102404.15243696581</v>
      </c>
    </row>
    <row r="24" spans="3:8">
      <c r="C24" s="46"/>
      <c r="D24" s="35" t="s">
        <v>15</v>
      </c>
      <c r="E24" s="7">
        <f>STDEV(E14:E16)</f>
        <v>0</v>
      </c>
      <c r="F24" s="7">
        <f t="shared" ref="F24:H24" si="4">STDEV(F14:F16)</f>
        <v>29584.920145236152</v>
      </c>
      <c r="G24" s="7">
        <f t="shared" si="4"/>
        <v>82206.220454010254</v>
      </c>
      <c r="H24" s="7">
        <f t="shared" si="4"/>
        <v>146108.93605913818</v>
      </c>
    </row>
    <row r="25" spans="3:8">
      <c r="C25" s="30"/>
      <c r="D25" s="35"/>
    </row>
    <row r="26" spans="3:8">
      <c r="D26" s="35"/>
    </row>
    <row r="27" spans="3:8">
      <c r="D27" s="35"/>
    </row>
  </sheetData>
  <mergeCells count="3">
    <mergeCell ref="C18:C20"/>
    <mergeCell ref="C22:C24"/>
    <mergeCell ref="C8:C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6DEB4-66F8-9245-BF08-184D73A01EF6}">
  <dimension ref="D2:N38"/>
  <sheetViews>
    <sheetView topLeftCell="B1" workbookViewId="0">
      <selection activeCell="D2" sqref="D2"/>
    </sheetView>
  </sheetViews>
  <sheetFormatPr baseColWidth="10" defaultRowHeight="16"/>
  <cols>
    <col min="4" max="4" width="67.6640625" customWidth="1"/>
    <col min="5" max="5" width="22.6640625" style="7" bestFit="1" customWidth="1"/>
  </cols>
  <sheetData>
    <row r="2" spans="4:14" ht="21">
      <c r="D2" s="24" t="s">
        <v>37</v>
      </c>
    </row>
    <row r="4" spans="4:14">
      <c r="D4" s="9" t="s">
        <v>39</v>
      </c>
    </row>
    <row r="5" spans="4:14">
      <c r="F5" s="1"/>
      <c r="G5" s="2" t="s">
        <v>12</v>
      </c>
      <c r="H5" s="3"/>
      <c r="I5" s="4"/>
      <c r="J5" s="2" t="s">
        <v>14</v>
      </c>
      <c r="K5" s="3"/>
      <c r="L5" s="4"/>
      <c r="M5" s="2" t="s">
        <v>15</v>
      </c>
      <c r="N5" s="5"/>
    </row>
    <row r="6" spans="4:14">
      <c r="E6" s="36" t="s">
        <v>38</v>
      </c>
      <c r="F6" s="6" t="s">
        <v>17</v>
      </c>
      <c r="G6" s="7" t="s">
        <v>18</v>
      </c>
      <c r="H6" s="8" t="s">
        <v>19</v>
      </c>
      <c r="I6" s="6" t="s">
        <v>17</v>
      </c>
      <c r="J6" s="7" t="s">
        <v>18</v>
      </c>
      <c r="K6" s="8" t="s">
        <v>19</v>
      </c>
      <c r="L6" s="6" t="s">
        <v>17</v>
      </c>
      <c r="M6" s="7" t="s">
        <v>18</v>
      </c>
      <c r="N6" s="8" t="s">
        <v>19</v>
      </c>
    </row>
    <row r="7" spans="4:14">
      <c r="D7" s="9" t="s">
        <v>20</v>
      </c>
      <c r="E7" s="23" t="s">
        <v>21</v>
      </c>
      <c r="F7" s="10">
        <v>10.60946816532584</v>
      </c>
      <c r="G7" s="11">
        <v>8.9835174356491034</v>
      </c>
      <c r="H7" s="12">
        <v>11.717669560963939</v>
      </c>
      <c r="I7" s="10">
        <v>9.6060751811985927</v>
      </c>
      <c r="J7" s="11">
        <v>6.6681216901890812</v>
      </c>
      <c r="K7" s="12">
        <v>7.0973499000077229</v>
      </c>
      <c r="L7" s="10">
        <v>7.8206061639848832</v>
      </c>
      <c r="M7" s="11">
        <v>9.2574430319255363</v>
      </c>
      <c r="N7" s="12">
        <v>6.1076346570775701</v>
      </c>
    </row>
    <row r="8" spans="4:14">
      <c r="E8" s="23" t="s">
        <v>22</v>
      </c>
      <c r="F8" s="13">
        <v>0.22540849089691467</v>
      </c>
      <c r="G8" s="14">
        <v>7.9326521605592629E-2</v>
      </c>
      <c r="H8" s="15">
        <v>8.6606178827763128E-2</v>
      </c>
      <c r="I8" s="13">
        <v>0.29880587787671176</v>
      </c>
      <c r="J8" s="14">
        <v>0.31366151517182039</v>
      </c>
      <c r="K8" s="15">
        <v>0.25359773520447443</v>
      </c>
      <c r="L8" s="13">
        <v>1.3139834455778443</v>
      </c>
      <c r="M8" s="14">
        <v>1.6177033782508676</v>
      </c>
      <c r="N8" s="15">
        <v>0.9775757704981155</v>
      </c>
    </row>
    <row r="9" spans="4:14">
      <c r="F9" s="7"/>
      <c r="G9" s="7"/>
      <c r="H9" s="7"/>
      <c r="I9" s="7"/>
      <c r="J9" s="7"/>
      <c r="K9" s="7"/>
      <c r="L9" s="7"/>
      <c r="M9" s="7"/>
      <c r="N9" s="7"/>
    </row>
    <row r="11" spans="4:14">
      <c r="F11" s="1"/>
      <c r="G11" s="2" t="s">
        <v>12</v>
      </c>
      <c r="H11" s="3"/>
      <c r="I11" s="4"/>
      <c r="J11" s="2" t="s">
        <v>14</v>
      </c>
      <c r="K11" s="3"/>
      <c r="L11" s="4"/>
      <c r="M11" s="2" t="s">
        <v>15</v>
      </c>
      <c r="N11" s="5"/>
    </row>
    <row r="12" spans="4:14">
      <c r="D12" s="9"/>
      <c r="E12" s="36" t="s">
        <v>38</v>
      </c>
      <c r="F12" s="6" t="s">
        <v>17</v>
      </c>
      <c r="G12" s="7" t="s">
        <v>18</v>
      </c>
      <c r="H12" s="8" t="s">
        <v>19</v>
      </c>
      <c r="I12" s="6" t="s">
        <v>17</v>
      </c>
      <c r="J12" s="7" t="s">
        <v>18</v>
      </c>
      <c r="K12" s="8" t="s">
        <v>19</v>
      </c>
      <c r="L12" s="6" t="s">
        <v>17</v>
      </c>
      <c r="M12" s="7" t="s">
        <v>18</v>
      </c>
      <c r="N12" s="8" t="s">
        <v>19</v>
      </c>
    </row>
    <row r="13" spans="4:14">
      <c r="D13" s="9" t="s">
        <v>40</v>
      </c>
      <c r="E13" s="23" t="s">
        <v>22</v>
      </c>
      <c r="F13" s="13">
        <f>F8/F7</f>
        <v>2.1245974575200763E-2</v>
      </c>
      <c r="G13" s="14">
        <f>G8/G7</f>
        <v>8.830229603696527E-3</v>
      </c>
      <c r="H13" s="15">
        <f t="shared" ref="H13" si="0">H8/H7</f>
        <v>7.391075365043711E-3</v>
      </c>
      <c r="I13" s="13">
        <f>I8/I7</f>
        <v>3.110592747197596E-2</v>
      </c>
      <c r="J13" s="14">
        <f>J8/J7</f>
        <v>4.7038960856595619E-2</v>
      </c>
      <c r="K13" s="15">
        <f t="shared" ref="K13" si="1">K8/K7</f>
        <v>3.5731327717715942E-2</v>
      </c>
      <c r="L13" s="13">
        <f>L8/L7</f>
        <v>0.16801554994917708</v>
      </c>
      <c r="M13" s="14">
        <f>M8/M7</f>
        <v>0.17474624177237713</v>
      </c>
      <c r="N13" s="15">
        <f t="shared" ref="N13" si="2">N8/N7</f>
        <v>0.16005799714383601</v>
      </c>
    </row>
    <row r="14" spans="4:14">
      <c r="F14" s="11"/>
      <c r="G14" s="11"/>
      <c r="H14" s="11"/>
      <c r="I14" s="11"/>
      <c r="J14" s="11"/>
      <c r="K14" s="11"/>
      <c r="L14" s="11"/>
      <c r="M14" s="11"/>
      <c r="N14" s="11"/>
    </row>
    <row r="16" spans="4:14">
      <c r="F16" s="1"/>
      <c r="G16" s="2" t="s">
        <v>12</v>
      </c>
      <c r="H16" s="3"/>
      <c r="I16" s="4"/>
      <c r="J16" s="2" t="s">
        <v>14</v>
      </c>
      <c r="K16" s="3"/>
      <c r="L16" s="4"/>
      <c r="M16" s="2" t="s">
        <v>15</v>
      </c>
      <c r="N16" s="5"/>
    </row>
    <row r="17" spans="4:14">
      <c r="D17" s="9"/>
      <c r="E17" s="36" t="s">
        <v>38</v>
      </c>
      <c r="F17" s="6"/>
      <c r="G17" s="7" t="s">
        <v>23</v>
      </c>
      <c r="H17" s="8"/>
      <c r="I17" s="6"/>
      <c r="J17" s="7" t="s">
        <v>23</v>
      </c>
      <c r="K17" s="8"/>
      <c r="L17" s="6"/>
      <c r="M17" s="7" t="s">
        <v>23</v>
      </c>
      <c r="N17" s="8"/>
    </row>
    <row r="18" spans="4:14">
      <c r="D18" s="9" t="s">
        <v>41</v>
      </c>
      <c r="E18" s="23" t="s">
        <v>22</v>
      </c>
      <c r="F18" s="13"/>
      <c r="G18" s="14">
        <f>AVERAGE(F13:H13)</f>
        <v>1.2489093181313665E-2</v>
      </c>
      <c r="H18" s="15"/>
      <c r="I18" s="13"/>
      <c r="J18" s="14">
        <f>AVERAGE(I13:K13)</f>
        <v>3.7958738682095844E-2</v>
      </c>
      <c r="K18" s="15"/>
      <c r="L18" s="13"/>
      <c r="M18" s="14">
        <f>AVERAGE(L13:N13)</f>
        <v>0.16760659628846342</v>
      </c>
      <c r="N18" s="15"/>
    </row>
    <row r="21" spans="4:14">
      <c r="F21" s="1"/>
      <c r="G21" s="2" t="s">
        <v>12</v>
      </c>
      <c r="H21" s="3"/>
      <c r="I21" s="4"/>
      <c r="J21" s="2" t="s">
        <v>14</v>
      </c>
      <c r="K21" s="3"/>
      <c r="L21" s="4"/>
      <c r="M21" s="2" t="s">
        <v>15</v>
      </c>
      <c r="N21" s="5"/>
    </row>
    <row r="22" spans="4:14">
      <c r="D22" s="9"/>
      <c r="E22" s="36" t="s">
        <v>38</v>
      </c>
      <c r="F22" s="6"/>
      <c r="G22" s="7" t="s">
        <v>16</v>
      </c>
      <c r="H22" s="8"/>
      <c r="I22" s="6"/>
      <c r="J22" s="7" t="s">
        <v>16</v>
      </c>
      <c r="K22" s="8"/>
      <c r="L22" s="6"/>
      <c r="M22" s="7" t="s">
        <v>16</v>
      </c>
      <c r="N22" s="8"/>
    </row>
    <row r="23" spans="4:14">
      <c r="D23" s="9" t="s">
        <v>42</v>
      </c>
      <c r="E23" s="23" t="s">
        <v>22</v>
      </c>
      <c r="F23" s="13"/>
      <c r="G23" s="14">
        <f>STDEV(F13:H13)</f>
        <v>7.6177437631238737E-3</v>
      </c>
      <c r="H23" s="15"/>
      <c r="I23" s="13"/>
      <c r="J23" s="14">
        <f>STDEV(I13:K13)</f>
        <v>8.1967315383651811E-3</v>
      </c>
      <c r="K23" s="15"/>
      <c r="L23" s="13"/>
      <c r="M23" s="14">
        <f>STDEV(L13:N13)</f>
        <v>7.3526569952245928E-3</v>
      </c>
      <c r="N23" s="15"/>
    </row>
    <row r="26" spans="4:14">
      <c r="F26" s="1"/>
      <c r="G26" s="2" t="s">
        <v>12</v>
      </c>
      <c r="H26" s="3"/>
      <c r="I26" s="4"/>
      <c r="J26" s="2" t="s">
        <v>14</v>
      </c>
      <c r="K26" s="3"/>
      <c r="L26" s="4"/>
      <c r="M26" s="2" t="s">
        <v>15</v>
      </c>
      <c r="N26" s="5"/>
    </row>
    <row r="27" spans="4:14">
      <c r="D27" s="9"/>
      <c r="E27" s="36" t="s">
        <v>38</v>
      </c>
      <c r="F27" s="6"/>
      <c r="G27" s="7" t="s">
        <v>23</v>
      </c>
      <c r="H27" s="8"/>
      <c r="I27" s="6"/>
      <c r="J27" s="7" t="s">
        <v>23</v>
      </c>
      <c r="K27" s="8"/>
      <c r="L27" s="6"/>
      <c r="M27" s="7" t="s">
        <v>23</v>
      </c>
      <c r="N27" s="8"/>
    </row>
    <row r="28" spans="4:14">
      <c r="D28" s="9" t="s">
        <v>43</v>
      </c>
      <c r="E28" s="23" t="s">
        <v>22</v>
      </c>
      <c r="F28" s="13"/>
      <c r="G28" s="14">
        <f>G18/G18</f>
        <v>1</v>
      </c>
      <c r="H28" s="15"/>
      <c r="I28" s="13"/>
      <c r="J28" s="14">
        <f>J18/G18</f>
        <v>3.0393510666483117</v>
      </c>
      <c r="K28" s="15"/>
      <c r="L28" s="13"/>
      <c r="M28" s="14">
        <f>M18/G18</f>
        <v>13.420237470822819</v>
      </c>
      <c r="N28" s="15"/>
    </row>
    <row r="31" spans="4:14">
      <c r="F31" s="1"/>
      <c r="G31" s="2" t="s">
        <v>12</v>
      </c>
      <c r="H31" s="3"/>
      <c r="I31" s="4"/>
      <c r="J31" s="2" t="s">
        <v>14</v>
      </c>
      <c r="K31" s="3"/>
      <c r="L31" s="4"/>
      <c r="M31" s="2" t="s">
        <v>15</v>
      </c>
      <c r="N31" s="5"/>
    </row>
    <row r="32" spans="4:14">
      <c r="D32" s="9"/>
      <c r="E32" s="36" t="s">
        <v>38</v>
      </c>
      <c r="F32" s="6"/>
      <c r="G32" s="7" t="s">
        <v>16</v>
      </c>
      <c r="H32" s="8"/>
      <c r="I32" s="6"/>
      <c r="J32" s="7" t="s">
        <v>16</v>
      </c>
      <c r="K32" s="8"/>
      <c r="L32" s="6"/>
      <c r="M32" s="7" t="s">
        <v>16</v>
      </c>
      <c r="N32" s="8"/>
    </row>
    <row r="33" spans="4:14">
      <c r="D33" s="9" t="s">
        <v>44</v>
      </c>
      <c r="E33" s="23" t="s">
        <v>22</v>
      </c>
      <c r="F33" s="13"/>
      <c r="G33" s="14">
        <f>G23/G18</f>
        <v>0.60995171166803652</v>
      </c>
      <c r="H33" s="15"/>
      <c r="I33" s="13"/>
      <c r="J33" s="14">
        <f>J23/G18</f>
        <v>0.65631118443645142</v>
      </c>
      <c r="K33" s="15"/>
      <c r="L33" s="13"/>
      <c r="M33" s="14">
        <f>M23/G18</f>
        <v>0.58872625005518642</v>
      </c>
      <c r="N33" s="15"/>
    </row>
    <row r="36" spans="4:14">
      <c r="F36" s="1"/>
      <c r="G36" s="2" t="s">
        <v>12</v>
      </c>
      <c r="H36" s="2"/>
      <c r="I36" s="4"/>
      <c r="J36" s="2" t="s">
        <v>14</v>
      </c>
      <c r="K36" s="3"/>
      <c r="L36" s="16"/>
      <c r="M36" s="2" t="s">
        <v>15</v>
      </c>
      <c r="N36" s="5"/>
    </row>
    <row r="37" spans="4:14">
      <c r="D37" s="9"/>
      <c r="E37" s="36" t="s">
        <v>38</v>
      </c>
      <c r="F37" s="6" t="s">
        <v>17</v>
      </c>
      <c r="G37" s="7" t="s">
        <v>18</v>
      </c>
      <c r="H37" s="7" t="s">
        <v>19</v>
      </c>
      <c r="I37" s="6" t="s">
        <v>17</v>
      </c>
      <c r="J37" s="7" t="s">
        <v>18</v>
      </c>
      <c r="K37" s="8" t="s">
        <v>19</v>
      </c>
      <c r="L37" s="7" t="s">
        <v>17</v>
      </c>
      <c r="M37" s="7" t="s">
        <v>18</v>
      </c>
      <c r="N37" s="8" t="s">
        <v>19</v>
      </c>
    </row>
    <row r="38" spans="4:14">
      <c r="D38" s="9" t="s">
        <v>45</v>
      </c>
      <c r="E38" s="23" t="s">
        <v>22</v>
      </c>
      <c r="F38" s="13">
        <f>F13/$G$18</f>
        <v>1.701162307523596</v>
      </c>
      <c r="G38" s="14">
        <f t="shared" ref="G38:M38" si="3">G13/$G$18</f>
        <v>0.70703528875166255</v>
      </c>
      <c r="H38" s="14">
        <f t="shared" si="3"/>
        <v>0.59180240372474191</v>
      </c>
      <c r="I38" s="13">
        <f t="shared" si="3"/>
        <v>2.4906474009271573</v>
      </c>
      <c r="J38" s="14">
        <f t="shared" si="3"/>
        <v>3.7664032266951049</v>
      </c>
      <c r="K38" s="15">
        <f t="shared" si="3"/>
        <v>2.8610025723226724</v>
      </c>
      <c r="L38" s="14">
        <f t="shared" si="3"/>
        <v>13.452982335063687</v>
      </c>
      <c r="M38" s="14">
        <f t="shared" si="3"/>
        <v>13.991907918009179</v>
      </c>
      <c r="N38" s="15">
        <f>N13/$G$18</f>
        <v>12.815822159395587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2AC2A-46D7-F34F-9058-D5BC1841D5C3}">
  <dimension ref="C3:N145"/>
  <sheetViews>
    <sheetView tabSelected="1" topLeftCell="C1" workbookViewId="0">
      <selection activeCell="D17" sqref="D17"/>
    </sheetView>
  </sheetViews>
  <sheetFormatPr baseColWidth="10" defaultRowHeight="16"/>
  <cols>
    <col min="3" max="4" width="41.83203125" customWidth="1"/>
    <col min="6" max="7" width="10.83203125" style="7"/>
    <col min="8" max="8" width="47.5" customWidth="1"/>
    <col min="11" max="11" width="12.5" customWidth="1"/>
    <col min="12" max="12" width="28" customWidth="1"/>
    <col min="13" max="13" width="14.1640625" customWidth="1"/>
  </cols>
  <sheetData>
    <row r="3" spans="3:13" ht="21">
      <c r="C3" s="24" t="s">
        <v>46</v>
      </c>
    </row>
    <row r="7" spans="3:13">
      <c r="F7" s="1" t="s">
        <v>26</v>
      </c>
      <c r="G7" s="17" t="s">
        <v>27</v>
      </c>
      <c r="H7" s="17" t="s">
        <v>28</v>
      </c>
      <c r="I7" s="18"/>
      <c r="K7" s="40"/>
      <c r="L7" s="41" t="s">
        <v>29</v>
      </c>
      <c r="M7" s="7"/>
    </row>
    <row r="8" spans="3:13">
      <c r="F8" s="6" t="s">
        <v>24</v>
      </c>
      <c r="G8" s="7">
        <v>1</v>
      </c>
      <c r="H8" s="20">
        <v>105.07505360972124</v>
      </c>
      <c r="I8" s="21"/>
      <c r="K8" s="42"/>
      <c r="L8" s="43"/>
      <c r="M8" s="7"/>
    </row>
    <row r="9" spans="3:13">
      <c r="F9" s="6"/>
      <c r="G9" s="7">
        <v>2</v>
      </c>
      <c r="H9" s="20">
        <v>156.54038598999287</v>
      </c>
      <c r="I9" s="21"/>
      <c r="K9" s="42" t="s">
        <v>30</v>
      </c>
      <c r="L9" s="43">
        <v>3.6190709087619039E-9</v>
      </c>
      <c r="M9" s="22"/>
    </row>
    <row r="10" spans="3:13">
      <c r="F10" s="6"/>
      <c r="G10" s="7">
        <v>3</v>
      </c>
      <c r="H10" s="20">
        <v>110.4360257326662</v>
      </c>
      <c r="I10" s="21"/>
      <c r="K10" s="44" t="s">
        <v>31</v>
      </c>
      <c r="L10" s="45">
        <v>6.3281539414203815E-8</v>
      </c>
      <c r="M10" s="22"/>
    </row>
    <row r="11" spans="3:13">
      <c r="F11" s="6"/>
      <c r="G11" s="7">
        <v>4</v>
      </c>
      <c r="H11" s="20">
        <v>141.52966404574698</v>
      </c>
      <c r="I11" s="21"/>
      <c r="L11" s="19"/>
    </row>
    <row r="12" spans="3:13">
      <c r="F12" s="6"/>
      <c r="G12" s="7">
        <v>5</v>
      </c>
      <c r="H12" s="20">
        <v>65.403859899928534</v>
      </c>
      <c r="I12" s="21"/>
    </row>
    <row r="13" spans="3:13">
      <c r="F13" s="6"/>
      <c r="G13" s="7">
        <v>6</v>
      </c>
      <c r="H13" s="20">
        <v>57.898498927805583</v>
      </c>
      <c r="I13" s="21"/>
    </row>
    <row r="14" spans="3:13">
      <c r="F14" s="6"/>
      <c r="G14" s="7">
        <v>7</v>
      </c>
      <c r="H14" s="20">
        <v>80.414581844174421</v>
      </c>
      <c r="I14" s="21"/>
    </row>
    <row r="15" spans="3:13">
      <c r="F15" s="6"/>
      <c r="G15" s="7">
        <v>8</v>
      </c>
      <c r="H15" s="20">
        <v>57.898498927805583</v>
      </c>
      <c r="I15" s="21"/>
    </row>
    <row r="16" spans="3:13">
      <c r="F16" s="6"/>
      <c r="G16" s="7">
        <v>9</v>
      </c>
      <c r="H16" s="20">
        <v>70.764832022873492</v>
      </c>
      <c r="I16" s="21"/>
    </row>
    <row r="17" spans="6:14">
      <c r="F17" s="6"/>
      <c r="G17" s="7">
        <v>10</v>
      </c>
      <c r="H17" s="20">
        <v>51.465332380271626</v>
      </c>
      <c r="I17" s="21"/>
    </row>
    <row r="18" spans="6:14">
      <c r="F18" s="6"/>
      <c r="G18" s="7">
        <v>11</v>
      </c>
      <c r="H18" s="20">
        <v>75.053609721229464</v>
      </c>
      <c r="I18" s="21"/>
    </row>
    <row r="19" spans="6:14">
      <c r="F19" s="6"/>
      <c r="G19" s="7">
        <v>12</v>
      </c>
      <c r="H19" s="20">
        <v>174.76769120800574</v>
      </c>
      <c r="I19" s="21"/>
    </row>
    <row r="20" spans="6:14">
      <c r="F20" s="6"/>
      <c r="G20" s="7">
        <v>13</v>
      </c>
      <c r="H20" s="20">
        <v>87.919942816297365</v>
      </c>
      <c r="I20" s="21"/>
      <c r="L20" s="23"/>
      <c r="M20" s="23"/>
      <c r="N20" s="23"/>
    </row>
    <row r="21" spans="6:14">
      <c r="F21" s="6"/>
      <c r="G21" s="7">
        <v>14</v>
      </c>
      <c r="H21" s="20">
        <v>80.414581844174421</v>
      </c>
      <c r="I21" s="21"/>
    </row>
    <row r="22" spans="6:14">
      <c r="F22" s="6"/>
      <c r="G22" s="7">
        <v>15</v>
      </c>
      <c r="H22" s="20">
        <v>98.64188706218728</v>
      </c>
      <c r="I22" s="21"/>
    </row>
    <row r="23" spans="6:14">
      <c r="F23" s="6"/>
      <c r="G23" s="7">
        <v>16</v>
      </c>
      <c r="H23" s="20">
        <v>69.692637598284492</v>
      </c>
      <c r="I23" s="21"/>
    </row>
    <row r="24" spans="6:14">
      <c r="F24" s="6"/>
      <c r="G24" s="7">
        <v>17</v>
      </c>
      <c r="H24" s="20">
        <v>23.588277340957831</v>
      </c>
      <c r="I24" s="21"/>
    </row>
    <row r="25" spans="6:14">
      <c r="F25" s="6"/>
      <c r="G25" s="7">
        <v>18</v>
      </c>
      <c r="H25" s="20">
        <v>67.548248749106506</v>
      </c>
      <c r="I25" s="21"/>
    </row>
    <row r="26" spans="6:14">
      <c r="F26" s="6"/>
      <c r="G26" s="7">
        <v>19</v>
      </c>
      <c r="H26" s="20">
        <v>150.10721944245893</v>
      </c>
      <c r="I26" s="21"/>
    </row>
    <row r="27" spans="6:14">
      <c r="F27" s="6"/>
      <c r="G27" s="7">
        <v>20</v>
      </c>
      <c r="H27" s="20">
        <v>117.94138670478915</v>
      </c>
      <c r="I27" s="21"/>
    </row>
    <row r="28" spans="6:14">
      <c r="F28" s="6"/>
      <c r="G28" s="7">
        <v>21</v>
      </c>
      <c r="H28" s="20">
        <v>25.732666190135813</v>
      </c>
      <c r="I28" s="21"/>
    </row>
    <row r="29" spans="6:14">
      <c r="F29" s="6"/>
      <c r="G29" s="7">
        <v>22</v>
      </c>
      <c r="H29" s="20">
        <v>60.042887776983569</v>
      </c>
      <c r="I29" s="21"/>
    </row>
    <row r="30" spans="6:14">
      <c r="F30" s="6"/>
      <c r="G30" s="7">
        <v>23</v>
      </c>
      <c r="H30" s="20">
        <v>73.981415296640463</v>
      </c>
      <c r="I30" s="21"/>
    </row>
    <row r="31" spans="6:14">
      <c r="F31" s="6"/>
      <c r="G31" s="7">
        <v>24</v>
      </c>
      <c r="H31" s="20">
        <v>71.837026447462478</v>
      </c>
      <c r="I31" s="21"/>
    </row>
    <row r="32" spans="6:14">
      <c r="F32" s="6"/>
      <c r="G32" s="7">
        <v>25</v>
      </c>
      <c r="H32" s="20">
        <v>39.671193709792711</v>
      </c>
      <c r="I32" s="21"/>
    </row>
    <row r="33" spans="6:9">
      <c r="F33" s="6"/>
      <c r="G33" s="7">
        <v>26</v>
      </c>
      <c r="H33" s="20">
        <v>149.03502501786991</v>
      </c>
      <c r="I33" s="21"/>
    </row>
    <row r="34" spans="6:9">
      <c r="F34" s="6"/>
      <c r="G34" s="7">
        <v>27</v>
      </c>
      <c r="H34" s="20">
        <v>83.631165117941393</v>
      </c>
      <c r="I34" s="21"/>
    </row>
    <row r="35" spans="6:9">
      <c r="F35" s="6"/>
      <c r="G35" s="7">
        <v>28</v>
      </c>
      <c r="H35" s="20">
        <v>43.959971408148682</v>
      </c>
      <c r="I35" s="21"/>
    </row>
    <row r="36" spans="6:9">
      <c r="F36" s="6"/>
      <c r="G36" s="7">
        <v>29</v>
      </c>
      <c r="H36" s="20">
        <v>71.837026447462478</v>
      </c>
      <c r="I36" s="21"/>
    </row>
    <row r="37" spans="6:9">
      <c r="F37" s="6"/>
      <c r="G37" s="7">
        <v>30</v>
      </c>
      <c r="H37" s="20">
        <v>101.85847033595427</v>
      </c>
      <c r="I37" s="21"/>
    </row>
    <row r="38" spans="6:9">
      <c r="F38" s="6"/>
      <c r="G38" s="7">
        <v>31</v>
      </c>
      <c r="H38" s="20">
        <v>116.86919228020015</v>
      </c>
      <c r="I38" s="21"/>
    </row>
    <row r="39" spans="6:9">
      <c r="F39" s="6"/>
      <c r="G39" s="7">
        <v>32</v>
      </c>
      <c r="H39" s="20">
        <v>87.919942816297365</v>
      </c>
      <c r="I39" s="21"/>
    </row>
    <row r="40" spans="6:9">
      <c r="F40" s="6"/>
      <c r="G40" s="7">
        <v>33</v>
      </c>
      <c r="H40" s="20">
        <v>52.537526804860619</v>
      </c>
      <c r="I40" s="21"/>
    </row>
    <row r="41" spans="6:9">
      <c r="F41" s="6"/>
      <c r="G41" s="7">
        <v>34</v>
      </c>
      <c r="H41" s="20">
        <v>68.620443173695506</v>
      </c>
      <c r="I41" s="21"/>
    </row>
    <row r="42" spans="6:9">
      <c r="F42" s="6"/>
      <c r="G42" s="7">
        <v>35</v>
      </c>
      <c r="H42" s="20">
        <v>73.981415296640463</v>
      </c>
      <c r="I42" s="21"/>
    </row>
    <row r="43" spans="6:9">
      <c r="F43" s="6"/>
      <c r="G43" s="7">
        <v>36</v>
      </c>
      <c r="H43" s="20">
        <v>57.898498927805583</v>
      </c>
      <c r="I43" s="21"/>
    </row>
    <row r="44" spans="6:9">
      <c r="F44" s="6"/>
      <c r="G44" s="7">
        <v>37</v>
      </c>
      <c r="H44" s="20">
        <v>151.17941386704791</v>
      </c>
      <c r="I44" s="21"/>
    </row>
    <row r="45" spans="6:9">
      <c r="F45" s="6"/>
      <c r="G45" s="7">
        <v>38</v>
      </c>
      <c r="H45" s="20">
        <v>37.526804860614732</v>
      </c>
      <c r="I45" s="21"/>
    </row>
    <row r="46" spans="6:9">
      <c r="F46" s="6"/>
      <c r="G46" s="7">
        <v>39</v>
      </c>
      <c r="H46" s="20">
        <v>68.620443173695506</v>
      </c>
      <c r="I46" s="21"/>
    </row>
    <row r="47" spans="6:9">
      <c r="F47" s="6"/>
      <c r="G47" s="7">
        <v>40</v>
      </c>
      <c r="H47" s="20">
        <v>55.754110078627598</v>
      </c>
      <c r="I47" s="21"/>
    </row>
    <row r="48" spans="6:9">
      <c r="F48" s="6"/>
      <c r="I48" s="21"/>
    </row>
    <row r="49" spans="6:9">
      <c r="F49" s="38"/>
      <c r="G49" s="39"/>
      <c r="H49" s="37">
        <f>AVERAGE(H8:H47)</f>
        <v>83.389921372408878</v>
      </c>
      <c r="I49" s="25" t="s">
        <v>13</v>
      </c>
    </row>
    <row r="51" spans="6:9">
      <c r="F51" s="1" t="s">
        <v>26</v>
      </c>
      <c r="G51" s="17" t="s">
        <v>27</v>
      </c>
      <c r="H51" s="17" t="s">
        <v>28</v>
      </c>
      <c r="I51" s="18"/>
    </row>
    <row r="52" spans="6:9">
      <c r="F52" s="6" t="s">
        <v>25</v>
      </c>
      <c r="G52" s="7">
        <v>1</v>
      </c>
      <c r="H52" s="20">
        <v>158.49056603773585</v>
      </c>
      <c r="I52" s="21"/>
    </row>
    <row r="53" spans="6:9">
      <c r="F53" s="6"/>
      <c r="G53" s="7">
        <v>2</v>
      </c>
      <c r="H53" s="20">
        <v>171.06918238993711</v>
      </c>
      <c r="I53" s="21"/>
    </row>
    <row r="54" spans="6:9">
      <c r="F54" s="6"/>
      <c r="G54" s="7">
        <v>3</v>
      </c>
      <c r="H54" s="20">
        <v>166.03773584905662</v>
      </c>
      <c r="I54" s="21"/>
    </row>
    <row r="55" spans="6:9">
      <c r="F55" s="6"/>
      <c r="G55" s="7">
        <v>4</v>
      </c>
      <c r="H55" s="20">
        <v>122.0125786163522</v>
      </c>
      <c r="I55" s="21"/>
    </row>
    <row r="56" spans="6:9">
      <c r="F56" s="6"/>
      <c r="G56" s="7">
        <v>5</v>
      </c>
      <c r="H56" s="20">
        <v>157.23270440251574</v>
      </c>
      <c r="I56" s="21"/>
    </row>
    <row r="57" spans="6:9">
      <c r="F57" s="6"/>
      <c r="G57" s="7">
        <v>6</v>
      </c>
      <c r="H57" s="20">
        <v>280.50314465408803</v>
      </c>
      <c r="I57" s="21"/>
    </row>
    <row r="58" spans="6:9">
      <c r="F58" s="6"/>
      <c r="G58" s="7">
        <v>7</v>
      </c>
      <c r="H58" s="20">
        <v>116.98113207547169</v>
      </c>
      <c r="I58" s="21"/>
    </row>
    <row r="59" spans="6:9">
      <c r="F59" s="6"/>
      <c r="G59" s="7">
        <v>8</v>
      </c>
      <c r="H59" s="20">
        <v>144.65408805031447</v>
      </c>
      <c r="I59" s="21"/>
    </row>
    <row r="60" spans="6:9">
      <c r="F60" s="6"/>
      <c r="G60" s="7">
        <v>9</v>
      </c>
      <c r="H60" s="20">
        <v>133.33333333333334</v>
      </c>
      <c r="I60" s="21"/>
    </row>
    <row r="61" spans="6:9">
      <c r="F61" s="6"/>
      <c r="G61" s="7">
        <v>10</v>
      </c>
      <c r="H61" s="20">
        <v>65.408805031446548</v>
      </c>
      <c r="I61" s="21"/>
    </row>
    <row r="62" spans="6:9">
      <c r="F62" s="6"/>
      <c r="G62" s="7">
        <v>11</v>
      </c>
      <c r="H62" s="20">
        <v>55.345911949685537</v>
      </c>
      <c r="I62" s="21"/>
    </row>
    <row r="63" spans="6:9">
      <c r="F63" s="6"/>
      <c r="G63" s="7">
        <v>12</v>
      </c>
      <c r="H63" s="20">
        <v>106.91823899371069</v>
      </c>
      <c r="I63" s="21"/>
    </row>
    <row r="64" spans="6:9">
      <c r="F64" s="6"/>
      <c r="G64" s="7">
        <v>13</v>
      </c>
      <c r="H64" s="20">
        <v>213.83647798742138</v>
      </c>
      <c r="I64" s="21"/>
    </row>
    <row r="65" spans="6:9">
      <c r="F65" s="6"/>
      <c r="G65" s="7">
        <v>14</v>
      </c>
      <c r="H65" s="20">
        <v>90.566037735849051</v>
      </c>
      <c r="I65" s="21"/>
    </row>
    <row r="66" spans="6:9">
      <c r="F66" s="6"/>
      <c r="G66" s="7">
        <v>15</v>
      </c>
      <c r="H66" s="20">
        <v>94.339622641509436</v>
      </c>
      <c r="I66" s="21"/>
    </row>
    <row r="67" spans="6:9">
      <c r="F67" s="6"/>
      <c r="G67" s="7">
        <v>16</v>
      </c>
      <c r="H67" s="20">
        <v>105.66037735849056</v>
      </c>
      <c r="I67" s="21"/>
    </row>
    <row r="68" spans="6:9">
      <c r="F68" s="6"/>
      <c r="G68" s="7">
        <v>17</v>
      </c>
      <c r="H68" s="20">
        <v>116.98113207547169</v>
      </c>
      <c r="I68" s="21"/>
    </row>
    <row r="69" spans="6:9">
      <c r="F69" s="6"/>
      <c r="G69" s="7">
        <v>18</v>
      </c>
      <c r="H69" s="20">
        <v>236.47798742138366</v>
      </c>
      <c r="I69" s="21"/>
    </row>
    <row r="70" spans="6:9">
      <c r="F70" s="6"/>
      <c r="G70" s="7">
        <v>19</v>
      </c>
      <c r="H70" s="20">
        <v>189.93710691823898</v>
      </c>
      <c r="I70" s="21"/>
    </row>
    <row r="71" spans="6:9">
      <c r="F71" s="6"/>
      <c r="G71" s="7">
        <v>20</v>
      </c>
      <c r="H71" s="20">
        <v>162.26415094339623</v>
      </c>
      <c r="I71" s="21"/>
    </row>
    <row r="72" spans="6:9">
      <c r="F72" s="6"/>
      <c r="G72" s="7">
        <v>21</v>
      </c>
      <c r="H72" s="20">
        <v>90.566037735849051</v>
      </c>
      <c r="I72" s="21"/>
    </row>
    <row r="73" spans="6:9">
      <c r="F73" s="6"/>
      <c r="G73" s="7">
        <v>22</v>
      </c>
      <c r="H73" s="20">
        <v>62.893081761006286</v>
      </c>
      <c r="I73" s="21"/>
    </row>
    <row r="74" spans="6:9">
      <c r="F74" s="6"/>
      <c r="G74" s="7">
        <v>23</v>
      </c>
      <c r="H74" s="20">
        <v>123.27044025157232</v>
      </c>
      <c r="I74" s="21"/>
    </row>
    <row r="75" spans="6:9">
      <c r="F75" s="6"/>
      <c r="G75" s="7">
        <v>24</v>
      </c>
      <c r="H75" s="20">
        <v>113.20754716981132</v>
      </c>
      <c r="I75" s="21"/>
    </row>
    <row r="76" spans="6:9">
      <c r="F76" s="6"/>
      <c r="G76" s="7">
        <v>25</v>
      </c>
      <c r="H76" s="20">
        <v>217.61006289308176</v>
      </c>
      <c r="I76" s="21"/>
    </row>
    <row r="77" spans="6:9">
      <c r="F77" s="6"/>
      <c r="G77" s="7">
        <v>26</v>
      </c>
      <c r="H77" s="20">
        <v>166.03773584905662</v>
      </c>
      <c r="I77" s="21"/>
    </row>
    <row r="78" spans="6:9">
      <c r="F78" s="6"/>
      <c r="G78" s="7">
        <v>27</v>
      </c>
      <c r="H78" s="20">
        <v>188.67924528301887</v>
      </c>
      <c r="I78" s="21"/>
    </row>
    <row r="79" spans="6:9">
      <c r="F79" s="6"/>
      <c r="G79" s="7">
        <v>28</v>
      </c>
      <c r="H79" s="20">
        <v>242.76729559748426</v>
      </c>
      <c r="I79" s="21"/>
    </row>
    <row r="80" spans="6:9">
      <c r="F80" s="6"/>
      <c r="G80" s="7">
        <v>29</v>
      </c>
      <c r="H80" s="20">
        <v>91.823899371069189</v>
      </c>
      <c r="I80" s="21"/>
    </row>
    <row r="81" spans="6:9">
      <c r="F81" s="6"/>
      <c r="G81" s="7">
        <v>30</v>
      </c>
      <c r="H81" s="20">
        <v>279.24528301886795</v>
      </c>
      <c r="I81" s="21"/>
    </row>
    <row r="82" spans="6:9">
      <c r="F82" s="6"/>
      <c r="G82" s="7">
        <v>31</v>
      </c>
      <c r="H82" s="20">
        <v>168.55345911949686</v>
      </c>
      <c r="I82" s="21"/>
    </row>
    <row r="83" spans="6:9">
      <c r="F83" s="6"/>
      <c r="G83" s="7">
        <v>32</v>
      </c>
      <c r="H83" s="20">
        <v>139.62264150943398</v>
      </c>
      <c r="I83" s="21"/>
    </row>
    <row r="84" spans="6:9">
      <c r="F84" s="6"/>
      <c r="G84" s="7">
        <v>33</v>
      </c>
      <c r="H84" s="20">
        <v>216.35220125786162</v>
      </c>
      <c r="I84" s="21"/>
    </row>
    <row r="85" spans="6:9">
      <c r="F85" s="6"/>
      <c r="G85" s="7">
        <v>34</v>
      </c>
      <c r="H85" s="20">
        <v>182.38993710691824</v>
      </c>
      <c r="I85" s="21"/>
    </row>
    <row r="86" spans="6:9">
      <c r="F86" s="6"/>
      <c r="G86" s="7">
        <v>35</v>
      </c>
      <c r="H86" s="20">
        <v>125.78616352201257</v>
      </c>
      <c r="I86" s="21"/>
    </row>
    <row r="87" spans="6:9">
      <c r="F87" s="6"/>
      <c r="G87" s="7">
        <v>36</v>
      </c>
      <c r="H87" s="20">
        <v>167.29559748427673</v>
      </c>
      <c r="I87" s="21"/>
    </row>
    <row r="88" spans="6:9">
      <c r="F88" s="6"/>
      <c r="G88" s="7">
        <v>37</v>
      </c>
      <c r="H88" s="20">
        <v>166.03773584905662</v>
      </c>
      <c r="I88" s="21"/>
    </row>
    <row r="89" spans="6:9">
      <c r="F89" s="6"/>
      <c r="G89" s="7">
        <v>38</v>
      </c>
      <c r="H89" s="20">
        <v>220.12578616352201</v>
      </c>
      <c r="I89" s="21"/>
    </row>
    <row r="90" spans="6:9">
      <c r="F90" s="6"/>
      <c r="G90" s="7">
        <v>39</v>
      </c>
      <c r="H90" s="20">
        <v>179.87421383647799</v>
      </c>
      <c r="I90" s="21"/>
    </row>
    <row r="91" spans="6:9">
      <c r="F91" s="6"/>
      <c r="G91" s="7">
        <v>40</v>
      </c>
      <c r="H91" s="20">
        <v>186.16352201257862</v>
      </c>
      <c r="I91" s="21"/>
    </row>
    <row r="92" spans="6:9">
      <c r="F92" s="6"/>
      <c r="I92" s="21"/>
    </row>
    <row r="93" spans="6:9">
      <c r="F93" s="38"/>
      <c r="G93" s="39"/>
      <c r="H93" s="37">
        <f>AVERAGE(H52:H91)</f>
        <v>155.40880503144655</v>
      </c>
      <c r="I93" s="25" t="s">
        <v>13</v>
      </c>
    </row>
    <row r="94" spans="6:9">
      <c r="H94" s="20"/>
    </row>
    <row r="96" spans="6:9">
      <c r="F96" s="1" t="s">
        <v>26</v>
      </c>
      <c r="G96" s="17" t="s">
        <v>27</v>
      </c>
      <c r="H96" s="17" t="s">
        <v>28</v>
      </c>
      <c r="I96" s="18"/>
    </row>
    <row r="97" spans="6:9">
      <c r="F97" s="6" t="s">
        <v>32</v>
      </c>
      <c r="G97" s="7">
        <v>1</v>
      </c>
      <c r="H97" s="20">
        <v>36.566785170137123</v>
      </c>
      <c r="I97" s="21"/>
    </row>
    <row r="98" spans="6:9">
      <c r="F98" s="6"/>
      <c r="G98" s="7">
        <v>2</v>
      </c>
      <c r="H98" s="20">
        <v>42.661249365159982</v>
      </c>
      <c r="I98" s="21"/>
    </row>
    <row r="99" spans="6:9">
      <c r="F99" s="6"/>
      <c r="G99" s="7">
        <v>3</v>
      </c>
      <c r="H99" s="20">
        <v>55.865921787709496</v>
      </c>
      <c r="I99" s="21"/>
    </row>
    <row r="100" spans="6:9">
      <c r="F100" s="6"/>
      <c r="G100" s="7">
        <v>4</v>
      </c>
      <c r="H100" s="20">
        <v>39.614017267648549</v>
      </c>
      <c r="I100" s="21"/>
    </row>
    <row r="101" spans="6:9">
      <c r="F101" s="6"/>
      <c r="G101" s="7">
        <v>5</v>
      </c>
      <c r="H101" s="20">
        <v>38.598273235144745</v>
      </c>
      <c r="I101" s="21"/>
    </row>
    <row r="102" spans="6:9">
      <c r="F102" s="6"/>
      <c r="G102" s="7">
        <v>6</v>
      </c>
      <c r="H102" s="20">
        <v>58.913153885220922</v>
      </c>
      <c r="I102" s="21"/>
    </row>
    <row r="103" spans="6:9">
      <c r="F103" s="6"/>
      <c r="G103" s="7">
        <v>7</v>
      </c>
      <c r="H103" s="20">
        <v>8.1259522600304717</v>
      </c>
      <c r="I103" s="21"/>
    </row>
    <row r="104" spans="6:9">
      <c r="F104" s="6"/>
      <c r="G104" s="7">
        <v>8</v>
      </c>
      <c r="H104" s="20">
        <v>63.991874047739969</v>
      </c>
      <c r="I104" s="21"/>
    </row>
    <row r="105" spans="6:9">
      <c r="F105" s="6"/>
      <c r="G105" s="7">
        <v>9</v>
      </c>
      <c r="H105" s="20">
        <v>36.566785170137123</v>
      </c>
      <c r="I105" s="21"/>
    </row>
    <row r="106" spans="6:9">
      <c r="F106" s="6"/>
      <c r="G106" s="7">
        <v>10</v>
      </c>
      <c r="H106" s="20">
        <v>11.173184357541899</v>
      </c>
      <c r="I106" s="21"/>
    </row>
    <row r="107" spans="6:9">
      <c r="F107" s="6"/>
      <c r="G107" s="7">
        <v>11</v>
      </c>
      <c r="H107" s="20">
        <v>6.0944641950228542</v>
      </c>
      <c r="I107" s="21"/>
    </row>
    <row r="108" spans="6:9">
      <c r="F108" s="6"/>
      <c r="G108" s="7">
        <v>12</v>
      </c>
      <c r="H108" s="20">
        <v>34.535297105129509</v>
      </c>
      <c r="I108" s="21"/>
    </row>
    <row r="109" spans="6:9">
      <c r="F109" s="6"/>
      <c r="G109" s="7">
        <v>13</v>
      </c>
      <c r="H109" s="20">
        <v>34.535297105129509</v>
      </c>
      <c r="I109" s="21"/>
    </row>
    <row r="110" spans="6:9">
      <c r="F110" s="6"/>
      <c r="G110" s="7">
        <v>14</v>
      </c>
      <c r="H110" s="20">
        <v>43.676993397663786</v>
      </c>
      <c r="I110" s="21"/>
    </row>
    <row r="111" spans="6:9">
      <c r="F111" s="6"/>
      <c r="G111" s="7">
        <v>15</v>
      </c>
      <c r="H111" s="20">
        <v>52.81868969019807</v>
      </c>
      <c r="I111" s="21"/>
    </row>
    <row r="112" spans="6:9">
      <c r="F112" s="6"/>
      <c r="G112" s="7">
        <v>16</v>
      </c>
      <c r="H112" s="20">
        <v>52.81868969019807</v>
      </c>
      <c r="I112" s="21"/>
    </row>
    <row r="113" spans="6:9">
      <c r="F113" s="6"/>
      <c r="G113" s="7">
        <v>17</v>
      </c>
      <c r="H113" s="20">
        <v>16.251904520060943</v>
      </c>
      <c r="I113" s="21"/>
    </row>
    <row r="114" spans="6:9">
      <c r="F114" s="6"/>
      <c r="G114" s="7">
        <v>18</v>
      </c>
      <c r="H114" s="20">
        <v>67.039106145251395</v>
      </c>
      <c r="I114" s="21"/>
    </row>
    <row r="115" spans="6:9">
      <c r="F115" s="6"/>
      <c r="G115" s="7">
        <v>19</v>
      </c>
      <c r="H115" s="20">
        <v>86.338242762823768</v>
      </c>
      <c r="I115" s="21"/>
    </row>
    <row r="116" spans="6:9">
      <c r="F116" s="6"/>
      <c r="G116" s="7">
        <v>20</v>
      </c>
      <c r="H116" s="20">
        <v>45.708481462671408</v>
      </c>
      <c r="I116" s="21"/>
    </row>
    <row r="117" spans="6:9">
      <c r="F117" s="6"/>
      <c r="G117" s="7">
        <v>21</v>
      </c>
      <c r="H117" s="20">
        <v>51.802945657694259</v>
      </c>
      <c r="I117" s="21"/>
    </row>
    <row r="118" spans="6:9">
      <c r="F118" s="6"/>
      <c r="G118" s="7">
        <v>22</v>
      </c>
      <c r="H118" s="20">
        <v>56.881665820213307</v>
      </c>
      <c r="I118" s="21"/>
    </row>
    <row r="119" spans="6:9">
      <c r="F119" s="6"/>
      <c r="G119" s="7">
        <v>23</v>
      </c>
      <c r="H119" s="20">
        <v>37.582529202640934</v>
      </c>
      <c r="I119" s="21"/>
    </row>
    <row r="120" spans="6:9">
      <c r="F120" s="6"/>
      <c r="G120" s="7">
        <v>24</v>
      </c>
      <c r="H120" s="20">
        <v>60.944641950228544</v>
      </c>
      <c r="I120" s="21"/>
    </row>
    <row r="121" spans="6:9">
      <c r="F121" s="6"/>
      <c r="G121" s="7">
        <v>25</v>
      </c>
      <c r="H121" s="20">
        <v>11.173184357541899</v>
      </c>
      <c r="I121" s="21"/>
    </row>
    <row r="122" spans="6:9">
      <c r="F122" s="6"/>
      <c r="G122" s="7">
        <v>26</v>
      </c>
      <c r="H122" s="20">
        <v>21.330624682579991</v>
      </c>
      <c r="I122" s="21"/>
    </row>
    <row r="123" spans="6:9">
      <c r="F123" s="6"/>
      <c r="G123" s="7">
        <v>27</v>
      </c>
      <c r="H123" s="20">
        <v>24.377856780091417</v>
      </c>
      <c r="I123" s="21"/>
    </row>
    <row r="124" spans="6:9">
      <c r="F124" s="6"/>
      <c r="G124" s="7">
        <v>28</v>
      </c>
      <c r="H124" s="20">
        <v>59.928897917724733</v>
      </c>
      <c r="I124" s="21"/>
    </row>
    <row r="125" spans="6:9">
      <c r="F125" s="6"/>
      <c r="G125" s="7">
        <v>29</v>
      </c>
      <c r="H125" s="20">
        <v>40.62976130015236</v>
      </c>
      <c r="I125" s="21"/>
    </row>
    <row r="126" spans="6:9">
      <c r="F126" s="6"/>
      <c r="G126" s="7">
        <v>30</v>
      </c>
      <c r="H126" s="20">
        <v>50.787201625190455</v>
      </c>
      <c r="I126" s="21"/>
    </row>
    <row r="127" spans="6:9">
      <c r="F127" s="6"/>
      <c r="G127" s="7">
        <v>31</v>
      </c>
      <c r="H127" s="20">
        <v>41.645505332656171</v>
      </c>
      <c r="I127" s="21"/>
    </row>
    <row r="128" spans="6:9">
      <c r="F128" s="6"/>
      <c r="G128" s="7">
        <v>32</v>
      </c>
      <c r="H128" s="20">
        <v>63.991874047739969</v>
      </c>
      <c r="I128" s="21"/>
    </row>
    <row r="129" spans="6:9">
      <c r="F129" s="6"/>
      <c r="G129" s="7">
        <v>33</v>
      </c>
      <c r="H129" s="20">
        <v>28.440832910106653</v>
      </c>
      <c r="I129" s="21"/>
    </row>
    <row r="130" spans="6:9">
      <c r="F130" s="6"/>
      <c r="G130" s="7">
        <v>34</v>
      </c>
      <c r="H130" s="20">
        <v>52.81868969019807</v>
      </c>
      <c r="I130" s="21"/>
    </row>
    <row r="131" spans="6:9">
      <c r="F131" s="6"/>
      <c r="G131" s="7">
        <v>35</v>
      </c>
      <c r="H131" s="20">
        <v>71.102082275266639</v>
      </c>
      <c r="I131" s="21"/>
    </row>
    <row r="132" spans="6:9">
      <c r="F132" s="6"/>
      <c r="G132" s="7">
        <v>36</v>
      </c>
      <c r="H132" s="20">
        <v>20.31488065007618</v>
      </c>
      <c r="I132" s="21"/>
    </row>
    <row r="133" spans="6:9">
      <c r="F133" s="6"/>
      <c r="G133" s="7">
        <v>37</v>
      </c>
      <c r="H133" s="20">
        <v>32.503809040121887</v>
      </c>
      <c r="I133" s="21"/>
    </row>
    <row r="134" spans="6:9">
      <c r="F134" s="6"/>
      <c r="G134" s="7">
        <v>38</v>
      </c>
      <c r="H134" s="20">
        <v>65.007618080243773</v>
      </c>
      <c r="I134" s="21"/>
    </row>
    <row r="135" spans="6:9">
      <c r="F135" s="6"/>
      <c r="G135" s="7">
        <v>39</v>
      </c>
      <c r="H135" s="20">
        <v>29.456576942610461</v>
      </c>
      <c r="I135" s="21"/>
    </row>
    <row r="136" spans="6:9">
      <c r="F136" s="6"/>
      <c r="G136" s="7">
        <v>40</v>
      </c>
      <c r="H136" s="20">
        <v>46.724225495175219</v>
      </c>
      <c r="I136" s="21"/>
    </row>
    <row r="137" spans="6:9">
      <c r="F137" s="6"/>
      <c r="I137" s="21"/>
    </row>
    <row r="138" spans="6:9">
      <c r="F138" s="38"/>
      <c r="G138" s="39"/>
      <c r="H138" s="37">
        <f>AVERAGE(H97:H136)</f>
        <v>42.483494159471803</v>
      </c>
      <c r="I138" s="25" t="s">
        <v>13</v>
      </c>
    </row>
    <row r="145" spans="8:8">
      <c r="H145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Ext.Fig.9a</vt:lpstr>
      <vt:lpstr>Ext.Fig.9d</vt:lpstr>
      <vt:lpstr>Ext.Fig.9g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Torres, Sito</dc:creator>
  <cp:lastModifiedBy>Torres, Sito</cp:lastModifiedBy>
  <dcterms:created xsi:type="dcterms:W3CDTF">2020-06-02T12:06:44Z</dcterms:created>
  <dcterms:modified xsi:type="dcterms:W3CDTF">2020-06-04T17:24:50Z</dcterms:modified>
</cp:coreProperties>
</file>