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totorresgarcia/Desktop/Source Graphs/"/>
    </mc:Choice>
  </mc:AlternateContent>
  <xr:revisionPtr revIDLastSave="0" documentId="13_ncr:1_{6F26B8F5-3FCC-A243-8320-2A957F466630}" xr6:coauthVersionLast="45" xr6:coauthVersionMax="45" xr10:uidLastSave="{00000000-0000-0000-0000-000000000000}"/>
  <bookViews>
    <workbookView xWindow="0" yWindow="460" windowWidth="38400" windowHeight="21140" activeTab="2" xr2:uid="{302B8727-8ED6-AB45-81E7-759000D5079F}"/>
  </bookViews>
  <sheets>
    <sheet name="Ext.Fig.3b" sheetId="1" r:id="rId1"/>
    <sheet name="Ext.Fig.3c" sheetId="2" r:id="rId2"/>
    <sheet name="Ext.Fig.3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29" i="3" l="1"/>
  <c r="O29" i="3"/>
  <c r="L29" i="3"/>
  <c r="I29" i="3"/>
  <c r="R28" i="3"/>
  <c r="O28" i="3"/>
  <c r="L28" i="3"/>
  <c r="I28" i="3"/>
  <c r="R27" i="3"/>
  <c r="O27" i="3"/>
  <c r="L27" i="3"/>
  <c r="I27" i="3"/>
  <c r="R26" i="3"/>
  <c r="O26" i="3"/>
  <c r="L26" i="3"/>
  <c r="I26" i="3"/>
  <c r="R25" i="3"/>
  <c r="O25" i="3"/>
  <c r="L25" i="3"/>
  <c r="I25" i="3"/>
  <c r="R24" i="3"/>
  <c r="O24" i="3"/>
  <c r="L24" i="3"/>
  <c r="I24" i="3"/>
  <c r="R20" i="3"/>
  <c r="O20" i="3"/>
  <c r="L20" i="3"/>
  <c r="I20" i="3"/>
  <c r="R19" i="3"/>
  <c r="O19" i="3"/>
  <c r="L19" i="3"/>
  <c r="I19" i="3"/>
  <c r="R18" i="3"/>
  <c r="O18" i="3"/>
  <c r="L18" i="3"/>
  <c r="I18" i="3"/>
  <c r="R17" i="3"/>
  <c r="O17" i="3"/>
  <c r="L17" i="3"/>
  <c r="I17" i="3"/>
  <c r="R16" i="3"/>
  <c r="O16" i="3"/>
  <c r="L16" i="3"/>
  <c r="I16" i="3"/>
  <c r="R15" i="3"/>
  <c r="O15" i="3"/>
  <c r="L15" i="3"/>
  <c r="I15" i="3"/>
  <c r="V16" i="2"/>
  <c r="S16" i="2"/>
  <c r="P16" i="2"/>
  <c r="P27" i="2" s="1"/>
  <c r="M16" i="2"/>
  <c r="J16" i="2"/>
  <c r="G16" i="2"/>
  <c r="V10" i="2"/>
  <c r="S10" i="2"/>
  <c r="P10" i="2"/>
  <c r="M10" i="2"/>
  <c r="M21" i="2" s="1"/>
  <c r="J10" i="2"/>
  <c r="J21" i="2" s="1"/>
  <c r="G10" i="2"/>
  <c r="K32" i="2" s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P21" i="2" l="1"/>
  <c r="G27" i="2"/>
  <c r="S27" i="2"/>
  <c r="O32" i="2"/>
  <c r="S21" i="2"/>
  <c r="J27" i="2"/>
  <c r="V27" i="2"/>
  <c r="S32" i="2"/>
  <c r="V21" i="2"/>
  <c r="M27" i="2"/>
  <c r="G32" i="2"/>
  <c r="W32" i="2"/>
  <c r="H19" i="1"/>
  <c r="N24" i="1"/>
  <c r="T19" i="1"/>
  <c r="K24" i="1"/>
  <c r="K19" i="1"/>
  <c r="N19" i="1"/>
  <c r="E24" i="1"/>
  <c r="Q24" i="1"/>
  <c r="G21" i="2"/>
  <c r="H32" i="2"/>
  <c r="L32" i="2"/>
  <c r="P32" i="2"/>
  <c r="T32" i="2"/>
  <c r="E19" i="1"/>
  <c r="T29" i="1" s="1"/>
  <c r="Q19" i="1"/>
  <c r="H24" i="1"/>
  <c r="T24" i="1"/>
  <c r="I32" i="2"/>
  <c r="M32" i="2"/>
  <c r="Q32" i="2"/>
  <c r="U32" i="2"/>
  <c r="F32" i="2"/>
  <c r="J32" i="2"/>
  <c r="N32" i="2"/>
  <c r="R32" i="2"/>
  <c r="V32" i="2"/>
  <c r="Q29" i="1" l="1"/>
  <c r="T34" i="1"/>
  <c r="N29" i="1"/>
  <c r="O39" i="1"/>
  <c r="U39" i="1"/>
  <c r="Q39" i="1"/>
  <c r="T39" i="1"/>
  <c r="D39" i="1"/>
  <c r="H34" i="1"/>
  <c r="G39" i="1"/>
  <c r="K29" i="1"/>
  <c r="M39" i="1"/>
  <c r="I39" i="1"/>
  <c r="P39" i="1"/>
  <c r="Q34" i="1"/>
  <c r="E39" i="1"/>
  <c r="H29" i="1"/>
  <c r="L39" i="1"/>
  <c r="R39" i="1"/>
  <c r="F39" i="1"/>
  <c r="J39" i="1"/>
  <c r="N39" i="1"/>
  <c r="E29" i="1"/>
  <c r="S39" i="1"/>
  <c r="E34" i="1"/>
  <c r="K34" i="1"/>
  <c r="K39" i="1"/>
  <c r="H39" i="1"/>
  <c r="N34" i="1"/>
</calcChain>
</file>

<file path=xl/sharedStrings.xml><?xml version="1.0" encoding="utf-8"?>
<sst xmlns="http://schemas.openxmlformats.org/spreadsheetml/2006/main" count="312" uniqueCount="42">
  <si>
    <t>wt</t>
  </si>
  <si>
    <t>UR-2</t>
  </si>
  <si>
    <t>UR-8</t>
  </si>
  <si>
    <t>UR-13</t>
  </si>
  <si>
    <t>UR-19</t>
  </si>
  <si>
    <t>UR-23</t>
  </si>
  <si>
    <t>rep1</t>
  </si>
  <si>
    <t>rep2</t>
  </si>
  <si>
    <t>rep3</t>
  </si>
  <si>
    <t>S. octosporus centromere</t>
  </si>
  <si>
    <t>ncRNA.394</t>
  </si>
  <si>
    <t>average</t>
  </si>
  <si>
    <t>s.d.</t>
  </si>
  <si>
    <t>two-sided t-test P value</t>
  </si>
  <si>
    <t>Fold to act1</t>
  </si>
  <si>
    <t>SPBC17G9.13c</t>
  </si>
  <si>
    <t>UR-2 -CAF</t>
  </si>
  <si>
    <t>UR-2 +CAF</t>
  </si>
  <si>
    <t>Locus</t>
  </si>
  <si>
    <t>Source Data for Ext. Data Fig. 3b</t>
  </si>
  <si>
    <t>H3K9me2 %IP</t>
  </si>
  <si>
    <r>
      <t xml:space="preserve">Fold to H3K9me2 at </t>
    </r>
    <r>
      <rPr>
        <i/>
        <sz val="12"/>
        <color theme="1"/>
        <rFont val="Calibri"/>
        <family val="2"/>
        <scheme val="minor"/>
      </rPr>
      <t xml:space="preserve">S. octosporus </t>
    </r>
    <r>
      <rPr>
        <sz val="12"/>
        <color theme="1"/>
        <rFont val="Calibri"/>
        <family val="2"/>
        <scheme val="minor"/>
      </rPr>
      <t>centromere</t>
    </r>
  </si>
  <si>
    <r>
      <t xml:space="preserve">Fold to H3K9me2 at </t>
    </r>
    <r>
      <rPr>
        <i/>
        <sz val="12"/>
        <color theme="1"/>
        <rFont val="Calibri"/>
        <family val="2"/>
        <scheme val="minor"/>
      </rPr>
      <t>S. octosporus</t>
    </r>
    <r>
      <rPr>
        <sz val="12"/>
        <color theme="1"/>
        <rFont val="Calibri"/>
        <family val="2"/>
        <scheme val="minor"/>
      </rPr>
      <t xml:space="preserve"> centromere - Average</t>
    </r>
  </si>
  <si>
    <r>
      <t xml:space="preserve">Fold to H3K9me2 at </t>
    </r>
    <r>
      <rPr>
        <i/>
        <sz val="12"/>
        <color theme="1"/>
        <rFont val="Calibri"/>
        <family val="2"/>
        <scheme val="minor"/>
      </rPr>
      <t>S. octosporus</t>
    </r>
    <r>
      <rPr>
        <sz val="12"/>
        <color theme="1"/>
        <rFont val="Calibri"/>
        <family val="2"/>
        <scheme val="minor"/>
      </rPr>
      <t xml:space="preserve"> centromere - s.d.</t>
    </r>
  </si>
  <si>
    <r>
      <t xml:space="preserve">Fold to H3K9me2 at </t>
    </r>
    <r>
      <rPr>
        <i/>
        <sz val="12"/>
        <color theme="1"/>
        <rFont val="Calibri"/>
        <family val="2"/>
        <scheme val="minor"/>
      </rPr>
      <t>S. octosporus</t>
    </r>
    <r>
      <rPr>
        <sz val="12"/>
        <color theme="1"/>
        <rFont val="Calibri"/>
        <family val="2"/>
        <scheme val="minor"/>
      </rPr>
      <t xml:space="preserve"> centromere - Average - Relative to wt</t>
    </r>
  </si>
  <si>
    <r>
      <t xml:space="preserve">Fold to H3K9me2 at </t>
    </r>
    <r>
      <rPr>
        <i/>
        <sz val="12"/>
        <color theme="1"/>
        <rFont val="Calibri"/>
        <family val="2"/>
        <scheme val="minor"/>
      </rPr>
      <t>S. octosporus</t>
    </r>
    <r>
      <rPr>
        <sz val="12"/>
        <color theme="1"/>
        <rFont val="Calibri"/>
        <family val="2"/>
        <scheme val="minor"/>
      </rPr>
      <t xml:space="preserve"> centromere - s.d. - Relative to wt</t>
    </r>
  </si>
  <si>
    <r>
      <t xml:space="preserve">Fold to H3K9me2 at </t>
    </r>
    <r>
      <rPr>
        <i/>
        <sz val="12"/>
        <color theme="1"/>
        <rFont val="Calibri"/>
        <family val="2"/>
        <scheme val="minor"/>
      </rPr>
      <t>S. octosporus</t>
    </r>
    <r>
      <rPr>
        <sz val="12"/>
        <color theme="1"/>
        <rFont val="Calibri"/>
        <family val="2"/>
        <scheme val="minor"/>
      </rPr>
      <t xml:space="preserve"> centromere - dots - Relative to wt</t>
    </r>
  </si>
  <si>
    <t>Source Data for Ext. Data Fig. 3c</t>
  </si>
  <si>
    <t>vs</t>
  </si>
  <si>
    <t>RT-qPCR</t>
  </si>
  <si>
    <t>Fold to act1 - Average</t>
  </si>
  <si>
    <t>Fold to act1 - s.d.</t>
  </si>
  <si>
    <t>Fold to act1 - Average - Relative to wt</t>
  </si>
  <si>
    <t>Fold to act1 -  s.d. - Relative to wt</t>
  </si>
  <si>
    <t>Fold to act1 - dots - Relative to wt</t>
  </si>
  <si>
    <t>H3K9me2 enrichment - Fold to act1</t>
  </si>
  <si>
    <t>H3K9me2 enrichment - Fold to act1 - Average</t>
  </si>
  <si>
    <t>H3K9me2 enrichment - Fold to act1 - s.d.</t>
  </si>
  <si>
    <t>UR-2 (14day/-CAF)</t>
  </si>
  <si>
    <t>qChIP: H3K9me2</t>
  </si>
  <si>
    <t>Source Data for Ext. Data Fig. 3e</t>
  </si>
  <si>
    <t>Primer 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</si>
</sst>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E+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1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AD12-140B-9246-ACC4-B68A21689779}">
  <dimension ref="B2:U40"/>
  <sheetViews>
    <sheetView topLeftCell="B1" zoomScale="108" workbookViewId="0">
      <selection activeCell="C2" sqref="C2"/>
    </sheetView>
  </sheetViews>
  <sheetFormatPr baseColWidth="10" defaultRowHeight="16" x14ac:dyDescent="0.2"/>
  <cols>
    <col min="2" max="2" width="61.6640625" bestFit="1" customWidth="1"/>
    <col min="3" max="3" width="22.6640625" bestFit="1" customWidth="1"/>
  </cols>
  <sheetData>
    <row r="2" spans="2:21" ht="21" x14ac:dyDescent="0.25">
      <c r="B2" s="17" t="s">
        <v>19</v>
      </c>
    </row>
    <row r="5" spans="2:21" x14ac:dyDescent="0.2">
      <c r="C5" s="1"/>
    </row>
    <row r="6" spans="2:21" x14ac:dyDescent="0.2">
      <c r="B6" s="36" t="s">
        <v>39</v>
      </c>
      <c r="C6" s="1"/>
      <c r="D6" s="7"/>
      <c r="E6" s="8" t="s">
        <v>0</v>
      </c>
      <c r="F6" s="9"/>
      <c r="G6" s="22"/>
      <c r="H6" s="8" t="s">
        <v>1</v>
      </c>
      <c r="I6" s="9"/>
      <c r="J6" s="22"/>
      <c r="K6" s="8" t="s">
        <v>2</v>
      </c>
      <c r="L6" s="9"/>
      <c r="M6" s="22"/>
      <c r="N6" s="8" t="s">
        <v>3</v>
      </c>
      <c r="O6" s="9"/>
      <c r="P6" s="22"/>
      <c r="Q6" s="8" t="s">
        <v>4</v>
      </c>
      <c r="R6" s="9"/>
      <c r="S6" s="22"/>
      <c r="T6" s="8" t="s">
        <v>5</v>
      </c>
      <c r="U6" s="9"/>
    </row>
    <row r="7" spans="2:21" x14ac:dyDescent="0.2">
      <c r="B7" s="16"/>
      <c r="C7" s="15" t="s">
        <v>18</v>
      </c>
      <c r="D7" s="18" t="s">
        <v>6</v>
      </c>
      <c r="E7" s="19" t="s">
        <v>7</v>
      </c>
      <c r="F7" s="20" t="s">
        <v>8</v>
      </c>
      <c r="G7" s="18" t="s">
        <v>6</v>
      </c>
      <c r="H7" s="19" t="s">
        <v>7</v>
      </c>
      <c r="I7" s="20" t="s">
        <v>8</v>
      </c>
      <c r="J7" s="18" t="s">
        <v>6</v>
      </c>
      <c r="K7" s="19" t="s">
        <v>7</v>
      </c>
      <c r="L7" s="20" t="s">
        <v>8</v>
      </c>
      <c r="M7" s="18" t="s">
        <v>6</v>
      </c>
      <c r="N7" s="19" t="s">
        <v>7</v>
      </c>
      <c r="O7" s="20" t="s">
        <v>8</v>
      </c>
      <c r="P7" s="18" t="s">
        <v>6</v>
      </c>
      <c r="Q7" s="19" t="s">
        <v>7</v>
      </c>
      <c r="R7" s="20" t="s">
        <v>8</v>
      </c>
      <c r="S7" s="18" t="s">
        <v>6</v>
      </c>
      <c r="T7" s="19" t="s">
        <v>7</v>
      </c>
      <c r="U7" s="20" t="s">
        <v>8</v>
      </c>
    </row>
    <row r="8" spans="2:21" x14ac:dyDescent="0.2">
      <c r="B8" s="37" t="s">
        <v>20</v>
      </c>
      <c r="C8" s="6" t="s">
        <v>9</v>
      </c>
      <c r="D8" s="10">
        <v>13.87049240851678</v>
      </c>
      <c r="E8" s="21">
        <v>9.3003204938449393</v>
      </c>
      <c r="F8" s="11">
        <v>9.5839060554122852</v>
      </c>
      <c r="G8" s="10">
        <v>15.283966544672259</v>
      </c>
      <c r="H8" s="21">
        <v>12.792979761385824</v>
      </c>
      <c r="I8" s="11">
        <v>11.397249270613926</v>
      </c>
      <c r="J8" s="10">
        <v>9.8533463289421679</v>
      </c>
      <c r="K8" s="21">
        <v>11.009017120298209</v>
      </c>
      <c r="L8" s="11">
        <v>10.683262852224889</v>
      </c>
      <c r="M8" s="10">
        <v>12.675292193070751</v>
      </c>
      <c r="N8" s="21">
        <v>12.271846464351716</v>
      </c>
      <c r="O8" s="11">
        <v>9.6505673937195837</v>
      </c>
      <c r="P8" s="10">
        <v>9.8306065449968614</v>
      </c>
      <c r="Q8" s="21">
        <v>9.3433965502071814</v>
      </c>
      <c r="R8" s="11">
        <v>11.111233655798287</v>
      </c>
      <c r="S8" s="10">
        <v>6.3523060976550338</v>
      </c>
      <c r="T8" s="21">
        <v>6.9673680065745636</v>
      </c>
      <c r="U8" s="11">
        <v>7.9665059063309789</v>
      </c>
    </row>
    <row r="9" spans="2:21" x14ac:dyDescent="0.2">
      <c r="B9" s="37"/>
      <c r="C9" s="6" t="s">
        <v>10</v>
      </c>
      <c r="D9" s="12">
        <v>0.19713835982188108</v>
      </c>
      <c r="E9" s="13">
        <v>5.4811170964905197E-2</v>
      </c>
      <c r="F9" s="14">
        <v>5.753620061077739E-2</v>
      </c>
      <c r="G9" s="12">
        <v>1.6214453879773842</v>
      </c>
      <c r="H9" s="13">
        <v>1.5844115241338446</v>
      </c>
      <c r="I9" s="14">
        <v>1.6516947649916316</v>
      </c>
      <c r="J9" s="12">
        <v>0.56799380501211894</v>
      </c>
      <c r="K9" s="13">
        <v>0.50136983355872755</v>
      </c>
      <c r="L9" s="14">
        <v>0.32472276461632593</v>
      </c>
      <c r="M9" s="12">
        <v>1.3921169671887905</v>
      </c>
      <c r="N9" s="13">
        <v>0.8892209023721217</v>
      </c>
      <c r="O9" s="14">
        <v>0.89955315156245563</v>
      </c>
      <c r="P9" s="12">
        <v>0.70089995321944065</v>
      </c>
      <c r="Q9" s="13">
        <v>0.59761175575342496</v>
      </c>
      <c r="R9" s="14">
        <v>0.87495482332753871</v>
      </c>
      <c r="S9" s="12">
        <v>0.27242803857357767</v>
      </c>
      <c r="T9" s="13">
        <v>0.27179932275146118</v>
      </c>
      <c r="U9" s="14">
        <v>0.23606898775020543</v>
      </c>
    </row>
    <row r="10" spans="2:21" x14ac:dyDescent="0.2">
      <c r="C10" s="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2:21" x14ac:dyDescent="0.2">
      <c r="C11" s="1"/>
    </row>
    <row r="12" spans="2:21" x14ac:dyDescent="0.2">
      <c r="C12" s="1"/>
      <c r="D12" s="7"/>
      <c r="E12" s="8" t="s">
        <v>0</v>
      </c>
      <c r="F12" s="9"/>
      <c r="G12" s="22"/>
      <c r="H12" s="8" t="s">
        <v>1</v>
      </c>
      <c r="I12" s="9"/>
      <c r="J12" s="22"/>
      <c r="K12" s="8" t="s">
        <v>2</v>
      </c>
      <c r="L12" s="9"/>
      <c r="M12" s="22"/>
      <c r="N12" s="8" t="s">
        <v>3</v>
      </c>
      <c r="O12" s="9"/>
      <c r="P12" s="22"/>
      <c r="Q12" s="8" t="s">
        <v>4</v>
      </c>
      <c r="R12" s="9"/>
      <c r="S12" s="22"/>
      <c r="T12" s="8" t="s">
        <v>5</v>
      </c>
      <c r="U12" s="9"/>
    </row>
    <row r="13" spans="2:21" x14ac:dyDescent="0.2">
      <c r="C13" s="15" t="s">
        <v>18</v>
      </c>
      <c r="D13" s="18" t="s">
        <v>6</v>
      </c>
      <c r="E13" s="19" t="s">
        <v>7</v>
      </c>
      <c r="F13" s="20" t="s">
        <v>8</v>
      </c>
      <c r="G13" s="18" t="s">
        <v>6</v>
      </c>
      <c r="H13" s="19" t="s">
        <v>7</v>
      </c>
      <c r="I13" s="20" t="s">
        <v>8</v>
      </c>
      <c r="J13" s="18" t="s">
        <v>6</v>
      </c>
      <c r="K13" s="19" t="s">
        <v>7</v>
      </c>
      <c r="L13" s="20" t="s">
        <v>8</v>
      </c>
      <c r="M13" s="18" t="s">
        <v>6</v>
      </c>
      <c r="N13" s="19" t="s">
        <v>7</v>
      </c>
      <c r="O13" s="20" t="s">
        <v>8</v>
      </c>
      <c r="P13" s="18" t="s">
        <v>6</v>
      </c>
      <c r="Q13" s="19" t="s">
        <v>7</v>
      </c>
      <c r="R13" s="20" t="s">
        <v>8</v>
      </c>
      <c r="S13" s="18" t="s">
        <v>6</v>
      </c>
      <c r="T13" s="19" t="s">
        <v>7</v>
      </c>
      <c r="U13" s="20" t="s">
        <v>8</v>
      </c>
    </row>
    <row r="14" spans="2:21" x14ac:dyDescent="0.2">
      <c r="B14" s="2" t="s">
        <v>21</v>
      </c>
      <c r="C14" s="6" t="s">
        <v>10</v>
      </c>
      <c r="D14" s="12">
        <f t="shared" ref="D14:U14" si="0">D9/D8</f>
        <v>1.4212787406223148E-2</v>
      </c>
      <c r="E14" s="13">
        <f t="shared" si="0"/>
        <v>5.8934711982431007E-3</v>
      </c>
      <c r="F14" s="14">
        <f t="shared" si="0"/>
        <v>6.0034186769062888E-3</v>
      </c>
      <c r="G14" s="12">
        <f t="shared" si="0"/>
        <v>0.10608799641364</v>
      </c>
      <c r="H14" s="13">
        <f t="shared" si="0"/>
        <v>0.12385007665815381</v>
      </c>
      <c r="I14" s="14">
        <f t="shared" si="0"/>
        <v>0.14492047385944917</v>
      </c>
      <c r="J14" s="12">
        <f t="shared" si="0"/>
        <v>5.764476209912104E-2</v>
      </c>
      <c r="K14" s="13">
        <f t="shared" si="0"/>
        <v>4.5541743470841889E-2</v>
      </c>
      <c r="L14" s="14">
        <f t="shared" si="0"/>
        <v>3.0395467106633944E-2</v>
      </c>
      <c r="M14" s="12">
        <f t="shared" si="0"/>
        <v>0.10982918152765143</v>
      </c>
      <c r="N14" s="13">
        <f t="shared" si="0"/>
        <v>7.2460236929724045E-2</v>
      </c>
      <c r="O14" s="14">
        <f t="shared" si="0"/>
        <v>9.3212462528148216E-2</v>
      </c>
      <c r="P14" s="12">
        <f t="shared" si="0"/>
        <v>7.1297732241776379E-2</v>
      </c>
      <c r="Q14" s="13">
        <f t="shared" si="0"/>
        <v>6.3960868249798672E-2</v>
      </c>
      <c r="R14" s="14">
        <f t="shared" si="0"/>
        <v>7.8745065618429533E-2</v>
      </c>
      <c r="S14" s="12">
        <f t="shared" si="0"/>
        <v>4.288647845136824E-2</v>
      </c>
      <c r="T14" s="13">
        <f t="shared" si="0"/>
        <v>3.9010329653175385E-2</v>
      </c>
      <c r="U14" s="14">
        <f t="shared" si="0"/>
        <v>2.9632688474203164E-2</v>
      </c>
    </row>
    <row r="15" spans="2:21" x14ac:dyDescent="0.2">
      <c r="C15" s="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2:21" x14ac:dyDescent="0.2">
      <c r="C16" s="1"/>
    </row>
    <row r="17" spans="2:21" x14ac:dyDescent="0.2">
      <c r="C17" s="1"/>
      <c r="D17" s="1"/>
      <c r="E17" s="23" t="s">
        <v>0</v>
      </c>
      <c r="F17" s="1"/>
      <c r="H17" s="23" t="s">
        <v>1</v>
      </c>
      <c r="I17" s="1"/>
      <c r="K17" s="23" t="s">
        <v>2</v>
      </c>
      <c r="L17" s="1"/>
      <c r="N17" s="23" t="s">
        <v>3</v>
      </c>
      <c r="O17" s="1"/>
      <c r="Q17" s="23" t="s">
        <v>4</v>
      </c>
      <c r="R17" s="1"/>
      <c r="T17" s="23" t="s">
        <v>5</v>
      </c>
      <c r="U17" s="1"/>
    </row>
    <row r="18" spans="2:21" x14ac:dyDescent="0.2">
      <c r="C18" s="15" t="s">
        <v>18</v>
      </c>
      <c r="D18" s="1"/>
      <c r="E18" s="24" t="s">
        <v>11</v>
      </c>
      <c r="F18" s="1"/>
      <c r="G18" s="1"/>
      <c r="H18" s="24" t="s">
        <v>11</v>
      </c>
      <c r="I18" s="1"/>
      <c r="J18" s="1"/>
      <c r="K18" s="24" t="s">
        <v>11</v>
      </c>
      <c r="L18" s="1"/>
      <c r="M18" s="1"/>
      <c r="N18" s="24" t="s">
        <v>11</v>
      </c>
      <c r="O18" s="1"/>
      <c r="P18" s="1"/>
      <c r="Q18" s="24" t="s">
        <v>11</v>
      </c>
      <c r="R18" s="1"/>
      <c r="S18" s="1"/>
      <c r="T18" s="24" t="s">
        <v>11</v>
      </c>
      <c r="U18" s="1"/>
    </row>
    <row r="19" spans="2:21" x14ac:dyDescent="0.2">
      <c r="B19" s="2" t="s">
        <v>22</v>
      </c>
      <c r="C19" s="6" t="s">
        <v>10</v>
      </c>
      <c r="D19" s="3"/>
      <c r="E19" s="25">
        <f>AVERAGE(D14:F14)</f>
        <v>8.7032257604575131E-3</v>
      </c>
      <c r="F19" s="3"/>
      <c r="G19" s="3"/>
      <c r="H19" s="25">
        <f>AVERAGE(G14:I14)</f>
        <v>0.12495284897708099</v>
      </c>
      <c r="I19" s="3"/>
      <c r="J19" s="3"/>
      <c r="K19" s="25">
        <f>AVERAGE(J14:L14)</f>
        <v>4.4527324225532287E-2</v>
      </c>
      <c r="L19" s="3"/>
      <c r="M19" s="3"/>
      <c r="N19" s="25">
        <f>AVERAGE(M14:O14)</f>
        <v>9.1833960328507894E-2</v>
      </c>
      <c r="O19" s="3"/>
      <c r="P19" s="3"/>
      <c r="Q19" s="25">
        <f>AVERAGE(P14:R14)</f>
        <v>7.1334555370001537E-2</v>
      </c>
      <c r="R19" s="3"/>
      <c r="S19" s="3"/>
      <c r="T19" s="25">
        <f>AVERAGE(S14:U14)</f>
        <v>3.7176498859582262E-2</v>
      </c>
      <c r="U19" s="3"/>
    </row>
    <row r="20" spans="2:21" x14ac:dyDescent="0.2">
      <c r="C20" s="1"/>
    </row>
    <row r="21" spans="2:21" x14ac:dyDescent="0.2">
      <c r="C21" s="1"/>
    </row>
    <row r="22" spans="2:21" x14ac:dyDescent="0.2">
      <c r="C22" s="1"/>
      <c r="D22" s="1"/>
      <c r="E22" s="23" t="s">
        <v>0</v>
      </c>
      <c r="F22" s="1"/>
      <c r="H22" s="23" t="s">
        <v>1</v>
      </c>
      <c r="I22" s="1"/>
      <c r="K22" s="23" t="s">
        <v>2</v>
      </c>
      <c r="L22" s="1"/>
      <c r="N22" s="23" t="s">
        <v>3</v>
      </c>
      <c r="O22" s="1"/>
      <c r="Q22" s="23" t="s">
        <v>4</v>
      </c>
      <c r="R22" s="1"/>
      <c r="T22" s="23" t="s">
        <v>5</v>
      </c>
      <c r="U22" s="1"/>
    </row>
    <row r="23" spans="2:21" x14ac:dyDescent="0.2">
      <c r="B23" s="2"/>
      <c r="C23" s="15" t="s">
        <v>18</v>
      </c>
      <c r="D23" s="1"/>
      <c r="E23" s="24" t="s">
        <v>12</v>
      </c>
      <c r="F23" s="1"/>
      <c r="G23" s="1"/>
      <c r="H23" s="24" t="s">
        <v>12</v>
      </c>
      <c r="I23" s="1"/>
      <c r="J23" s="1"/>
      <c r="K23" s="24" t="s">
        <v>12</v>
      </c>
      <c r="L23" s="1"/>
      <c r="M23" s="1"/>
      <c r="N23" s="24" t="s">
        <v>12</v>
      </c>
      <c r="O23" s="1"/>
      <c r="P23" s="1"/>
      <c r="Q23" s="24" t="s">
        <v>12</v>
      </c>
      <c r="R23" s="1"/>
      <c r="S23" s="1"/>
      <c r="T23" s="24" t="s">
        <v>12</v>
      </c>
      <c r="U23" s="1"/>
    </row>
    <row r="24" spans="2:21" x14ac:dyDescent="0.2">
      <c r="B24" s="2" t="s">
        <v>23</v>
      </c>
      <c r="C24" s="6" t="s">
        <v>10</v>
      </c>
      <c r="D24" s="3"/>
      <c r="E24" s="25">
        <f>STDEV(D14:F14)</f>
        <v>4.7717370273711538E-3</v>
      </c>
      <c r="F24" s="3"/>
      <c r="G24" s="3"/>
      <c r="H24" s="25">
        <f>STDEV(G14:I14)</f>
        <v>1.9439712092399097E-2</v>
      </c>
      <c r="I24" s="3"/>
      <c r="J24" s="3"/>
      <c r="K24" s="25">
        <f>STDEV(J14:L14)</f>
        <v>1.3652941228938072E-2</v>
      </c>
      <c r="L24" s="3"/>
      <c r="M24" s="3"/>
      <c r="N24" s="25">
        <f>STDEV(M14:O14)</f>
        <v>1.8722572107660644E-2</v>
      </c>
      <c r="O24" s="3"/>
      <c r="P24" s="3"/>
      <c r="Q24" s="25">
        <f>STDEV(P14:R14)</f>
        <v>7.3921674707582976E-3</v>
      </c>
      <c r="R24" s="3"/>
      <c r="S24" s="3"/>
      <c r="T24" s="25">
        <f>STDEV(S14:U14)</f>
        <v>6.8145387756141E-3</v>
      </c>
      <c r="U24" s="3"/>
    </row>
    <row r="25" spans="2:21" x14ac:dyDescent="0.2">
      <c r="C25" s="1"/>
    </row>
    <row r="26" spans="2:21" x14ac:dyDescent="0.2">
      <c r="C26" s="1"/>
    </row>
    <row r="27" spans="2:21" x14ac:dyDescent="0.2">
      <c r="C27" s="1"/>
      <c r="D27" s="1"/>
      <c r="E27" s="23" t="s">
        <v>0</v>
      </c>
      <c r="F27" s="1"/>
      <c r="H27" s="23" t="s">
        <v>1</v>
      </c>
      <c r="I27" s="1"/>
      <c r="K27" s="23" t="s">
        <v>2</v>
      </c>
      <c r="L27" s="1"/>
      <c r="N27" s="23" t="s">
        <v>3</v>
      </c>
      <c r="O27" s="1"/>
      <c r="Q27" s="23" t="s">
        <v>4</v>
      </c>
      <c r="R27" s="1"/>
      <c r="T27" s="23" t="s">
        <v>5</v>
      </c>
      <c r="U27" s="1"/>
    </row>
    <row r="28" spans="2:21" x14ac:dyDescent="0.2">
      <c r="B28" s="2"/>
      <c r="C28" s="15" t="s">
        <v>18</v>
      </c>
      <c r="D28" s="1"/>
      <c r="E28" s="24" t="s">
        <v>11</v>
      </c>
      <c r="F28" s="1"/>
      <c r="G28" s="1"/>
      <c r="H28" s="24" t="s">
        <v>11</v>
      </c>
      <c r="I28" s="1"/>
      <c r="J28" s="1"/>
      <c r="K28" s="24" t="s">
        <v>11</v>
      </c>
      <c r="L28" s="1"/>
      <c r="M28" s="1"/>
      <c r="N28" s="24" t="s">
        <v>11</v>
      </c>
      <c r="O28" s="1"/>
      <c r="P28" s="1"/>
      <c r="Q28" s="24" t="s">
        <v>11</v>
      </c>
      <c r="R28" s="1"/>
      <c r="S28" s="1"/>
      <c r="T28" s="24" t="s">
        <v>11</v>
      </c>
      <c r="U28" s="1"/>
    </row>
    <row r="29" spans="2:21" x14ac:dyDescent="0.2">
      <c r="B29" s="2" t="s">
        <v>24</v>
      </c>
      <c r="C29" s="6" t="s">
        <v>10</v>
      </c>
      <c r="D29" s="3"/>
      <c r="E29" s="25">
        <f>E19/$E$19</f>
        <v>1</v>
      </c>
      <c r="F29" s="3"/>
      <c r="G29" s="3"/>
      <c r="H29" s="25">
        <f>H19/$E$19</f>
        <v>14.357073160711902</v>
      </c>
      <c r="I29" s="3"/>
      <c r="J29" s="3"/>
      <c r="K29" s="25">
        <f>K19/$E$19</f>
        <v>5.1161862797859401</v>
      </c>
      <c r="L29" s="3"/>
      <c r="M29" s="3"/>
      <c r="N29" s="25">
        <f>N19/$E$19</f>
        <v>10.551715289950188</v>
      </c>
      <c r="O29" s="3"/>
      <c r="P29" s="3"/>
      <c r="Q29" s="25">
        <f>Q19/$E$19</f>
        <v>8.1963351673703571</v>
      </c>
      <c r="R29" s="3"/>
      <c r="S29" s="3"/>
      <c r="T29" s="25">
        <f>T19/$E$19</f>
        <v>4.2715769856839794</v>
      </c>
      <c r="U29" s="3"/>
    </row>
    <row r="30" spans="2:21" x14ac:dyDescent="0.2">
      <c r="C30" s="1"/>
    </row>
    <row r="31" spans="2:21" x14ac:dyDescent="0.2">
      <c r="C31" s="1"/>
    </row>
    <row r="32" spans="2:21" x14ac:dyDescent="0.2">
      <c r="C32" s="1"/>
      <c r="D32" s="1"/>
      <c r="E32" s="23" t="s">
        <v>0</v>
      </c>
      <c r="F32" s="1"/>
      <c r="H32" s="23" t="s">
        <v>1</v>
      </c>
      <c r="I32" s="1"/>
      <c r="K32" s="23" t="s">
        <v>2</v>
      </c>
      <c r="L32" s="1"/>
      <c r="N32" s="23" t="s">
        <v>3</v>
      </c>
      <c r="O32" s="1"/>
      <c r="Q32" s="23" t="s">
        <v>4</v>
      </c>
      <c r="R32" s="1"/>
      <c r="T32" s="23" t="s">
        <v>5</v>
      </c>
      <c r="U32" s="1"/>
    </row>
    <row r="33" spans="2:21" x14ac:dyDescent="0.2">
      <c r="B33" s="2"/>
      <c r="C33" s="15" t="s">
        <v>18</v>
      </c>
      <c r="D33" s="1"/>
      <c r="E33" s="24" t="s">
        <v>12</v>
      </c>
      <c r="F33" s="1"/>
      <c r="G33" s="1"/>
      <c r="H33" s="24" t="s">
        <v>12</v>
      </c>
      <c r="I33" s="1"/>
      <c r="J33" s="1"/>
      <c r="K33" s="24" t="s">
        <v>12</v>
      </c>
      <c r="L33" s="1"/>
      <c r="M33" s="1"/>
      <c r="N33" s="24" t="s">
        <v>12</v>
      </c>
      <c r="O33" s="1"/>
      <c r="P33" s="1"/>
      <c r="Q33" s="24" t="s">
        <v>12</v>
      </c>
      <c r="R33" s="1"/>
      <c r="S33" s="1"/>
      <c r="T33" s="24" t="s">
        <v>12</v>
      </c>
      <c r="U33" s="1"/>
    </row>
    <row r="34" spans="2:21" x14ac:dyDescent="0.2">
      <c r="B34" s="2" t="s">
        <v>25</v>
      </c>
      <c r="C34" s="6" t="s">
        <v>10</v>
      </c>
      <c r="D34" s="3"/>
      <c r="E34" s="25">
        <f>E24/$E$19</f>
        <v>0.54827223361839028</v>
      </c>
      <c r="F34" s="3"/>
      <c r="G34" s="3"/>
      <c r="H34" s="25">
        <f>H24/$E$19</f>
        <v>2.2336214901746021</v>
      </c>
      <c r="I34" s="3"/>
      <c r="J34" s="3"/>
      <c r="K34" s="25">
        <f>K24/$E$19</f>
        <v>1.5687219434165707</v>
      </c>
      <c r="L34" s="3"/>
      <c r="M34" s="3"/>
      <c r="N34" s="25">
        <f>N24/$E$19</f>
        <v>2.1512221586535554</v>
      </c>
      <c r="O34" s="3"/>
      <c r="P34" s="3"/>
      <c r="Q34" s="25">
        <f>Q24/$E$19</f>
        <v>0.84935949890488704</v>
      </c>
      <c r="R34" s="3"/>
      <c r="S34" s="3"/>
      <c r="T34" s="25">
        <f>T24/$E$19</f>
        <v>0.78299000430110322</v>
      </c>
      <c r="U34" s="3"/>
    </row>
    <row r="35" spans="2:21" x14ac:dyDescent="0.2">
      <c r="C35" s="1"/>
    </row>
    <row r="36" spans="2:21" x14ac:dyDescent="0.2">
      <c r="C36" s="1"/>
    </row>
    <row r="37" spans="2:21" x14ac:dyDescent="0.2">
      <c r="C37" s="1"/>
      <c r="D37" s="7"/>
      <c r="E37" s="8" t="s">
        <v>0</v>
      </c>
      <c r="F37" s="9"/>
      <c r="G37" s="22"/>
      <c r="H37" s="8" t="s">
        <v>1</v>
      </c>
      <c r="I37" s="9"/>
      <c r="J37" s="22"/>
      <c r="K37" s="8" t="s">
        <v>2</v>
      </c>
      <c r="L37" s="9"/>
      <c r="M37" s="22"/>
      <c r="N37" s="8" t="s">
        <v>3</v>
      </c>
      <c r="O37" s="9"/>
      <c r="P37" s="22"/>
      <c r="Q37" s="8" t="s">
        <v>4</v>
      </c>
      <c r="R37" s="9"/>
      <c r="S37" s="22"/>
      <c r="T37" s="8" t="s">
        <v>5</v>
      </c>
      <c r="U37" s="9"/>
    </row>
    <row r="38" spans="2:21" x14ac:dyDescent="0.2">
      <c r="B38" s="2"/>
      <c r="C38" s="15" t="s">
        <v>18</v>
      </c>
      <c r="D38" s="18" t="s">
        <v>6</v>
      </c>
      <c r="E38" s="19" t="s">
        <v>7</v>
      </c>
      <c r="F38" s="20" t="s">
        <v>8</v>
      </c>
      <c r="G38" s="18" t="s">
        <v>6</v>
      </c>
      <c r="H38" s="19" t="s">
        <v>7</v>
      </c>
      <c r="I38" s="20" t="s">
        <v>8</v>
      </c>
      <c r="J38" s="18" t="s">
        <v>6</v>
      </c>
      <c r="K38" s="19" t="s">
        <v>7</v>
      </c>
      <c r="L38" s="20" t="s">
        <v>8</v>
      </c>
      <c r="M38" s="18" t="s">
        <v>6</v>
      </c>
      <c r="N38" s="19" t="s">
        <v>7</v>
      </c>
      <c r="O38" s="20" t="s">
        <v>8</v>
      </c>
      <c r="P38" s="18" t="s">
        <v>6</v>
      </c>
      <c r="Q38" s="19" t="s">
        <v>7</v>
      </c>
      <c r="R38" s="20" t="s">
        <v>8</v>
      </c>
      <c r="S38" s="18" t="s">
        <v>6</v>
      </c>
      <c r="T38" s="19" t="s">
        <v>7</v>
      </c>
      <c r="U38" s="20" t="s">
        <v>8</v>
      </c>
    </row>
    <row r="39" spans="2:21" x14ac:dyDescent="0.2">
      <c r="B39" s="2" t="s">
        <v>26</v>
      </c>
      <c r="C39" s="6" t="s">
        <v>10</v>
      </c>
      <c r="D39" s="12">
        <f t="shared" ref="D39:U39" si="1">D14/$E$19</f>
        <v>1.6330482280257437</v>
      </c>
      <c r="E39" s="13">
        <f t="shared" si="1"/>
        <v>0.67715940737969449</v>
      </c>
      <c r="F39" s="14">
        <f t="shared" si="1"/>
        <v>0.6897923645945615</v>
      </c>
      <c r="G39" s="12">
        <f t="shared" si="1"/>
        <v>12.189502988149895</v>
      </c>
      <c r="H39" s="13">
        <f t="shared" si="1"/>
        <v>14.230364702344943</v>
      </c>
      <c r="I39" s="14">
        <f t="shared" si="1"/>
        <v>16.65135179164087</v>
      </c>
      <c r="J39" s="12">
        <f t="shared" si="1"/>
        <v>6.6233789270440298</v>
      </c>
      <c r="K39" s="13">
        <f t="shared" si="1"/>
        <v>5.2327429764901146</v>
      </c>
      <c r="L39" s="14">
        <f t="shared" si="1"/>
        <v>3.4924369358236786</v>
      </c>
      <c r="M39" s="12">
        <f t="shared" si="1"/>
        <v>12.619364882691254</v>
      </c>
      <c r="N39" s="13">
        <f t="shared" si="1"/>
        <v>8.3256758958203729</v>
      </c>
      <c r="O39" s="14">
        <f t="shared" si="1"/>
        <v>10.710105091338939</v>
      </c>
      <c r="P39" s="12">
        <f t="shared" si="1"/>
        <v>8.1921041926445888</v>
      </c>
      <c r="Q39" s="13">
        <f t="shared" si="1"/>
        <v>7.3490990593855816</v>
      </c>
      <c r="R39" s="14">
        <f t="shared" si="1"/>
        <v>9.047802250080899</v>
      </c>
      <c r="S39" s="12">
        <f t="shared" si="1"/>
        <v>4.9276532209723785</v>
      </c>
      <c r="T39" s="13">
        <f t="shared" si="1"/>
        <v>4.4822840090413418</v>
      </c>
      <c r="U39" s="14">
        <f t="shared" si="1"/>
        <v>3.4047937270382178</v>
      </c>
    </row>
    <row r="40" spans="2:21" x14ac:dyDescent="0.2">
      <c r="C40" s="1"/>
    </row>
  </sheetData>
  <mergeCells count="1">
    <mergeCell ref="B8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93E32-A2B2-634D-8845-F68561FE2AC3}">
  <dimension ref="D2:AD40"/>
  <sheetViews>
    <sheetView topLeftCell="D1" zoomScale="110" workbookViewId="0">
      <selection activeCell="D4" sqref="D4"/>
    </sheetView>
  </sheetViews>
  <sheetFormatPr baseColWidth="10" defaultRowHeight="16" x14ac:dyDescent="0.2"/>
  <cols>
    <col min="4" max="4" width="38.33203125" bestFit="1" customWidth="1"/>
    <col min="5" max="5" width="17.33203125" style="1" customWidth="1"/>
    <col min="28" max="28" width="23.33203125" customWidth="1"/>
  </cols>
  <sheetData>
    <row r="2" spans="4:30" ht="21" x14ac:dyDescent="0.2">
      <c r="D2" s="34" t="s">
        <v>27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B2" s="4"/>
    </row>
    <row r="3" spans="4:30" x14ac:dyDescent="0.2"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4:30" x14ac:dyDescent="0.2">
      <c r="D4" s="36" t="s">
        <v>29</v>
      </c>
      <c r="F4" s="7"/>
      <c r="G4" s="8" t="s">
        <v>0</v>
      </c>
      <c r="H4" s="9"/>
      <c r="I4" s="7"/>
      <c r="J4" s="8" t="s">
        <v>1</v>
      </c>
      <c r="K4" s="9"/>
      <c r="L4" s="7"/>
      <c r="M4" s="8" t="s">
        <v>2</v>
      </c>
      <c r="N4" s="9"/>
      <c r="O4" s="7"/>
      <c r="P4" s="8" t="s">
        <v>3</v>
      </c>
      <c r="Q4" s="9"/>
      <c r="R4" s="7"/>
      <c r="S4" s="8" t="s">
        <v>4</v>
      </c>
      <c r="T4" s="9"/>
      <c r="U4" s="7"/>
      <c r="V4" s="8" t="s">
        <v>5</v>
      </c>
      <c r="W4" s="9"/>
      <c r="X4" s="1"/>
      <c r="Y4" s="1"/>
      <c r="AC4" s="5"/>
    </row>
    <row r="5" spans="4:30" x14ac:dyDescent="0.2">
      <c r="E5" s="15" t="s">
        <v>18</v>
      </c>
      <c r="F5" s="18" t="s">
        <v>6</v>
      </c>
      <c r="G5" s="19" t="s">
        <v>7</v>
      </c>
      <c r="H5" s="20" t="s">
        <v>8</v>
      </c>
      <c r="I5" s="18" t="s">
        <v>6</v>
      </c>
      <c r="J5" s="19" t="s">
        <v>7</v>
      </c>
      <c r="K5" s="20" t="s">
        <v>8</v>
      </c>
      <c r="L5" s="18" t="s">
        <v>6</v>
      </c>
      <c r="M5" s="19" t="s">
        <v>7</v>
      </c>
      <c r="N5" s="20" t="s">
        <v>8</v>
      </c>
      <c r="O5" s="18" t="s">
        <v>6</v>
      </c>
      <c r="P5" s="19" t="s">
        <v>7</v>
      </c>
      <c r="Q5" s="20" t="s">
        <v>8</v>
      </c>
      <c r="R5" s="18" t="s">
        <v>6</v>
      </c>
      <c r="S5" s="19" t="s">
        <v>7</v>
      </c>
      <c r="T5" s="20" t="s">
        <v>8</v>
      </c>
      <c r="U5" s="18" t="s">
        <v>6</v>
      </c>
      <c r="V5" s="19" t="s">
        <v>7</v>
      </c>
      <c r="W5" s="20" t="s">
        <v>8</v>
      </c>
      <c r="X5" s="1"/>
      <c r="Y5" s="1"/>
      <c r="AC5" s="5"/>
    </row>
    <row r="6" spans="4:30" x14ac:dyDescent="0.2">
      <c r="D6" s="2" t="s">
        <v>14</v>
      </c>
      <c r="E6" s="6" t="s">
        <v>15</v>
      </c>
      <c r="F6" s="28">
        <v>8.608633717786026E-3</v>
      </c>
      <c r="G6" s="29">
        <v>7.3740180678257177E-3</v>
      </c>
      <c r="H6" s="32">
        <v>9.5298331231265885E-3</v>
      </c>
      <c r="I6" s="28">
        <v>3.2023203062119935E-3</v>
      </c>
      <c r="J6" s="29">
        <v>3.6446601231906509E-3</v>
      </c>
      <c r="K6" s="32">
        <v>3.1875565819861201E-3</v>
      </c>
      <c r="L6" s="28">
        <v>4.6026060111096639E-3</v>
      </c>
      <c r="M6" s="29">
        <v>4.9672623686945333E-3</v>
      </c>
      <c r="N6" s="32">
        <v>4.364402883094632E-3</v>
      </c>
      <c r="O6" s="28">
        <v>4.6993165471957664E-3</v>
      </c>
      <c r="P6" s="29">
        <v>5.7190847497876184E-3</v>
      </c>
      <c r="Q6" s="32">
        <v>4.8762912066469257E-3</v>
      </c>
      <c r="R6" s="28">
        <v>4.978752450465875E-3</v>
      </c>
      <c r="S6" s="29">
        <v>5.2262795108832588E-3</v>
      </c>
      <c r="T6" s="32">
        <v>5.0599306714529226E-3</v>
      </c>
      <c r="U6" s="28">
        <v>4.2157352988454171E-3</v>
      </c>
      <c r="V6" s="29">
        <v>4.6346196676112766E-3</v>
      </c>
      <c r="W6" s="32">
        <v>3.6615410021874212E-3</v>
      </c>
      <c r="X6" s="1"/>
      <c r="Y6" s="1"/>
      <c r="AC6" s="5"/>
    </row>
    <row r="7" spans="4:30" x14ac:dyDescent="0.2">
      <c r="D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AC7" s="5"/>
    </row>
    <row r="8" spans="4:30" x14ac:dyDescent="0.2">
      <c r="D8" s="2"/>
      <c r="F8" s="1"/>
      <c r="G8" s="23" t="s">
        <v>0</v>
      </c>
      <c r="H8" s="1"/>
      <c r="I8" s="1"/>
      <c r="J8" s="23" t="s">
        <v>1</v>
      </c>
      <c r="K8" s="1"/>
      <c r="L8" s="1"/>
      <c r="M8" s="23" t="s">
        <v>2</v>
      </c>
      <c r="N8" s="1"/>
      <c r="O8" s="1"/>
      <c r="P8" s="23" t="s">
        <v>3</v>
      </c>
      <c r="Q8" s="1"/>
      <c r="R8" s="1"/>
      <c r="S8" s="23" t="s">
        <v>4</v>
      </c>
      <c r="T8" s="1"/>
      <c r="U8" s="1"/>
      <c r="V8" s="23" t="s">
        <v>5</v>
      </c>
      <c r="W8" s="1"/>
      <c r="X8" s="1"/>
      <c r="Y8" s="1"/>
      <c r="AC8" s="5"/>
    </row>
    <row r="9" spans="4:30" x14ac:dyDescent="0.2">
      <c r="D9" s="2"/>
      <c r="E9" s="15" t="s">
        <v>18</v>
      </c>
      <c r="F9" s="1"/>
      <c r="G9" s="24" t="s">
        <v>11</v>
      </c>
      <c r="H9" s="1"/>
      <c r="I9" s="1"/>
      <c r="J9" s="24" t="s">
        <v>11</v>
      </c>
      <c r="K9" s="1"/>
      <c r="L9" s="1"/>
      <c r="M9" s="24" t="s">
        <v>11</v>
      </c>
      <c r="N9" s="1"/>
      <c r="O9" s="1"/>
      <c r="P9" s="24" t="s">
        <v>11</v>
      </c>
      <c r="Q9" s="1"/>
      <c r="R9" s="1"/>
      <c r="S9" s="24" t="s">
        <v>11</v>
      </c>
      <c r="T9" s="1"/>
      <c r="U9" s="1"/>
      <c r="V9" s="24" t="s">
        <v>11</v>
      </c>
      <c r="W9" s="1"/>
      <c r="X9" s="1"/>
      <c r="Y9" s="1"/>
      <c r="AC9" s="5"/>
    </row>
    <row r="10" spans="4:30" x14ac:dyDescent="0.2">
      <c r="D10" s="2" t="s">
        <v>30</v>
      </c>
      <c r="E10" s="6" t="s">
        <v>15</v>
      </c>
      <c r="F10" s="1"/>
      <c r="G10" s="33">
        <f>AVERAGE(F6:H6)</f>
        <v>8.5041616362461093E-3</v>
      </c>
      <c r="H10" s="1"/>
      <c r="I10" s="1"/>
      <c r="J10" s="33">
        <f>AVERAGE(I6:K6)</f>
        <v>3.3448456704629217E-3</v>
      </c>
      <c r="K10" s="1"/>
      <c r="L10" s="1"/>
      <c r="M10" s="33">
        <f>AVERAGE(L6:N6)</f>
        <v>4.6447570876329428E-3</v>
      </c>
      <c r="N10" s="1"/>
      <c r="O10" s="1"/>
      <c r="P10" s="33">
        <f>AVERAGE(O6:Q6)</f>
        <v>5.0982308345434366E-3</v>
      </c>
      <c r="Q10" s="1"/>
      <c r="R10" s="1"/>
      <c r="S10" s="33">
        <f>AVERAGE(R6:T6)</f>
        <v>5.088320877600686E-3</v>
      </c>
      <c r="T10" s="1"/>
      <c r="U10" s="1"/>
      <c r="V10" s="33">
        <f>AVERAGE(U6:W6)</f>
        <v>4.1706319895480383E-3</v>
      </c>
      <c r="W10" s="1"/>
      <c r="X10" s="1"/>
      <c r="Y10" s="1"/>
      <c r="AB10" s="4"/>
    </row>
    <row r="11" spans="4:30" x14ac:dyDescent="0.2">
      <c r="D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AB11" s="4"/>
    </row>
    <row r="12" spans="4:30" x14ac:dyDescent="0.2">
      <c r="D12" s="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22"/>
      <c r="AA12" s="8" t="s">
        <v>28</v>
      </c>
      <c r="AB12" s="26" t="s">
        <v>13</v>
      </c>
    </row>
    <row r="13" spans="4:30" x14ac:dyDescent="0.2">
      <c r="D13" s="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8" t="s">
        <v>0</v>
      </c>
      <c r="AA13" s="19" t="s">
        <v>1</v>
      </c>
      <c r="AB13" s="27">
        <v>1.3033820773479651E-3</v>
      </c>
    </row>
    <row r="14" spans="4:30" x14ac:dyDescent="0.2">
      <c r="D14" s="2"/>
      <c r="F14" s="1"/>
      <c r="G14" s="23" t="s">
        <v>0</v>
      </c>
      <c r="H14" s="1"/>
      <c r="I14" s="1"/>
      <c r="J14" s="23" t="s">
        <v>1</v>
      </c>
      <c r="K14" s="1"/>
      <c r="L14" s="1"/>
      <c r="M14" s="23" t="s">
        <v>2</v>
      </c>
      <c r="N14" s="1"/>
      <c r="O14" s="1"/>
      <c r="P14" s="23" t="s">
        <v>3</v>
      </c>
      <c r="Q14" s="1"/>
      <c r="R14" s="1"/>
      <c r="S14" s="23" t="s">
        <v>4</v>
      </c>
      <c r="T14" s="1"/>
      <c r="U14" s="1"/>
      <c r="V14" s="23" t="s">
        <v>5</v>
      </c>
      <c r="W14" s="1"/>
      <c r="X14" s="1"/>
      <c r="Y14" s="1"/>
      <c r="Z14" s="18" t="s">
        <v>0</v>
      </c>
      <c r="AA14" s="19" t="s">
        <v>2</v>
      </c>
      <c r="AB14" s="27">
        <v>4.003748162539668E-3</v>
      </c>
      <c r="AC14" s="6"/>
      <c r="AD14" s="6"/>
    </row>
    <row r="15" spans="4:30" x14ac:dyDescent="0.2">
      <c r="D15" s="2"/>
      <c r="E15" s="15" t="s">
        <v>18</v>
      </c>
      <c r="F15" s="1"/>
      <c r="G15" s="24" t="s">
        <v>12</v>
      </c>
      <c r="H15" s="1"/>
      <c r="I15" s="1"/>
      <c r="J15" s="24" t="s">
        <v>12</v>
      </c>
      <c r="K15" s="1"/>
      <c r="L15" s="1"/>
      <c r="M15" s="24" t="s">
        <v>12</v>
      </c>
      <c r="N15" s="1"/>
      <c r="O15" s="1"/>
      <c r="P15" s="24" t="s">
        <v>12</v>
      </c>
      <c r="Q15" s="1"/>
      <c r="R15" s="1"/>
      <c r="S15" s="24" t="s">
        <v>12</v>
      </c>
      <c r="T15" s="1"/>
      <c r="U15" s="1"/>
      <c r="V15" s="24" t="s">
        <v>12</v>
      </c>
      <c r="W15" s="1"/>
      <c r="X15" s="1"/>
      <c r="Y15" s="1"/>
      <c r="Z15" s="18" t="s">
        <v>0</v>
      </c>
      <c r="AA15" s="19" t="s">
        <v>3</v>
      </c>
      <c r="AB15" s="27">
        <v>8.216154774910325E-3</v>
      </c>
    </row>
    <row r="16" spans="4:30" x14ac:dyDescent="0.2">
      <c r="D16" s="2" t="s">
        <v>31</v>
      </c>
      <c r="E16" s="6" t="s">
        <v>15</v>
      </c>
      <c r="F16" s="1"/>
      <c r="G16" s="33">
        <f>STDEV(F6:H6)</f>
        <v>1.0816979476875402E-3</v>
      </c>
      <c r="H16" s="1"/>
      <c r="I16" s="1"/>
      <c r="J16" s="33">
        <f>STDEV(I6:K6)</f>
        <v>2.5975184587712812E-4</v>
      </c>
      <c r="K16" s="1"/>
      <c r="L16" s="1"/>
      <c r="M16" s="33">
        <f>STDEV(L6:N6)</f>
        <v>3.0363205493408942E-4</v>
      </c>
      <c r="N16" s="1"/>
      <c r="O16" s="1"/>
      <c r="P16" s="33">
        <f>STDEV(O6:Q6)</f>
        <v>5.4490796982379101E-4</v>
      </c>
      <c r="Q16" s="1"/>
      <c r="R16" s="1"/>
      <c r="S16" s="33">
        <f>STDEV(R6:T6)</f>
        <v>1.2618206791597665E-4</v>
      </c>
      <c r="T16" s="1"/>
      <c r="U16" s="1"/>
      <c r="V16" s="33">
        <f>STDEV(U6:W6)</f>
        <v>4.8810475684831135E-4</v>
      </c>
      <c r="W16" s="1"/>
      <c r="X16" s="1"/>
      <c r="Y16" s="1"/>
      <c r="Z16" s="18" t="s">
        <v>0</v>
      </c>
      <c r="AA16" s="19" t="s">
        <v>4</v>
      </c>
      <c r="AB16" s="27">
        <v>3.2251564107107653E-2</v>
      </c>
    </row>
    <row r="17" spans="4:28" x14ac:dyDescent="0.2">
      <c r="D17" s="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28" t="s">
        <v>0</v>
      </c>
      <c r="AA17" s="29" t="s">
        <v>5</v>
      </c>
      <c r="AB17" s="30">
        <v>3.1975969621229174E-3</v>
      </c>
    </row>
    <row r="18" spans="4:28" x14ac:dyDescent="0.2">
      <c r="D18" s="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9"/>
      <c r="AA18" s="19"/>
      <c r="AB18" s="31"/>
    </row>
    <row r="19" spans="4:28" x14ac:dyDescent="0.2">
      <c r="D19" s="2"/>
      <c r="F19" s="1"/>
      <c r="G19" s="23" t="s">
        <v>0</v>
      </c>
      <c r="H19" s="1"/>
      <c r="I19" s="1"/>
      <c r="J19" s="23" t="s">
        <v>1</v>
      </c>
      <c r="K19" s="1"/>
      <c r="L19" s="1"/>
      <c r="M19" s="23" t="s">
        <v>2</v>
      </c>
      <c r="N19" s="1"/>
      <c r="O19" s="1"/>
      <c r="P19" s="23" t="s">
        <v>3</v>
      </c>
      <c r="Q19" s="1"/>
      <c r="R19" s="1"/>
      <c r="S19" s="23" t="s">
        <v>4</v>
      </c>
      <c r="T19" s="1"/>
      <c r="U19" s="1"/>
      <c r="V19" s="23" t="s">
        <v>5</v>
      </c>
      <c r="W19" s="1"/>
      <c r="X19" s="1"/>
      <c r="Y19" s="1"/>
    </row>
    <row r="20" spans="4:28" x14ac:dyDescent="0.2">
      <c r="D20" s="2"/>
      <c r="E20" s="15" t="s">
        <v>18</v>
      </c>
      <c r="F20" s="1"/>
      <c r="G20" s="24" t="s">
        <v>11</v>
      </c>
      <c r="H20" s="1"/>
      <c r="I20" s="1"/>
      <c r="J20" s="24" t="s">
        <v>11</v>
      </c>
      <c r="K20" s="1"/>
      <c r="L20" s="1"/>
      <c r="M20" s="24" t="s">
        <v>11</v>
      </c>
      <c r="N20" s="1"/>
      <c r="O20" s="1"/>
      <c r="P20" s="24" t="s">
        <v>11</v>
      </c>
      <c r="Q20" s="1"/>
      <c r="R20" s="1"/>
      <c r="S20" s="24" t="s">
        <v>11</v>
      </c>
      <c r="T20" s="1"/>
      <c r="U20" s="1"/>
      <c r="V20" s="24" t="s">
        <v>11</v>
      </c>
      <c r="W20" s="1"/>
      <c r="X20" s="1"/>
      <c r="Y20" s="1"/>
    </row>
    <row r="21" spans="4:28" x14ac:dyDescent="0.2">
      <c r="D21" s="2" t="s">
        <v>32</v>
      </c>
      <c r="E21" s="6" t="s">
        <v>15</v>
      </c>
      <c r="F21" s="1"/>
      <c r="G21" s="33">
        <f>G10/$G$10</f>
        <v>1</v>
      </c>
      <c r="H21" s="1"/>
      <c r="I21" s="1"/>
      <c r="J21" s="33">
        <f>J10/$G$10</f>
        <v>0.39331868484327126</v>
      </c>
      <c r="K21" s="1"/>
      <c r="L21" s="1"/>
      <c r="M21" s="33">
        <f>M10/$G$10</f>
        <v>0.54617460089613523</v>
      </c>
      <c r="N21" s="1"/>
      <c r="O21" s="1"/>
      <c r="P21" s="33">
        <f>P10/$G$10</f>
        <v>0.59949834594088081</v>
      </c>
      <c r="Q21" s="1"/>
      <c r="R21" s="1"/>
      <c r="S21" s="33">
        <f>S10/$G$10</f>
        <v>0.59833303919265146</v>
      </c>
      <c r="T21" s="1"/>
      <c r="U21" s="1"/>
      <c r="V21" s="33">
        <f>V10/$G$10</f>
        <v>0.49042247407106326</v>
      </c>
      <c r="W21" s="1"/>
      <c r="X21" s="1"/>
      <c r="Y21" s="1"/>
    </row>
    <row r="22" spans="4:28" x14ac:dyDescent="0.2">
      <c r="D22" s="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4:28" x14ac:dyDescent="0.2">
      <c r="D23" s="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4:28" x14ac:dyDescent="0.2">
      <c r="D24" s="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4:28" x14ac:dyDescent="0.2">
      <c r="D25" s="2"/>
      <c r="F25" s="1"/>
      <c r="G25" s="23" t="s">
        <v>0</v>
      </c>
      <c r="H25" s="1"/>
      <c r="I25" s="1"/>
      <c r="J25" s="23" t="s">
        <v>1</v>
      </c>
      <c r="K25" s="1"/>
      <c r="L25" s="1"/>
      <c r="M25" s="23" t="s">
        <v>2</v>
      </c>
      <c r="N25" s="1"/>
      <c r="O25" s="1"/>
      <c r="P25" s="23" t="s">
        <v>3</v>
      </c>
      <c r="Q25" s="1"/>
      <c r="R25" s="1"/>
      <c r="S25" s="23" t="s">
        <v>4</v>
      </c>
      <c r="T25" s="1"/>
      <c r="U25" s="1"/>
      <c r="V25" s="23" t="s">
        <v>5</v>
      </c>
      <c r="W25" s="1"/>
      <c r="X25" s="1"/>
      <c r="Y25" s="1"/>
    </row>
    <row r="26" spans="4:28" x14ac:dyDescent="0.2">
      <c r="D26" s="2"/>
      <c r="E26" s="15" t="s">
        <v>18</v>
      </c>
      <c r="F26" s="1"/>
      <c r="G26" s="24" t="s">
        <v>12</v>
      </c>
      <c r="H26" s="1"/>
      <c r="I26" s="1"/>
      <c r="J26" s="24" t="s">
        <v>12</v>
      </c>
      <c r="K26" s="1"/>
      <c r="L26" s="1"/>
      <c r="M26" s="24" t="s">
        <v>12</v>
      </c>
      <c r="N26" s="1"/>
      <c r="O26" s="1"/>
      <c r="P26" s="24" t="s">
        <v>12</v>
      </c>
      <c r="Q26" s="1"/>
      <c r="R26" s="1"/>
      <c r="S26" s="24" t="s">
        <v>12</v>
      </c>
      <c r="T26" s="1"/>
      <c r="U26" s="1"/>
      <c r="V26" s="24" t="s">
        <v>12</v>
      </c>
      <c r="W26" s="1"/>
      <c r="X26" s="1"/>
      <c r="Y26" s="1"/>
    </row>
    <row r="27" spans="4:28" x14ac:dyDescent="0.2">
      <c r="D27" s="2" t="s">
        <v>33</v>
      </c>
      <c r="E27" s="6" t="s">
        <v>15</v>
      </c>
      <c r="F27" s="1"/>
      <c r="G27" s="33">
        <f>G16/$G$10</f>
        <v>0.12719630622696174</v>
      </c>
      <c r="H27" s="1"/>
      <c r="I27" s="1"/>
      <c r="J27" s="33">
        <f>J16/$G$10</f>
        <v>3.0544086176587219E-2</v>
      </c>
      <c r="K27" s="1"/>
      <c r="L27" s="1"/>
      <c r="M27" s="33">
        <f>M16/$G$10</f>
        <v>3.5703937427524965E-2</v>
      </c>
      <c r="N27" s="1"/>
      <c r="O27" s="1"/>
      <c r="P27" s="33">
        <f>P16/$G$10</f>
        <v>6.4075448366515672E-2</v>
      </c>
      <c r="Q27" s="1"/>
      <c r="R27" s="1"/>
      <c r="S27" s="33">
        <f>S16/$G$10</f>
        <v>1.4837684572947004E-2</v>
      </c>
      <c r="T27" s="1"/>
      <c r="U27" s="1"/>
      <c r="V27" s="33">
        <f>V16/$G$10</f>
        <v>5.7395987720639044E-2</v>
      </c>
      <c r="W27" s="1"/>
      <c r="X27" s="1"/>
      <c r="Y27" s="1"/>
    </row>
    <row r="28" spans="4:28" x14ac:dyDescent="0.2">
      <c r="D28" s="2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4:28" x14ac:dyDescent="0.2">
      <c r="D29" s="2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4:28" x14ac:dyDescent="0.2">
      <c r="D30" s="2"/>
      <c r="F30" s="7"/>
      <c r="G30" s="8" t="s">
        <v>0</v>
      </c>
      <c r="H30" s="9"/>
      <c r="I30" s="7"/>
      <c r="J30" s="8" t="s">
        <v>1</v>
      </c>
      <c r="K30" s="9"/>
      <c r="L30" s="7"/>
      <c r="M30" s="8" t="s">
        <v>2</v>
      </c>
      <c r="N30" s="9"/>
      <c r="O30" s="7"/>
      <c r="P30" s="8" t="s">
        <v>3</v>
      </c>
      <c r="Q30" s="9"/>
      <c r="R30" s="7"/>
      <c r="S30" s="8" t="s">
        <v>4</v>
      </c>
      <c r="T30" s="9"/>
      <c r="U30" s="7"/>
      <c r="V30" s="8" t="s">
        <v>5</v>
      </c>
      <c r="W30" s="9"/>
      <c r="X30" s="1"/>
      <c r="Y30" s="1"/>
    </row>
    <row r="31" spans="4:28" x14ac:dyDescent="0.2">
      <c r="D31" s="2"/>
      <c r="E31" s="15" t="s">
        <v>18</v>
      </c>
      <c r="F31" s="18" t="s">
        <v>6</v>
      </c>
      <c r="G31" s="19" t="s">
        <v>7</v>
      </c>
      <c r="H31" s="20" t="s">
        <v>8</v>
      </c>
      <c r="I31" s="18" t="s">
        <v>6</v>
      </c>
      <c r="J31" s="19" t="s">
        <v>7</v>
      </c>
      <c r="K31" s="20" t="s">
        <v>8</v>
      </c>
      <c r="L31" s="18" t="s">
        <v>6</v>
      </c>
      <c r="M31" s="19" t="s">
        <v>7</v>
      </c>
      <c r="N31" s="20" t="s">
        <v>8</v>
      </c>
      <c r="O31" s="18" t="s">
        <v>6</v>
      </c>
      <c r="P31" s="19" t="s">
        <v>7</v>
      </c>
      <c r="Q31" s="20" t="s">
        <v>8</v>
      </c>
      <c r="R31" s="18" t="s">
        <v>6</v>
      </c>
      <c r="S31" s="19" t="s">
        <v>7</v>
      </c>
      <c r="T31" s="20" t="s">
        <v>8</v>
      </c>
      <c r="U31" s="18" t="s">
        <v>6</v>
      </c>
      <c r="V31" s="19" t="s">
        <v>7</v>
      </c>
      <c r="W31" s="20" t="s">
        <v>8</v>
      </c>
      <c r="X31" s="1"/>
      <c r="Y31" s="1"/>
    </row>
    <row r="32" spans="4:28" x14ac:dyDescent="0.2">
      <c r="D32" s="2" t="s">
        <v>34</v>
      </c>
      <c r="E32" s="6" t="s">
        <v>15</v>
      </c>
      <c r="F32" s="28">
        <f>F6/$G$10</f>
        <v>1.0122848184228579</v>
      </c>
      <c r="G32" s="29">
        <f t="shared" ref="G32:W32" si="0">G6/$G$10</f>
        <v>0.86710699810742808</v>
      </c>
      <c r="H32" s="32">
        <f t="shared" si="0"/>
        <v>1.1206081834697146</v>
      </c>
      <c r="I32" s="28">
        <f t="shared" si="0"/>
        <v>0.37655920044642466</v>
      </c>
      <c r="J32" s="29">
        <f t="shared" si="0"/>
        <v>0.42857371238765279</v>
      </c>
      <c r="K32" s="32">
        <f t="shared" si="0"/>
        <v>0.37482314169573633</v>
      </c>
      <c r="L32" s="28">
        <f t="shared" si="0"/>
        <v>0.54121807745194006</v>
      </c>
      <c r="M32" s="29">
        <f t="shared" si="0"/>
        <v>0.58409783129277071</v>
      </c>
      <c r="N32" s="32">
        <f t="shared" si="0"/>
        <v>0.51320789394369493</v>
      </c>
      <c r="O32" s="28">
        <f t="shared" si="0"/>
        <v>0.5525902197303636</v>
      </c>
      <c r="P32" s="29">
        <f t="shared" si="0"/>
        <v>0.67250423903185896</v>
      </c>
      <c r="Q32" s="32">
        <f t="shared" si="0"/>
        <v>0.57340057906041975</v>
      </c>
      <c r="R32" s="28">
        <f t="shared" si="0"/>
        <v>0.58544894410821502</v>
      </c>
      <c r="S32" s="29">
        <f t="shared" si="0"/>
        <v>0.6145555240399021</v>
      </c>
      <c r="T32" s="32">
        <f t="shared" si="0"/>
        <v>0.59499464942983693</v>
      </c>
      <c r="U32" s="28">
        <f>U6/$G$10</f>
        <v>0.49572614905122137</v>
      </c>
      <c r="V32" s="29">
        <f t="shared" si="0"/>
        <v>0.54498254688125636</v>
      </c>
      <c r="W32" s="32">
        <f t="shared" si="0"/>
        <v>0.43055872628071207</v>
      </c>
      <c r="X32" s="1"/>
      <c r="Y32" s="1"/>
    </row>
    <row r="33" spans="4:25" x14ac:dyDescent="0.2">
      <c r="D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4:25" x14ac:dyDescent="0.2"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4:25" x14ac:dyDescent="0.2"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4:25" x14ac:dyDescent="0.2"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4:25" x14ac:dyDescent="0.2"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4:25" x14ac:dyDescent="0.2"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4:25" x14ac:dyDescent="0.2"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4:25" x14ac:dyDescent="0.2"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8092A-9571-D84A-8D97-C5328B032FBD}">
  <dimension ref="F2:S29"/>
  <sheetViews>
    <sheetView tabSelected="1" topLeftCell="D1" zoomScale="110" workbookViewId="0">
      <selection activeCell="K36" sqref="K36"/>
    </sheetView>
  </sheetViews>
  <sheetFormatPr baseColWidth="10" defaultRowHeight="16" x14ac:dyDescent="0.2"/>
  <cols>
    <col min="6" max="6" width="38.33203125" bestFit="1" customWidth="1"/>
    <col min="7" max="7" width="21.83203125" style="1" customWidth="1"/>
    <col min="18" max="18" width="16.6640625" customWidth="1"/>
  </cols>
  <sheetData>
    <row r="2" spans="6:19" ht="21" x14ac:dyDescent="0.2">
      <c r="F2" s="34" t="s">
        <v>40</v>
      </c>
    </row>
    <row r="4" spans="6:19" x14ac:dyDescent="0.2">
      <c r="F4" s="36" t="s">
        <v>39</v>
      </c>
      <c r="H4" s="1"/>
      <c r="I4" s="35" t="s">
        <v>0</v>
      </c>
      <c r="J4" s="1"/>
      <c r="K4" s="1"/>
      <c r="L4" s="35" t="s">
        <v>16</v>
      </c>
      <c r="M4" s="1"/>
      <c r="N4" s="1"/>
      <c r="O4" s="35" t="s">
        <v>17</v>
      </c>
      <c r="P4" s="1"/>
      <c r="Q4" s="1"/>
      <c r="R4" s="35" t="s">
        <v>38</v>
      </c>
      <c r="S4" s="1"/>
    </row>
    <row r="5" spans="6:19" x14ac:dyDescent="0.2">
      <c r="F5" s="2" t="s">
        <v>35</v>
      </c>
      <c r="G5" s="15" t="s">
        <v>41</v>
      </c>
      <c r="H5" s="7" t="s">
        <v>6</v>
      </c>
      <c r="I5" s="8" t="s">
        <v>7</v>
      </c>
      <c r="J5" s="9" t="s">
        <v>8</v>
      </c>
      <c r="K5" s="7" t="s">
        <v>6</v>
      </c>
      <c r="L5" s="8" t="s">
        <v>7</v>
      </c>
      <c r="M5" s="9" t="s">
        <v>8</v>
      </c>
      <c r="N5" s="7" t="s">
        <v>6</v>
      </c>
      <c r="O5" s="8" t="s">
        <v>7</v>
      </c>
      <c r="P5" s="9" t="s">
        <v>8</v>
      </c>
      <c r="Q5" s="7" t="s">
        <v>6</v>
      </c>
      <c r="R5" s="8" t="s">
        <v>7</v>
      </c>
      <c r="S5" s="9" t="s">
        <v>8</v>
      </c>
    </row>
    <row r="6" spans="6:19" x14ac:dyDescent="0.2">
      <c r="F6" s="2"/>
      <c r="G6" s="1">
        <v>1</v>
      </c>
      <c r="H6" s="10">
        <v>1.7092143485297993</v>
      </c>
      <c r="I6" s="3">
        <v>1.447269237440383</v>
      </c>
      <c r="J6" s="11">
        <v>1.5368751812880097</v>
      </c>
      <c r="K6" s="10">
        <v>1.0968249796946257</v>
      </c>
      <c r="L6" s="3">
        <v>2.514026749043667</v>
      </c>
      <c r="M6" s="11">
        <v>1.477679440589629</v>
      </c>
      <c r="N6" s="10">
        <v>2.1835365291412763</v>
      </c>
      <c r="O6" s="3">
        <v>3.4741659450869382</v>
      </c>
      <c r="P6" s="11">
        <v>3.0035458072695391</v>
      </c>
      <c r="Q6" s="10">
        <v>1.4273442541708674</v>
      </c>
      <c r="R6" s="3">
        <v>1.5262592089605622</v>
      </c>
      <c r="S6" s="11">
        <v>1.5157165665103993</v>
      </c>
    </row>
    <row r="7" spans="6:19" x14ac:dyDescent="0.2">
      <c r="F7" s="2"/>
      <c r="G7" s="1">
        <v>2</v>
      </c>
      <c r="H7" s="10">
        <v>1.1755479062836096</v>
      </c>
      <c r="I7" s="3">
        <v>1.0594630943592971</v>
      </c>
      <c r="J7" s="11">
        <v>1.1460473619700051</v>
      </c>
      <c r="K7" s="10">
        <v>1.3256194417865217</v>
      </c>
      <c r="L7" s="3">
        <v>2.2815274317368499</v>
      </c>
      <c r="M7" s="11">
        <v>1.4573357910669438</v>
      </c>
      <c r="N7" s="10">
        <v>6.0070916145390765</v>
      </c>
      <c r="O7" s="3">
        <v>7.6564024565912137</v>
      </c>
      <c r="P7" s="11">
        <v>7.7632818519483475</v>
      </c>
      <c r="Q7" s="10">
        <v>1.1095694720678413</v>
      </c>
      <c r="R7" s="3">
        <v>1.052144848200717</v>
      </c>
      <c r="S7" s="11">
        <v>0.98851402035289659</v>
      </c>
    </row>
    <row r="8" spans="6:19" x14ac:dyDescent="0.2">
      <c r="F8" s="2"/>
      <c r="G8" s="1">
        <v>3</v>
      </c>
      <c r="H8" s="10">
        <v>1.3103934038583607</v>
      </c>
      <c r="I8" s="3">
        <v>0.85658401897045677</v>
      </c>
      <c r="J8" s="11">
        <v>0.93735449655997993</v>
      </c>
      <c r="K8" s="10">
        <v>1.7817974362806768</v>
      </c>
      <c r="L8" s="3">
        <v>2.8218996142361035</v>
      </c>
      <c r="M8" s="11">
        <v>1.9141006141478041</v>
      </c>
      <c r="N8" s="10">
        <v>10.032899276402022</v>
      </c>
      <c r="O8" s="3">
        <v>14.520306485074569</v>
      </c>
      <c r="P8" s="11">
        <v>13.928809012738029</v>
      </c>
      <c r="Q8" s="10">
        <v>1.2254684425291229</v>
      </c>
      <c r="R8" s="3">
        <v>1.1540187517635592</v>
      </c>
      <c r="S8" s="11">
        <v>0.82740562270001239</v>
      </c>
    </row>
    <row r="9" spans="6:19" x14ac:dyDescent="0.2">
      <c r="F9" s="2"/>
      <c r="G9" s="1">
        <v>4</v>
      </c>
      <c r="H9" s="10">
        <v>0.55222700037217343</v>
      </c>
      <c r="I9" s="3">
        <v>0.43830286065801827</v>
      </c>
      <c r="J9" s="11">
        <v>0.48074152624132849</v>
      </c>
      <c r="K9" s="10">
        <v>1.5475649935423892</v>
      </c>
      <c r="L9" s="3">
        <v>3.4501681279687855</v>
      </c>
      <c r="M9" s="11">
        <v>2.1485052960265745</v>
      </c>
      <c r="N9" s="10">
        <v>8.2249106132485252</v>
      </c>
      <c r="O9" s="3">
        <v>15.490731135726088</v>
      </c>
      <c r="P9" s="11">
        <v>16.037010589474775</v>
      </c>
      <c r="Q9" s="10">
        <v>0.72029843091587475</v>
      </c>
      <c r="R9" s="3">
        <v>0.93087971609788023</v>
      </c>
      <c r="S9" s="11">
        <v>0.8428415447546973</v>
      </c>
    </row>
    <row r="10" spans="6:19" x14ac:dyDescent="0.2">
      <c r="F10" s="2"/>
      <c r="G10" s="1">
        <v>5</v>
      </c>
      <c r="H10" s="10">
        <v>1.2570133745218268</v>
      </c>
      <c r="I10" s="3">
        <v>0.9482460311744989</v>
      </c>
      <c r="J10" s="11">
        <v>1.0400599338884815</v>
      </c>
      <c r="K10" s="10">
        <v>5.38893430746276</v>
      </c>
      <c r="L10" s="3">
        <v>10.483147230866914</v>
      </c>
      <c r="M10" s="11">
        <v>8.8560702527624588</v>
      </c>
      <c r="N10" s="10">
        <v>16.526011442390189</v>
      </c>
      <c r="O10" s="3">
        <v>25.634236082867897</v>
      </c>
      <c r="P10" s="11">
        <v>22.4192586381963</v>
      </c>
      <c r="Q10" s="10">
        <v>2.8088897514759839</v>
      </c>
      <c r="R10" s="3">
        <v>2.9621951045731345</v>
      </c>
      <c r="S10" s="11">
        <v>2.5906845037838897</v>
      </c>
    </row>
    <row r="11" spans="6:19" x14ac:dyDescent="0.2">
      <c r="F11" s="2"/>
      <c r="G11" s="1">
        <v>6</v>
      </c>
      <c r="H11" s="12">
        <v>0.4292827182188762</v>
      </c>
      <c r="I11" s="13">
        <v>0.45480919699913963</v>
      </c>
      <c r="J11" s="14">
        <v>0.55478473603392053</v>
      </c>
      <c r="K11" s="12">
        <v>0.63287829698513842</v>
      </c>
      <c r="L11" s="13">
        <v>0.47084800869367499</v>
      </c>
      <c r="M11" s="14">
        <v>0.4942570101764498</v>
      </c>
      <c r="N11" s="12">
        <v>2.1189261887185884</v>
      </c>
      <c r="O11" s="13">
        <v>2.3949574092378541</v>
      </c>
      <c r="P11" s="14">
        <v>2.854688508341729</v>
      </c>
      <c r="Q11" s="12">
        <v>0.58371390187848571</v>
      </c>
      <c r="R11" s="13">
        <v>0.30566006942301766</v>
      </c>
      <c r="S11" s="14">
        <v>0.67830216372383312</v>
      </c>
    </row>
    <row r="12" spans="6:19" x14ac:dyDescent="0.2">
      <c r="F12" s="2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6:19" x14ac:dyDescent="0.2">
      <c r="F13" s="2"/>
      <c r="H13" s="1"/>
      <c r="I13" s="35" t="s">
        <v>0</v>
      </c>
      <c r="J13" s="1"/>
      <c r="K13" s="1"/>
      <c r="L13" s="35" t="s">
        <v>16</v>
      </c>
      <c r="M13" s="1"/>
      <c r="N13" s="1"/>
      <c r="O13" s="35" t="s">
        <v>17</v>
      </c>
      <c r="P13" s="1"/>
      <c r="Q13" s="1"/>
      <c r="R13" s="35" t="s">
        <v>38</v>
      </c>
      <c r="S13" s="1"/>
    </row>
    <row r="14" spans="6:19" x14ac:dyDescent="0.2">
      <c r="F14" s="2" t="s">
        <v>36</v>
      </c>
      <c r="G14" s="15" t="s">
        <v>41</v>
      </c>
      <c r="H14" s="7"/>
      <c r="I14" s="8" t="s">
        <v>11</v>
      </c>
      <c r="J14" s="9"/>
      <c r="K14" s="7"/>
      <c r="L14" s="8" t="s">
        <v>11</v>
      </c>
      <c r="M14" s="9"/>
      <c r="N14" s="7"/>
      <c r="O14" s="8" t="s">
        <v>11</v>
      </c>
      <c r="P14" s="9"/>
      <c r="Q14" s="7"/>
      <c r="R14" s="8" t="s">
        <v>11</v>
      </c>
      <c r="S14" s="9"/>
    </row>
    <row r="15" spans="6:19" x14ac:dyDescent="0.2">
      <c r="F15" s="2"/>
      <c r="G15" s="1">
        <v>1</v>
      </c>
      <c r="H15" s="10"/>
      <c r="I15" s="3">
        <f>AVERAGE(H6:J6)</f>
        <v>1.5644529224193973</v>
      </c>
      <c r="J15" s="11"/>
      <c r="K15" s="10"/>
      <c r="L15" s="3">
        <f>AVERAGE(K6:M6)</f>
        <v>1.6961770564426406</v>
      </c>
      <c r="M15" s="11"/>
      <c r="N15" s="10"/>
      <c r="O15" s="3">
        <f>AVERAGE(N6:P6)</f>
        <v>2.8870827604992511</v>
      </c>
      <c r="P15" s="11"/>
      <c r="Q15" s="10"/>
      <c r="R15" s="3">
        <f>AVERAGE(Q6:S6)</f>
        <v>1.4897733432139428</v>
      </c>
      <c r="S15" s="11"/>
    </row>
    <row r="16" spans="6:19" x14ac:dyDescent="0.2">
      <c r="F16" s="2"/>
      <c r="G16" s="1">
        <v>2</v>
      </c>
      <c r="H16" s="10"/>
      <c r="I16" s="3">
        <f t="shared" ref="I16:I20" si="0">AVERAGE(H7:J7)</f>
        <v>1.1270194542043039</v>
      </c>
      <c r="J16" s="11"/>
      <c r="K16" s="10"/>
      <c r="L16" s="3">
        <f t="shared" ref="L16:L20" si="1">AVERAGE(K7:M7)</f>
        <v>1.6881608881967718</v>
      </c>
      <c r="M16" s="11"/>
      <c r="N16" s="10"/>
      <c r="O16" s="3">
        <f t="shared" ref="O16:O20" si="2">AVERAGE(N7:P7)</f>
        <v>7.1422586410262126</v>
      </c>
      <c r="P16" s="11"/>
      <c r="Q16" s="10"/>
      <c r="R16" s="3">
        <f t="shared" ref="R16:R20" si="3">AVERAGE(Q7:S7)</f>
        <v>1.050076113540485</v>
      </c>
      <c r="S16" s="11"/>
    </row>
    <row r="17" spans="6:19" x14ac:dyDescent="0.2">
      <c r="F17" s="2"/>
      <c r="G17" s="1">
        <v>3</v>
      </c>
      <c r="H17" s="10"/>
      <c r="I17" s="3">
        <f t="shared" si="0"/>
        <v>1.0347773064629324</v>
      </c>
      <c r="J17" s="11"/>
      <c r="K17" s="10"/>
      <c r="L17" s="3">
        <f t="shared" si="1"/>
        <v>2.1725992215548615</v>
      </c>
      <c r="M17" s="11"/>
      <c r="N17" s="10"/>
      <c r="O17" s="3">
        <f t="shared" si="2"/>
        <v>12.82733825807154</v>
      </c>
      <c r="P17" s="11"/>
      <c r="Q17" s="10"/>
      <c r="R17" s="3">
        <f t="shared" si="3"/>
        <v>1.0689642723308983</v>
      </c>
      <c r="S17" s="11"/>
    </row>
    <row r="18" spans="6:19" x14ac:dyDescent="0.2">
      <c r="F18" s="2"/>
      <c r="G18" s="1">
        <v>4</v>
      </c>
      <c r="H18" s="10"/>
      <c r="I18" s="3">
        <f t="shared" si="0"/>
        <v>0.49042379575717338</v>
      </c>
      <c r="J18" s="11"/>
      <c r="K18" s="10"/>
      <c r="L18" s="3">
        <f t="shared" si="1"/>
        <v>2.3820794725125829</v>
      </c>
      <c r="M18" s="11"/>
      <c r="N18" s="10"/>
      <c r="O18" s="3">
        <f t="shared" si="2"/>
        <v>13.250884112816463</v>
      </c>
      <c r="P18" s="11"/>
      <c r="Q18" s="10"/>
      <c r="R18" s="3">
        <f t="shared" si="3"/>
        <v>0.83133989725615065</v>
      </c>
      <c r="S18" s="11"/>
    </row>
    <row r="19" spans="6:19" x14ac:dyDescent="0.2">
      <c r="F19" s="2"/>
      <c r="G19" s="1">
        <v>5</v>
      </c>
      <c r="H19" s="10"/>
      <c r="I19" s="3">
        <f t="shared" si="0"/>
        <v>1.0817731131949357</v>
      </c>
      <c r="J19" s="11"/>
      <c r="K19" s="10"/>
      <c r="L19" s="3">
        <f t="shared" si="1"/>
        <v>8.2427172636973776</v>
      </c>
      <c r="M19" s="11"/>
      <c r="N19" s="10"/>
      <c r="O19" s="3">
        <f t="shared" si="2"/>
        <v>21.526502054484794</v>
      </c>
      <c r="P19" s="11"/>
      <c r="Q19" s="10"/>
      <c r="R19" s="3">
        <f t="shared" si="3"/>
        <v>2.7872564532776694</v>
      </c>
      <c r="S19" s="11"/>
    </row>
    <row r="20" spans="6:19" x14ac:dyDescent="0.2">
      <c r="F20" s="2"/>
      <c r="G20" s="1">
        <v>6</v>
      </c>
      <c r="H20" s="12"/>
      <c r="I20" s="13">
        <f t="shared" si="0"/>
        <v>0.47962555041731214</v>
      </c>
      <c r="J20" s="14"/>
      <c r="K20" s="12"/>
      <c r="L20" s="13">
        <f t="shared" si="1"/>
        <v>0.5326611052850877</v>
      </c>
      <c r="M20" s="14"/>
      <c r="N20" s="12"/>
      <c r="O20" s="13">
        <f t="shared" si="2"/>
        <v>2.4561907020993905</v>
      </c>
      <c r="P20" s="14"/>
      <c r="Q20" s="12"/>
      <c r="R20" s="13">
        <f t="shared" si="3"/>
        <v>0.52255871167511214</v>
      </c>
      <c r="S20" s="14"/>
    </row>
    <row r="21" spans="6:19" x14ac:dyDescent="0.2">
      <c r="F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6:19" x14ac:dyDescent="0.2">
      <c r="F22" s="2"/>
      <c r="H22" s="1"/>
      <c r="I22" s="35" t="s">
        <v>0</v>
      </c>
      <c r="J22" s="1"/>
      <c r="K22" s="1"/>
      <c r="L22" s="35" t="s">
        <v>16</v>
      </c>
      <c r="M22" s="1"/>
      <c r="N22" s="1"/>
      <c r="O22" s="35" t="s">
        <v>17</v>
      </c>
      <c r="P22" s="1"/>
      <c r="Q22" s="1"/>
      <c r="R22" s="35" t="s">
        <v>38</v>
      </c>
      <c r="S22" s="1"/>
    </row>
    <row r="23" spans="6:19" x14ac:dyDescent="0.2">
      <c r="F23" s="2" t="s">
        <v>37</v>
      </c>
      <c r="G23" s="15" t="s">
        <v>41</v>
      </c>
      <c r="H23" s="7"/>
      <c r="I23" s="8" t="s">
        <v>12</v>
      </c>
      <c r="J23" s="9"/>
      <c r="K23" s="7"/>
      <c r="L23" s="8" t="s">
        <v>12</v>
      </c>
      <c r="M23" s="9"/>
      <c r="N23" s="7"/>
      <c r="O23" s="8" t="s">
        <v>12</v>
      </c>
      <c r="P23" s="9"/>
      <c r="Q23" s="7"/>
      <c r="R23" s="8" t="s">
        <v>12</v>
      </c>
      <c r="S23" s="9"/>
    </row>
    <row r="24" spans="6:19" x14ac:dyDescent="0.2">
      <c r="F24" s="2"/>
      <c r="G24" s="1">
        <v>1</v>
      </c>
      <c r="H24" s="10"/>
      <c r="I24" s="3">
        <f>STDEV(H6:J6)</f>
        <v>0.13313229946314314</v>
      </c>
      <c r="J24" s="11"/>
      <c r="K24" s="10"/>
      <c r="L24" s="3">
        <f>STDEV(K6:M6)</f>
        <v>0.73343106006058978</v>
      </c>
      <c r="M24" s="11"/>
      <c r="N24" s="10"/>
      <c r="O24" s="3">
        <f>STDEV(N6:P6)</f>
        <v>0.6531491432079839</v>
      </c>
      <c r="P24" s="11"/>
      <c r="Q24" s="10"/>
      <c r="R24" s="3">
        <f>STDEV(Q6:S6)</f>
        <v>5.432154449681257E-2</v>
      </c>
      <c r="S24" s="11"/>
    </row>
    <row r="25" spans="6:19" x14ac:dyDescent="0.2">
      <c r="G25" s="1">
        <v>2</v>
      </c>
      <c r="H25" s="10"/>
      <c r="I25" s="3">
        <f t="shared" ref="I25:I29" si="4">STDEV(H7:J7)</f>
        <v>6.0336281334954479E-2</v>
      </c>
      <c r="J25" s="11"/>
      <c r="K25" s="10"/>
      <c r="L25" s="3">
        <f t="shared" ref="L25:L29" si="5">STDEV(K7:M7)</f>
        <v>0.51807353764833908</v>
      </c>
      <c r="M25" s="11"/>
      <c r="N25" s="10"/>
      <c r="O25" s="3">
        <f t="shared" ref="O25:O29" si="6">STDEV(N7:P7)</f>
        <v>0.98453488247278975</v>
      </c>
      <c r="P25" s="11"/>
      <c r="Q25" s="10"/>
      <c r="R25" s="3">
        <f t="shared" ref="R25:R29" si="7">STDEV(Q7:S7)</f>
        <v>6.0554234738770835E-2</v>
      </c>
      <c r="S25" s="11"/>
    </row>
    <row r="26" spans="6:19" x14ac:dyDescent="0.2">
      <c r="G26" s="1">
        <v>3</v>
      </c>
      <c r="H26" s="10"/>
      <c r="I26" s="3">
        <f t="shared" si="4"/>
        <v>0.24208292457363634</v>
      </c>
      <c r="J26" s="11"/>
      <c r="K26" s="10"/>
      <c r="L26" s="3">
        <f t="shared" si="5"/>
        <v>0.56618838090378187</v>
      </c>
      <c r="M26" s="11"/>
      <c r="N26" s="10"/>
      <c r="O26" s="3">
        <f t="shared" si="6"/>
        <v>2.4380595217612644</v>
      </c>
      <c r="P26" s="11"/>
      <c r="Q26" s="10"/>
      <c r="R26" s="3">
        <f t="shared" si="7"/>
        <v>0.21222441067475273</v>
      </c>
      <c r="S26" s="11"/>
    </row>
    <row r="27" spans="6:19" x14ac:dyDescent="0.2">
      <c r="G27" s="1">
        <v>4</v>
      </c>
      <c r="H27" s="10"/>
      <c r="I27" s="3">
        <f t="shared" si="4"/>
        <v>5.7575925173944713E-2</v>
      </c>
      <c r="J27" s="11"/>
      <c r="K27" s="10"/>
      <c r="L27" s="3">
        <f t="shared" si="5"/>
        <v>0.97256996854885724</v>
      </c>
      <c r="M27" s="11"/>
      <c r="N27" s="10"/>
      <c r="O27" s="3">
        <f t="shared" si="6"/>
        <v>4.3611824685704663</v>
      </c>
      <c r="P27" s="11"/>
      <c r="Q27" s="10"/>
      <c r="R27" s="3">
        <f t="shared" si="7"/>
        <v>0.10576074573589196</v>
      </c>
      <c r="S27" s="11"/>
    </row>
    <row r="28" spans="6:19" x14ac:dyDescent="0.2">
      <c r="G28" s="1">
        <v>5</v>
      </c>
      <c r="H28" s="10"/>
      <c r="I28" s="3">
        <f t="shared" si="4"/>
        <v>0.15855380813884845</v>
      </c>
      <c r="J28" s="11"/>
      <c r="K28" s="10"/>
      <c r="L28" s="3">
        <f t="shared" si="5"/>
        <v>2.6019036769528561</v>
      </c>
      <c r="M28" s="11"/>
      <c r="N28" s="10"/>
      <c r="O28" s="3">
        <f t="shared" si="6"/>
        <v>4.6192748092824569</v>
      </c>
      <c r="P28" s="11"/>
      <c r="Q28" s="10"/>
      <c r="R28" s="3">
        <f t="shared" si="7"/>
        <v>0.18669770035514446</v>
      </c>
      <c r="S28" s="11"/>
    </row>
    <row r="29" spans="6:19" x14ac:dyDescent="0.2">
      <c r="G29" s="1">
        <v>6</v>
      </c>
      <c r="H29" s="12"/>
      <c r="I29" s="13">
        <f t="shared" si="4"/>
        <v>6.6329312273259833E-2</v>
      </c>
      <c r="J29" s="14"/>
      <c r="K29" s="12"/>
      <c r="L29" s="13">
        <f t="shared" si="5"/>
        <v>8.7576306566266138E-2</v>
      </c>
      <c r="M29" s="14"/>
      <c r="N29" s="12"/>
      <c r="O29" s="13">
        <f t="shared" si="6"/>
        <v>0.37168358163941867</v>
      </c>
      <c r="P29" s="14"/>
      <c r="Q29" s="12"/>
      <c r="R29" s="13">
        <f t="shared" si="7"/>
        <v>0.193702092342423</v>
      </c>
      <c r="S2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Ext.Fig.3b</vt:lpstr>
      <vt:lpstr>Ext.Fig.3c</vt:lpstr>
      <vt:lpstr>Ext.Fig.3e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Sito</dc:creator>
  <cp:lastModifiedBy>Torres, Sito</cp:lastModifiedBy>
  <dcterms:created xsi:type="dcterms:W3CDTF">2020-06-02T10:46:35Z</dcterms:created>
  <dcterms:modified xsi:type="dcterms:W3CDTF">2020-06-04T17:20:06Z</dcterms:modified>
</cp:coreProperties>
</file>