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TH\Desktop\A paper\source data (Excell)\"/>
    </mc:Choice>
  </mc:AlternateContent>
  <bookViews>
    <workbookView xWindow="0" yWindow="0" windowWidth="17616" windowHeight="6732" activeTab="2"/>
  </bookViews>
  <sheets>
    <sheet name="9h" sheetId="1" r:id="rId1"/>
    <sheet name="9j" sheetId="3" r:id="rId2"/>
    <sheet name="9k" sheetId="2" r:id="rId3"/>
  </sheets>
  <definedNames>
    <definedName name="_xlnm.Print_Area" localSheetId="0">'9h'!$M$4:$T$12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3" l="1"/>
  <c r="O10" i="3"/>
  <c r="P10" i="3"/>
  <c r="T10" i="3"/>
  <c r="U10" i="3"/>
  <c r="V10" i="3"/>
  <c r="Z10" i="3"/>
  <c r="AA10" i="3"/>
  <c r="AB10" i="3"/>
  <c r="N11" i="3"/>
  <c r="O11" i="3"/>
  <c r="P11" i="3"/>
  <c r="T11" i="3"/>
  <c r="U11" i="3"/>
  <c r="V11" i="3"/>
  <c r="Z11" i="3"/>
  <c r="AA11" i="3"/>
  <c r="AB11" i="3"/>
  <c r="C7" i="2"/>
  <c r="D7" i="2"/>
  <c r="E7" i="2"/>
  <c r="F7" i="2"/>
  <c r="G7" i="2"/>
  <c r="H7" i="2"/>
  <c r="I7" i="2"/>
  <c r="J7" i="2"/>
  <c r="D15" i="2"/>
  <c r="E15" i="2"/>
  <c r="D16" i="2"/>
  <c r="E16" i="2"/>
  <c r="E17" i="2"/>
  <c r="P10" i="1"/>
  <c r="N10" i="1"/>
  <c r="O11" i="1"/>
  <c r="T11" i="1"/>
  <c r="S11" i="1"/>
  <c r="R11" i="1"/>
  <c r="P11" i="1"/>
  <c r="N11" i="1"/>
  <c r="T10" i="1"/>
  <c r="S10" i="1"/>
  <c r="R10" i="1"/>
  <c r="O10" i="1"/>
  <c r="K57" i="1"/>
  <c r="J57" i="1"/>
  <c r="G57" i="1"/>
  <c r="F57" i="1"/>
  <c r="C59" i="1"/>
  <c r="B59" i="1"/>
  <c r="K43" i="1"/>
  <c r="J43" i="1"/>
  <c r="G44" i="1"/>
  <c r="F44" i="1"/>
  <c r="C43" i="1"/>
  <c r="B43" i="1"/>
  <c r="K29" i="1"/>
  <c r="J29" i="1"/>
  <c r="G29" i="1"/>
  <c r="F29" i="1"/>
  <c r="C30" i="1"/>
  <c r="B30" i="1"/>
  <c r="K16" i="1"/>
  <c r="J16" i="1"/>
  <c r="G15" i="1"/>
  <c r="F15" i="1"/>
  <c r="B15" i="1"/>
  <c r="C15" i="1"/>
  <c r="K56" i="1"/>
  <c r="J56" i="1"/>
  <c r="K42" i="1"/>
  <c r="J42" i="1"/>
  <c r="K28" i="1"/>
  <c r="J28" i="1"/>
  <c r="K15" i="1"/>
  <c r="J15" i="1"/>
  <c r="G56" i="1"/>
  <c r="F56" i="1"/>
  <c r="G43" i="1"/>
  <c r="F43" i="1"/>
  <c r="G28" i="1"/>
  <c r="F28" i="1"/>
  <c r="G14" i="1"/>
  <c r="F14" i="1"/>
  <c r="C58" i="1"/>
  <c r="B58" i="1"/>
  <c r="C42" i="1"/>
  <c r="B42" i="1"/>
  <c r="C29" i="1"/>
  <c r="B29" i="1"/>
  <c r="C14" i="1"/>
  <c r="B14" i="1"/>
</calcChain>
</file>

<file path=xl/sharedStrings.xml><?xml version="1.0" encoding="utf-8"?>
<sst xmlns="http://schemas.openxmlformats.org/spreadsheetml/2006/main" count="100" uniqueCount="50">
  <si>
    <t>25-1</t>
    <phoneticPr fontId="1"/>
  </si>
  <si>
    <t>Awl</t>
    <phoneticPr fontId="1"/>
  </si>
  <si>
    <t>Zig</t>
    <phoneticPr fontId="1"/>
  </si>
  <si>
    <t>25-2</t>
    <phoneticPr fontId="1"/>
  </si>
  <si>
    <t>Ave.</t>
    <phoneticPr fontId="1"/>
  </si>
  <si>
    <t>25-3</t>
    <phoneticPr fontId="1"/>
  </si>
  <si>
    <t>25-4</t>
    <phoneticPr fontId="1"/>
  </si>
  <si>
    <t>27-1</t>
    <phoneticPr fontId="1"/>
  </si>
  <si>
    <t>27-2</t>
    <phoneticPr fontId="1"/>
  </si>
  <si>
    <t>27-3</t>
    <phoneticPr fontId="1"/>
  </si>
  <si>
    <t>27-4</t>
    <phoneticPr fontId="1"/>
  </si>
  <si>
    <t>28-1</t>
    <phoneticPr fontId="1"/>
  </si>
  <si>
    <t>28-2</t>
    <phoneticPr fontId="1"/>
  </si>
  <si>
    <t>28-3</t>
    <phoneticPr fontId="1"/>
  </si>
  <si>
    <t>28-4</t>
    <phoneticPr fontId="1"/>
  </si>
  <si>
    <t>S.D.</t>
    <phoneticPr fontId="1"/>
  </si>
  <si>
    <t>Awl</t>
    <phoneticPr fontId="1"/>
  </si>
  <si>
    <t>Zig</t>
    <phoneticPr fontId="1"/>
  </si>
  <si>
    <t>S.D.</t>
    <phoneticPr fontId="1"/>
  </si>
  <si>
    <t>ND</t>
    <phoneticPr fontId="1"/>
  </si>
  <si>
    <t>HFD</t>
    <phoneticPr fontId="1"/>
  </si>
  <si>
    <t>HFD+SAG</t>
    <phoneticPr fontId="1"/>
  </si>
  <si>
    <t>ND</t>
    <phoneticPr fontId="1"/>
  </si>
  <si>
    <t>HFD</t>
    <phoneticPr fontId="1"/>
  </si>
  <si>
    <t>p</t>
    <phoneticPr fontId="1"/>
  </si>
  <si>
    <t>sd</t>
    <phoneticPr fontId="1"/>
  </si>
  <si>
    <t>ave</t>
    <phoneticPr fontId="1"/>
  </si>
  <si>
    <t>SAG</t>
    <phoneticPr fontId="1"/>
  </si>
  <si>
    <t>ctrl</t>
    <phoneticPr fontId="1"/>
  </si>
  <si>
    <t>SAG4</t>
  </si>
  <si>
    <t>SAG3</t>
  </si>
  <si>
    <t>SAG2</t>
  </si>
  <si>
    <t>SAG1</t>
    <phoneticPr fontId="1"/>
  </si>
  <si>
    <t>ctrl4</t>
  </si>
  <si>
    <t>ctrl3</t>
  </si>
  <si>
    <t>ctrl2</t>
  </si>
  <si>
    <t>ctrl1</t>
    <phoneticPr fontId="1"/>
  </si>
  <si>
    <t>HFD+SAG</t>
    <phoneticPr fontId="1"/>
  </si>
  <si>
    <t>HFD</t>
    <phoneticPr fontId="1"/>
  </si>
  <si>
    <t>ND</t>
    <phoneticPr fontId="1"/>
  </si>
  <si>
    <t>p (vs ND)</t>
    <phoneticPr fontId="1"/>
  </si>
  <si>
    <t>S.D.</t>
    <phoneticPr fontId="1"/>
  </si>
  <si>
    <t>Ave</t>
    <phoneticPr fontId="1"/>
  </si>
  <si>
    <t>Max</t>
    <phoneticPr fontId="1"/>
  </si>
  <si>
    <t>Min</t>
    <phoneticPr fontId="1"/>
  </si>
  <si>
    <t>Mean</t>
    <phoneticPr fontId="1"/>
  </si>
  <si>
    <t>HFD</t>
    <phoneticPr fontId="1"/>
  </si>
  <si>
    <t>Min</t>
    <phoneticPr fontId="1"/>
  </si>
  <si>
    <t>StdDev</t>
    <phoneticPr fontId="1"/>
  </si>
  <si>
    <t>Area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</si>
</sst>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0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quotePrefix="1" applyNumberFormat="1">
      <alignment vertical="center"/>
    </xf>
    <xf numFmtId="176" fontId="0" fillId="0" borderId="0" xfId="0" applyNumberFormat="1" applyAlignment="1">
      <alignment horizontal="right" vertical="center"/>
    </xf>
    <xf numFmtId="2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2" fontId="0" fillId="0" borderId="2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2" xfId="0" applyNumberFormat="1" applyBorder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2" fontId="0" fillId="0" borderId="3" xfId="0" applyNumberFormat="1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2" fontId="2" fillId="0" borderId="0" xfId="0" applyNumberFormat="1" applyFont="1">
      <alignment vertical="center"/>
    </xf>
    <xf numFmtId="11" fontId="0" fillId="0" borderId="0" xfId="0" applyNumberFormat="1">
      <alignment vertical="center"/>
    </xf>
    <xf numFmtId="177" fontId="0" fillId="0" borderId="0" xfId="0" applyNumberFormat="1">
      <alignment vertical="center"/>
    </xf>
    <xf numFmtId="177" fontId="2" fillId="0" borderId="0" xfId="0" applyNumberFormat="1" applyFont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2" fillId="0" borderId="1" xfId="0" applyFont="1" applyBorder="1">
      <alignment vertical="center"/>
    </xf>
    <xf numFmtId="0" fontId="0" fillId="0" borderId="0" xfId="0" applyFill="1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ND(#25)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#25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('9h'!$N$11,'9h'!$R$11)</c:f>
                <c:numCache>
                  <c:formatCode>General</c:formatCode>
                  <c:ptCount val="2"/>
                  <c:pt idx="0">
                    <c:v>4.4409528538366594</c:v>
                  </c:pt>
                  <c:pt idx="1">
                    <c:v>0.49459579456360153</c:v>
                  </c:pt>
                </c:numCache>
              </c:numRef>
            </c:plus>
            <c:minus>
              <c:numRef>
                <c:f>('9h'!$N$11,'9h'!$R$11)</c:f>
                <c:numCache>
                  <c:formatCode>General</c:formatCode>
                  <c:ptCount val="2"/>
                  <c:pt idx="0">
                    <c:v>4.4409528538366594</c:v>
                  </c:pt>
                  <c:pt idx="1">
                    <c:v>0.49459579456360153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('9h'!$N$4,'9h'!$R$4)</c:f>
              <c:strCache>
                <c:ptCount val="2"/>
                <c:pt idx="0">
                  <c:v>Awl</c:v>
                </c:pt>
                <c:pt idx="1">
                  <c:v>Zig</c:v>
                </c:pt>
              </c:strCache>
            </c:strRef>
          </c:cat>
          <c:val>
            <c:numRef>
              <c:f>('9h'!$N$10,'9h'!$R$10)</c:f>
              <c:numCache>
                <c:formatCode>0.00</c:formatCode>
                <c:ptCount val="2"/>
                <c:pt idx="0">
                  <c:v>56.963249999999995</c:v>
                </c:pt>
                <c:pt idx="1">
                  <c:v>26.402500000000003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5578352"/>
        <c:axId val="765584880"/>
      </c:barChart>
      <c:catAx>
        <c:axId val="76557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5584880"/>
        <c:crosses val="autoZero"/>
        <c:auto val="1"/>
        <c:lblAlgn val="ctr"/>
        <c:lblOffset val="100"/>
        <c:noMultiLvlLbl val="0"/>
      </c:catAx>
      <c:valAx>
        <c:axId val="76558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5578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HFD(#27)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#27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('9h'!$O$11,'9h'!$S$11)</c:f>
                <c:numCache>
                  <c:formatCode>General</c:formatCode>
                  <c:ptCount val="2"/>
                  <c:pt idx="0">
                    <c:v>3.4402435354685785</c:v>
                  </c:pt>
                  <c:pt idx="1">
                    <c:v>0.44455033460790505</c:v>
                  </c:pt>
                </c:numCache>
              </c:numRef>
            </c:plus>
            <c:minus>
              <c:numRef>
                <c:f>('9h'!$O$11,'9h'!$S$11)</c:f>
                <c:numCache>
                  <c:formatCode>General</c:formatCode>
                  <c:ptCount val="2"/>
                  <c:pt idx="0">
                    <c:v>3.4402435354685785</c:v>
                  </c:pt>
                  <c:pt idx="1">
                    <c:v>0.44455033460790505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('9h'!$N$4,'9h'!$R$4)</c:f>
              <c:strCache>
                <c:ptCount val="2"/>
                <c:pt idx="0">
                  <c:v>Awl</c:v>
                </c:pt>
                <c:pt idx="1">
                  <c:v>Zig</c:v>
                </c:pt>
              </c:strCache>
            </c:strRef>
          </c:cat>
          <c:val>
            <c:numRef>
              <c:f>('9h'!$O$10,'9h'!$S$10)</c:f>
              <c:numCache>
                <c:formatCode>0.00</c:formatCode>
                <c:ptCount val="2"/>
                <c:pt idx="0">
                  <c:v>56.40325</c:v>
                </c:pt>
                <c:pt idx="1">
                  <c:v>24.662500000000001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5575632"/>
        <c:axId val="765587056"/>
      </c:barChart>
      <c:catAx>
        <c:axId val="76557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5587056"/>
        <c:crosses val="autoZero"/>
        <c:auto val="1"/>
        <c:lblAlgn val="ctr"/>
        <c:lblOffset val="100"/>
        <c:noMultiLvlLbl val="0"/>
      </c:catAx>
      <c:valAx>
        <c:axId val="76558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5575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HFD+SAG(#28)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#28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('9h'!$P$11,'9h'!$T$11)</c:f>
                <c:numCache>
                  <c:formatCode>General</c:formatCode>
                  <c:ptCount val="2"/>
                  <c:pt idx="0">
                    <c:v>2.2169554949675154</c:v>
                  </c:pt>
                  <c:pt idx="1">
                    <c:v>1.450847453502033</c:v>
                  </c:pt>
                </c:numCache>
              </c:numRef>
            </c:plus>
            <c:minus>
              <c:numRef>
                <c:f>('9h'!$P$11,'9h'!$T$11)</c:f>
                <c:numCache>
                  <c:formatCode>General</c:formatCode>
                  <c:ptCount val="2"/>
                  <c:pt idx="0">
                    <c:v>2.2169554949675154</c:v>
                  </c:pt>
                  <c:pt idx="1">
                    <c:v>1.450847453502033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('9h'!$N$4,'9h'!$R$4)</c:f>
              <c:strCache>
                <c:ptCount val="2"/>
                <c:pt idx="0">
                  <c:v>Awl</c:v>
                </c:pt>
                <c:pt idx="1">
                  <c:v>Zig</c:v>
                </c:pt>
              </c:strCache>
            </c:strRef>
          </c:cat>
          <c:val>
            <c:numRef>
              <c:f>('9h'!$P$10,'9h'!$T$10)</c:f>
              <c:numCache>
                <c:formatCode>0.00</c:formatCode>
                <c:ptCount val="2"/>
                <c:pt idx="0">
                  <c:v>58.177499999999995</c:v>
                </c:pt>
                <c:pt idx="1">
                  <c:v>26.187500000000004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5587600"/>
        <c:axId val="765588688"/>
      </c:barChart>
      <c:catAx>
        <c:axId val="76558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5588688"/>
        <c:crosses val="autoZero"/>
        <c:auto val="1"/>
        <c:lblAlgn val="ctr"/>
        <c:lblOffset val="100"/>
        <c:noMultiLvlLbl val="0"/>
      </c:catAx>
      <c:valAx>
        <c:axId val="76558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5587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'9h'!$N$5</c:f>
              <c:strCache>
                <c:ptCount val="1"/>
                <c:pt idx="0">
                  <c:v>ND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('9h'!$N$11,'9h'!$R$11)</c:f>
                <c:numCache>
                  <c:formatCode>General</c:formatCode>
                  <c:ptCount val="2"/>
                  <c:pt idx="0">
                    <c:v>4.4409528538366594</c:v>
                  </c:pt>
                  <c:pt idx="1">
                    <c:v>0.49459579456360153</c:v>
                  </c:pt>
                </c:numCache>
              </c:numRef>
            </c:plus>
            <c:minus>
              <c:numRef>
                <c:f>('9h'!$N$11,'9h'!$R$11)</c:f>
                <c:numCache>
                  <c:formatCode>General</c:formatCode>
                  <c:ptCount val="2"/>
                  <c:pt idx="0">
                    <c:v>4.4409528538366594</c:v>
                  </c:pt>
                  <c:pt idx="1">
                    <c:v>0.49459579456360153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('9h'!$N$4,'9h'!$R$4)</c:f>
              <c:strCache>
                <c:ptCount val="2"/>
                <c:pt idx="0">
                  <c:v>Awl</c:v>
                </c:pt>
                <c:pt idx="1">
                  <c:v>Zig</c:v>
                </c:pt>
              </c:strCache>
            </c:strRef>
          </c:cat>
          <c:val>
            <c:numRef>
              <c:f>('9h'!$N$10,'9h'!$R$10)</c:f>
              <c:numCache>
                <c:formatCode>0.00</c:formatCode>
                <c:ptCount val="2"/>
                <c:pt idx="0">
                  <c:v>56.963249999999995</c:v>
                </c:pt>
                <c:pt idx="1">
                  <c:v>26.402500000000003</c:v>
                </c:pt>
              </c:numCache>
            </c:numRef>
          </c:val>
        </c:ser>
        <c:ser>
          <c:idx val="2"/>
          <c:order val="1"/>
          <c:tx>
            <c:strRef>
              <c:f>'9h'!$O$5</c:f>
              <c:strCache>
                <c:ptCount val="1"/>
                <c:pt idx="0">
                  <c:v>HFD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('9h'!$O$11,'9h'!$S$11)</c:f>
                <c:numCache>
                  <c:formatCode>General</c:formatCode>
                  <c:ptCount val="2"/>
                  <c:pt idx="0">
                    <c:v>3.4402435354685785</c:v>
                  </c:pt>
                  <c:pt idx="1">
                    <c:v>0.44455033460790505</c:v>
                  </c:pt>
                </c:numCache>
              </c:numRef>
            </c:plus>
            <c:minus>
              <c:numRef>
                <c:f>('9h'!$O$11,'9h'!$S$11)</c:f>
                <c:numCache>
                  <c:formatCode>General</c:formatCode>
                  <c:ptCount val="2"/>
                  <c:pt idx="0">
                    <c:v>3.4402435354685785</c:v>
                  </c:pt>
                  <c:pt idx="1">
                    <c:v>0.44455033460790505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('9h'!$N$4,'9h'!$R$4)</c:f>
              <c:strCache>
                <c:ptCount val="2"/>
                <c:pt idx="0">
                  <c:v>Awl</c:v>
                </c:pt>
                <c:pt idx="1">
                  <c:v>Zig</c:v>
                </c:pt>
              </c:strCache>
            </c:strRef>
          </c:cat>
          <c:val>
            <c:numRef>
              <c:f>('9h'!$O$10,'9h'!$S$10)</c:f>
              <c:numCache>
                <c:formatCode>0.00</c:formatCode>
                <c:ptCount val="2"/>
                <c:pt idx="0">
                  <c:v>56.40325</c:v>
                </c:pt>
                <c:pt idx="1">
                  <c:v>24.662500000000001</c:v>
                </c:pt>
              </c:numCache>
            </c:numRef>
          </c:val>
        </c:ser>
        <c:ser>
          <c:idx val="0"/>
          <c:order val="2"/>
          <c:tx>
            <c:strRef>
              <c:f>'9h'!$P$5</c:f>
              <c:strCache>
                <c:ptCount val="1"/>
                <c:pt idx="0">
                  <c:v>HFD+SAG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('9h'!$P$11,'9h'!$T$11)</c:f>
                <c:numCache>
                  <c:formatCode>General</c:formatCode>
                  <c:ptCount val="2"/>
                  <c:pt idx="0">
                    <c:v>2.2169554949675154</c:v>
                  </c:pt>
                  <c:pt idx="1">
                    <c:v>1.450847453502033</c:v>
                  </c:pt>
                </c:numCache>
              </c:numRef>
            </c:plus>
            <c:minus>
              <c:numRef>
                <c:f>('9h'!$P$11,'9h'!$T$11)</c:f>
                <c:numCache>
                  <c:formatCode>General</c:formatCode>
                  <c:ptCount val="2"/>
                  <c:pt idx="0">
                    <c:v>2.2169554949675154</c:v>
                  </c:pt>
                  <c:pt idx="1">
                    <c:v>1.450847453502033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('9h'!$N$4,'9h'!$R$4)</c:f>
              <c:strCache>
                <c:ptCount val="2"/>
                <c:pt idx="0">
                  <c:v>Awl</c:v>
                </c:pt>
                <c:pt idx="1">
                  <c:v>Zig</c:v>
                </c:pt>
              </c:strCache>
            </c:strRef>
          </c:cat>
          <c:val>
            <c:numRef>
              <c:f>('9h'!$P$10,'9h'!$T$10)</c:f>
              <c:numCache>
                <c:formatCode>0.00</c:formatCode>
                <c:ptCount val="2"/>
                <c:pt idx="0">
                  <c:v>58.177499999999995</c:v>
                </c:pt>
                <c:pt idx="1">
                  <c:v>26.187500000000004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5590864"/>
        <c:axId val="765578896"/>
      </c:barChart>
      <c:catAx>
        <c:axId val="76559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5578896"/>
        <c:crosses val="autoZero"/>
        <c:auto val="1"/>
        <c:lblAlgn val="ctr"/>
        <c:lblOffset val="100"/>
        <c:noMultiLvlLbl val="0"/>
      </c:catAx>
      <c:valAx>
        <c:axId val="765578896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559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401396763762355"/>
          <c:y val="0.13712191572443186"/>
          <c:w val="0.15886089293535177"/>
          <c:h val="0.250581788037011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Awl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'9h'!$N$11:$P$11</c:f>
                <c:numCache>
                  <c:formatCode>General</c:formatCode>
                  <c:ptCount val="3"/>
                  <c:pt idx="0">
                    <c:v>4.4409528538366594</c:v>
                  </c:pt>
                  <c:pt idx="1">
                    <c:v>3.4402435354685785</c:v>
                  </c:pt>
                  <c:pt idx="2">
                    <c:v>2.2169554949675154</c:v>
                  </c:pt>
                </c:numCache>
              </c:numRef>
            </c:plus>
            <c:minus>
              <c:numRef>
                <c:f>'9h'!$N$11:$P$11</c:f>
                <c:numCache>
                  <c:formatCode>General</c:formatCode>
                  <c:ptCount val="3"/>
                  <c:pt idx="0">
                    <c:v>4.4409528538366594</c:v>
                  </c:pt>
                  <c:pt idx="1">
                    <c:v>3.4402435354685785</c:v>
                  </c:pt>
                  <c:pt idx="2">
                    <c:v>2.2169554949675154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'9h'!$N$5:$P$5</c:f>
              <c:strCache>
                <c:ptCount val="3"/>
                <c:pt idx="0">
                  <c:v>ND</c:v>
                </c:pt>
                <c:pt idx="1">
                  <c:v>HFD</c:v>
                </c:pt>
                <c:pt idx="2">
                  <c:v>HFD+SAG</c:v>
                </c:pt>
              </c:strCache>
            </c:strRef>
          </c:cat>
          <c:val>
            <c:numRef>
              <c:f>'9h'!$N$10:$P$10</c:f>
              <c:numCache>
                <c:formatCode>0.00</c:formatCode>
                <c:ptCount val="3"/>
                <c:pt idx="0">
                  <c:v>56.963249999999995</c:v>
                </c:pt>
                <c:pt idx="1">
                  <c:v>56.40325</c:v>
                </c:pt>
                <c:pt idx="2">
                  <c:v>58.177499999999995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5579440"/>
        <c:axId val="647570288"/>
      </c:barChart>
      <c:catAx>
        <c:axId val="76557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0288"/>
        <c:crosses val="autoZero"/>
        <c:auto val="1"/>
        <c:lblAlgn val="ctr"/>
        <c:lblOffset val="100"/>
        <c:noMultiLvlLbl val="0"/>
      </c:catAx>
      <c:valAx>
        <c:axId val="647570288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6557944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'9h'!$R$11:$T$11</c:f>
                <c:numCache>
                  <c:formatCode>General</c:formatCode>
                  <c:ptCount val="3"/>
                  <c:pt idx="0">
                    <c:v>0.49459579456360153</c:v>
                  </c:pt>
                  <c:pt idx="1">
                    <c:v>0.44455033460790505</c:v>
                  </c:pt>
                  <c:pt idx="2">
                    <c:v>1.450847453502033</c:v>
                  </c:pt>
                </c:numCache>
              </c:numRef>
            </c:plus>
            <c:minus>
              <c:numRef>
                <c:f>'9h'!$R$11:$T$11</c:f>
                <c:numCache>
                  <c:formatCode>General</c:formatCode>
                  <c:ptCount val="3"/>
                  <c:pt idx="0">
                    <c:v>0.49459579456360153</c:v>
                  </c:pt>
                  <c:pt idx="1">
                    <c:v>0.44455033460790505</c:v>
                  </c:pt>
                  <c:pt idx="2">
                    <c:v>1.450847453502033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'9h'!$R$5:$T$5</c:f>
              <c:strCache>
                <c:ptCount val="3"/>
                <c:pt idx="0">
                  <c:v>ND</c:v>
                </c:pt>
                <c:pt idx="1">
                  <c:v>HFD</c:v>
                </c:pt>
                <c:pt idx="2">
                  <c:v>HFD+SAG</c:v>
                </c:pt>
              </c:strCache>
            </c:strRef>
          </c:cat>
          <c:val>
            <c:numRef>
              <c:f>'9h'!$R$10:$T$10</c:f>
              <c:numCache>
                <c:formatCode>0.00</c:formatCode>
                <c:ptCount val="3"/>
                <c:pt idx="0">
                  <c:v>26.402500000000003</c:v>
                </c:pt>
                <c:pt idx="1">
                  <c:v>24.662500000000001</c:v>
                </c:pt>
                <c:pt idx="2">
                  <c:v>26.187500000000004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70832"/>
        <c:axId val="647571376"/>
      </c:barChart>
      <c:catAx>
        <c:axId val="64757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1376"/>
        <c:crosses val="autoZero"/>
        <c:auto val="1"/>
        <c:lblAlgn val="ctr"/>
        <c:lblOffset val="100"/>
        <c:noMultiLvlLbl val="0"/>
      </c:catAx>
      <c:valAx>
        <c:axId val="647571376"/>
        <c:scaling>
          <c:orientation val="minMax"/>
          <c:max val="30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7083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'9k'!$D$16:$E$16</c:f>
                <c:numCache>
                  <c:formatCode>General</c:formatCode>
                  <c:ptCount val="2"/>
                  <c:pt idx="0">
                    <c:v>11.636468854743157</c:v>
                  </c:pt>
                  <c:pt idx="1">
                    <c:v>11.652372195299032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'9k'!$D$10:$E$10</c:f>
              <c:strCache>
                <c:ptCount val="2"/>
                <c:pt idx="0">
                  <c:v>ctrl</c:v>
                </c:pt>
                <c:pt idx="1">
                  <c:v>SAG</c:v>
                </c:pt>
              </c:strCache>
            </c:strRef>
          </c:cat>
          <c:val>
            <c:numRef>
              <c:f>'9k'!$D$15:$E$15</c:f>
              <c:numCache>
                <c:formatCode>0.00</c:formatCode>
                <c:ptCount val="2"/>
                <c:pt idx="0">
                  <c:v>52.333333333333336</c:v>
                </c:pt>
                <c:pt idx="1">
                  <c:v>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87F-421E-9F2F-D97ADE46D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565936"/>
        <c:axId val="647562128"/>
      </c:barChart>
      <c:catAx>
        <c:axId val="64756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2128"/>
        <c:crosses val="autoZero"/>
        <c:auto val="1"/>
        <c:lblAlgn val="ctr"/>
        <c:lblOffset val="100"/>
        <c:noMultiLvlLbl val="0"/>
      </c:catAx>
      <c:valAx>
        <c:axId val="6475621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7565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251220</xdr:colOff>
      <xdr:row>13</xdr:row>
      <xdr:rowOff>11509</xdr:rowOff>
    </xdr:from>
    <xdr:to>
      <xdr:col>18</xdr:col>
      <xdr:colOff>554434</xdr:colOff>
      <xdr:row>25</xdr:row>
      <xdr:rowOff>89296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41672</xdr:colOff>
      <xdr:row>13</xdr:row>
      <xdr:rowOff>11905</xdr:rowOff>
    </xdr:from>
    <xdr:to>
      <xdr:col>24</xdr:col>
      <xdr:colOff>380606</xdr:colOff>
      <xdr:row>25</xdr:row>
      <xdr:rowOff>89692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619124</xdr:colOff>
      <xdr:row>13</xdr:row>
      <xdr:rowOff>23813</xdr:rowOff>
    </xdr:from>
    <xdr:to>
      <xdr:col>30</xdr:col>
      <xdr:colOff>309167</xdr:colOff>
      <xdr:row>25</xdr:row>
      <xdr:rowOff>101600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35720</xdr:colOff>
      <xdr:row>27</xdr:row>
      <xdr:rowOff>119065</xdr:rowOff>
    </xdr:from>
    <xdr:to>
      <xdr:col>31</xdr:col>
      <xdr:colOff>428626</xdr:colOff>
      <xdr:row>42</xdr:row>
      <xdr:rowOff>113112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31</xdr:col>
      <xdr:colOff>386953</xdr:colOff>
      <xdr:row>36</xdr:row>
      <xdr:rowOff>136921</xdr:rowOff>
    </xdr:from>
    <xdr:ext cx="325217" cy="264560"/>
    <xdr:sp macro="" textlink="">
      <xdr:nvSpPr>
        <xdr:cNvPr id="7" name="テキスト ボックス 6"/>
        <xdr:cNvSpPr txBox="1"/>
      </xdr:nvSpPr>
      <xdr:spPr>
        <a:xfrm>
          <a:off x="18674953" y="5947171"/>
          <a:ext cx="3252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**</a:t>
          </a:r>
          <a:endParaRPr kumimoji="1" lang="ja-JP" altLang="en-US" sz="1100"/>
        </a:p>
      </xdr:txBody>
    </xdr:sp>
    <xdr:clientData/>
  </xdr:oneCellAnchor>
  <xdr:twoCellAnchor>
    <xdr:from>
      <xdr:col>12</xdr:col>
      <xdr:colOff>116086</xdr:colOff>
      <xdr:row>27</xdr:row>
      <xdr:rowOff>98821</xdr:rowOff>
    </xdr:from>
    <xdr:to>
      <xdr:col>18</xdr:col>
      <xdr:colOff>571498</xdr:colOff>
      <xdr:row>42</xdr:row>
      <xdr:rowOff>92606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32741</xdr:colOff>
      <xdr:row>27</xdr:row>
      <xdr:rowOff>104774</xdr:rowOff>
    </xdr:from>
    <xdr:to>
      <xdr:col>22</xdr:col>
      <xdr:colOff>352424</xdr:colOff>
      <xdr:row>42</xdr:row>
      <xdr:rowOff>98559</xdr:rowOff>
    </xdr:to>
    <xdr:graphicFrame macro="">
      <xdr:nvGraphicFramePr>
        <xdr:cNvPr id="9" name="グラフ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0.49809</cdr:x>
      <cdr:y>0.41542</cdr:y>
    </cdr:from>
    <cdr:to>
      <cdr:x>0.56922</cdr:x>
      <cdr:y>0.51186</cdr:y>
    </cdr:to>
    <cdr:sp macro="" textlink="">
      <cdr:nvSpPr>
        <cdr:cNvPr id="2" name="テキスト ボックス 6"/>
        <cdr:cNvSpPr txBox="1"/>
      </cdr:nvSpPr>
      <cdr:spPr>
        <a:xfrm xmlns:a="http://schemas.openxmlformats.org/drawingml/2006/main">
          <a:off x="1762806" y="1065783"/>
          <a:ext cx="251739" cy="24742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100"/>
            <a:t>**</a:t>
          </a:r>
          <a:endParaRPr kumimoji="1" lang="ja-JP" alt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388620</xdr:colOff>
      <xdr:row>11</xdr:row>
      <xdr:rowOff>99060</xdr:rowOff>
    </xdr:from>
    <xdr:to>
      <xdr:col>14</xdr:col>
      <xdr:colOff>266700</xdr:colOff>
      <xdr:row>23</xdr:row>
      <xdr:rowOff>99060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9"/>
  <sheetViews>
    <sheetView zoomScale="80" zoomScaleNormal="80" workbookViewId="0">
      <selection activeCell="Z4" sqref="Z4"/>
    </sheetView>
  </sheetViews>
  <sheetFormatPr defaultRowHeight="13.2" x14ac:dyDescent="0.2"/>
  <cols>
    <col min="4" max="4" width="3.44140625" customWidth="1"/>
    <col min="8" max="8" width="3.44140625" customWidth="1"/>
    <col min="12" max="12" width="3.44140625" customWidth="1"/>
    <col min="13" max="13" width="6.21875" customWidth="1"/>
    <col min="17" max="17" width="3.44140625" customWidth="1"/>
  </cols>
  <sheetData>
    <row r="3" spans="1:20" ht="13.8" thickBot="1" x14ac:dyDescent="0.25">
      <c r="A3" s="9" t="s">
        <v>22</v>
      </c>
      <c r="B3" s="9" t="s">
        <v>1</v>
      </c>
      <c r="C3" s="9" t="s">
        <v>2</v>
      </c>
      <c r="D3" s="10"/>
      <c r="E3" s="9" t="s">
        <v>23</v>
      </c>
      <c r="F3" s="9" t="s">
        <v>1</v>
      </c>
      <c r="G3" s="9" t="s">
        <v>2</v>
      </c>
      <c r="H3" s="10"/>
      <c r="I3" s="9" t="s">
        <v>21</v>
      </c>
      <c r="J3" s="9" t="s">
        <v>1</v>
      </c>
      <c r="K3" s="9" t="s">
        <v>2</v>
      </c>
    </row>
    <row r="4" spans="1:20" ht="13.8" thickTop="1" x14ac:dyDescent="0.2">
      <c r="A4" s="2" t="s">
        <v>0</v>
      </c>
      <c r="B4" s="1">
        <v>60.82</v>
      </c>
      <c r="C4" s="1">
        <v>28.19</v>
      </c>
      <c r="D4" s="1"/>
      <c r="E4" s="2" t="s">
        <v>7</v>
      </c>
      <c r="F4" s="1">
        <v>57.52</v>
      </c>
      <c r="G4" s="1">
        <v>26.45</v>
      </c>
      <c r="H4" s="1"/>
      <c r="I4" s="2" t="s">
        <v>11</v>
      </c>
      <c r="J4" s="1">
        <v>61.5</v>
      </c>
      <c r="K4" s="1">
        <v>23.16</v>
      </c>
      <c r="N4" t="s">
        <v>16</v>
      </c>
      <c r="R4" t="s">
        <v>17</v>
      </c>
    </row>
    <row r="5" spans="1:20" ht="13.8" thickBot="1" x14ac:dyDescent="0.25">
      <c r="A5" s="1"/>
      <c r="B5" s="1">
        <v>59.28</v>
      </c>
      <c r="C5" s="1">
        <v>26.84</v>
      </c>
      <c r="D5" s="1"/>
      <c r="E5" s="1"/>
      <c r="F5" s="1">
        <v>49.96</v>
      </c>
      <c r="G5" s="1">
        <v>26.49</v>
      </c>
      <c r="H5" s="1"/>
      <c r="I5" s="1"/>
      <c r="J5" s="1">
        <v>49.58</v>
      </c>
      <c r="K5" s="1">
        <v>22.58</v>
      </c>
      <c r="M5" s="6"/>
      <c r="N5" s="13" t="s">
        <v>19</v>
      </c>
      <c r="O5" s="13" t="s">
        <v>20</v>
      </c>
      <c r="P5" s="13" t="s">
        <v>21</v>
      </c>
      <c r="R5" s="13" t="s">
        <v>19</v>
      </c>
      <c r="S5" s="13" t="s">
        <v>20</v>
      </c>
      <c r="T5" s="13" t="s">
        <v>21</v>
      </c>
    </row>
    <row r="6" spans="1:20" ht="13.8" thickTop="1" x14ac:dyDescent="0.2">
      <c r="A6" s="1"/>
      <c r="B6" s="1">
        <v>74.28</v>
      </c>
      <c r="C6" s="1">
        <v>28.16</v>
      </c>
      <c r="D6" s="1"/>
      <c r="E6" s="1"/>
      <c r="F6" s="1">
        <v>50.5</v>
      </c>
      <c r="G6" s="1">
        <v>27.24</v>
      </c>
      <c r="H6" s="1"/>
      <c r="I6" s="1"/>
      <c r="J6" s="1">
        <v>32.840000000000003</v>
      </c>
      <c r="K6" s="1">
        <v>30.11</v>
      </c>
      <c r="M6">
        <v>1</v>
      </c>
      <c r="N6" s="4">
        <v>63.582999999999991</v>
      </c>
      <c r="O6" s="4">
        <v>57.262999999999998</v>
      </c>
      <c r="P6" s="4">
        <v>59.01</v>
      </c>
      <c r="Q6" s="4"/>
      <c r="R6" s="4">
        <v>27.05</v>
      </c>
      <c r="S6" s="4">
        <v>25.32</v>
      </c>
      <c r="T6" s="4">
        <v>24.21</v>
      </c>
    </row>
    <row r="7" spans="1:20" x14ac:dyDescent="0.2">
      <c r="A7" s="1"/>
      <c r="B7" s="1">
        <v>56.13</v>
      </c>
      <c r="C7" s="1">
        <v>26.16</v>
      </c>
      <c r="D7" s="1"/>
      <c r="E7" s="1"/>
      <c r="F7" s="1">
        <v>62.14</v>
      </c>
      <c r="G7" s="1">
        <v>25.48</v>
      </c>
      <c r="H7" s="1"/>
      <c r="I7" s="1"/>
      <c r="J7" s="1">
        <v>74.290000000000006</v>
      </c>
      <c r="K7" s="1">
        <v>23.1</v>
      </c>
      <c r="M7">
        <v>2</v>
      </c>
      <c r="N7" s="4">
        <v>55.33</v>
      </c>
      <c r="O7" s="4">
        <v>52.91</v>
      </c>
      <c r="P7" s="4">
        <v>54.92</v>
      </c>
      <c r="Q7" s="4"/>
      <c r="R7" s="4">
        <v>25.93</v>
      </c>
      <c r="S7" s="4">
        <v>24.54</v>
      </c>
      <c r="T7" s="4">
        <v>26.64</v>
      </c>
    </row>
    <row r="8" spans="1:20" x14ac:dyDescent="0.2">
      <c r="A8" s="1"/>
      <c r="B8" s="1">
        <v>67.39</v>
      </c>
      <c r="C8" s="1">
        <v>31.25</v>
      </c>
      <c r="D8" s="1"/>
      <c r="E8" s="1"/>
      <c r="F8" s="1">
        <v>53.53</v>
      </c>
      <c r="G8" s="1">
        <v>26.2</v>
      </c>
      <c r="H8" s="1"/>
      <c r="I8" s="1"/>
      <c r="J8" s="1">
        <v>49.65</v>
      </c>
      <c r="K8" s="1">
        <v>26.23</v>
      </c>
      <c r="M8">
        <v>3</v>
      </c>
      <c r="N8" s="4">
        <v>54.82</v>
      </c>
      <c r="O8" s="4">
        <v>54.63</v>
      </c>
      <c r="P8" s="4">
        <v>59.89</v>
      </c>
      <c r="Q8" s="4"/>
      <c r="R8" s="4">
        <v>26.12</v>
      </c>
      <c r="S8" s="4">
        <v>24.36</v>
      </c>
      <c r="T8" s="4">
        <v>27.67</v>
      </c>
    </row>
    <row r="9" spans="1:20" x14ac:dyDescent="0.2">
      <c r="A9" s="1"/>
      <c r="B9" s="1">
        <v>58.81</v>
      </c>
      <c r="C9" s="1">
        <v>27.83</v>
      </c>
      <c r="D9" s="1"/>
      <c r="E9" s="1"/>
      <c r="F9" s="1">
        <v>59.33</v>
      </c>
      <c r="G9" s="1">
        <v>22.55</v>
      </c>
      <c r="H9" s="1"/>
      <c r="I9" s="1"/>
      <c r="J9" s="1">
        <v>70.849999999999994</v>
      </c>
      <c r="K9" s="1">
        <v>26.02</v>
      </c>
      <c r="M9" s="7">
        <v>4</v>
      </c>
      <c r="N9" s="8">
        <v>54.12</v>
      </c>
      <c r="O9" s="8">
        <v>60.81</v>
      </c>
      <c r="P9" s="8">
        <v>58.89</v>
      </c>
      <c r="Q9" s="4"/>
      <c r="R9" s="8">
        <v>26.51</v>
      </c>
      <c r="S9" s="8">
        <v>24.43</v>
      </c>
      <c r="T9" s="8">
        <v>26.23</v>
      </c>
    </row>
    <row r="10" spans="1:20" x14ac:dyDescent="0.2">
      <c r="A10" s="1"/>
      <c r="B10" s="1">
        <v>65.98</v>
      </c>
      <c r="C10" s="1">
        <v>24.84</v>
      </c>
      <c r="D10" s="1"/>
      <c r="E10" s="1"/>
      <c r="F10" s="1">
        <v>58.99</v>
      </c>
      <c r="G10" s="1">
        <v>22.63</v>
      </c>
      <c r="H10" s="1"/>
      <c r="I10" s="1"/>
      <c r="J10" s="1">
        <v>58.45</v>
      </c>
      <c r="K10" s="1">
        <v>22.52</v>
      </c>
      <c r="M10" s="5" t="s">
        <v>4</v>
      </c>
      <c r="N10" s="4">
        <f>AVERAGE(N6:N9)</f>
        <v>56.963249999999995</v>
      </c>
      <c r="O10" s="4">
        <f>AVERAGE(O6:O9)</f>
        <v>56.40325</v>
      </c>
      <c r="P10" s="4">
        <f>AVERAGE(P6:P9)</f>
        <v>58.177499999999995</v>
      </c>
      <c r="Q10" s="4"/>
      <c r="R10" s="4">
        <f>AVERAGE(R6:R9)</f>
        <v>26.402500000000003</v>
      </c>
      <c r="S10" s="4">
        <f>AVERAGE(S6:S9)</f>
        <v>24.662500000000001</v>
      </c>
      <c r="T10" s="4">
        <f>AVERAGE(T6:T9)</f>
        <v>26.187500000000004</v>
      </c>
    </row>
    <row r="11" spans="1:20" x14ac:dyDescent="0.2">
      <c r="A11" s="1"/>
      <c r="B11" s="1">
        <v>65.84</v>
      </c>
      <c r="C11" s="1">
        <v>25.75</v>
      </c>
      <c r="D11" s="1"/>
      <c r="E11" s="1"/>
      <c r="F11" s="1">
        <v>59.18</v>
      </c>
      <c r="G11" s="1">
        <v>23.33</v>
      </c>
      <c r="H11" s="1"/>
      <c r="I11" s="1"/>
      <c r="J11" s="1">
        <v>72.73</v>
      </c>
      <c r="K11" s="1">
        <v>20.74</v>
      </c>
      <c r="M11" s="5" t="s">
        <v>18</v>
      </c>
      <c r="N11" s="4">
        <f>STDEV(N6:N9)</f>
        <v>4.4409528538366594</v>
      </c>
      <c r="O11" s="4">
        <f>STDEV(O6:O9)</f>
        <v>3.4402435354685785</v>
      </c>
      <c r="P11" s="4">
        <f>STDEV(P6:P9)</f>
        <v>2.2169554949675154</v>
      </c>
      <c r="Q11" s="4"/>
      <c r="R11" s="4">
        <f>STDEV(R6:R9)</f>
        <v>0.49459579456360153</v>
      </c>
      <c r="S11" s="4">
        <f>STDEV(S6:S9)</f>
        <v>0.44455033460790505</v>
      </c>
      <c r="T11" s="4">
        <f>STDEV(T6:T9)</f>
        <v>1.450847453502033</v>
      </c>
    </row>
    <row r="12" spans="1:20" x14ac:dyDescent="0.2">
      <c r="A12" s="1"/>
      <c r="B12" s="1">
        <v>66.17</v>
      </c>
      <c r="C12" s="1">
        <v>24.97</v>
      </c>
      <c r="D12" s="1"/>
      <c r="E12" s="1"/>
      <c r="F12" s="1">
        <v>58.81</v>
      </c>
      <c r="G12" s="1">
        <v>27.19</v>
      </c>
      <c r="H12" s="1"/>
      <c r="I12" s="1"/>
      <c r="J12" s="1">
        <v>66.69</v>
      </c>
      <c r="K12" s="1">
        <v>25.24</v>
      </c>
      <c r="N12" s="12"/>
      <c r="R12" s="12"/>
      <c r="S12" s="28"/>
    </row>
    <row r="13" spans="1:20" x14ac:dyDescent="0.2">
      <c r="A13" s="11"/>
      <c r="B13" s="11">
        <v>61.13</v>
      </c>
      <c r="C13" s="11">
        <v>26.53</v>
      </c>
      <c r="D13" s="1"/>
      <c r="E13" s="11"/>
      <c r="F13" s="11">
        <v>62.67</v>
      </c>
      <c r="G13" s="11">
        <v>25.66</v>
      </c>
      <c r="H13" s="1"/>
      <c r="I13" s="1"/>
      <c r="J13" s="1">
        <v>54.51</v>
      </c>
      <c r="K13" s="1">
        <v>22.44</v>
      </c>
    </row>
    <row r="14" spans="1:20" x14ac:dyDescent="0.2">
      <c r="A14" s="3" t="s">
        <v>4</v>
      </c>
      <c r="B14" s="1">
        <f>AVERAGE(B4:B13)</f>
        <v>63.582999999999991</v>
      </c>
      <c r="C14" s="1">
        <f>AVERAGE(C4:C13)</f>
        <v>27.052</v>
      </c>
      <c r="D14" s="1"/>
      <c r="E14" s="3" t="s">
        <v>4</v>
      </c>
      <c r="F14" s="1">
        <f>AVERAGE(F4:F13)</f>
        <v>57.262999999999998</v>
      </c>
      <c r="G14" s="1">
        <f>AVERAGE(G4:G13)</f>
        <v>25.321999999999999</v>
      </c>
      <c r="H14" s="1"/>
      <c r="I14" s="11"/>
      <c r="J14" s="11">
        <v>58</v>
      </c>
      <c r="K14" s="11"/>
    </row>
    <row r="15" spans="1:20" x14ac:dyDescent="0.2">
      <c r="A15" s="3" t="s">
        <v>15</v>
      </c>
      <c r="B15" s="1">
        <f>STDEV(B4:B13)</f>
        <v>5.343190994153213</v>
      </c>
      <c r="C15" s="1">
        <f>STDEV(C4:C13)</f>
        <v>1.908669111652876</v>
      </c>
      <c r="D15" s="1"/>
      <c r="E15" s="3" t="s">
        <v>15</v>
      </c>
      <c r="F15" s="1">
        <f>STDEV(F4:F13)</f>
        <v>4.464890318423909</v>
      </c>
      <c r="G15" s="1">
        <f>STDEV(G4:G13)</f>
        <v>1.8139508752382953</v>
      </c>
      <c r="H15" s="1"/>
      <c r="I15" s="3" t="s">
        <v>4</v>
      </c>
      <c r="J15" s="1">
        <f>AVERAGE(J4:J14)</f>
        <v>59.008181818181818</v>
      </c>
      <c r="K15" s="1">
        <f>AVERAGE(K4:K14)</f>
        <v>24.214000000000002</v>
      </c>
    </row>
    <row r="16" spans="1:20" x14ac:dyDescent="0.2">
      <c r="A16" s="3"/>
      <c r="B16" s="1"/>
      <c r="C16" s="1"/>
      <c r="D16" s="1"/>
      <c r="E16" s="3"/>
      <c r="F16" s="1"/>
      <c r="G16" s="1"/>
      <c r="H16" s="1"/>
      <c r="I16" s="3" t="s">
        <v>15</v>
      </c>
      <c r="J16" s="1">
        <f>STDEV(J4:J14)</f>
        <v>12.288498539839427</v>
      </c>
      <c r="K16" s="1">
        <f>STDEV(K4:K13)</f>
        <v>2.7131089178283974</v>
      </c>
    </row>
    <row r="17" spans="1:14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4" x14ac:dyDescent="0.2">
      <c r="A18" s="2" t="s">
        <v>3</v>
      </c>
      <c r="B18" s="1">
        <v>57.76</v>
      </c>
      <c r="C18" s="1">
        <v>23.35</v>
      </c>
      <c r="D18" s="1"/>
      <c r="E18" s="2" t="s">
        <v>8</v>
      </c>
      <c r="F18" s="1">
        <v>60.02</v>
      </c>
      <c r="G18" s="1">
        <v>24.56</v>
      </c>
      <c r="H18" s="1"/>
      <c r="I18" s="2" t="s">
        <v>12</v>
      </c>
      <c r="J18" s="1">
        <v>55.23</v>
      </c>
      <c r="K18" s="1">
        <v>25.12</v>
      </c>
    </row>
    <row r="19" spans="1:14" x14ac:dyDescent="0.2">
      <c r="A19" s="2"/>
      <c r="B19" s="1">
        <v>59.92</v>
      </c>
      <c r="C19" s="1">
        <v>27.06</v>
      </c>
      <c r="D19" s="1"/>
      <c r="E19" s="1"/>
      <c r="F19" s="1">
        <v>52.12</v>
      </c>
      <c r="G19" s="1">
        <v>27.97</v>
      </c>
      <c r="H19" s="1"/>
      <c r="I19" s="1"/>
      <c r="J19" s="1">
        <v>45.61</v>
      </c>
      <c r="K19" s="1">
        <v>27.67</v>
      </c>
    </row>
    <row r="20" spans="1:14" x14ac:dyDescent="0.2">
      <c r="A20" s="1"/>
      <c r="B20" s="1">
        <v>60.99</v>
      </c>
      <c r="C20" s="1">
        <v>27.98</v>
      </c>
      <c r="D20" s="1"/>
      <c r="E20" s="1"/>
      <c r="F20" s="1">
        <v>48.62</v>
      </c>
      <c r="G20" s="1">
        <v>23.33</v>
      </c>
      <c r="H20" s="1"/>
      <c r="I20" s="1"/>
      <c r="J20" s="1">
        <v>51.96</v>
      </c>
      <c r="K20" s="1">
        <v>28.83</v>
      </c>
    </row>
    <row r="21" spans="1:14" x14ac:dyDescent="0.2">
      <c r="A21" s="1"/>
      <c r="B21" s="1">
        <v>55.84</v>
      </c>
      <c r="C21" s="1">
        <v>25.24</v>
      </c>
      <c r="D21" s="1"/>
      <c r="E21" s="1"/>
      <c r="F21" s="1">
        <v>48.86</v>
      </c>
      <c r="G21" s="1">
        <v>22.63</v>
      </c>
      <c r="H21" s="1"/>
      <c r="I21" s="1"/>
      <c r="J21" s="1">
        <v>56</v>
      </c>
      <c r="K21" s="1">
        <v>26.24</v>
      </c>
    </row>
    <row r="22" spans="1:14" x14ac:dyDescent="0.2">
      <c r="A22" s="1"/>
      <c r="B22" s="1">
        <v>56.81</v>
      </c>
      <c r="C22" s="1">
        <v>26.45</v>
      </c>
      <c r="D22" s="1"/>
      <c r="E22" s="1"/>
      <c r="F22" s="1">
        <v>63.68</v>
      </c>
      <c r="G22" s="1">
        <v>24.57</v>
      </c>
      <c r="H22" s="1"/>
      <c r="I22" s="1"/>
      <c r="J22" s="1">
        <v>50.54</v>
      </c>
      <c r="K22" s="1">
        <v>25.46</v>
      </c>
    </row>
    <row r="23" spans="1:14" x14ac:dyDescent="0.2">
      <c r="A23" s="1"/>
      <c r="B23" s="1">
        <v>52.12</v>
      </c>
      <c r="C23" s="1">
        <v>26.57</v>
      </c>
      <c r="D23" s="1"/>
      <c r="E23" s="1"/>
      <c r="F23" s="1">
        <v>52.68</v>
      </c>
      <c r="G23" s="1">
        <v>23.91</v>
      </c>
      <c r="H23" s="1"/>
      <c r="I23" s="1"/>
      <c r="J23" s="1">
        <v>61.24</v>
      </c>
      <c r="K23" s="1">
        <v>27.75</v>
      </c>
    </row>
    <row r="24" spans="1:14" x14ac:dyDescent="0.2">
      <c r="A24" s="1"/>
      <c r="B24" s="1">
        <v>54.33</v>
      </c>
      <c r="C24" s="1">
        <v>25.83</v>
      </c>
      <c r="D24" s="1"/>
      <c r="E24" s="1"/>
      <c r="F24" s="1">
        <v>48.99</v>
      </c>
      <c r="G24" s="1">
        <v>24.3</v>
      </c>
      <c r="H24" s="1"/>
      <c r="I24" s="1"/>
      <c r="J24" s="1">
        <v>64.569999999999993</v>
      </c>
      <c r="K24" s="1">
        <v>27.14</v>
      </c>
    </row>
    <row r="25" spans="1:14" x14ac:dyDescent="0.2">
      <c r="A25" s="1"/>
      <c r="B25" s="1">
        <v>47.24</v>
      </c>
      <c r="C25" s="1">
        <v>24.76</v>
      </c>
      <c r="D25" s="1"/>
      <c r="E25" s="1"/>
      <c r="F25" s="1">
        <v>51.34</v>
      </c>
      <c r="G25" s="1">
        <v>25.07</v>
      </c>
      <c r="H25" s="1"/>
      <c r="I25" s="1"/>
      <c r="J25" s="1">
        <v>60.87</v>
      </c>
      <c r="K25" s="1">
        <v>26.93</v>
      </c>
    </row>
    <row r="26" spans="1:14" x14ac:dyDescent="0.2">
      <c r="A26" s="1"/>
      <c r="B26" s="1">
        <v>47.11</v>
      </c>
      <c r="C26" s="1">
        <v>25.26</v>
      </c>
      <c r="D26" s="1"/>
      <c r="E26" s="1"/>
      <c r="F26" s="1">
        <v>47.45</v>
      </c>
      <c r="G26" s="1">
        <v>23.32</v>
      </c>
      <c r="H26" s="1"/>
      <c r="I26" s="1"/>
      <c r="J26" s="1">
        <v>57.42</v>
      </c>
      <c r="K26" s="1">
        <v>24.42</v>
      </c>
      <c r="N26" s="7"/>
    </row>
    <row r="27" spans="1:14" x14ac:dyDescent="0.2">
      <c r="A27" s="10"/>
      <c r="B27" s="10">
        <v>56.1</v>
      </c>
      <c r="C27" s="11">
        <v>26.8</v>
      </c>
      <c r="D27" s="1"/>
      <c r="E27" s="11"/>
      <c r="F27" s="11">
        <v>55.32</v>
      </c>
      <c r="G27" s="11">
        <v>25.74</v>
      </c>
      <c r="H27" s="1"/>
      <c r="I27" s="11"/>
      <c r="J27" s="11">
        <v>45.71</v>
      </c>
      <c r="K27" s="11">
        <v>26.85</v>
      </c>
    </row>
    <row r="28" spans="1:14" x14ac:dyDescent="0.2">
      <c r="A28" s="11"/>
      <c r="B28" s="11">
        <v>60.41</v>
      </c>
      <c r="C28" s="11"/>
      <c r="D28" s="1"/>
      <c r="E28" s="3" t="s">
        <v>4</v>
      </c>
      <c r="F28" s="1">
        <f>AVERAGE(F18:F27)</f>
        <v>52.908000000000001</v>
      </c>
      <c r="G28" s="1">
        <f>AVERAGE(G18:G27)</f>
        <v>24.54</v>
      </c>
      <c r="H28" s="1"/>
      <c r="I28" s="3" t="s">
        <v>4</v>
      </c>
      <c r="J28" s="1">
        <f>AVERAGE(J18:J27)</f>
        <v>54.915000000000006</v>
      </c>
      <c r="K28" s="1">
        <f>AVERAGE(K18:K27)</f>
        <v>26.641000000000002</v>
      </c>
    </row>
    <row r="29" spans="1:14" x14ac:dyDescent="0.2">
      <c r="A29" s="3" t="s">
        <v>4</v>
      </c>
      <c r="B29" s="1">
        <f>AVERAGE(B18:B28)</f>
        <v>55.33</v>
      </c>
      <c r="C29" s="1">
        <f>AVERAGE(C18:C28)</f>
        <v>25.929999999999996</v>
      </c>
      <c r="D29" s="1"/>
      <c r="E29" s="3" t="s">
        <v>15</v>
      </c>
      <c r="F29" s="1">
        <f>STDEV(F18:F27)</f>
        <v>5.327909325221083</v>
      </c>
      <c r="G29" s="1">
        <f>STDEV(G18:G27)</f>
        <v>1.5107834612103306</v>
      </c>
      <c r="H29" s="1"/>
      <c r="I29" s="3" t="s">
        <v>15</v>
      </c>
      <c r="J29" s="1">
        <f>STDEV(J18:J27)</f>
        <v>6.4586363369779596</v>
      </c>
      <c r="K29" s="1">
        <f>STDEV(K18:K27)</f>
        <v>1.3440605971788948</v>
      </c>
    </row>
    <row r="30" spans="1:14" x14ac:dyDescent="0.2">
      <c r="A30" s="3" t="s">
        <v>15</v>
      </c>
      <c r="B30" s="1">
        <f>STDEV(B18:B28)</f>
        <v>4.8184956158535623</v>
      </c>
      <c r="C30" s="1">
        <f>STDEV(C18:C27)</f>
        <v>1.3281817144753445</v>
      </c>
      <c r="D30" s="1"/>
      <c r="E30" s="1"/>
      <c r="F30" s="1"/>
      <c r="G30" s="1"/>
      <c r="H30" s="1"/>
      <c r="I30" s="1"/>
      <c r="J30" s="1"/>
      <c r="K30" s="1"/>
    </row>
    <row r="31" spans="1:1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4" x14ac:dyDescent="0.2">
      <c r="A32" s="2" t="s">
        <v>5</v>
      </c>
      <c r="B32" s="1">
        <v>56.08</v>
      </c>
      <c r="C32" s="1">
        <v>21.31</v>
      </c>
      <c r="D32" s="1"/>
      <c r="E32" s="2" t="s">
        <v>9</v>
      </c>
      <c r="F32" s="1">
        <v>51.47</v>
      </c>
      <c r="G32" s="1">
        <v>20.239999999999998</v>
      </c>
      <c r="H32" s="1"/>
      <c r="I32" s="2" t="s">
        <v>13</v>
      </c>
      <c r="J32" s="1">
        <v>49.04</v>
      </c>
      <c r="K32" s="1">
        <v>26.64</v>
      </c>
    </row>
    <row r="33" spans="1:11" x14ac:dyDescent="0.2">
      <c r="A33" s="1"/>
      <c r="B33" s="1">
        <v>53.03</v>
      </c>
      <c r="C33" s="1">
        <v>26.79</v>
      </c>
      <c r="D33" s="1"/>
      <c r="E33" s="1"/>
      <c r="F33" s="1">
        <v>50.33</v>
      </c>
      <c r="G33" s="1">
        <v>27.27</v>
      </c>
      <c r="H33" s="1"/>
      <c r="I33" s="1"/>
      <c r="J33" s="1">
        <v>53.13</v>
      </c>
      <c r="K33" s="1">
        <v>28.89</v>
      </c>
    </row>
    <row r="34" spans="1:11" x14ac:dyDescent="0.2">
      <c r="A34" s="1"/>
      <c r="B34" s="1">
        <v>50.16</v>
      </c>
      <c r="C34" s="1">
        <v>27.08</v>
      </c>
      <c r="D34" s="1"/>
      <c r="E34" s="1"/>
      <c r="F34" s="1">
        <v>63.55</v>
      </c>
      <c r="G34" s="1">
        <v>20.440000000000001</v>
      </c>
      <c r="H34" s="1"/>
      <c r="I34" s="1"/>
      <c r="J34" s="1">
        <v>61.22</v>
      </c>
      <c r="K34" s="1">
        <v>26.51</v>
      </c>
    </row>
    <row r="35" spans="1:11" x14ac:dyDescent="0.2">
      <c r="A35" s="1"/>
      <c r="B35" s="1">
        <v>57.8</v>
      </c>
      <c r="C35" s="1">
        <v>28.3</v>
      </c>
      <c r="D35" s="1"/>
      <c r="E35" s="1"/>
      <c r="F35" s="1">
        <v>51.28</v>
      </c>
      <c r="G35" s="1">
        <v>24.91</v>
      </c>
      <c r="H35" s="1"/>
      <c r="I35" s="1"/>
      <c r="J35" s="1">
        <v>65.34</v>
      </c>
      <c r="K35" s="1">
        <v>25.39</v>
      </c>
    </row>
    <row r="36" spans="1:11" x14ac:dyDescent="0.2">
      <c r="A36" s="1"/>
      <c r="B36" s="1">
        <v>55.46</v>
      </c>
      <c r="C36" s="1">
        <v>23.52</v>
      </c>
      <c r="D36" s="1"/>
      <c r="E36" s="1"/>
      <c r="F36" s="1">
        <v>50.27</v>
      </c>
      <c r="G36" s="1">
        <v>27.94</v>
      </c>
      <c r="H36" s="1"/>
      <c r="I36" s="1"/>
      <c r="J36" s="1">
        <v>59.55</v>
      </c>
      <c r="K36" s="1">
        <v>30.46</v>
      </c>
    </row>
    <row r="37" spans="1:11" x14ac:dyDescent="0.2">
      <c r="A37" s="1"/>
      <c r="B37" s="1">
        <v>54.97</v>
      </c>
      <c r="C37" s="1">
        <v>24.92</v>
      </c>
      <c r="D37" s="1"/>
      <c r="E37" s="1"/>
      <c r="F37" s="1">
        <v>60.28</v>
      </c>
      <c r="G37" s="1">
        <v>26.04</v>
      </c>
      <c r="H37" s="1"/>
      <c r="I37" s="1"/>
      <c r="J37" s="1">
        <v>63.77</v>
      </c>
      <c r="K37" s="1">
        <v>28.03</v>
      </c>
    </row>
    <row r="38" spans="1:11" x14ac:dyDescent="0.2">
      <c r="A38" s="1"/>
      <c r="B38" s="1">
        <v>68.510000000000005</v>
      </c>
      <c r="C38" s="1">
        <v>26.23</v>
      </c>
      <c r="D38" s="1"/>
      <c r="E38" s="1"/>
      <c r="F38" s="1">
        <v>51.03</v>
      </c>
      <c r="G38" s="1">
        <v>25.35</v>
      </c>
      <c r="H38" s="1"/>
      <c r="I38" s="1"/>
      <c r="J38" s="1">
        <v>56.37</v>
      </c>
      <c r="K38" s="1">
        <v>27.7</v>
      </c>
    </row>
    <row r="39" spans="1:11" x14ac:dyDescent="0.2">
      <c r="A39" s="1"/>
      <c r="B39" s="1">
        <v>56.09</v>
      </c>
      <c r="C39" s="1">
        <v>30.75</v>
      </c>
      <c r="D39" s="1"/>
      <c r="E39" s="1"/>
      <c r="F39" s="1">
        <v>46.44</v>
      </c>
      <c r="G39" s="1">
        <v>21.86</v>
      </c>
      <c r="H39" s="1"/>
      <c r="I39" s="1"/>
      <c r="J39" s="1">
        <v>58.87</v>
      </c>
      <c r="K39" s="1">
        <v>25.98</v>
      </c>
    </row>
    <row r="40" spans="1:11" x14ac:dyDescent="0.2">
      <c r="A40" s="1"/>
      <c r="B40" s="1">
        <v>46.89</v>
      </c>
      <c r="C40" s="1">
        <v>26.58</v>
      </c>
      <c r="D40" s="1"/>
      <c r="E40" s="1"/>
      <c r="F40" s="1">
        <v>56.77</v>
      </c>
      <c r="G40" s="1">
        <v>24.68</v>
      </c>
      <c r="H40" s="1"/>
      <c r="I40" s="1"/>
      <c r="J40" s="1">
        <v>62.84</v>
      </c>
      <c r="K40" s="1">
        <v>28.38</v>
      </c>
    </row>
    <row r="41" spans="1:11" x14ac:dyDescent="0.2">
      <c r="A41" s="11"/>
      <c r="B41" s="11">
        <v>49.23</v>
      </c>
      <c r="C41" s="11">
        <v>25.74</v>
      </c>
      <c r="D41" s="1"/>
      <c r="E41" s="1"/>
      <c r="F41" s="1">
        <v>61.64</v>
      </c>
      <c r="G41" s="1">
        <v>24.83</v>
      </c>
      <c r="H41" s="1"/>
      <c r="I41" s="11"/>
      <c r="J41" s="11">
        <v>68.78</v>
      </c>
      <c r="K41" s="11">
        <v>28.71</v>
      </c>
    </row>
    <row r="42" spans="1:11" x14ac:dyDescent="0.2">
      <c r="A42" s="3" t="s">
        <v>4</v>
      </c>
      <c r="B42" s="1">
        <f>AVERAGE(B32:B41)</f>
        <v>54.822000000000003</v>
      </c>
      <c r="C42" s="1">
        <f>AVERAGE(C32:C41)</f>
        <v>26.121999999999996</v>
      </c>
      <c r="D42" s="1"/>
      <c r="E42" s="11"/>
      <c r="F42" s="11">
        <v>57.86</v>
      </c>
      <c r="G42" s="11"/>
      <c r="H42" s="1"/>
      <c r="I42" s="3" t="s">
        <v>4</v>
      </c>
      <c r="J42" s="1">
        <f>AVERAGE(J32:J41)</f>
        <v>59.890999999999998</v>
      </c>
      <c r="K42" s="1">
        <f>AVERAGE(K32:K41)</f>
        <v>27.669</v>
      </c>
    </row>
    <row r="43" spans="1:11" x14ac:dyDescent="0.2">
      <c r="A43" s="3" t="s">
        <v>15</v>
      </c>
      <c r="B43" s="1">
        <f>STDEV(B32:B41)</f>
        <v>5.9533534900740808</v>
      </c>
      <c r="C43" s="1">
        <f>STDEV(C32:C41)</f>
        <v>2.5661029684025634</v>
      </c>
      <c r="D43" s="1"/>
      <c r="E43" s="3" t="s">
        <v>4</v>
      </c>
      <c r="F43" s="1">
        <f>AVERAGE(F32:F42)</f>
        <v>54.629090909090905</v>
      </c>
      <c r="G43" s="1">
        <f>AVERAGE(G32:G42)</f>
        <v>24.356000000000002</v>
      </c>
      <c r="H43" s="1"/>
      <c r="I43" s="3" t="s">
        <v>15</v>
      </c>
      <c r="J43" s="1">
        <f>STDEV(J32:J41)</f>
        <v>5.8805412638255987</v>
      </c>
      <c r="K43" s="1">
        <f>STDEV(K32:K41)</f>
        <v>1.5437936678484236</v>
      </c>
    </row>
    <row r="44" spans="1:11" x14ac:dyDescent="0.2">
      <c r="A44" s="3"/>
      <c r="B44" s="1"/>
      <c r="C44" s="1"/>
      <c r="D44" s="1"/>
      <c r="E44" s="3" t="s">
        <v>15</v>
      </c>
      <c r="F44" s="1">
        <f>STDEV(F32:F42)</f>
        <v>5.607007142041919</v>
      </c>
      <c r="G44" s="1">
        <f>STDEV(G32:G41)</f>
        <v>2.6729808578937919</v>
      </c>
      <c r="H44" s="1"/>
      <c r="I44" s="1"/>
      <c r="J44" s="1"/>
      <c r="K44" s="1"/>
    </row>
    <row r="45" spans="1:11" x14ac:dyDescent="0.2">
      <c r="A45" s="1"/>
      <c r="B45" s="1"/>
      <c r="C45" s="1"/>
      <c r="D45" s="1"/>
      <c r="E45" s="1"/>
      <c r="F45" s="1"/>
      <c r="G45" s="1"/>
      <c r="H45" s="3"/>
      <c r="I45" s="1"/>
      <c r="J45" s="1"/>
      <c r="K45" s="1"/>
    </row>
    <row r="46" spans="1:11" x14ac:dyDescent="0.2">
      <c r="A46" s="2" t="s">
        <v>6</v>
      </c>
      <c r="B46" s="1">
        <v>46.67</v>
      </c>
      <c r="C46" s="1">
        <v>26.15</v>
      </c>
      <c r="D46" s="1"/>
      <c r="E46" s="2" t="s">
        <v>10</v>
      </c>
      <c r="F46" s="1">
        <v>63.24</v>
      </c>
      <c r="G46" s="1">
        <v>21.96</v>
      </c>
      <c r="H46" s="1"/>
      <c r="I46" s="2" t="s">
        <v>14</v>
      </c>
      <c r="J46" s="1">
        <v>55.6</v>
      </c>
      <c r="K46" s="1">
        <v>23.85</v>
      </c>
    </row>
    <row r="47" spans="1:11" x14ac:dyDescent="0.2">
      <c r="A47" s="1"/>
      <c r="B47" s="1">
        <v>66.02</v>
      </c>
      <c r="C47" s="1">
        <v>29.13</v>
      </c>
      <c r="D47" s="1"/>
      <c r="E47" s="1"/>
      <c r="F47" s="1">
        <v>58.85</v>
      </c>
      <c r="G47" s="1">
        <v>25.33</v>
      </c>
      <c r="H47" s="1"/>
      <c r="I47" s="1"/>
      <c r="J47" s="1">
        <v>57.45</v>
      </c>
      <c r="K47" s="1">
        <v>27.45</v>
      </c>
    </row>
    <row r="48" spans="1:11" x14ac:dyDescent="0.2">
      <c r="A48" s="1"/>
      <c r="B48" s="1">
        <v>53.93</v>
      </c>
      <c r="C48" s="1">
        <v>27.09</v>
      </c>
      <c r="D48" s="1"/>
      <c r="E48" s="1"/>
      <c r="F48" s="1">
        <v>50.1</v>
      </c>
      <c r="G48" s="1">
        <v>26.87</v>
      </c>
      <c r="H48" s="1"/>
      <c r="I48" s="1"/>
      <c r="J48" s="1">
        <v>68.040000000000006</v>
      </c>
      <c r="K48" s="1">
        <v>25.2</v>
      </c>
    </row>
    <row r="49" spans="1:11" x14ac:dyDescent="0.2">
      <c r="A49" s="1"/>
      <c r="B49" s="1">
        <v>49.12</v>
      </c>
      <c r="C49" s="1">
        <v>26.77</v>
      </c>
      <c r="D49" s="1"/>
      <c r="E49" s="1"/>
      <c r="F49" s="1">
        <v>52.58</v>
      </c>
      <c r="G49" s="1">
        <v>25.96</v>
      </c>
      <c r="H49" s="1"/>
      <c r="I49" s="1"/>
      <c r="J49" s="1">
        <v>62.05</v>
      </c>
      <c r="K49" s="1">
        <v>27.66</v>
      </c>
    </row>
    <row r="50" spans="1:11" x14ac:dyDescent="0.2">
      <c r="A50" s="1"/>
      <c r="B50" s="1">
        <v>51.89</v>
      </c>
      <c r="C50" s="1">
        <v>24.6</v>
      </c>
      <c r="D50" s="1"/>
      <c r="E50" s="1"/>
      <c r="F50" s="1">
        <v>60.61</v>
      </c>
      <c r="G50" s="1">
        <v>24.55</v>
      </c>
      <c r="H50" s="1"/>
      <c r="I50" s="1"/>
      <c r="J50" s="1">
        <v>53.11</v>
      </c>
      <c r="K50" s="1">
        <v>24.42</v>
      </c>
    </row>
    <row r="51" spans="1:11" x14ac:dyDescent="0.2">
      <c r="A51" s="1"/>
      <c r="B51" s="1">
        <v>56</v>
      </c>
      <c r="C51" s="1">
        <v>24.49</v>
      </c>
      <c r="D51" s="1"/>
      <c r="E51" s="1"/>
      <c r="F51" s="1">
        <v>65.05</v>
      </c>
      <c r="G51" s="1">
        <v>24.51</v>
      </c>
      <c r="H51" s="1"/>
      <c r="I51" s="1"/>
      <c r="J51" s="1">
        <v>51.93</v>
      </c>
      <c r="K51" s="1">
        <v>26.06</v>
      </c>
    </row>
    <row r="52" spans="1:11" x14ac:dyDescent="0.2">
      <c r="A52" s="1"/>
      <c r="B52" s="1">
        <v>45.47</v>
      </c>
      <c r="C52" s="1">
        <v>26.52</v>
      </c>
      <c r="D52" s="1"/>
      <c r="E52" s="1"/>
      <c r="F52" s="1">
        <v>62.94</v>
      </c>
      <c r="G52" s="1">
        <v>20.65</v>
      </c>
      <c r="H52" s="1"/>
      <c r="I52" s="1"/>
      <c r="J52" s="1">
        <v>57.77</v>
      </c>
      <c r="K52" s="1">
        <v>27.25</v>
      </c>
    </row>
    <row r="53" spans="1:11" x14ac:dyDescent="0.2">
      <c r="A53" s="1"/>
      <c r="B53" s="1">
        <v>58.67</v>
      </c>
      <c r="C53" s="1">
        <v>26.85</v>
      </c>
      <c r="D53" s="1"/>
      <c r="E53" s="1"/>
      <c r="F53" s="1">
        <v>66.22</v>
      </c>
      <c r="G53" s="1">
        <v>22.79</v>
      </c>
      <c r="H53" s="1"/>
      <c r="I53" s="1"/>
      <c r="J53" s="1">
        <v>56.07</v>
      </c>
      <c r="K53" s="1">
        <v>28.99</v>
      </c>
    </row>
    <row r="54" spans="1:11" x14ac:dyDescent="0.2">
      <c r="A54" s="1"/>
      <c r="B54" s="1">
        <v>53.76</v>
      </c>
      <c r="C54" s="1">
        <v>26.2</v>
      </c>
      <c r="D54" s="1"/>
      <c r="E54" s="1"/>
      <c r="F54" s="1">
        <v>65.41</v>
      </c>
      <c r="G54" s="1">
        <v>26.02</v>
      </c>
      <c r="H54" s="1"/>
      <c r="I54" s="1"/>
      <c r="J54" s="1">
        <v>65.209999999999994</v>
      </c>
      <c r="K54" s="1">
        <v>26.36</v>
      </c>
    </row>
    <row r="55" spans="1:11" x14ac:dyDescent="0.2">
      <c r="A55" s="1"/>
      <c r="B55" s="1">
        <v>49.98</v>
      </c>
      <c r="C55" s="1">
        <v>27.25</v>
      </c>
      <c r="D55" s="1"/>
      <c r="E55" s="11"/>
      <c r="F55" s="11">
        <v>63.05</v>
      </c>
      <c r="G55" s="11">
        <v>25.61</v>
      </c>
      <c r="H55" s="1"/>
      <c r="I55" s="11"/>
      <c r="J55" s="11">
        <v>61.7</v>
      </c>
      <c r="K55" s="11">
        <v>25.08</v>
      </c>
    </row>
    <row r="56" spans="1:11" x14ac:dyDescent="0.2">
      <c r="A56" s="1"/>
      <c r="B56" s="1">
        <v>52.24</v>
      </c>
      <c r="C56" s="1"/>
      <c r="D56" s="1"/>
      <c r="E56" s="3" t="s">
        <v>4</v>
      </c>
      <c r="F56" s="1">
        <f>AVERAGE(F46:F55)</f>
        <v>60.804999999999993</v>
      </c>
      <c r="G56" s="1">
        <f>AVERAGE(G46:G55)</f>
        <v>24.425000000000001</v>
      </c>
      <c r="H56" s="1"/>
      <c r="I56" s="3" t="s">
        <v>4</v>
      </c>
      <c r="J56" s="1">
        <f>AVERAGE(J46:J55)</f>
        <v>58.893000000000008</v>
      </c>
      <c r="K56" s="1">
        <f>AVERAGE(K46:K55)</f>
        <v>26.231999999999999</v>
      </c>
    </row>
    <row r="57" spans="1:11" x14ac:dyDescent="0.2">
      <c r="A57" s="11"/>
      <c r="B57" s="11">
        <v>65.63</v>
      </c>
      <c r="C57" s="11"/>
      <c r="D57" s="1"/>
      <c r="E57" s="3" t="s">
        <v>15</v>
      </c>
      <c r="F57" s="1">
        <f>STDEV(F46:F55)</f>
        <v>5.4790859943364021</v>
      </c>
      <c r="G57" s="1">
        <f>STDEV(G46:G55)</f>
        <v>2.0034539619811031</v>
      </c>
      <c r="H57" s="1"/>
      <c r="I57" s="3" t="s">
        <v>15</v>
      </c>
      <c r="J57" s="1">
        <f>STDEV(J46:J55)</f>
        <v>5.2228239487847947</v>
      </c>
      <c r="K57" s="1">
        <f>STDEV(K46:K55)</f>
        <v>1.6179877763581658</v>
      </c>
    </row>
    <row r="58" spans="1:11" x14ac:dyDescent="0.2">
      <c r="A58" s="3" t="s">
        <v>4</v>
      </c>
      <c r="B58" s="1">
        <f>AVERAGE(B46:B57)</f>
        <v>54.115000000000002</v>
      </c>
      <c r="C58" s="1">
        <f>AVERAGE(C46:C57)</f>
        <v>26.505000000000003</v>
      </c>
      <c r="D58" s="1"/>
      <c r="E58" s="1"/>
      <c r="F58" s="1"/>
      <c r="G58" s="1"/>
      <c r="H58" s="1"/>
      <c r="I58" s="1"/>
      <c r="J58" s="1"/>
      <c r="K58" s="1"/>
    </row>
    <row r="59" spans="1:11" x14ac:dyDescent="0.2">
      <c r="A59" s="3" t="s">
        <v>15</v>
      </c>
      <c r="B59" s="1">
        <f>STDEV(B46:B57)</f>
        <v>6.6020953973994958</v>
      </c>
      <c r="C59" s="1">
        <f>STDEV(C46:C55)</f>
        <v>1.3285602064724888</v>
      </c>
      <c r="D59" s="1"/>
      <c r="E59" s="1"/>
      <c r="F59" s="1"/>
      <c r="G59" s="1"/>
      <c r="H59" s="1"/>
      <c r="I59" s="1"/>
      <c r="J59" s="1"/>
      <c r="K59" s="1"/>
    </row>
  </sheetData>
  <phoneticPr fontId="1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workbookViewId="0">
      <selection activeCell="Z12" sqref="Z12"/>
    </sheetView>
  </sheetViews>
  <sheetFormatPr defaultRowHeight="13.2" x14ac:dyDescent="0.2"/>
  <cols>
    <col min="20" max="20" width="12.88671875" bestFit="1" customWidth="1"/>
  </cols>
  <sheetData>
    <row r="1" spans="1:28" x14ac:dyDescent="0.2">
      <c r="D1" t="s">
        <v>49</v>
      </c>
      <c r="E1" t="s">
        <v>45</v>
      </c>
      <c r="F1" t="s">
        <v>48</v>
      </c>
      <c r="G1" t="s">
        <v>44</v>
      </c>
      <c r="H1" t="s">
        <v>43</v>
      </c>
    </row>
    <row r="2" spans="1:28" ht="13.8" thickBot="1" x14ac:dyDescent="0.25">
      <c r="A2">
        <v>150659</v>
      </c>
      <c r="B2" t="s">
        <v>39</v>
      </c>
      <c r="C2">
        <v>1</v>
      </c>
      <c r="D2">
        <v>64516</v>
      </c>
      <c r="E2">
        <v>61.945</v>
      </c>
      <c r="F2">
        <v>14.231</v>
      </c>
      <c r="G2">
        <v>26</v>
      </c>
      <c r="H2">
        <v>164</v>
      </c>
      <c r="L2" s="26" t="s">
        <v>39</v>
      </c>
      <c r="M2" s="6"/>
      <c r="N2" s="6" t="s">
        <v>45</v>
      </c>
      <c r="O2" s="6" t="s">
        <v>47</v>
      </c>
      <c r="P2" s="6" t="s">
        <v>43</v>
      </c>
      <c r="R2" s="26" t="s">
        <v>46</v>
      </c>
      <c r="S2" s="6"/>
      <c r="T2" s="6" t="s">
        <v>45</v>
      </c>
      <c r="U2" s="6" t="s">
        <v>44</v>
      </c>
      <c r="V2" s="6" t="s">
        <v>43</v>
      </c>
      <c r="X2" s="26" t="s">
        <v>37</v>
      </c>
      <c r="Y2" s="6"/>
      <c r="Z2" s="6" t="s">
        <v>45</v>
      </c>
      <c r="AA2" s="6" t="s">
        <v>44</v>
      </c>
      <c r="AB2" s="6" t="s">
        <v>43</v>
      </c>
    </row>
    <row r="3" spans="1:28" ht="13.8" thickTop="1" x14ac:dyDescent="0.2">
      <c r="C3">
        <v>2</v>
      </c>
      <c r="D3">
        <v>64516</v>
      </c>
      <c r="E3">
        <v>68.004000000000005</v>
      </c>
      <c r="F3">
        <v>12.843999999999999</v>
      </c>
      <c r="G3">
        <v>35</v>
      </c>
      <c r="H3">
        <v>155</v>
      </c>
      <c r="L3">
        <v>150659</v>
      </c>
      <c r="M3">
        <v>1</v>
      </c>
      <c r="N3">
        <v>61.945</v>
      </c>
      <c r="O3">
        <v>26</v>
      </c>
      <c r="P3">
        <v>164</v>
      </c>
      <c r="R3">
        <v>150659</v>
      </c>
      <c r="S3">
        <v>4</v>
      </c>
      <c r="T3">
        <v>90.491</v>
      </c>
      <c r="U3">
        <v>33</v>
      </c>
      <c r="V3">
        <v>255</v>
      </c>
      <c r="X3">
        <v>150659</v>
      </c>
      <c r="Y3">
        <v>7</v>
      </c>
      <c r="Z3">
        <v>75.629000000000005</v>
      </c>
      <c r="AA3">
        <v>36</v>
      </c>
      <c r="AB3">
        <v>161</v>
      </c>
    </row>
    <row r="4" spans="1:28" x14ac:dyDescent="0.2">
      <c r="C4">
        <v>3</v>
      </c>
      <c r="D4">
        <v>64516</v>
      </c>
      <c r="E4">
        <v>72.522999999999996</v>
      </c>
      <c r="F4">
        <v>13.95</v>
      </c>
      <c r="G4">
        <v>27</v>
      </c>
      <c r="H4">
        <v>182</v>
      </c>
      <c r="M4">
        <v>2</v>
      </c>
      <c r="N4">
        <v>68.004000000000005</v>
      </c>
      <c r="O4">
        <v>35</v>
      </c>
      <c r="P4">
        <v>155</v>
      </c>
      <c r="S4">
        <v>5</v>
      </c>
      <c r="T4">
        <v>106.54</v>
      </c>
      <c r="U4">
        <v>34</v>
      </c>
      <c r="V4">
        <v>236</v>
      </c>
      <c r="Y4">
        <v>8</v>
      </c>
      <c r="Z4">
        <v>70.900000000000006</v>
      </c>
      <c r="AA4">
        <v>30</v>
      </c>
      <c r="AB4">
        <v>195</v>
      </c>
    </row>
    <row r="5" spans="1:28" x14ac:dyDescent="0.2">
      <c r="M5">
        <v>3</v>
      </c>
      <c r="N5">
        <v>72.522999999999996</v>
      </c>
      <c r="O5">
        <v>27</v>
      </c>
      <c r="P5">
        <v>182</v>
      </c>
      <c r="Q5" s="24"/>
      <c r="S5">
        <v>6</v>
      </c>
      <c r="T5">
        <v>86.795000000000002</v>
      </c>
      <c r="U5">
        <v>35</v>
      </c>
      <c r="V5">
        <v>226</v>
      </c>
      <c r="W5" s="24"/>
      <c r="Y5">
        <v>9</v>
      </c>
      <c r="Z5">
        <v>76.084999999999994</v>
      </c>
      <c r="AA5">
        <v>33</v>
      </c>
      <c r="AB5">
        <v>176</v>
      </c>
    </row>
    <row r="6" spans="1:28" x14ac:dyDescent="0.2">
      <c r="B6" t="s">
        <v>38</v>
      </c>
      <c r="C6">
        <v>4</v>
      </c>
      <c r="D6">
        <v>64516</v>
      </c>
      <c r="E6">
        <v>90.491</v>
      </c>
      <c r="F6">
        <v>23.763000000000002</v>
      </c>
      <c r="G6">
        <v>33</v>
      </c>
      <c r="H6">
        <v>255</v>
      </c>
      <c r="L6" s="25">
        <v>160416</v>
      </c>
      <c r="M6" s="25">
        <v>1</v>
      </c>
      <c r="N6" s="25">
        <v>62.164000000000001</v>
      </c>
      <c r="O6" s="25">
        <v>14</v>
      </c>
      <c r="P6" s="25">
        <v>224</v>
      </c>
      <c r="Q6" s="24"/>
      <c r="R6" s="25">
        <v>160416</v>
      </c>
      <c r="S6" s="25">
        <v>5</v>
      </c>
      <c r="T6" s="25">
        <v>112.673</v>
      </c>
      <c r="U6" s="25">
        <v>28</v>
      </c>
      <c r="V6" s="25">
        <v>222</v>
      </c>
      <c r="W6" s="24"/>
      <c r="X6" s="25">
        <v>160416</v>
      </c>
      <c r="Y6" s="25">
        <v>9</v>
      </c>
      <c r="Z6" s="25">
        <v>109.474</v>
      </c>
      <c r="AA6" s="25">
        <v>16</v>
      </c>
      <c r="AB6" s="25">
        <v>255</v>
      </c>
    </row>
    <row r="7" spans="1:28" x14ac:dyDescent="0.2">
      <c r="C7">
        <v>5</v>
      </c>
      <c r="D7">
        <v>64516</v>
      </c>
      <c r="E7">
        <v>106.54</v>
      </c>
      <c r="F7">
        <v>31.923999999999999</v>
      </c>
      <c r="G7">
        <v>34</v>
      </c>
      <c r="H7">
        <v>236</v>
      </c>
      <c r="L7" s="24"/>
      <c r="M7" s="24">
        <v>2</v>
      </c>
      <c r="N7" s="24">
        <v>58.924999999999997</v>
      </c>
      <c r="O7" s="24">
        <v>20</v>
      </c>
      <c r="P7" s="24">
        <v>232</v>
      </c>
      <c r="Q7" s="24"/>
      <c r="R7" s="24"/>
      <c r="S7" s="24">
        <v>6</v>
      </c>
      <c r="T7" s="24">
        <v>123.834</v>
      </c>
      <c r="U7" s="24">
        <v>26</v>
      </c>
      <c r="V7" s="24">
        <v>227</v>
      </c>
      <c r="W7" s="24"/>
      <c r="X7" s="24"/>
      <c r="Y7" s="24">
        <v>10</v>
      </c>
      <c r="Z7" s="24">
        <v>92.975999999999999</v>
      </c>
      <c r="AA7" s="24">
        <v>7</v>
      </c>
      <c r="AB7" s="24">
        <v>224</v>
      </c>
    </row>
    <row r="8" spans="1:28" x14ac:dyDescent="0.2">
      <c r="C8">
        <v>6</v>
      </c>
      <c r="D8">
        <v>64516</v>
      </c>
      <c r="E8">
        <v>86.795000000000002</v>
      </c>
      <c r="F8">
        <v>23.364999999999998</v>
      </c>
      <c r="G8">
        <v>35</v>
      </c>
      <c r="H8">
        <v>226</v>
      </c>
      <c r="L8" s="24"/>
      <c r="M8" s="24">
        <v>3</v>
      </c>
      <c r="N8" s="24">
        <v>57.883000000000003</v>
      </c>
      <c r="O8" s="24">
        <v>10</v>
      </c>
      <c r="P8" s="24">
        <v>216</v>
      </c>
      <c r="Q8" s="24"/>
      <c r="R8" s="24"/>
      <c r="S8" s="24">
        <v>7</v>
      </c>
      <c r="T8" s="24">
        <v>115.05800000000001</v>
      </c>
      <c r="U8" s="24">
        <v>20</v>
      </c>
      <c r="V8" s="24">
        <v>253</v>
      </c>
      <c r="W8" s="24"/>
      <c r="X8" s="24"/>
      <c r="Y8" s="24">
        <v>11</v>
      </c>
      <c r="Z8" s="24">
        <v>89.960999999999999</v>
      </c>
      <c r="AA8" s="24">
        <v>21</v>
      </c>
      <c r="AB8" s="24">
        <v>208</v>
      </c>
    </row>
    <row r="9" spans="1:28" x14ac:dyDescent="0.2">
      <c r="L9" s="7"/>
      <c r="M9" s="7">
        <v>4</v>
      </c>
      <c r="N9" s="7">
        <v>71.819999999999993</v>
      </c>
      <c r="O9" s="7">
        <v>26</v>
      </c>
      <c r="P9" s="7">
        <v>184</v>
      </c>
      <c r="Q9" s="24"/>
      <c r="R9" s="7"/>
      <c r="S9" s="7">
        <v>8</v>
      </c>
      <c r="T9" s="7">
        <v>94.832999999999998</v>
      </c>
      <c r="U9" s="7">
        <v>16</v>
      </c>
      <c r="V9" s="7">
        <v>217</v>
      </c>
      <c r="W9" s="24"/>
      <c r="X9" s="7"/>
      <c r="Y9" s="7">
        <v>12</v>
      </c>
      <c r="Z9" s="7">
        <v>71.093000000000004</v>
      </c>
      <c r="AA9" s="7">
        <v>13</v>
      </c>
      <c r="AB9" s="7">
        <v>162</v>
      </c>
    </row>
    <row r="10" spans="1:28" x14ac:dyDescent="0.2">
      <c r="B10" t="s">
        <v>37</v>
      </c>
      <c r="C10">
        <v>7</v>
      </c>
      <c r="D10">
        <v>64516</v>
      </c>
      <c r="E10">
        <v>75.629000000000005</v>
      </c>
      <c r="F10">
        <v>13.157999999999999</v>
      </c>
      <c r="G10">
        <v>36</v>
      </c>
      <c r="H10">
        <v>161</v>
      </c>
      <c r="M10" t="s">
        <v>42</v>
      </c>
      <c r="N10" s="20">
        <f>AVERAGE(N3:N9)</f>
        <v>64.751999999999995</v>
      </c>
      <c r="O10" s="4">
        <f>AVERAGE(O3:O9)</f>
        <v>22.571428571428573</v>
      </c>
      <c r="P10" s="4">
        <f>AVERAGE(P3:P9)</f>
        <v>193.85714285714286</v>
      </c>
      <c r="S10" t="s">
        <v>42</v>
      </c>
      <c r="T10" s="20">
        <f>AVERAGE(T3:T9)</f>
        <v>104.31771428571429</v>
      </c>
      <c r="U10" s="4">
        <f>AVERAGE(U3:U9)</f>
        <v>27.428571428571427</v>
      </c>
      <c r="V10" s="4">
        <f>AVERAGE(V3:V9)</f>
        <v>233.71428571428572</v>
      </c>
      <c r="Y10" t="s">
        <v>42</v>
      </c>
      <c r="Z10" s="20">
        <f>AVERAGE(Z3:Z9)</f>
        <v>83.731142857142842</v>
      </c>
      <c r="AA10" s="4">
        <f>AVERAGE(AA3:AA9)</f>
        <v>22.285714285714285</v>
      </c>
      <c r="AB10" s="4">
        <f>AVERAGE(AB3:AB9)</f>
        <v>197.28571428571428</v>
      </c>
    </row>
    <row r="11" spans="1:28" x14ac:dyDescent="0.2">
      <c r="C11">
        <v>8</v>
      </c>
      <c r="D11">
        <v>64516</v>
      </c>
      <c r="E11">
        <v>70.900000000000006</v>
      </c>
      <c r="F11">
        <v>16.96</v>
      </c>
      <c r="G11">
        <v>30</v>
      </c>
      <c r="H11">
        <v>195</v>
      </c>
      <c r="M11" t="s">
        <v>41</v>
      </c>
      <c r="N11" s="20">
        <f>STDEV(N3:N9)</f>
        <v>6.0088081458250366</v>
      </c>
      <c r="O11" s="4">
        <f>STDEV(O3:O9)</f>
        <v>8.5216810324634675</v>
      </c>
      <c r="P11" s="4">
        <f>STDEV(P3:P9)</f>
        <v>30.256837086453586</v>
      </c>
      <c r="S11" t="s">
        <v>41</v>
      </c>
      <c r="T11" s="23">
        <f>STDEV(T3:T9)</f>
        <v>13.899471497318244</v>
      </c>
      <c r="U11" s="22">
        <f>STDEV(U3:U9)</f>
        <v>7.299706452023548</v>
      </c>
      <c r="V11" s="22">
        <f>STDEV(V3:V9)</f>
        <v>15.007934409441402</v>
      </c>
      <c r="Y11" t="s">
        <v>41</v>
      </c>
      <c r="Z11" s="20">
        <f>STDEV(Z3:Z9)</f>
        <v>14.349461655739059</v>
      </c>
      <c r="AA11" s="4">
        <f>STDEV(AA3:AA9)</f>
        <v>10.980502200328935</v>
      </c>
      <c r="AB11" s="4">
        <f>STDEV(AB3:AB9)</f>
        <v>34.5914935868839</v>
      </c>
    </row>
    <row r="12" spans="1:28" x14ac:dyDescent="0.2">
      <c r="C12">
        <v>9</v>
      </c>
      <c r="D12">
        <v>64516</v>
      </c>
      <c r="E12">
        <v>76.084999999999994</v>
      </c>
      <c r="F12">
        <v>14.536</v>
      </c>
      <c r="G12">
        <v>33</v>
      </c>
      <c r="H12">
        <v>176</v>
      </c>
      <c r="S12" s="12" t="s">
        <v>40</v>
      </c>
      <c r="T12">
        <v>2.3928129081E-5</v>
      </c>
      <c r="U12" s="21"/>
      <c r="V12" s="21"/>
      <c r="Y12" s="12" t="s">
        <v>40</v>
      </c>
      <c r="Z12" s="27">
        <v>1.3159859836464E-2</v>
      </c>
      <c r="AA12" s="4"/>
      <c r="AB12" s="4"/>
    </row>
    <row r="14" spans="1:28" x14ac:dyDescent="0.2">
      <c r="A14">
        <v>160416</v>
      </c>
      <c r="B14" t="s">
        <v>39</v>
      </c>
      <c r="C14">
        <v>1</v>
      </c>
      <c r="D14">
        <v>64516</v>
      </c>
      <c r="E14">
        <v>62.164000000000001</v>
      </c>
      <c r="F14">
        <v>18.776</v>
      </c>
      <c r="G14">
        <v>14</v>
      </c>
      <c r="H14">
        <v>224</v>
      </c>
    </row>
    <row r="15" spans="1:28" x14ac:dyDescent="0.2">
      <c r="C15">
        <v>2</v>
      </c>
      <c r="D15">
        <v>64516</v>
      </c>
      <c r="E15">
        <v>58.924999999999997</v>
      </c>
      <c r="F15">
        <v>16.875</v>
      </c>
      <c r="G15">
        <v>20</v>
      </c>
      <c r="H15">
        <v>232</v>
      </c>
    </row>
    <row r="16" spans="1:28" x14ac:dyDescent="0.2">
      <c r="C16">
        <v>3</v>
      </c>
      <c r="D16">
        <v>64516</v>
      </c>
      <c r="E16">
        <v>57.883000000000003</v>
      </c>
      <c r="F16">
        <v>17.239999999999998</v>
      </c>
      <c r="G16">
        <v>10</v>
      </c>
      <c r="H16">
        <v>216</v>
      </c>
    </row>
    <row r="17" spans="2:8" x14ac:dyDescent="0.2">
      <c r="C17">
        <v>4</v>
      </c>
      <c r="D17">
        <v>64516</v>
      </c>
      <c r="E17">
        <v>71.819999999999993</v>
      </c>
      <c r="F17">
        <v>18.928000000000001</v>
      </c>
      <c r="G17">
        <v>26</v>
      </c>
      <c r="H17">
        <v>184</v>
      </c>
    </row>
    <row r="19" spans="2:8" x14ac:dyDescent="0.2">
      <c r="B19" t="s">
        <v>38</v>
      </c>
      <c r="C19">
        <v>5</v>
      </c>
      <c r="D19">
        <v>64516</v>
      </c>
      <c r="E19">
        <v>112.673</v>
      </c>
      <c r="F19">
        <v>29.855</v>
      </c>
      <c r="G19">
        <v>28</v>
      </c>
      <c r="H19">
        <v>222</v>
      </c>
    </row>
    <row r="20" spans="2:8" x14ac:dyDescent="0.2">
      <c r="C20">
        <v>6</v>
      </c>
      <c r="D20">
        <v>64516</v>
      </c>
      <c r="E20">
        <v>123.834</v>
      </c>
      <c r="F20">
        <v>33.262999999999998</v>
      </c>
      <c r="G20">
        <v>26</v>
      </c>
      <c r="H20">
        <v>227</v>
      </c>
    </row>
    <row r="21" spans="2:8" x14ac:dyDescent="0.2">
      <c r="C21">
        <v>7</v>
      </c>
      <c r="D21">
        <v>64516</v>
      </c>
      <c r="E21">
        <v>115.05800000000001</v>
      </c>
      <c r="F21">
        <v>31.212</v>
      </c>
      <c r="G21">
        <v>20</v>
      </c>
      <c r="H21">
        <v>253</v>
      </c>
    </row>
    <row r="22" spans="2:8" x14ac:dyDescent="0.2">
      <c r="C22">
        <v>8</v>
      </c>
      <c r="D22">
        <v>64516</v>
      </c>
      <c r="E22">
        <v>94.832999999999998</v>
      </c>
      <c r="F22">
        <v>27.855</v>
      </c>
      <c r="G22">
        <v>16</v>
      </c>
      <c r="H22">
        <v>217</v>
      </c>
    </row>
    <row r="24" spans="2:8" x14ac:dyDescent="0.2">
      <c r="B24" t="s">
        <v>37</v>
      </c>
      <c r="C24">
        <v>9</v>
      </c>
      <c r="D24">
        <v>64516</v>
      </c>
      <c r="E24">
        <v>109.474</v>
      </c>
      <c r="F24">
        <v>36.366999999999997</v>
      </c>
      <c r="G24">
        <v>16</v>
      </c>
      <c r="H24">
        <v>255</v>
      </c>
    </row>
    <row r="25" spans="2:8" x14ac:dyDescent="0.2">
      <c r="C25">
        <v>10</v>
      </c>
      <c r="D25">
        <v>64516</v>
      </c>
      <c r="E25">
        <v>92.975999999999999</v>
      </c>
      <c r="F25">
        <v>27.742999999999999</v>
      </c>
      <c r="G25">
        <v>7</v>
      </c>
      <c r="H25">
        <v>224</v>
      </c>
    </row>
    <row r="26" spans="2:8" x14ac:dyDescent="0.2">
      <c r="C26">
        <v>11</v>
      </c>
      <c r="D26">
        <v>64516</v>
      </c>
      <c r="E26">
        <v>89.960999999999999</v>
      </c>
      <c r="F26">
        <v>27.17</v>
      </c>
      <c r="G26">
        <v>21</v>
      </c>
      <c r="H26">
        <v>208</v>
      </c>
    </row>
    <row r="27" spans="2:8" x14ac:dyDescent="0.2">
      <c r="C27">
        <v>12</v>
      </c>
      <c r="D27">
        <v>64516</v>
      </c>
      <c r="E27">
        <v>71.093000000000004</v>
      </c>
      <c r="F27">
        <v>20.55</v>
      </c>
      <c r="G27">
        <v>13</v>
      </c>
      <c r="H27">
        <v>162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7"/>
  <sheetViews>
    <sheetView tabSelected="1" workbookViewId="0">
      <selection activeCell="D27" sqref="D27"/>
    </sheetView>
  </sheetViews>
  <sheetFormatPr defaultRowHeight="13.2" x14ac:dyDescent="0.2"/>
  <cols>
    <col min="1" max="1" width="4.44140625" customWidth="1"/>
    <col min="2" max="2" width="4.77734375" bestFit="1" customWidth="1"/>
  </cols>
  <sheetData>
    <row r="3" spans="2:10" ht="13.8" thickBot="1" x14ac:dyDescent="0.25">
      <c r="B3" s="6"/>
      <c r="C3" s="13" t="s">
        <v>36</v>
      </c>
      <c r="D3" s="13" t="s">
        <v>35</v>
      </c>
      <c r="E3" s="13" t="s">
        <v>34</v>
      </c>
      <c r="F3" s="13" t="s">
        <v>33</v>
      </c>
      <c r="G3" s="19" t="s">
        <v>32</v>
      </c>
      <c r="H3" s="13" t="s">
        <v>31</v>
      </c>
      <c r="I3" s="13" t="s">
        <v>30</v>
      </c>
      <c r="J3" s="13" t="s">
        <v>29</v>
      </c>
    </row>
    <row r="4" spans="2:10" ht="13.8" thickTop="1" x14ac:dyDescent="0.2">
      <c r="B4">
        <v>1</v>
      </c>
      <c r="C4">
        <v>70</v>
      </c>
      <c r="D4">
        <v>59</v>
      </c>
      <c r="E4">
        <v>40</v>
      </c>
      <c r="F4">
        <v>52</v>
      </c>
      <c r="G4" s="18">
        <v>28</v>
      </c>
      <c r="H4">
        <v>45</v>
      </c>
      <c r="I4">
        <v>43</v>
      </c>
      <c r="J4">
        <v>49</v>
      </c>
    </row>
    <row r="5" spans="2:10" x14ac:dyDescent="0.2">
      <c r="B5">
        <v>2</v>
      </c>
      <c r="C5">
        <v>68</v>
      </c>
      <c r="D5">
        <v>49</v>
      </c>
      <c r="E5">
        <v>39</v>
      </c>
      <c r="F5">
        <v>33</v>
      </c>
      <c r="G5" s="18">
        <v>30</v>
      </c>
      <c r="H5">
        <v>65</v>
      </c>
      <c r="I5">
        <v>36</v>
      </c>
      <c r="J5">
        <v>64</v>
      </c>
    </row>
    <row r="6" spans="2:10" x14ac:dyDescent="0.2">
      <c r="B6">
        <v>3</v>
      </c>
      <c r="C6">
        <v>63</v>
      </c>
      <c r="D6">
        <v>61</v>
      </c>
      <c r="E6">
        <v>48</v>
      </c>
      <c r="F6">
        <v>46</v>
      </c>
      <c r="G6" s="18">
        <v>30</v>
      </c>
      <c r="H6">
        <v>53</v>
      </c>
      <c r="I6">
        <v>41</v>
      </c>
      <c r="J6">
        <v>44</v>
      </c>
    </row>
    <row r="7" spans="2:10" x14ac:dyDescent="0.2">
      <c r="B7" s="15" t="s">
        <v>26</v>
      </c>
      <c r="C7" s="16">
        <f t="shared" ref="C7:J7" si="0">AVERAGE(C4:C6)</f>
        <v>67</v>
      </c>
      <c r="D7" s="16">
        <f t="shared" si="0"/>
        <v>56.333333333333336</v>
      </c>
      <c r="E7" s="16">
        <f t="shared" si="0"/>
        <v>42.333333333333336</v>
      </c>
      <c r="F7" s="16">
        <f t="shared" si="0"/>
        <v>43.666666666666664</v>
      </c>
      <c r="G7" s="17">
        <f t="shared" si="0"/>
        <v>29.333333333333332</v>
      </c>
      <c r="H7" s="16">
        <f t="shared" si="0"/>
        <v>54.333333333333336</v>
      </c>
      <c r="I7" s="16">
        <f t="shared" si="0"/>
        <v>40</v>
      </c>
      <c r="J7" s="16">
        <f t="shared" si="0"/>
        <v>52.333333333333336</v>
      </c>
    </row>
    <row r="10" spans="2:10" ht="13.8" thickBot="1" x14ac:dyDescent="0.25">
      <c r="C10" s="6"/>
      <c r="D10" s="6" t="s">
        <v>28</v>
      </c>
      <c r="E10" s="6" t="s">
        <v>27</v>
      </c>
    </row>
    <row r="11" spans="2:10" ht="13.8" thickTop="1" x14ac:dyDescent="0.2">
      <c r="C11">
        <v>1</v>
      </c>
      <c r="D11" s="4">
        <v>67</v>
      </c>
      <c r="E11" s="4">
        <v>29.333333333333332</v>
      </c>
    </row>
    <row r="12" spans="2:10" x14ac:dyDescent="0.2">
      <c r="C12">
        <v>2</v>
      </c>
      <c r="D12" s="4">
        <v>56.333333333333336</v>
      </c>
      <c r="E12" s="4">
        <v>54.333333333333336</v>
      </c>
    </row>
    <row r="13" spans="2:10" x14ac:dyDescent="0.2">
      <c r="C13">
        <v>3</v>
      </c>
      <c r="D13" s="4">
        <v>42.333333333333336</v>
      </c>
      <c r="E13" s="4">
        <v>40</v>
      </c>
    </row>
    <row r="14" spans="2:10" x14ac:dyDescent="0.2">
      <c r="C14">
        <v>4</v>
      </c>
      <c r="D14" s="4">
        <v>43.666666666666664</v>
      </c>
      <c r="E14" s="4">
        <v>52.333333333333336</v>
      </c>
    </row>
    <row r="15" spans="2:10" x14ac:dyDescent="0.2">
      <c r="C15" s="15" t="s">
        <v>26</v>
      </c>
      <c r="D15" s="14">
        <f>AVERAGE(D11:D14)</f>
        <v>52.333333333333336</v>
      </c>
      <c r="E15" s="14">
        <f>AVERAGE(E11:E14)</f>
        <v>44</v>
      </c>
    </row>
    <row r="16" spans="2:10" x14ac:dyDescent="0.2">
      <c r="C16" s="12" t="s">
        <v>25</v>
      </c>
      <c r="D16" s="4">
        <f>STDEV(D11:D14)</f>
        <v>11.636468854743157</v>
      </c>
      <c r="E16" s="4">
        <f>STDEV(E11:E14)</f>
        <v>11.652372195299032</v>
      </c>
    </row>
    <row r="17" spans="4:5" x14ac:dyDescent="0.2">
      <c r="D17" s="12" t="s">
        <v>24</v>
      </c>
      <c r="E17">
        <f>TTEST(D11:D14,E11:E14,2,2)</f>
        <v>0.35055813800434982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9h</vt:lpstr>
      <vt:lpstr>9j</vt:lpstr>
      <vt:lpstr>9k</vt:lpstr>
      <vt:lpstr>'9h'!Print_Area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Nishimura</dc:creator>
  <cp:lastModifiedBy>森永</cp:lastModifiedBy>
  <cp:lastPrinted>2018-10-23T01:59:12Z</cp:lastPrinted>
  <dcterms:created xsi:type="dcterms:W3CDTF">2018-10-22T02:50:47Z</dcterms:created>
  <dcterms:modified xsi:type="dcterms:W3CDTF">2021-04-14T02:03:47Z</dcterms:modified>
</cp:coreProperties>
</file>