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TH\Desktop\A paper\source data (Excell)\"/>
    </mc:Choice>
  </mc:AlternateContent>
  <bookViews>
    <workbookView xWindow="0" yWindow="0" windowWidth="28800" windowHeight="11976"/>
  </bookViews>
  <sheets>
    <sheet name="Fig2b Gli1" sheetId="1" r:id="rId1"/>
    <sheet name="Fig2b Gli2" sheetId="2" r:id="rId2"/>
    <sheet name="Fig2b ptch" sheetId="4" r:id="rId3"/>
    <sheet name="Fig2e" sheetId="5" r:id="rId4"/>
  </sheets>
  <calcPr calcId="152511"/>
</workbook>
</file>

<file path=xl/calcChain.xml><?xml version="1.0" encoding="utf-8"?>
<calcChain xmlns="http://schemas.openxmlformats.org/spreadsheetml/2006/main">
  <c r="L7" i="1" l="1"/>
  <c r="J5" i="1"/>
  <c r="J6" i="1"/>
  <c r="J7" i="1"/>
  <c r="J4" i="4" l="1"/>
  <c r="J4" i="1"/>
  <c r="C7" i="5" l="1"/>
  <c r="D7" i="5"/>
  <c r="E7" i="5"/>
  <c r="C12" i="5" s="1"/>
  <c r="F7" i="5"/>
  <c r="D12" i="5" s="1"/>
  <c r="G7" i="5"/>
  <c r="H7" i="5"/>
  <c r="C11" i="5"/>
  <c r="D11" i="5"/>
  <c r="D13" i="5" l="1"/>
  <c r="J7" i="4"/>
  <c r="J6" i="4"/>
  <c r="J5" i="4"/>
  <c r="J13" i="1"/>
  <c r="J12" i="1"/>
  <c r="J11" i="1"/>
  <c r="J10" i="1"/>
  <c r="L4" i="1"/>
  <c r="K7" i="1"/>
  <c r="K6" i="1"/>
  <c r="K5" i="1"/>
  <c r="K4" i="1"/>
  <c r="K13" i="4"/>
  <c r="J13" i="4"/>
  <c r="J12" i="4"/>
  <c r="J11" i="4"/>
  <c r="L7" i="4"/>
  <c r="K7" i="4"/>
  <c r="K6" i="4"/>
  <c r="K5" i="4"/>
  <c r="K4" i="4"/>
  <c r="K11" i="2"/>
  <c r="K10" i="2"/>
  <c r="J13" i="2"/>
  <c r="J12" i="2"/>
  <c r="J11" i="2"/>
  <c r="J10" i="2"/>
  <c r="J4" i="2"/>
  <c r="L7" i="2"/>
  <c r="K7" i="2"/>
  <c r="K6" i="2"/>
  <c r="K5" i="2"/>
  <c r="K4" i="2"/>
  <c r="J5" i="2"/>
  <c r="J6" i="2"/>
  <c r="J7" i="2"/>
  <c r="L4" i="2"/>
  <c r="K11" i="4" l="1"/>
  <c r="K12" i="4"/>
  <c r="L4" i="4"/>
  <c r="K10" i="4"/>
  <c r="J10" i="4"/>
  <c r="K13" i="2" l="1"/>
  <c r="K12" i="2"/>
  <c r="K13" i="1" l="1"/>
  <c r="K12" i="1"/>
  <c r="K11" i="1"/>
  <c r="K10" i="1"/>
</calcChain>
</file>

<file path=xl/sharedStrings.xml><?xml version="1.0" encoding="utf-8"?>
<sst xmlns="http://schemas.openxmlformats.org/spreadsheetml/2006/main" count="90" uniqueCount="51">
  <si>
    <t>Relative Quantity Chart</t>
  </si>
  <si>
    <t>Gli1</t>
  </si>
  <si>
    <t>Replicate/Well ID</t>
  </si>
  <si>
    <t>Relative Quantity (dRn)</t>
  </si>
  <si>
    <t>Upper Error Bars</t>
  </si>
  <si>
    <t>Lower Error Bars</t>
  </si>
  <si>
    <t xml:space="preserve">   0,50906</t>
  </si>
  <si>
    <t xml:space="preserve">   0,33734</t>
  </si>
  <si>
    <t xml:space="preserve">   0,86738</t>
  </si>
  <si>
    <t xml:space="preserve">   0,80063</t>
  </si>
  <si>
    <t xml:space="preserve">   0,92316</t>
  </si>
  <si>
    <t>ND</t>
  </si>
  <si>
    <t>ND</t>
    <phoneticPr fontId="18"/>
  </si>
  <si>
    <t>ND ana</t>
  </si>
  <si>
    <t>ND ana</t>
    <phoneticPr fontId="18"/>
  </si>
  <si>
    <t>HFD</t>
  </si>
  <si>
    <t>HFD</t>
    <phoneticPr fontId="18"/>
  </si>
  <si>
    <t>HFD ana</t>
  </si>
  <si>
    <t>HFD ana</t>
    <phoneticPr fontId="18"/>
  </si>
  <si>
    <t>Gli2</t>
  </si>
  <si>
    <t xml:space="preserve">   0,16134</t>
  </si>
  <si>
    <t xml:space="preserve">   0,13893</t>
  </si>
  <si>
    <t xml:space="preserve">   0,80763</t>
  </si>
  <si>
    <t xml:space="preserve">   0,96455</t>
  </si>
  <si>
    <t xml:space="preserve">   0,47301</t>
  </si>
  <si>
    <t xml:space="preserve">   0,33239</t>
  </si>
  <si>
    <t xml:space="preserve">   0,91480</t>
  </si>
  <si>
    <t xml:space="preserve">   0,66871</t>
  </si>
  <si>
    <t xml:space="preserve">   0,95121</t>
  </si>
  <si>
    <t xml:space="preserve">   0,71268</t>
  </si>
  <si>
    <t xml:space="preserve">   0,67009</t>
  </si>
  <si>
    <t xml:space="preserve">   0,52794</t>
  </si>
  <si>
    <t>ptch1</t>
  </si>
  <si>
    <t xml:space="preserve">   0,32139</t>
  </si>
  <si>
    <t xml:space="preserve">   0,24322</t>
  </si>
  <si>
    <t xml:space="preserve">   0,92194</t>
  </si>
  <si>
    <t xml:space="preserve">   0,50009</t>
  </si>
  <si>
    <t xml:space="preserve">   0,67856</t>
  </si>
  <si>
    <t xml:space="preserve">   0,85774</t>
  </si>
  <si>
    <t>Gli1</t>
    <phoneticPr fontId="18"/>
  </si>
  <si>
    <t>Gli2</t>
    <phoneticPr fontId="18"/>
  </si>
  <si>
    <t>ptch</t>
    <phoneticPr fontId="18"/>
  </si>
  <si>
    <t>Gli2-DN</t>
    <phoneticPr fontId="20"/>
  </si>
  <si>
    <t>ctrl</t>
    <phoneticPr fontId="20"/>
  </si>
  <si>
    <t>Gli2-DN3</t>
    <phoneticPr fontId="20"/>
  </si>
  <si>
    <t>Gli2-DN2</t>
    <phoneticPr fontId="20"/>
  </si>
  <si>
    <t>Gli2-DN1</t>
    <phoneticPr fontId="20"/>
  </si>
  <si>
    <t>ctrl-3</t>
    <phoneticPr fontId="20"/>
  </si>
  <si>
    <t>ctrl-2</t>
    <phoneticPr fontId="20"/>
  </si>
  <si>
    <t>ctrl-1</t>
    <phoneticPr fontId="20"/>
  </si>
  <si>
    <t>p value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</si>
</sst>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5">
    <xf numFmtId="0" fontId="0" fillId="0" borderId="0" xfId="0">
      <alignment vertical="center"/>
    </xf>
    <xf numFmtId="3" fontId="0" fillId="0" borderId="0" xfId="0" applyNumberFormat="1">
      <alignment vertical="center"/>
    </xf>
    <xf numFmtId="3" fontId="0" fillId="0" borderId="10" xfId="0" applyNumberFormat="1" applyBorder="1">
      <alignment vertical="center"/>
    </xf>
    <xf numFmtId="0" fontId="19" fillId="0" borderId="0" xfId="42"/>
    <xf numFmtId="0" fontId="19" fillId="0" borderId="10" xfId="42" applyBorder="1"/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'Fig2b Gli1'!$N$14:$P$14</c:f>
                <c:numCache>
                  <c:formatCode>General</c:formatCode>
                  <c:ptCount val="3"/>
                  <c:pt idx="0">
                    <c:v>0.37555938878114459</c:v>
                  </c:pt>
                  <c:pt idx="1">
                    <c:v>0.40578338061514174</c:v>
                  </c:pt>
                  <c:pt idx="2">
                    <c:v>0.58810273329308327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'Fig2b Gli1'!$R$10:$R$12</c:f>
              <c:strCache>
                <c:ptCount val="3"/>
                <c:pt idx="0">
                  <c:v>Gli1</c:v>
                </c:pt>
                <c:pt idx="1">
                  <c:v>Gli2</c:v>
                </c:pt>
                <c:pt idx="2">
                  <c:v>ptch</c:v>
                </c:pt>
              </c:strCache>
            </c:strRef>
          </c:cat>
          <c:val>
            <c:numRef>
              <c:f>'Fig2b Gli1'!$S$10:$S$12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'Fig2b Gli1'!$N$15:$P$15</c:f>
                <c:numCache>
                  <c:formatCode>General</c:formatCode>
                  <c:ptCount val="3"/>
                  <c:pt idx="0">
                    <c:v>0.33478224482686925</c:v>
                  </c:pt>
                  <c:pt idx="1">
                    <c:v>0.71192074815567508</c:v>
                  </c:pt>
                  <c:pt idx="2">
                    <c:v>0.46501266272755881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'Fig2b Gli1'!$R$10:$R$12</c:f>
              <c:strCache>
                <c:ptCount val="3"/>
                <c:pt idx="0">
                  <c:v>Gli1</c:v>
                </c:pt>
                <c:pt idx="1">
                  <c:v>Gli2</c:v>
                </c:pt>
                <c:pt idx="2">
                  <c:v>ptch</c:v>
                </c:pt>
              </c:strCache>
            </c:strRef>
          </c:cat>
          <c:val>
            <c:numRef>
              <c:f>'Fig2b Gli1'!$T$10:$T$12</c:f>
              <c:numCache>
                <c:formatCode>General</c:formatCode>
                <c:ptCount val="3"/>
                <c:pt idx="0">
                  <c:v>1.72783243767927</c:v>
                </c:pt>
                <c:pt idx="1">
                  <c:v>2.0587830611416438</c:v>
                </c:pt>
                <c:pt idx="2">
                  <c:v>1.3192793569144377</c:v>
                </c:pt>
              </c:numCache>
            </c:numRef>
          </c:val>
        </c:ser>
        <c:ser>
          <c:idx val="2"/>
          <c:order val="2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'Fig2b Gli1'!$N$16:$P$16</c:f>
                <c:numCache>
                  <c:formatCode>General</c:formatCode>
                  <c:ptCount val="3"/>
                  <c:pt idx="0">
                    <c:v>0.99085952110931819</c:v>
                  </c:pt>
                  <c:pt idx="1">
                    <c:v>0.53361933069226053</c:v>
                  </c:pt>
                  <c:pt idx="2">
                    <c:v>0.680260789226384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'Fig2b Gli1'!$R$10:$R$12</c:f>
              <c:strCache>
                <c:ptCount val="3"/>
                <c:pt idx="0">
                  <c:v>Gli1</c:v>
                </c:pt>
                <c:pt idx="1">
                  <c:v>Gli2</c:v>
                </c:pt>
                <c:pt idx="2">
                  <c:v>ptch</c:v>
                </c:pt>
              </c:strCache>
            </c:strRef>
          </c:cat>
          <c:val>
            <c:numRef>
              <c:f>'Fig2b Gli1'!$U$10:$U$12</c:f>
              <c:numCache>
                <c:formatCode>General</c:formatCode>
                <c:ptCount val="3"/>
                <c:pt idx="0">
                  <c:v>4.5836054737395688</c:v>
                </c:pt>
                <c:pt idx="1">
                  <c:v>1.8140671839870097</c:v>
                </c:pt>
                <c:pt idx="2">
                  <c:v>4.0646755980165556</c:v>
                </c:pt>
              </c:numCache>
            </c:numRef>
          </c:val>
        </c:ser>
        <c:ser>
          <c:idx val="3"/>
          <c:order val="3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'Fig2b Gli1'!$N$17:$P$17</c:f>
                <c:numCache>
                  <c:formatCode>General</c:formatCode>
                  <c:ptCount val="3"/>
                  <c:pt idx="0">
                    <c:v>0.55771208813688866</c:v>
                  </c:pt>
                  <c:pt idx="1">
                    <c:v>0.25267655788607518</c:v>
                  </c:pt>
                  <c:pt idx="2">
                    <c:v>0.59418723156988063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'Fig2b Gli1'!$R$10:$R$12</c:f>
              <c:strCache>
                <c:ptCount val="3"/>
                <c:pt idx="0">
                  <c:v>Gli1</c:v>
                </c:pt>
                <c:pt idx="1">
                  <c:v>Gli2</c:v>
                </c:pt>
                <c:pt idx="2">
                  <c:v>ptch</c:v>
                </c:pt>
              </c:strCache>
            </c:strRef>
          </c:cat>
          <c:val>
            <c:numRef>
              <c:f>'Fig2b Gli1'!$V$10:$V$12</c:f>
              <c:numCache>
                <c:formatCode>General</c:formatCode>
                <c:ptCount val="3"/>
                <c:pt idx="0">
                  <c:v>2.1511275902186431</c:v>
                </c:pt>
                <c:pt idx="1">
                  <c:v>1.1427035192355732</c:v>
                </c:pt>
                <c:pt idx="2">
                  <c:v>2.6533299288878722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649157312"/>
        <c:axId val="-649149696"/>
      </c:barChart>
      <c:catAx>
        <c:axId val="-649157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649149696"/>
        <c:crosses val="autoZero"/>
        <c:auto val="1"/>
        <c:lblAlgn val="ctr"/>
        <c:lblOffset val="100"/>
        <c:noMultiLvlLbl val="0"/>
      </c:catAx>
      <c:valAx>
        <c:axId val="-649149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64915731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'Fig2b Gli2'!$K$10:$K$13</c:f>
                <c:numCache>
                  <c:formatCode>General</c:formatCode>
                  <c:ptCount val="4"/>
                  <c:pt idx="0">
                    <c:v>0.40578338061514174</c:v>
                  </c:pt>
                  <c:pt idx="1">
                    <c:v>0.53361933069226053</c:v>
                  </c:pt>
                  <c:pt idx="2">
                    <c:v>0.71192074815567508</c:v>
                  </c:pt>
                  <c:pt idx="3">
                    <c:v>0.25267655788607518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'Fig2b Gli2'!$I$10:$I$13</c:f>
              <c:strCache>
                <c:ptCount val="4"/>
                <c:pt idx="0">
                  <c:v>ND</c:v>
                </c:pt>
                <c:pt idx="1">
                  <c:v>ND ana</c:v>
                </c:pt>
                <c:pt idx="2">
                  <c:v>HFD</c:v>
                </c:pt>
                <c:pt idx="3">
                  <c:v>HFD ana</c:v>
                </c:pt>
              </c:strCache>
            </c:strRef>
          </c:cat>
          <c:val>
            <c:numRef>
              <c:f>'Fig2b Gli2'!$J$10:$J$13</c:f>
              <c:numCache>
                <c:formatCode>General</c:formatCode>
                <c:ptCount val="4"/>
                <c:pt idx="0">
                  <c:v>1</c:v>
                </c:pt>
                <c:pt idx="1">
                  <c:v>1.8140671839870097</c:v>
                </c:pt>
                <c:pt idx="2">
                  <c:v>2.0587830611416438</c:v>
                </c:pt>
                <c:pt idx="3">
                  <c:v>1.1427035192355732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649146432"/>
        <c:axId val="-649149152"/>
      </c:barChart>
      <c:catAx>
        <c:axId val="-64914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649149152"/>
        <c:crosses val="autoZero"/>
        <c:auto val="1"/>
        <c:lblAlgn val="ctr"/>
        <c:lblOffset val="100"/>
        <c:noMultiLvlLbl val="0"/>
      </c:catAx>
      <c:valAx>
        <c:axId val="-6491491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649146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'Fig2b ptch'!$K$10:$K$13</c:f>
                <c:numCache>
                  <c:formatCode>General</c:formatCode>
                  <c:ptCount val="4"/>
                  <c:pt idx="0">
                    <c:v>0.72238686766180227</c:v>
                  </c:pt>
                  <c:pt idx="1">
                    <c:v>0.680260789226384</c:v>
                  </c:pt>
                  <c:pt idx="2">
                    <c:v>0.46501266272755881</c:v>
                  </c:pt>
                  <c:pt idx="3">
                    <c:v>0.59418723156988063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'Fig2b ptch'!$I$10:$I$13</c:f>
              <c:strCache>
                <c:ptCount val="4"/>
                <c:pt idx="0">
                  <c:v>ND</c:v>
                </c:pt>
                <c:pt idx="1">
                  <c:v>ND ana</c:v>
                </c:pt>
                <c:pt idx="2">
                  <c:v>HFD</c:v>
                </c:pt>
                <c:pt idx="3">
                  <c:v>HFD ana</c:v>
                </c:pt>
              </c:strCache>
            </c:strRef>
          </c:cat>
          <c:val>
            <c:numRef>
              <c:f>'Fig2b ptch'!$J$10:$J$13</c:f>
              <c:numCache>
                <c:formatCode>General</c:formatCode>
                <c:ptCount val="4"/>
                <c:pt idx="0">
                  <c:v>1</c:v>
                </c:pt>
                <c:pt idx="1">
                  <c:v>4.0646755980165556</c:v>
                </c:pt>
                <c:pt idx="2">
                  <c:v>1.3192793569144377</c:v>
                </c:pt>
                <c:pt idx="3">
                  <c:v>2.6533299288878722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649148608"/>
        <c:axId val="-649148064"/>
      </c:barChart>
      <c:catAx>
        <c:axId val="-649148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649148064"/>
        <c:crosses val="autoZero"/>
        <c:auto val="1"/>
        <c:lblAlgn val="ctr"/>
        <c:lblOffset val="100"/>
        <c:noMultiLvlLbl val="0"/>
      </c:catAx>
      <c:valAx>
        <c:axId val="-6491480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6491486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Fig2e!$C$12:$D$12</c:f>
                <c:numCache>
                  <c:formatCode>General</c:formatCode>
                  <c:ptCount val="2"/>
                  <c:pt idx="0">
                    <c:v>6.8995213646838662</c:v>
                  </c:pt>
                  <c:pt idx="1">
                    <c:v>1.9051586888313612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Fig2e!$C$10:$D$10</c:f>
              <c:strCache>
                <c:ptCount val="2"/>
                <c:pt idx="0">
                  <c:v>ctrl</c:v>
                </c:pt>
                <c:pt idx="1">
                  <c:v>Gli2-DN</c:v>
                </c:pt>
              </c:strCache>
            </c:strRef>
          </c:cat>
          <c:val>
            <c:numRef>
              <c:f>Fig2e!$C$11:$D$11</c:f>
              <c:numCache>
                <c:formatCode>General</c:formatCode>
                <c:ptCount val="2"/>
                <c:pt idx="0">
                  <c:v>67.555555555555557</c:v>
                </c:pt>
                <c:pt idx="1">
                  <c:v>45.666666666666664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649156768"/>
        <c:axId val="-649145344"/>
      </c:barChart>
      <c:catAx>
        <c:axId val="-649156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649145344"/>
        <c:crosses val="autoZero"/>
        <c:auto val="1"/>
        <c:lblAlgn val="ctr"/>
        <c:lblOffset val="100"/>
        <c:noMultiLvlLbl val="0"/>
      </c:catAx>
      <c:valAx>
        <c:axId val="-649145344"/>
        <c:scaling>
          <c:orientation val="minMax"/>
          <c:max val="8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649156768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356235</xdr:colOff>
      <xdr:row>18</xdr:row>
      <xdr:rowOff>127000</xdr:rowOff>
    </xdr:from>
    <xdr:to>
      <xdr:col>6</xdr:col>
      <xdr:colOff>397510</xdr:colOff>
      <xdr:row>38</xdr:row>
      <xdr:rowOff>152400</xdr:rowOff>
    </xdr:to>
    <xdr:graphicFrame macro="">
      <xdr:nvGraphicFramePr>
        <xdr:cNvPr id="4" name="グラフ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248285</xdr:colOff>
      <xdr:row>20</xdr:row>
      <xdr:rowOff>143510</xdr:rowOff>
    </xdr:from>
    <xdr:to>
      <xdr:col>4</xdr:col>
      <xdr:colOff>346710</xdr:colOff>
      <xdr:row>37</xdr:row>
      <xdr:rowOff>80010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282575</xdr:colOff>
      <xdr:row>20</xdr:row>
      <xdr:rowOff>119380</xdr:rowOff>
    </xdr:from>
    <xdr:to>
      <xdr:col>4</xdr:col>
      <xdr:colOff>584200</xdr:colOff>
      <xdr:row>37</xdr:row>
      <xdr:rowOff>55880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544195</xdr:colOff>
      <xdr:row>12</xdr:row>
      <xdr:rowOff>31750</xdr:rowOff>
    </xdr:from>
    <xdr:to>
      <xdr:col>8</xdr:col>
      <xdr:colOff>7620</xdr:colOff>
      <xdr:row>29</xdr:row>
      <xdr:rowOff>12700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tabSelected="1" topLeftCell="B1" workbookViewId="0">
      <selection activeCell="I16" sqref="I16"/>
    </sheetView>
  </sheetViews>
  <sheetFormatPr defaultRowHeight="13.2" x14ac:dyDescent="0.2"/>
  <cols>
    <col min="10" max="10" width="9.44140625" bestFit="1" customWidth="1"/>
  </cols>
  <sheetData>
    <row r="1" spans="1:22" x14ac:dyDescent="0.2">
      <c r="A1" t="s">
        <v>0</v>
      </c>
    </row>
    <row r="3" spans="1:22" x14ac:dyDescent="0.2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22" x14ac:dyDescent="0.2">
      <c r="B4">
        <v>7</v>
      </c>
      <c r="C4" s="1">
        <v>100000</v>
      </c>
      <c r="D4" t="s">
        <v>6</v>
      </c>
      <c r="E4" t="s">
        <v>7</v>
      </c>
      <c r="I4" t="s">
        <v>12</v>
      </c>
      <c r="J4" s="1">
        <f>AVERAGE(C4:C7)</f>
        <v>251631.75</v>
      </c>
      <c r="K4">
        <f>_xlfn.STDEV.P(C4:C7)</f>
        <v>94502.666227929774</v>
      </c>
      <c r="L4">
        <f>TTEST(C4:C7,C8:C10,2,2)</f>
        <v>2.5074251737540443E-3</v>
      </c>
    </row>
    <row r="5" spans="1:22" x14ac:dyDescent="0.2">
      <c r="B5">
        <v>8</v>
      </c>
      <c r="C5" s="1">
        <v>356816</v>
      </c>
      <c r="D5" s="1">
        <v>179958</v>
      </c>
      <c r="E5" s="1">
        <v>109662</v>
      </c>
      <c r="I5" t="s">
        <v>14</v>
      </c>
      <c r="J5" s="1">
        <f>AVERAGE(C8:C10)</f>
        <v>1153380.6666666667</v>
      </c>
      <c r="K5">
        <f>_xlfn.STDEV.P(C8:C10)</f>
        <v>249331.71530089967</v>
      </c>
    </row>
    <row r="6" spans="1:22" x14ac:dyDescent="0.2">
      <c r="B6">
        <v>9</v>
      </c>
      <c r="C6" s="1">
        <v>292008</v>
      </c>
      <c r="D6" s="1">
        <v>127065</v>
      </c>
      <c r="E6" t="s">
        <v>8</v>
      </c>
      <c r="I6" t="s">
        <v>16</v>
      </c>
      <c r="J6" s="1">
        <f>AVERAGE(C11:C14)</f>
        <v>434777.5</v>
      </c>
      <c r="K6">
        <f>_xlfn.STDEV.P(C11:C14)</f>
        <v>84241.842134713559</v>
      </c>
    </row>
    <row r="7" spans="1:22" x14ac:dyDescent="0.2">
      <c r="B7">
        <v>10</v>
      </c>
      <c r="C7" s="2">
        <v>257703</v>
      </c>
      <c r="D7" s="1">
        <v>114992</v>
      </c>
      <c r="E7" t="s">
        <v>9</v>
      </c>
      <c r="I7" t="s">
        <v>18</v>
      </c>
      <c r="J7" s="1">
        <f>AVERAGE(C15:C17)</f>
        <v>541292</v>
      </c>
      <c r="K7">
        <f>_xlfn.STDEV.P(C15:C17)</f>
        <v>140338.06873403952</v>
      </c>
      <c r="L7">
        <f>TTEST(C8:C10,C15:C17,2,2)</f>
        <v>3.8953961180450018E-2</v>
      </c>
    </row>
    <row r="8" spans="1:22" x14ac:dyDescent="0.2">
      <c r="B8">
        <v>11</v>
      </c>
      <c r="C8" s="1">
        <v>1216146</v>
      </c>
      <c r="D8" s="1">
        <v>536938</v>
      </c>
      <c r="E8" s="1">
        <v>360746</v>
      </c>
    </row>
    <row r="9" spans="1:22" x14ac:dyDescent="0.2">
      <c r="B9">
        <v>12</v>
      </c>
      <c r="C9" s="1">
        <v>1422489</v>
      </c>
      <c r="D9" s="1">
        <v>641086</v>
      </c>
      <c r="E9" s="1">
        <v>416814</v>
      </c>
      <c r="N9" t="s">
        <v>39</v>
      </c>
      <c r="O9" t="s">
        <v>40</v>
      </c>
      <c r="P9" t="s">
        <v>41</v>
      </c>
    </row>
    <row r="10" spans="1:22" x14ac:dyDescent="0.2">
      <c r="B10">
        <v>13</v>
      </c>
      <c r="C10" s="2">
        <v>821507</v>
      </c>
      <c r="D10" s="1">
        <v>301138</v>
      </c>
      <c r="E10" s="1">
        <v>209077</v>
      </c>
      <c r="I10" t="s">
        <v>11</v>
      </c>
      <c r="J10">
        <f>J4/$J$4</f>
        <v>1</v>
      </c>
      <c r="K10">
        <f>K4/$J$4</f>
        <v>0.37555938878114459</v>
      </c>
      <c r="M10" t="s">
        <v>11</v>
      </c>
      <c r="N10">
        <v>1</v>
      </c>
      <c r="O10">
        <v>1</v>
      </c>
      <c r="P10">
        <v>1</v>
      </c>
      <c r="R10" t="s">
        <v>39</v>
      </c>
      <c r="S10">
        <v>1</v>
      </c>
      <c r="T10">
        <v>1.72783243767927</v>
      </c>
      <c r="U10">
        <v>4.5836054737395688</v>
      </c>
      <c r="V10">
        <v>2.1511275902186431</v>
      </c>
    </row>
    <row r="11" spans="1:22" x14ac:dyDescent="0.2">
      <c r="B11">
        <v>15</v>
      </c>
      <c r="C11" s="1">
        <v>531422</v>
      </c>
      <c r="D11" s="1">
        <v>218910</v>
      </c>
      <c r="E11" s="1">
        <v>157169</v>
      </c>
      <c r="I11" t="s">
        <v>13</v>
      </c>
      <c r="J11">
        <f>J5/$J$4</f>
        <v>4.5836054737395688</v>
      </c>
      <c r="K11">
        <f t="shared" ref="K11:K12" si="0">K5/$J$4</f>
        <v>0.99085952110931819</v>
      </c>
      <c r="M11" t="s">
        <v>15</v>
      </c>
      <c r="N11">
        <v>1.7278324376792675</v>
      </c>
      <c r="O11">
        <v>1.4028048115851759</v>
      </c>
      <c r="P11">
        <v>1.0857163425385019</v>
      </c>
      <c r="R11" t="s">
        <v>40</v>
      </c>
      <c r="S11">
        <v>1</v>
      </c>
      <c r="T11">
        <v>2.0587830611416438</v>
      </c>
      <c r="U11">
        <v>1.8140671839870097</v>
      </c>
      <c r="V11">
        <v>1.1427035192355732</v>
      </c>
    </row>
    <row r="12" spans="1:22" x14ac:dyDescent="0.2">
      <c r="B12">
        <v>16</v>
      </c>
      <c r="C12" s="1">
        <v>504706</v>
      </c>
      <c r="D12" s="1">
        <v>245370</v>
      </c>
      <c r="E12" s="1">
        <v>173243</v>
      </c>
      <c r="I12" t="s">
        <v>15</v>
      </c>
      <c r="J12">
        <f>J6/$J$4</f>
        <v>1.7278324376792675</v>
      </c>
      <c r="K12">
        <f t="shared" si="0"/>
        <v>0.33478224482686925</v>
      </c>
      <c r="M12" t="s">
        <v>13</v>
      </c>
      <c r="N12">
        <v>4.5836054737395688</v>
      </c>
      <c r="O12">
        <v>1.5076738165680474</v>
      </c>
      <c r="P12">
        <v>3.3450722174607974</v>
      </c>
      <c r="R12" t="s">
        <v>41</v>
      </c>
      <c r="S12">
        <v>1</v>
      </c>
      <c r="T12">
        <v>1.3192793569144377</v>
      </c>
      <c r="U12">
        <v>4.0646755980165556</v>
      </c>
      <c r="V12">
        <v>2.6533299288878722</v>
      </c>
    </row>
    <row r="13" spans="1:22" x14ac:dyDescent="0.2">
      <c r="B13">
        <v>17</v>
      </c>
      <c r="C13" s="1">
        <v>363393</v>
      </c>
      <c r="D13" s="1">
        <v>133736</v>
      </c>
      <c r="E13" t="s">
        <v>10</v>
      </c>
      <c r="I13" t="s">
        <v>17</v>
      </c>
      <c r="J13">
        <f>J7/$J$4</f>
        <v>2.1511275902186431</v>
      </c>
      <c r="K13">
        <f t="shared" ref="K13" si="1">K7/$J$4</f>
        <v>0.55771208813688866</v>
      </c>
      <c r="M13" t="s">
        <v>17</v>
      </c>
      <c r="N13">
        <v>2.1511275902186431</v>
      </c>
      <c r="O13">
        <v>0.94970251998339039</v>
      </c>
      <c r="P13">
        <v>2.1835888288873733</v>
      </c>
    </row>
    <row r="14" spans="1:22" x14ac:dyDescent="0.2">
      <c r="B14">
        <v>18</v>
      </c>
      <c r="C14" s="2">
        <v>339589</v>
      </c>
      <c r="D14" s="1">
        <v>190004</v>
      </c>
      <c r="E14" s="1">
        <v>144022</v>
      </c>
      <c r="N14">
        <v>0.37555938878114459</v>
      </c>
      <c r="O14">
        <v>0.40578338061514174</v>
      </c>
      <c r="P14">
        <v>0.58810273329308327</v>
      </c>
    </row>
    <row r="15" spans="1:22" x14ac:dyDescent="0.2">
      <c r="B15">
        <v>19</v>
      </c>
      <c r="C15" s="1">
        <v>442052</v>
      </c>
      <c r="D15" s="1">
        <v>244806</v>
      </c>
      <c r="E15" s="1">
        <v>144975</v>
      </c>
      <c r="N15">
        <v>0.33478224482686925</v>
      </c>
      <c r="O15">
        <v>0.71192074815567508</v>
      </c>
      <c r="P15">
        <v>0.46501266272755881</v>
      </c>
    </row>
    <row r="16" spans="1:22" x14ac:dyDescent="0.2">
      <c r="B16">
        <v>20</v>
      </c>
      <c r="C16" s="1">
        <v>442064</v>
      </c>
      <c r="D16" s="1">
        <v>193633</v>
      </c>
      <c r="E16" s="1">
        <v>128292</v>
      </c>
      <c r="N16">
        <v>0.99085952110931819</v>
      </c>
      <c r="O16">
        <v>0.53361933069226053</v>
      </c>
      <c r="P16">
        <v>0.680260789226384</v>
      </c>
    </row>
    <row r="17" spans="2:16" x14ac:dyDescent="0.2">
      <c r="B17">
        <v>22</v>
      </c>
      <c r="C17" s="1">
        <v>739760</v>
      </c>
      <c r="D17" s="1">
        <v>299679</v>
      </c>
      <c r="E17" s="1">
        <v>207373</v>
      </c>
      <c r="N17">
        <v>0.55771208813688866</v>
      </c>
      <c r="O17">
        <v>0.25267655788607518</v>
      </c>
      <c r="P17">
        <v>0.59418723156988063</v>
      </c>
    </row>
    <row r="18" spans="2:16" x14ac:dyDescent="0.2">
      <c r="C18" s="1"/>
      <c r="D18" s="1"/>
      <c r="E18" s="1"/>
    </row>
  </sheetData>
  <phoneticPr fontId="18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9"/>
  <sheetViews>
    <sheetView workbookViewId="0">
      <selection activeCell="I21" sqref="I21"/>
    </sheetView>
  </sheetViews>
  <sheetFormatPr defaultRowHeight="13.2" x14ac:dyDescent="0.2"/>
  <sheetData>
    <row r="3" spans="1:15" x14ac:dyDescent="0.2">
      <c r="A3" t="s">
        <v>19</v>
      </c>
      <c r="B3" t="s">
        <v>2</v>
      </c>
      <c r="C3" t="s">
        <v>3</v>
      </c>
      <c r="D3" t="s">
        <v>4</v>
      </c>
      <c r="E3" t="s">
        <v>5</v>
      </c>
    </row>
    <row r="4" spans="1:15" x14ac:dyDescent="0.2">
      <c r="B4">
        <v>7</v>
      </c>
      <c r="C4" s="1">
        <v>100000</v>
      </c>
      <c r="D4" t="s">
        <v>20</v>
      </c>
      <c r="E4" t="s">
        <v>21</v>
      </c>
      <c r="I4" t="s">
        <v>12</v>
      </c>
      <c r="J4" s="1">
        <f>AVERAGE(C4:C7)</f>
        <v>256192</v>
      </c>
      <c r="K4">
        <f>_xlfn.STDEV.P(C4:C7)</f>
        <v>103958.4558465544</v>
      </c>
      <c r="L4">
        <f>TTEST(C4:C7,C8:C11,2,2)</f>
        <v>8.0112202966497681E-2</v>
      </c>
    </row>
    <row r="5" spans="1:15" x14ac:dyDescent="0.2">
      <c r="B5">
        <v>8</v>
      </c>
      <c r="C5" s="1">
        <v>383782</v>
      </c>
      <c r="D5" s="1">
        <v>168615</v>
      </c>
      <c r="E5" s="1">
        <v>140357</v>
      </c>
      <c r="I5" t="s">
        <v>14</v>
      </c>
      <c r="J5" s="1">
        <f>AVERAGE(C8:C11)</f>
        <v>464749.5</v>
      </c>
      <c r="K5">
        <f>_xlfn.STDEV.P(C8:C11)</f>
        <v>136709.0035687116</v>
      </c>
    </row>
    <row r="6" spans="1:15" x14ac:dyDescent="0.2">
      <c r="B6">
        <v>9</v>
      </c>
      <c r="C6" s="1">
        <v>237742</v>
      </c>
      <c r="D6" s="1">
        <v>182601</v>
      </c>
      <c r="E6" s="1">
        <v>106969</v>
      </c>
      <c r="I6" t="s">
        <v>16</v>
      </c>
      <c r="J6" s="1">
        <f>AVERAGE(C12:C15)</f>
        <v>527443.75</v>
      </c>
      <c r="K6">
        <f>_xlfn.STDEV.P(C12:C15)</f>
        <v>182388.4003114987</v>
      </c>
    </row>
    <row r="7" spans="1:15" x14ac:dyDescent="0.2">
      <c r="B7">
        <v>10</v>
      </c>
      <c r="C7" s="2">
        <v>303244</v>
      </c>
      <c r="D7" s="1">
        <v>150954</v>
      </c>
      <c r="E7" t="s">
        <v>22</v>
      </c>
      <c r="I7" t="s">
        <v>18</v>
      </c>
      <c r="J7" s="1">
        <f>AVERAGE(C16:C19)</f>
        <v>292751.5</v>
      </c>
      <c r="K7">
        <f>_xlfn.STDEV.P(C16:C19)</f>
        <v>64733.712717949369</v>
      </c>
      <c r="L7">
        <f>TTEST(C8:C11,C16:C19,2,2)</f>
        <v>9.6415884756169939E-2</v>
      </c>
    </row>
    <row r="8" spans="1:15" x14ac:dyDescent="0.2">
      <c r="B8">
        <v>11</v>
      </c>
      <c r="C8" s="1">
        <v>484358</v>
      </c>
      <c r="D8" s="1">
        <v>408859</v>
      </c>
      <c r="E8" s="1">
        <v>266598</v>
      </c>
    </row>
    <row r="9" spans="1:15" x14ac:dyDescent="0.2">
      <c r="B9">
        <v>12</v>
      </c>
      <c r="C9" s="1">
        <v>673058</v>
      </c>
      <c r="D9" s="1">
        <v>303275</v>
      </c>
      <c r="E9" s="1">
        <v>196802</v>
      </c>
    </row>
    <row r="10" spans="1:15" x14ac:dyDescent="0.2">
      <c r="B10">
        <v>13</v>
      </c>
      <c r="C10" s="1">
        <v>300754</v>
      </c>
      <c r="D10" s="1">
        <v>193447</v>
      </c>
      <c r="E10" s="1">
        <v>106222</v>
      </c>
      <c r="I10" t="s">
        <v>11</v>
      </c>
      <c r="J10">
        <f>J4/$J$4</f>
        <v>1</v>
      </c>
      <c r="K10">
        <f>K4/$J$4</f>
        <v>0.40578338061514174</v>
      </c>
      <c r="M10" t="s">
        <v>11</v>
      </c>
      <c r="N10">
        <v>1</v>
      </c>
      <c r="O10">
        <v>0.40578338061514174</v>
      </c>
    </row>
    <row r="11" spans="1:15" x14ac:dyDescent="0.2">
      <c r="B11">
        <v>14</v>
      </c>
      <c r="C11" s="2">
        <v>400828</v>
      </c>
      <c r="D11" s="1">
        <v>169162</v>
      </c>
      <c r="E11" s="1">
        <v>130750</v>
      </c>
      <c r="I11" t="s">
        <v>13</v>
      </c>
      <c r="J11">
        <f>J5/$J$4</f>
        <v>1.8140671839870097</v>
      </c>
      <c r="K11">
        <f>K5/$J$4</f>
        <v>0.53361933069226053</v>
      </c>
      <c r="M11" t="s">
        <v>15</v>
      </c>
      <c r="N11">
        <v>2.0587830611416438</v>
      </c>
      <c r="O11">
        <v>0.71192074815567508</v>
      </c>
    </row>
    <row r="12" spans="1:15" x14ac:dyDescent="0.2">
      <c r="B12">
        <v>15</v>
      </c>
      <c r="C12" s="1">
        <v>812506</v>
      </c>
      <c r="D12" s="1">
        <v>363424</v>
      </c>
      <c r="E12" s="1">
        <v>259878</v>
      </c>
      <c r="I12" t="s">
        <v>15</v>
      </c>
      <c r="J12">
        <f>J6/$J$4</f>
        <v>2.0587830611416438</v>
      </c>
      <c r="K12">
        <f t="shared" ref="K12:K13" si="0">K6/$J$4</f>
        <v>0.71192074815567508</v>
      </c>
      <c r="M12" t="s">
        <v>13</v>
      </c>
      <c r="N12">
        <v>1.8140671839870097</v>
      </c>
      <c r="O12">
        <v>0.53361933069226053</v>
      </c>
    </row>
    <row r="13" spans="1:15" x14ac:dyDescent="0.2">
      <c r="B13">
        <v>16</v>
      </c>
      <c r="C13" s="1">
        <v>552239</v>
      </c>
      <c r="D13" s="1">
        <v>219814</v>
      </c>
      <c r="E13" s="1">
        <v>161250</v>
      </c>
      <c r="I13" t="s">
        <v>17</v>
      </c>
      <c r="J13">
        <f>J7/$J$4</f>
        <v>1.1427035192355732</v>
      </c>
      <c r="K13">
        <f t="shared" si="0"/>
        <v>0.25267655788607518</v>
      </c>
      <c r="M13" t="s">
        <v>17</v>
      </c>
      <c r="N13">
        <v>1.1427035192355732</v>
      </c>
      <c r="O13">
        <v>0.25267655788607518</v>
      </c>
    </row>
    <row r="14" spans="1:15" x14ac:dyDescent="0.2">
      <c r="B14">
        <v>17</v>
      </c>
      <c r="C14" s="1">
        <v>332634</v>
      </c>
      <c r="D14" s="1">
        <v>166290</v>
      </c>
      <c r="E14" t="s">
        <v>23</v>
      </c>
    </row>
    <row r="15" spans="1:15" x14ac:dyDescent="0.2">
      <c r="B15">
        <v>18</v>
      </c>
      <c r="C15" s="2">
        <v>412396</v>
      </c>
      <c r="D15" s="1">
        <v>461577</v>
      </c>
      <c r="E15" s="1">
        <v>187430</v>
      </c>
    </row>
    <row r="16" spans="1:15" x14ac:dyDescent="0.2">
      <c r="B16">
        <v>19</v>
      </c>
      <c r="C16" s="1">
        <v>244338</v>
      </c>
      <c r="D16" t="s">
        <v>24</v>
      </c>
      <c r="E16" t="s">
        <v>25</v>
      </c>
    </row>
    <row r="17" spans="2:5" x14ac:dyDescent="0.2">
      <c r="B17">
        <v>20</v>
      </c>
      <c r="C17" s="1">
        <v>230333</v>
      </c>
      <c r="D17" t="s">
        <v>26</v>
      </c>
      <c r="E17" t="s">
        <v>27</v>
      </c>
    </row>
    <row r="18" spans="2:5" x14ac:dyDescent="0.2">
      <c r="B18">
        <v>21</v>
      </c>
      <c r="C18" s="1">
        <v>394965</v>
      </c>
      <c r="D18" t="s">
        <v>28</v>
      </c>
      <c r="E18" t="s">
        <v>29</v>
      </c>
    </row>
    <row r="19" spans="2:5" x14ac:dyDescent="0.2">
      <c r="B19">
        <v>22</v>
      </c>
      <c r="C19" s="1">
        <v>301370</v>
      </c>
      <c r="D19" t="s">
        <v>30</v>
      </c>
      <c r="E19" t="s">
        <v>31</v>
      </c>
    </row>
  </sheetData>
  <phoneticPr fontId="18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19"/>
  <sheetViews>
    <sheetView workbookViewId="0">
      <selection activeCell="J5" sqref="J5"/>
    </sheetView>
  </sheetViews>
  <sheetFormatPr defaultRowHeight="13.2" x14ac:dyDescent="0.2"/>
  <cols>
    <col min="10" max="10" width="9.44140625" bestFit="1" customWidth="1"/>
  </cols>
  <sheetData>
    <row r="3" spans="1:16" x14ac:dyDescent="0.2">
      <c r="A3" t="s">
        <v>32</v>
      </c>
      <c r="B3" t="s">
        <v>2</v>
      </c>
      <c r="C3" t="s">
        <v>3</v>
      </c>
      <c r="D3" t="s">
        <v>4</v>
      </c>
      <c r="E3" t="s">
        <v>5</v>
      </c>
    </row>
    <row r="4" spans="1:16" x14ac:dyDescent="0.2">
      <c r="B4">
        <v>7</v>
      </c>
      <c r="C4" s="1">
        <v>100000</v>
      </c>
      <c r="D4" t="s">
        <v>33</v>
      </c>
      <c r="E4" t="s">
        <v>34</v>
      </c>
      <c r="I4" t="s">
        <v>12</v>
      </c>
      <c r="J4" s="1">
        <f>AVERAGE(C4:C7)</f>
        <v>281984.25</v>
      </c>
      <c r="K4">
        <f>_xlfn.STDEV.P(C4:C7)</f>
        <v>203701.71908746255</v>
      </c>
      <c r="L4">
        <f>TTEST(C5:C7,C8:C11,2,2)</f>
        <v>6.1927759107167722E-3</v>
      </c>
    </row>
    <row r="5" spans="1:16" x14ac:dyDescent="0.2">
      <c r="B5">
        <v>8</v>
      </c>
      <c r="C5" s="1">
        <v>624502</v>
      </c>
      <c r="D5" s="1">
        <v>604407</v>
      </c>
      <c r="E5" s="1">
        <v>266532</v>
      </c>
      <c r="I5" t="s">
        <v>14</v>
      </c>
      <c r="J5" s="1">
        <f>AVERAGE(C8:C11)</f>
        <v>1146174.5</v>
      </c>
      <c r="K5">
        <f>_xlfn.STDEV.P(C8:C11)</f>
        <v>191822.82845440999</v>
      </c>
    </row>
    <row r="6" spans="1:16" x14ac:dyDescent="0.2">
      <c r="B6">
        <v>9</v>
      </c>
      <c r="C6" s="1">
        <v>165280</v>
      </c>
      <c r="D6" t="s">
        <v>35</v>
      </c>
      <c r="E6" t="s">
        <v>36</v>
      </c>
      <c r="I6" t="s">
        <v>16</v>
      </c>
      <c r="J6" s="1">
        <f>AVERAGE(C12:C15)</f>
        <v>372016</v>
      </c>
      <c r="K6">
        <f>_xlfn.STDEV.P(C12:C15)</f>
        <v>131126.24693973362</v>
      </c>
    </row>
    <row r="7" spans="1:16" x14ac:dyDescent="0.2">
      <c r="B7">
        <v>10</v>
      </c>
      <c r="C7" s="1">
        <v>238155</v>
      </c>
      <c r="D7" s="1">
        <v>117385</v>
      </c>
      <c r="E7" t="s">
        <v>37</v>
      </c>
      <c r="I7" t="s">
        <v>18</v>
      </c>
      <c r="J7" s="1">
        <f>AVERAGE(C16:C19)</f>
        <v>748197.25</v>
      </c>
      <c r="K7">
        <f>_xlfn.STDEV.P(C16:C19)</f>
        <v>167551.44085380912</v>
      </c>
      <c r="L7">
        <f>TTEST(C8:C11,C16:C19,2,2)</f>
        <v>3.5272530707648235E-2</v>
      </c>
    </row>
    <row r="8" spans="1:16" x14ac:dyDescent="0.2">
      <c r="B8">
        <v>11</v>
      </c>
      <c r="C8" s="1">
        <v>912860</v>
      </c>
      <c r="D8" s="1">
        <v>643667</v>
      </c>
      <c r="E8" s="1">
        <v>310789</v>
      </c>
    </row>
    <row r="9" spans="1:16" x14ac:dyDescent="0.2">
      <c r="B9">
        <v>12</v>
      </c>
      <c r="C9" s="1">
        <v>1402544</v>
      </c>
      <c r="D9" s="1">
        <v>770123</v>
      </c>
      <c r="E9" s="1">
        <v>423780</v>
      </c>
    </row>
    <row r="10" spans="1:16" x14ac:dyDescent="0.2">
      <c r="B10">
        <v>13</v>
      </c>
      <c r="C10" s="1">
        <v>1250313</v>
      </c>
      <c r="D10" s="1">
        <v>361455</v>
      </c>
      <c r="E10" s="1">
        <v>260315</v>
      </c>
      <c r="I10" t="s">
        <v>11</v>
      </c>
      <c r="J10">
        <f>J4/$J$4</f>
        <v>1</v>
      </c>
      <c r="K10">
        <f>K4/$J$4</f>
        <v>0.72238686766180227</v>
      </c>
      <c r="N10" t="s">
        <v>11</v>
      </c>
      <c r="O10">
        <v>1</v>
      </c>
      <c r="P10">
        <v>0.58810273329308327</v>
      </c>
    </row>
    <row r="11" spans="1:16" x14ac:dyDescent="0.2">
      <c r="B11">
        <v>14</v>
      </c>
      <c r="C11" s="1">
        <v>1018981</v>
      </c>
      <c r="D11" s="1">
        <v>785806</v>
      </c>
      <c r="E11" s="1">
        <v>378697</v>
      </c>
      <c r="I11" t="s">
        <v>13</v>
      </c>
      <c r="J11">
        <f>J5/$J$4</f>
        <v>4.0646755980165556</v>
      </c>
      <c r="K11">
        <f>K5/$J$4</f>
        <v>0.680260789226384</v>
      </c>
      <c r="N11" t="s">
        <v>15</v>
      </c>
      <c r="O11">
        <v>1.3192793569144377</v>
      </c>
      <c r="P11">
        <v>0.46501266272755881</v>
      </c>
    </row>
    <row r="12" spans="1:16" x14ac:dyDescent="0.2">
      <c r="B12">
        <v>15</v>
      </c>
      <c r="C12" s="1">
        <v>595924</v>
      </c>
      <c r="D12" s="1">
        <v>261000</v>
      </c>
      <c r="E12" s="1">
        <v>194915</v>
      </c>
      <c r="I12" t="s">
        <v>15</v>
      </c>
      <c r="J12">
        <f>J6/$J$4</f>
        <v>1.3192793569144377</v>
      </c>
      <c r="K12">
        <f t="shared" ref="K12" si="0">K6/$J$4</f>
        <v>0.46501266272755881</v>
      </c>
      <c r="N12" t="s">
        <v>13</v>
      </c>
      <c r="O12">
        <v>4.0646755980165556</v>
      </c>
      <c r="P12">
        <v>0.680260789226384</v>
      </c>
    </row>
    <row r="13" spans="1:16" x14ac:dyDescent="0.2">
      <c r="B13">
        <v>16</v>
      </c>
      <c r="C13" s="1">
        <v>324388</v>
      </c>
      <c r="D13" s="1">
        <v>189679</v>
      </c>
      <c r="E13" s="1">
        <v>112014</v>
      </c>
      <c r="I13" t="s">
        <v>17</v>
      </c>
      <c r="J13">
        <f>J7/$J$4</f>
        <v>2.6533299288878722</v>
      </c>
      <c r="K13">
        <f>K7/$J$4</f>
        <v>0.59418723156988063</v>
      </c>
      <c r="N13" t="s">
        <v>17</v>
      </c>
      <c r="O13">
        <v>2.6533299288878722</v>
      </c>
      <c r="P13">
        <v>0.59418723156988063</v>
      </c>
    </row>
    <row r="14" spans="1:16" x14ac:dyDescent="0.2">
      <c r="B14">
        <v>17</v>
      </c>
      <c r="C14" s="1">
        <v>304319</v>
      </c>
      <c r="D14" s="1">
        <v>182033</v>
      </c>
      <c r="E14" s="1">
        <v>114730</v>
      </c>
    </row>
    <row r="15" spans="1:16" x14ac:dyDescent="0.2">
      <c r="B15">
        <v>18</v>
      </c>
      <c r="C15" s="1">
        <v>263433</v>
      </c>
      <c r="D15" s="1">
        <v>168303</v>
      </c>
      <c r="E15" t="s">
        <v>38</v>
      </c>
    </row>
    <row r="16" spans="1:16" x14ac:dyDescent="0.2">
      <c r="B16">
        <v>19</v>
      </c>
      <c r="C16" s="1">
        <v>935939</v>
      </c>
      <c r="D16" s="1">
        <v>516112</v>
      </c>
      <c r="E16" s="1">
        <v>366968</v>
      </c>
    </row>
    <row r="17" spans="2:5" x14ac:dyDescent="0.2">
      <c r="B17">
        <v>20</v>
      </c>
      <c r="C17" s="1">
        <v>486275</v>
      </c>
      <c r="D17" s="1">
        <v>203685</v>
      </c>
      <c r="E17" s="1">
        <v>149549</v>
      </c>
    </row>
    <row r="18" spans="2:5" x14ac:dyDescent="0.2">
      <c r="B18">
        <v>21</v>
      </c>
      <c r="C18" s="1">
        <v>731938</v>
      </c>
      <c r="D18" s="1">
        <v>247927</v>
      </c>
      <c r="E18" s="1">
        <v>164516</v>
      </c>
    </row>
    <row r="19" spans="2:5" x14ac:dyDescent="0.2">
      <c r="B19">
        <v>22</v>
      </c>
      <c r="C19" s="1">
        <v>838637</v>
      </c>
      <c r="D19" s="1">
        <v>544379</v>
      </c>
      <c r="E19" s="1">
        <v>315260</v>
      </c>
    </row>
  </sheetData>
  <phoneticPr fontId="18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3"/>
  <sheetViews>
    <sheetView workbookViewId="0">
      <selection activeCell="B14" sqref="B14"/>
    </sheetView>
  </sheetViews>
  <sheetFormatPr defaultRowHeight="13.2" x14ac:dyDescent="0.2"/>
  <cols>
    <col min="1" max="16384" width="8.88671875" style="3"/>
  </cols>
  <sheetData>
    <row r="2" spans="2:8" x14ac:dyDescent="0.2">
      <c r="C2" s="3" t="s">
        <v>49</v>
      </c>
      <c r="D2" s="3" t="s">
        <v>48</v>
      </c>
      <c r="E2" s="3" t="s">
        <v>47</v>
      </c>
      <c r="F2" s="3" t="s">
        <v>46</v>
      </c>
      <c r="G2" s="3" t="s">
        <v>45</v>
      </c>
      <c r="H2" s="3" t="s">
        <v>44</v>
      </c>
    </row>
    <row r="3" spans="2:8" x14ac:dyDescent="0.2">
      <c r="C3" s="3">
        <v>74</v>
      </c>
      <c r="D3" s="3">
        <v>60</v>
      </c>
      <c r="E3" s="3">
        <v>65</v>
      </c>
      <c r="F3" s="3">
        <v>49</v>
      </c>
      <c r="G3" s="3">
        <v>40</v>
      </c>
      <c r="H3" s="3">
        <v>38</v>
      </c>
    </row>
    <row r="4" spans="2:8" x14ac:dyDescent="0.2">
      <c r="C4" s="3">
        <v>80</v>
      </c>
      <c r="D4" s="3">
        <v>66</v>
      </c>
      <c r="E4" s="3">
        <v>68</v>
      </c>
      <c r="F4" s="3">
        <v>57</v>
      </c>
      <c r="G4" s="3">
        <v>40</v>
      </c>
      <c r="H4" s="3">
        <v>55</v>
      </c>
    </row>
    <row r="5" spans="2:8" x14ac:dyDescent="0.2">
      <c r="C5" s="3">
        <v>77</v>
      </c>
      <c r="D5" s="3">
        <v>60</v>
      </c>
      <c r="E5" s="3">
        <v>58</v>
      </c>
      <c r="F5" s="3">
        <v>34</v>
      </c>
      <c r="G5" s="3">
        <v>56</v>
      </c>
      <c r="H5" s="3">
        <v>49</v>
      </c>
    </row>
    <row r="6" spans="2:8" s="4" customFormat="1" x14ac:dyDescent="0.2">
      <c r="C6" s="4">
        <v>78</v>
      </c>
      <c r="D6" s="4">
        <v>61</v>
      </c>
      <c r="G6" s="4">
        <v>36</v>
      </c>
    </row>
    <row r="7" spans="2:8" x14ac:dyDescent="0.2">
      <c r="C7" s="3">
        <f t="shared" ref="C7:H7" si="0">AVERAGE(C3:C6)</f>
        <v>77.25</v>
      </c>
      <c r="D7" s="3">
        <f t="shared" si="0"/>
        <v>61.75</v>
      </c>
      <c r="E7" s="3">
        <f t="shared" si="0"/>
        <v>63.666666666666664</v>
      </c>
      <c r="F7" s="3">
        <f t="shared" si="0"/>
        <v>46.666666666666664</v>
      </c>
      <c r="G7" s="3">
        <f t="shared" si="0"/>
        <v>43</v>
      </c>
      <c r="H7" s="3">
        <f t="shared" si="0"/>
        <v>47.333333333333336</v>
      </c>
    </row>
    <row r="10" spans="2:8" x14ac:dyDescent="0.2">
      <c r="C10" s="3" t="s">
        <v>43</v>
      </c>
      <c r="D10" s="3" t="s">
        <v>42</v>
      </c>
    </row>
    <row r="11" spans="2:8" x14ac:dyDescent="0.2">
      <c r="C11" s="3">
        <f>AVERAGE(C7:E7)</f>
        <v>67.555555555555557</v>
      </c>
      <c r="D11" s="3">
        <f>AVERAGE(F7:H7)</f>
        <v>45.666666666666664</v>
      </c>
    </row>
    <row r="12" spans="2:8" x14ac:dyDescent="0.2">
      <c r="C12" s="3">
        <f>_xlfn.STDEV.P(C7:E7)</f>
        <v>6.8995213646838662</v>
      </c>
      <c r="D12" s="3">
        <f>_xlfn.STDEV.P(F7:H7)</f>
        <v>1.9051586888313612</v>
      </c>
    </row>
    <row r="13" spans="2:8" x14ac:dyDescent="0.2">
      <c r="B13" s="3" t="s">
        <v>50</v>
      </c>
      <c r="D13" s="3">
        <f>TTEST(C7:E7,F7:H7,2,2)</f>
        <v>1.2400622951263126E-2</v>
      </c>
    </row>
  </sheetData>
  <phoneticPr fontId="18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Fig2b Gli1</vt:lpstr>
      <vt:lpstr>Fig2b Gli2</vt:lpstr>
      <vt:lpstr>Fig2b ptch</vt:lpstr>
      <vt:lpstr>Fig2e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NTH-1</dc:creator>
  <cp:lastModifiedBy>森永</cp:lastModifiedBy>
  <cp:lastPrinted>2018-01-23T01:14:44Z</cp:lastPrinted>
  <dcterms:created xsi:type="dcterms:W3CDTF">2018-01-20T02:45:14Z</dcterms:created>
  <dcterms:modified xsi:type="dcterms:W3CDTF">2021-04-14T05:13:06Z</dcterms:modified>
</cp:coreProperties>
</file>