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7875" yWindow="0" windowWidth="22260" windowHeight="12645" tabRatio="791" activeTab="4"/>
  </bookViews>
  <sheets>
    <sheet name="Raw Data for Figure 12a" sheetId="6" r:id="rId1"/>
    <sheet name="Raw Data for ED Figure 12b" sheetId="5" r:id="rId2"/>
    <sheet name="Raw Data for ED Figure 12g" sheetId="2" r:id="rId3"/>
    <sheet name="Raw Data for ED Figure 12h" sheetId="3" r:id="rId4"/>
    <sheet name="Raw Data for ED Figure 12i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6" l="1"/>
  <c r="C8" i="6" s="1"/>
  <c r="D7" i="6"/>
  <c r="E7" i="6"/>
  <c r="F7" i="6"/>
  <c r="G7" i="6"/>
  <c r="H7" i="6"/>
  <c r="I7" i="6"/>
  <c r="J7" i="6"/>
  <c r="K7" i="6"/>
  <c r="K9" i="6" s="1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B9" i="6" s="1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AR7" i="6"/>
  <c r="C9" i="6"/>
  <c r="AB8" i="6" l="1"/>
  <c r="K8" i="6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AB8" i="5" l="1"/>
  <c r="C8" i="5"/>
  <c r="K8" i="5"/>
  <c r="C9" i="5"/>
  <c r="K9" i="5"/>
  <c r="AB9" i="5"/>
  <c r="Z7" i="4" l="1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C8" i="4" s="1"/>
  <c r="C9" i="4" l="1"/>
  <c r="J8" i="4"/>
  <c r="J9" i="4"/>
  <c r="CN15" i="2" l="1"/>
  <c r="AF31" i="2" s="1"/>
  <c r="CK15" i="2"/>
  <c r="AE31" i="2" s="1"/>
  <c r="CH15" i="2"/>
  <c r="AD31" i="2" s="1"/>
  <c r="CE15" i="2"/>
  <c r="AC31" i="2" s="1"/>
  <c r="CB15" i="2"/>
  <c r="AB31" i="2" s="1"/>
  <c r="BY15" i="2"/>
  <c r="AA31" i="2" s="1"/>
  <c r="BV15" i="2"/>
  <c r="Z31" i="2" s="1"/>
  <c r="BS15" i="2"/>
  <c r="Y31" i="2" s="1"/>
  <c r="BP15" i="2"/>
  <c r="X31" i="2" s="1"/>
  <c r="BM15" i="2"/>
  <c r="W31" i="2" s="1"/>
  <c r="BJ15" i="2"/>
  <c r="V31" i="2" s="1"/>
  <c r="BG15" i="2"/>
  <c r="U31" i="2" s="1"/>
  <c r="BD15" i="2"/>
  <c r="T31" i="2" s="1"/>
  <c r="BA15" i="2"/>
  <c r="S31" i="2" s="1"/>
  <c r="AX15" i="2"/>
  <c r="R31" i="2" s="1"/>
  <c r="AU15" i="2"/>
  <c r="Q31" i="2" s="1"/>
  <c r="AR15" i="2"/>
  <c r="P31" i="2" s="1"/>
  <c r="AO15" i="2"/>
  <c r="O31" i="2" s="1"/>
  <c r="AL15" i="2"/>
  <c r="N31" i="2" s="1"/>
  <c r="AI15" i="2"/>
  <c r="M31" i="2" s="1"/>
  <c r="AF15" i="2"/>
  <c r="L31" i="2" s="1"/>
  <c r="AC15" i="2"/>
  <c r="K31" i="2" s="1"/>
  <c r="Z15" i="2"/>
  <c r="J31" i="2" s="1"/>
  <c r="W15" i="2"/>
  <c r="I31" i="2" s="1"/>
  <c r="T15" i="2"/>
  <c r="H31" i="2" s="1"/>
  <c r="Q15" i="2"/>
  <c r="G31" i="2" s="1"/>
  <c r="N15" i="2"/>
  <c r="F31" i="2" s="1"/>
  <c r="K15" i="2"/>
  <c r="E31" i="2" s="1"/>
  <c r="H15" i="2"/>
  <c r="D31" i="2" s="1"/>
  <c r="E15" i="2"/>
  <c r="C31" i="2" s="1"/>
  <c r="CN14" i="2"/>
  <c r="AF30" i="2" s="1"/>
  <c r="CK14" i="2"/>
  <c r="AE30" i="2" s="1"/>
  <c r="CH14" i="2"/>
  <c r="AD30" i="2" s="1"/>
  <c r="CE14" i="2"/>
  <c r="AC30" i="2" s="1"/>
  <c r="CB14" i="2"/>
  <c r="AB30" i="2" s="1"/>
  <c r="BY14" i="2"/>
  <c r="AA30" i="2" s="1"/>
  <c r="BV14" i="2"/>
  <c r="Z30" i="2" s="1"/>
  <c r="BS14" i="2"/>
  <c r="Y30" i="2" s="1"/>
  <c r="BP14" i="2"/>
  <c r="X30" i="2" s="1"/>
  <c r="BM14" i="2"/>
  <c r="W30" i="2" s="1"/>
  <c r="BJ14" i="2"/>
  <c r="V30" i="2" s="1"/>
  <c r="BG14" i="2"/>
  <c r="U30" i="2" s="1"/>
  <c r="BD14" i="2"/>
  <c r="T30" i="2" s="1"/>
  <c r="BA14" i="2"/>
  <c r="S30" i="2" s="1"/>
  <c r="AX14" i="2"/>
  <c r="R30" i="2" s="1"/>
  <c r="AU14" i="2"/>
  <c r="Q30" i="2" s="1"/>
  <c r="AR14" i="2"/>
  <c r="P30" i="2" s="1"/>
  <c r="AO14" i="2"/>
  <c r="O30" i="2" s="1"/>
  <c r="AL14" i="2"/>
  <c r="N30" i="2" s="1"/>
  <c r="AI14" i="2"/>
  <c r="M30" i="2" s="1"/>
  <c r="AF14" i="2"/>
  <c r="L30" i="2" s="1"/>
  <c r="AC14" i="2"/>
  <c r="K30" i="2" s="1"/>
  <c r="Z14" i="2"/>
  <c r="J30" i="2" s="1"/>
  <c r="W14" i="2"/>
  <c r="I30" i="2" s="1"/>
  <c r="T14" i="2"/>
  <c r="H30" i="2" s="1"/>
  <c r="Q14" i="2"/>
  <c r="G30" i="2" s="1"/>
  <c r="N14" i="2"/>
  <c r="F30" i="2" s="1"/>
  <c r="K14" i="2"/>
  <c r="E30" i="2" s="1"/>
  <c r="H14" i="2"/>
  <c r="D30" i="2" s="1"/>
  <c r="E14" i="2"/>
  <c r="C30" i="2" s="1"/>
  <c r="CN13" i="2"/>
  <c r="AF29" i="2" s="1"/>
  <c r="CK13" i="2"/>
  <c r="AE29" i="2" s="1"/>
  <c r="CH13" i="2"/>
  <c r="AD29" i="2" s="1"/>
  <c r="CE13" i="2"/>
  <c r="AC29" i="2" s="1"/>
  <c r="CB13" i="2"/>
  <c r="AB29" i="2" s="1"/>
  <c r="BY13" i="2"/>
  <c r="AA29" i="2" s="1"/>
  <c r="BV13" i="2"/>
  <c r="Z29" i="2" s="1"/>
  <c r="BS13" i="2"/>
  <c r="Y29" i="2" s="1"/>
  <c r="BP13" i="2"/>
  <c r="X29" i="2" s="1"/>
  <c r="BM13" i="2"/>
  <c r="W29" i="2" s="1"/>
  <c r="BJ13" i="2"/>
  <c r="V29" i="2" s="1"/>
  <c r="BG13" i="2"/>
  <c r="U29" i="2" s="1"/>
  <c r="BD13" i="2"/>
  <c r="T29" i="2" s="1"/>
  <c r="BA13" i="2"/>
  <c r="S29" i="2" s="1"/>
  <c r="AX13" i="2"/>
  <c r="R29" i="2" s="1"/>
  <c r="AU13" i="2"/>
  <c r="Q29" i="2" s="1"/>
  <c r="AR13" i="2"/>
  <c r="P29" i="2" s="1"/>
  <c r="AO13" i="2"/>
  <c r="O29" i="2" s="1"/>
  <c r="AL13" i="2"/>
  <c r="N29" i="2" s="1"/>
  <c r="AI13" i="2"/>
  <c r="M29" i="2" s="1"/>
  <c r="AF13" i="2"/>
  <c r="L29" i="2" s="1"/>
  <c r="AC13" i="2"/>
  <c r="K29" i="2" s="1"/>
  <c r="Z13" i="2"/>
  <c r="J29" i="2" s="1"/>
  <c r="W13" i="2"/>
  <c r="I29" i="2" s="1"/>
  <c r="T13" i="2"/>
  <c r="H29" i="2" s="1"/>
  <c r="Q13" i="2"/>
  <c r="G29" i="2" s="1"/>
  <c r="N13" i="2"/>
  <c r="F29" i="2" s="1"/>
  <c r="K13" i="2"/>
  <c r="E29" i="2" s="1"/>
  <c r="H13" i="2"/>
  <c r="D29" i="2" s="1"/>
  <c r="E13" i="2"/>
  <c r="C29" i="2" s="1"/>
  <c r="CN12" i="2"/>
  <c r="AF28" i="2" s="1"/>
  <c r="CK12" i="2"/>
  <c r="AE28" i="2" s="1"/>
  <c r="CH12" i="2"/>
  <c r="AD28" i="2" s="1"/>
  <c r="CE12" i="2"/>
  <c r="AC28" i="2" s="1"/>
  <c r="CB12" i="2"/>
  <c r="AB28" i="2" s="1"/>
  <c r="BY12" i="2"/>
  <c r="AA28" i="2" s="1"/>
  <c r="BV12" i="2"/>
  <c r="Z28" i="2" s="1"/>
  <c r="BS12" i="2"/>
  <c r="Y28" i="2" s="1"/>
  <c r="BP12" i="2"/>
  <c r="X28" i="2" s="1"/>
  <c r="BM12" i="2"/>
  <c r="W28" i="2" s="1"/>
  <c r="BJ12" i="2"/>
  <c r="V28" i="2" s="1"/>
  <c r="BG12" i="2"/>
  <c r="U28" i="2" s="1"/>
  <c r="BD12" i="2"/>
  <c r="T28" i="2" s="1"/>
  <c r="BA12" i="2"/>
  <c r="S28" i="2" s="1"/>
  <c r="AX12" i="2"/>
  <c r="R28" i="2" s="1"/>
  <c r="AU12" i="2"/>
  <c r="Q28" i="2" s="1"/>
  <c r="AR12" i="2"/>
  <c r="P28" i="2" s="1"/>
  <c r="AO12" i="2"/>
  <c r="O28" i="2" s="1"/>
  <c r="AL12" i="2"/>
  <c r="N28" i="2" s="1"/>
  <c r="AI12" i="2"/>
  <c r="M28" i="2" s="1"/>
  <c r="AF12" i="2"/>
  <c r="L28" i="2" s="1"/>
  <c r="AC12" i="2"/>
  <c r="K28" i="2" s="1"/>
  <c r="Z12" i="2"/>
  <c r="J28" i="2" s="1"/>
  <c r="W12" i="2"/>
  <c r="I28" i="2" s="1"/>
  <c r="T12" i="2"/>
  <c r="H28" i="2" s="1"/>
  <c r="Q12" i="2"/>
  <c r="G28" i="2" s="1"/>
  <c r="N12" i="2"/>
  <c r="F28" i="2" s="1"/>
  <c r="K12" i="2"/>
  <c r="E28" i="2" s="1"/>
  <c r="H12" i="2"/>
  <c r="D28" i="2" s="1"/>
  <c r="E12" i="2"/>
  <c r="C28" i="2" s="1"/>
  <c r="CN11" i="2"/>
  <c r="AF27" i="2" s="1"/>
  <c r="CK11" i="2"/>
  <c r="AE27" i="2" s="1"/>
  <c r="CH11" i="2"/>
  <c r="AD27" i="2" s="1"/>
  <c r="CE11" i="2"/>
  <c r="AC27" i="2" s="1"/>
  <c r="CB11" i="2"/>
  <c r="AB27" i="2" s="1"/>
  <c r="BY11" i="2"/>
  <c r="AA27" i="2" s="1"/>
  <c r="BV11" i="2"/>
  <c r="Z27" i="2" s="1"/>
  <c r="BS11" i="2"/>
  <c r="Y27" i="2" s="1"/>
  <c r="BP11" i="2"/>
  <c r="X27" i="2" s="1"/>
  <c r="BM11" i="2"/>
  <c r="W27" i="2" s="1"/>
  <c r="BJ11" i="2"/>
  <c r="V27" i="2" s="1"/>
  <c r="BG11" i="2"/>
  <c r="U27" i="2" s="1"/>
  <c r="BD11" i="2"/>
  <c r="T27" i="2" s="1"/>
  <c r="BA11" i="2"/>
  <c r="S27" i="2" s="1"/>
  <c r="AX11" i="2"/>
  <c r="R27" i="2" s="1"/>
  <c r="AU11" i="2"/>
  <c r="Q27" i="2" s="1"/>
  <c r="AR11" i="2"/>
  <c r="P27" i="2" s="1"/>
  <c r="AO11" i="2"/>
  <c r="O27" i="2" s="1"/>
  <c r="AL11" i="2"/>
  <c r="N27" i="2" s="1"/>
  <c r="AI11" i="2"/>
  <c r="M27" i="2" s="1"/>
  <c r="AF11" i="2"/>
  <c r="L27" i="2" s="1"/>
  <c r="AC11" i="2"/>
  <c r="K27" i="2" s="1"/>
  <c r="Z11" i="2"/>
  <c r="J27" i="2" s="1"/>
  <c r="W11" i="2"/>
  <c r="I27" i="2" s="1"/>
  <c r="T11" i="2"/>
  <c r="H27" i="2" s="1"/>
  <c r="Q11" i="2"/>
  <c r="G27" i="2" s="1"/>
  <c r="N11" i="2"/>
  <c r="F27" i="2" s="1"/>
  <c r="K11" i="2"/>
  <c r="E27" i="2" s="1"/>
  <c r="H11" i="2"/>
  <c r="D27" i="2" s="1"/>
  <c r="E11" i="2"/>
  <c r="C27" i="2" s="1"/>
  <c r="CN10" i="2"/>
  <c r="AF26" i="2" s="1"/>
  <c r="CK10" i="2"/>
  <c r="AE26" i="2" s="1"/>
  <c r="CH10" i="2"/>
  <c r="AD26" i="2" s="1"/>
  <c r="CE10" i="2"/>
  <c r="AC26" i="2" s="1"/>
  <c r="CB10" i="2"/>
  <c r="AB26" i="2" s="1"/>
  <c r="BY10" i="2"/>
  <c r="AA26" i="2" s="1"/>
  <c r="BV10" i="2"/>
  <c r="Z26" i="2" s="1"/>
  <c r="BS10" i="2"/>
  <c r="Y26" i="2" s="1"/>
  <c r="BP10" i="2"/>
  <c r="X26" i="2" s="1"/>
  <c r="BM10" i="2"/>
  <c r="W26" i="2" s="1"/>
  <c r="BJ10" i="2"/>
  <c r="V26" i="2" s="1"/>
  <c r="BG10" i="2"/>
  <c r="U26" i="2" s="1"/>
  <c r="BD10" i="2"/>
  <c r="T26" i="2" s="1"/>
  <c r="BA10" i="2"/>
  <c r="S26" i="2" s="1"/>
  <c r="AX10" i="2"/>
  <c r="R26" i="2" s="1"/>
  <c r="AU10" i="2"/>
  <c r="Q26" i="2" s="1"/>
  <c r="AR10" i="2"/>
  <c r="P26" i="2" s="1"/>
  <c r="AO10" i="2"/>
  <c r="O26" i="2" s="1"/>
  <c r="AL10" i="2"/>
  <c r="N26" i="2" s="1"/>
  <c r="AI10" i="2"/>
  <c r="M26" i="2" s="1"/>
  <c r="AF10" i="2"/>
  <c r="L26" i="2" s="1"/>
  <c r="AC10" i="2"/>
  <c r="K26" i="2" s="1"/>
  <c r="Z10" i="2"/>
  <c r="J26" i="2" s="1"/>
  <c r="W10" i="2"/>
  <c r="I26" i="2" s="1"/>
  <c r="T10" i="2"/>
  <c r="H26" i="2" s="1"/>
  <c r="Q10" i="2"/>
  <c r="G26" i="2" s="1"/>
  <c r="N10" i="2"/>
  <c r="F26" i="2" s="1"/>
  <c r="K10" i="2"/>
  <c r="E26" i="2" s="1"/>
  <c r="H10" i="2"/>
  <c r="D26" i="2" s="1"/>
  <c r="E10" i="2"/>
  <c r="C26" i="2" s="1"/>
  <c r="CN9" i="2"/>
  <c r="AF25" i="2" s="1"/>
  <c r="CK9" i="2"/>
  <c r="AE25" i="2" s="1"/>
  <c r="CH9" i="2"/>
  <c r="AD25" i="2" s="1"/>
  <c r="CE9" i="2"/>
  <c r="AC25" i="2" s="1"/>
  <c r="CB9" i="2"/>
  <c r="AB25" i="2" s="1"/>
  <c r="BY9" i="2"/>
  <c r="AA25" i="2" s="1"/>
  <c r="BV9" i="2"/>
  <c r="Z25" i="2" s="1"/>
  <c r="BS9" i="2"/>
  <c r="Y25" i="2" s="1"/>
  <c r="BP9" i="2"/>
  <c r="X25" i="2" s="1"/>
  <c r="BM9" i="2"/>
  <c r="W25" i="2" s="1"/>
  <c r="BJ9" i="2"/>
  <c r="V25" i="2" s="1"/>
  <c r="BG9" i="2"/>
  <c r="U25" i="2" s="1"/>
  <c r="BD9" i="2"/>
  <c r="T25" i="2" s="1"/>
  <c r="BA9" i="2"/>
  <c r="S25" i="2" s="1"/>
  <c r="AX9" i="2"/>
  <c r="R25" i="2" s="1"/>
  <c r="AU9" i="2"/>
  <c r="Q25" i="2" s="1"/>
  <c r="AR9" i="2"/>
  <c r="P25" i="2" s="1"/>
  <c r="AO9" i="2"/>
  <c r="O25" i="2" s="1"/>
  <c r="AL9" i="2"/>
  <c r="N25" i="2" s="1"/>
  <c r="AI9" i="2"/>
  <c r="M25" i="2" s="1"/>
  <c r="AF9" i="2"/>
  <c r="L25" i="2" s="1"/>
  <c r="AC9" i="2"/>
  <c r="K25" i="2" s="1"/>
  <c r="Z9" i="2"/>
  <c r="J25" i="2" s="1"/>
  <c r="W9" i="2"/>
  <c r="I25" i="2" s="1"/>
  <c r="T9" i="2"/>
  <c r="H25" i="2" s="1"/>
  <c r="Q9" i="2"/>
  <c r="G25" i="2" s="1"/>
  <c r="N9" i="2"/>
  <c r="F25" i="2" s="1"/>
  <c r="K9" i="2"/>
  <c r="E25" i="2" s="1"/>
  <c r="H9" i="2"/>
  <c r="D25" i="2" s="1"/>
  <c r="E9" i="2"/>
  <c r="C25" i="2" s="1"/>
  <c r="CN8" i="2"/>
  <c r="AF24" i="2" s="1"/>
  <c r="CK8" i="2"/>
  <c r="AE24" i="2" s="1"/>
  <c r="CH8" i="2"/>
  <c r="AD24" i="2" s="1"/>
  <c r="CE8" i="2"/>
  <c r="AC24" i="2" s="1"/>
  <c r="CB8" i="2"/>
  <c r="AB24" i="2" s="1"/>
  <c r="BY8" i="2"/>
  <c r="AA24" i="2" s="1"/>
  <c r="BV8" i="2"/>
  <c r="Z24" i="2" s="1"/>
  <c r="BS8" i="2"/>
  <c r="Y24" i="2" s="1"/>
  <c r="BP8" i="2"/>
  <c r="X24" i="2" s="1"/>
  <c r="BM8" i="2"/>
  <c r="W24" i="2" s="1"/>
  <c r="BJ8" i="2"/>
  <c r="V24" i="2" s="1"/>
  <c r="BG8" i="2"/>
  <c r="U24" i="2" s="1"/>
  <c r="BD8" i="2"/>
  <c r="T24" i="2" s="1"/>
  <c r="BA8" i="2"/>
  <c r="S24" i="2" s="1"/>
  <c r="AX8" i="2"/>
  <c r="R24" i="2" s="1"/>
  <c r="AU8" i="2"/>
  <c r="Q24" i="2" s="1"/>
  <c r="AR8" i="2"/>
  <c r="P24" i="2" s="1"/>
  <c r="AO8" i="2"/>
  <c r="O24" i="2" s="1"/>
  <c r="AL8" i="2"/>
  <c r="N24" i="2" s="1"/>
  <c r="AI8" i="2"/>
  <c r="M24" i="2" s="1"/>
  <c r="AF8" i="2"/>
  <c r="L24" i="2" s="1"/>
  <c r="AC8" i="2"/>
  <c r="K24" i="2" s="1"/>
  <c r="Z8" i="2"/>
  <c r="J24" i="2" s="1"/>
  <c r="W8" i="2"/>
  <c r="I24" i="2" s="1"/>
  <c r="T8" i="2"/>
  <c r="H24" i="2" s="1"/>
  <c r="Q8" i="2"/>
  <c r="G24" i="2" s="1"/>
  <c r="N8" i="2"/>
  <c r="F24" i="2" s="1"/>
  <c r="K8" i="2"/>
  <c r="E24" i="2" s="1"/>
  <c r="H8" i="2"/>
  <c r="D24" i="2" s="1"/>
  <c r="E8" i="2"/>
  <c r="C24" i="2" s="1"/>
  <c r="CN7" i="2"/>
  <c r="AF23" i="2" s="1"/>
  <c r="CK7" i="2"/>
  <c r="AE23" i="2" s="1"/>
  <c r="CH7" i="2"/>
  <c r="AD23" i="2" s="1"/>
  <c r="CE7" i="2"/>
  <c r="AC23" i="2" s="1"/>
  <c r="CB7" i="2"/>
  <c r="AB23" i="2" s="1"/>
  <c r="BY7" i="2"/>
  <c r="AA23" i="2" s="1"/>
  <c r="BV7" i="2"/>
  <c r="Z23" i="2" s="1"/>
  <c r="BS7" i="2"/>
  <c r="Y23" i="2" s="1"/>
  <c r="BP7" i="2"/>
  <c r="X23" i="2" s="1"/>
  <c r="BM7" i="2"/>
  <c r="W23" i="2" s="1"/>
  <c r="BJ7" i="2"/>
  <c r="V23" i="2" s="1"/>
  <c r="BG7" i="2"/>
  <c r="U23" i="2" s="1"/>
  <c r="BD7" i="2"/>
  <c r="T23" i="2" s="1"/>
  <c r="BA7" i="2"/>
  <c r="S23" i="2" s="1"/>
  <c r="AX7" i="2"/>
  <c r="R23" i="2" s="1"/>
  <c r="AU7" i="2"/>
  <c r="Q23" i="2" s="1"/>
  <c r="AR7" i="2"/>
  <c r="P23" i="2" s="1"/>
  <c r="AO7" i="2"/>
  <c r="O23" i="2" s="1"/>
  <c r="AL7" i="2"/>
  <c r="N23" i="2" s="1"/>
  <c r="AI7" i="2"/>
  <c r="M23" i="2" s="1"/>
  <c r="AF7" i="2"/>
  <c r="L23" i="2" s="1"/>
  <c r="AC7" i="2"/>
  <c r="K23" i="2" s="1"/>
  <c r="Z7" i="2"/>
  <c r="J23" i="2" s="1"/>
  <c r="W7" i="2"/>
  <c r="I23" i="2" s="1"/>
  <c r="T7" i="2"/>
  <c r="H23" i="2" s="1"/>
  <c r="Q7" i="2"/>
  <c r="G23" i="2" s="1"/>
  <c r="N7" i="2"/>
  <c r="F23" i="2" s="1"/>
  <c r="K7" i="2"/>
  <c r="E23" i="2" s="1"/>
  <c r="H7" i="2"/>
  <c r="D23" i="2" s="1"/>
  <c r="E7" i="2"/>
  <c r="C23" i="2" s="1"/>
  <c r="CN6" i="2"/>
  <c r="AF22" i="2" s="1"/>
  <c r="CK6" i="2"/>
  <c r="AE22" i="2" s="1"/>
  <c r="CH6" i="2"/>
  <c r="AD22" i="2" s="1"/>
  <c r="CE6" i="2"/>
  <c r="AC22" i="2" s="1"/>
  <c r="CB6" i="2"/>
  <c r="AB22" i="2" s="1"/>
  <c r="BY6" i="2"/>
  <c r="AA22" i="2" s="1"/>
  <c r="BV6" i="2"/>
  <c r="Z22" i="2" s="1"/>
  <c r="BS6" i="2"/>
  <c r="Y22" i="2" s="1"/>
  <c r="BP6" i="2"/>
  <c r="X22" i="2" s="1"/>
  <c r="BM6" i="2"/>
  <c r="W22" i="2" s="1"/>
  <c r="BJ6" i="2"/>
  <c r="V22" i="2" s="1"/>
  <c r="BG6" i="2"/>
  <c r="U22" i="2" s="1"/>
  <c r="BD6" i="2"/>
  <c r="T22" i="2" s="1"/>
  <c r="BA6" i="2"/>
  <c r="S22" i="2" s="1"/>
  <c r="AX6" i="2"/>
  <c r="R22" i="2" s="1"/>
  <c r="AU6" i="2"/>
  <c r="Q22" i="2" s="1"/>
  <c r="AR6" i="2"/>
  <c r="P22" i="2" s="1"/>
  <c r="AO6" i="2"/>
  <c r="O22" i="2" s="1"/>
  <c r="AL6" i="2"/>
  <c r="N22" i="2" s="1"/>
  <c r="AI6" i="2"/>
  <c r="M22" i="2" s="1"/>
  <c r="AF6" i="2"/>
  <c r="L22" i="2" s="1"/>
  <c r="AC6" i="2"/>
  <c r="K22" i="2" s="1"/>
  <c r="Z6" i="2"/>
  <c r="J22" i="2" s="1"/>
  <c r="W6" i="2"/>
  <c r="I22" i="2" s="1"/>
  <c r="T6" i="2"/>
  <c r="H22" i="2" s="1"/>
  <c r="Q6" i="2"/>
  <c r="G22" i="2" s="1"/>
  <c r="N6" i="2"/>
  <c r="F22" i="2" s="1"/>
  <c r="K6" i="2"/>
  <c r="E22" i="2" s="1"/>
  <c r="H6" i="2"/>
  <c r="D22" i="2" s="1"/>
  <c r="E6" i="2"/>
  <c r="C22" i="2" s="1"/>
  <c r="CN5" i="2"/>
  <c r="AF21" i="2" s="1"/>
  <c r="CK5" i="2"/>
  <c r="AE21" i="2" s="1"/>
  <c r="CH5" i="2"/>
  <c r="AD21" i="2" s="1"/>
  <c r="CE5" i="2"/>
  <c r="AC21" i="2" s="1"/>
  <c r="CB5" i="2"/>
  <c r="AB21" i="2" s="1"/>
  <c r="BY5" i="2"/>
  <c r="AA21" i="2" s="1"/>
  <c r="BV5" i="2"/>
  <c r="Z21" i="2" s="1"/>
  <c r="BS5" i="2"/>
  <c r="Y21" i="2" s="1"/>
  <c r="BP5" i="2"/>
  <c r="X21" i="2" s="1"/>
  <c r="BM5" i="2"/>
  <c r="W21" i="2" s="1"/>
  <c r="BJ5" i="2"/>
  <c r="V21" i="2" s="1"/>
  <c r="BG5" i="2"/>
  <c r="U21" i="2" s="1"/>
  <c r="BD5" i="2"/>
  <c r="T21" i="2" s="1"/>
  <c r="BA5" i="2"/>
  <c r="S21" i="2" s="1"/>
  <c r="AX5" i="2"/>
  <c r="R21" i="2" s="1"/>
  <c r="AU5" i="2"/>
  <c r="Q21" i="2" s="1"/>
  <c r="AR5" i="2"/>
  <c r="P21" i="2" s="1"/>
  <c r="AO5" i="2"/>
  <c r="O21" i="2" s="1"/>
  <c r="AL5" i="2"/>
  <c r="N21" i="2" s="1"/>
  <c r="AI5" i="2"/>
  <c r="M21" i="2" s="1"/>
  <c r="AF5" i="2"/>
  <c r="L21" i="2" s="1"/>
  <c r="AC5" i="2"/>
  <c r="K21" i="2" s="1"/>
  <c r="Z5" i="2"/>
  <c r="J21" i="2" s="1"/>
  <c r="W5" i="2"/>
  <c r="I21" i="2" s="1"/>
  <c r="T5" i="2"/>
  <c r="H21" i="2" s="1"/>
  <c r="Q5" i="2"/>
  <c r="G21" i="2" s="1"/>
  <c r="N5" i="2"/>
  <c r="F21" i="2" s="1"/>
  <c r="K5" i="2"/>
  <c r="E21" i="2" s="1"/>
  <c r="H5" i="2"/>
  <c r="D21" i="2" s="1"/>
  <c r="E5" i="2"/>
  <c r="C21" i="2" s="1"/>
</calcChain>
</file>

<file path=xl/sharedStrings.xml><?xml version="1.0" encoding="utf-8"?>
<sst xmlns="http://schemas.openxmlformats.org/spreadsheetml/2006/main" count="180" uniqueCount="42">
  <si>
    <t>HFL1</t>
    <phoneticPr fontId="4" type="noConversion"/>
  </si>
  <si>
    <t>WT</t>
    <phoneticPr fontId="3" type="noConversion"/>
  </si>
  <si>
    <t>Code</t>
    <phoneticPr fontId="3" type="noConversion"/>
  </si>
  <si>
    <t>Tumor Size</t>
    <phoneticPr fontId="3" type="noConversion"/>
  </si>
  <si>
    <t>Day 0</t>
    <phoneticPr fontId="3" type="noConversion"/>
  </si>
  <si>
    <t>Day 2</t>
    <phoneticPr fontId="3" type="noConversion"/>
  </si>
  <si>
    <t>Day 4</t>
  </si>
  <si>
    <t>Day 6</t>
  </si>
  <si>
    <t>Day 8</t>
  </si>
  <si>
    <t>Day 10</t>
  </si>
  <si>
    <t>Day 12</t>
  </si>
  <si>
    <t>Day 14</t>
  </si>
  <si>
    <t>Day 16</t>
  </si>
  <si>
    <t>Day 18</t>
  </si>
  <si>
    <t>Day 20</t>
  </si>
  <si>
    <t>Censored</t>
    <phoneticPr fontId="4" type="noConversion"/>
  </si>
  <si>
    <t>WT</t>
    <phoneticPr fontId="4" type="noConversion"/>
  </si>
  <si>
    <t>Censored</t>
  </si>
  <si>
    <t>HFL1</t>
    <phoneticPr fontId="3" type="noConversion"/>
  </si>
  <si>
    <t>Average</t>
    <phoneticPr fontId="3" type="noConversion"/>
  </si>
  <si>
    <t>tumor invisible</t>
    <phoneticPr fontId="3" type="noConversion"/>
  </si>
  <si>
    <t>SD</t>
    <phoneticPr fontId="3" type="noConversion"/>
  </si>
  <si>
    <t>length</t>
    <phoneticPr fontId="3" type="noConversion"/>
  </si>
  <si>
    <t>width</t>
    <phoneticPr fontId="3" type="noConversion"/>
  </si>
  <si>
    <t>volume</t>
    <phoneticPr fontId="3" type="noConversion"/>
  </si>
  <si>
    <r>
      <t>Tumor Volume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phoneticPr fontId="3" type="noConversion"/>
  </si>
  <si>
    <t>Censored</t>
    <phoneticPr fontId="3" type="noConversion"/>
  </si>
  <si>
    <t>Code</t>
    <phoneticPr fontId="3" type="noConversion"/>
  </si>
  <si>
    <t>Tumor Weight (mg)</t>
    <phoneticPr fontId="3" type="noConversion"/>
  </si>
  <si>
    <t>sgSestrin1/2/3</t>
    <phoneticPr fontId="3" type="noConversion"/>
  </si>
  <si>
    <r>
      <t>Surface lesion (mm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3" type="noConversion"/>
  </si>
  <si>
    <t>sgCtrl &amp; shCtrl</t>
    <phoneticPr fontId="3" type="noConversion"/>
  </si>
  <si>
    <t>sgSAR1B-1 &amp; shSAR1A-severe -Rapa.</t>
    <phoneticPr fontId="3" type="noConversion"/>
  </si>
  <si>
    <t>sgSAR1B-1 &amp; shSAR1A-severe +Rapa.</t>
    <phoneticPr fontId="3" type="noConversion"/>
  </si>
  <si>
    <r>
      <t>area (mm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3" type="noConversion"/>
  </si>
  <si>
    <t>sgSAR1B-2 &amp; shSAR1A-severe -Rapa.</t>
    <phoneticPr fontId="3" type="noConversion"/>
  </si>
  <si>
    <t>sgSAR1B-2 &amp; shSAR1A-severe +Rapa.</t>
    <phoneticPr fontId="3" type="noConversion"/>
  </si>
  <si>
    <t>IMR-90</t>
    <phoneticPr fontId="3" type="noConversion"/>
  </si>
  <si>
    <t>sgSestrin1/2/3 (Rapa.)</t>
    <phoneticPr fontId="3" type="noConversion"/>
  </si>
  <si>
    <t>HFL1</t>
    <phoneticPr fontId="3" type="noConversion"/>
  </si>
  <si>
    <t>sgSestrin1/2/3</t>
    <phoneticPr fontId="4" type="noConversion"/>
  </si>
  <si>
    <t>sgSestrin1/2/3 (Rapa.)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</si>
</sst>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);[Red]\(0.00\)"/>
    <numFmt numFmtId="177" formatCode="0_);[Red]\(0\)"/>
    <numFmt numFmtId="178" formatCode="0.00_ "/>
    <numFmt numFmtId="179" formatCode="0_ "/>
  </numFmts>
  <fonts count="7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scheme val="minor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176" fontId="2" fillId="0" borderId="1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176" fontId="5" fillId="0" borderId="0" xfId="1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>
      <alignment horizontal="center" vertical="center"/>
    </xf>
    <xf numFmtId="178" fontId="5" fillId="0" borderId="3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Font="1"/>
    <xf numFmtId="178" fontId="5" fillId="0" borderId="0" xfId="0" applyNumberFormat="1" applyFont="1"/>
    <xf numFmtId="178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176" fontId="2" fillId="0" borderId="1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176" fontId="5" fillId="3" borderId="0" xfId="1" applyNumberFormat="1" applyFont="1" applyFill="1" applyBorder="1" applyAlignment="1">
      <alignment horizontal="center" vertical="center"/>
    </xf>
    <xf numFmtId="176" fontId="5" fillId="3" borderId="3" xfId="1" applyNumberFormat="1" applyFont="1" applyFill="1" applyBorder="1" applyAlignment="1">
      <alignment horizontal="center" vertical="center"/>
    </xf>
    <xf numFmtId="176" fontId="5" fillId="3" borderId="0" xfId="1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8" fontId="2" fillId="0" borderId="0" xfId="0" applyNumberFormat="1" applyFont="1"/>
    <xf numFmtId="177" fontId="2" fillId="2" borderId="3" xfId="0" applyNumberFormat="1" applyFont="1" applyFill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178" fontId="5" fillId="0" borderId="0" xfId="0" applyNumberFormat="1" applyFont="1" applyAlignment="1"/>
    <xf numFmtId="0" fontId="5" fillId="0" borderId="0" xfId="0" applyFont="1" applyAlignment="1"/>
    <xf numFmtId="177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/>
    </xf>
    <xf numFmtId="177" fontId="2" fillId="2" borderId="4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/>
    </xf>
    <xf numFmtId="177" fontId="2" fillId="2" borderId="4" xfId="0" applyNumberFormat="1" applyFont="1" applyFill="1" applyBorder="1" applyAlignment="1">
      <alignment horizontal="center"/>
    </xf>
    <xf numFmtId="178" fontId="2" fillId="2" borderId="5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79" fontId="2" fillId="0" borderId="1" xfId="1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/>
    </xf>
    <xf numFmtId="177" fontId="2" fillId="2" borderId="7" xfId="0" applyNumberFormat="1" applyFont="1" applyFill="1" applyBorder="1" applyAlignment="1">
      <alignment horizontal="center"/>
    </xf>
    <xf numFmtId="177" fontId="2" fillId="2" borderId="6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/>
    </xf>
    <xf numFmtId="178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9"/>
  <sheetViews>
    <sheetView zoomScaleNormal="100" workbookViewId="0">
      <selection activeCell="L38" sqref="L38"/>
    </sheetView>
  </sheetViews>
  <sheetFormatPr defaultRowHeight="14.25"/>
  <cols>
    <col min="1" max="1" width="2.625" style="16" customWidth="1"/>
    <col min="2" max="2" width="13.125" style="16" bestFit="1" customWidth="1"/>
    <col min="3" max="16384" width="9" style="16"/>
  </cols>
  <sheetData>
    <row r="2" spans="2:44" ht="17.25">
      <c r="B2" s="41" t="s">
        <v>30</v>
      </c>
      <c r="C2" s="17"/>
      <c r="D2" s="17"/>
      <c r="E2" s="17"/>
      <c r="F2" s="17"/>
      <c r="G2" s="17"/>
    </row>
    <row r="3" spans="2:44" ht="15">
      <c r="B3" s="60" t="s">
        <v>18</v>
      </c>
      <c r="C3" s="61" t="s">
        <v>31</v>
      </c>
      <c r="D3" s="62"/>
      <c r="E3" s="62"/>
      <c r="F3" s="62"/>
      <c r="G3" s="62"/>
      <c r="H3" s="62"/>
      <c r="I3" s="62"/>
      <c r="J3" s="63"/>
      <c r="K3" s="78" t="s">
        <v>32</v>
      </c>
      <c r="L3" s="78"/>
      <c r="M3" s="78"/>
      <c r="N3" s="78"/>
      <c r="O3" s="78"/>
      <c r="P3" s="78"/>
      <c r="Q3" s="78"/>
      <c r="R3" s="78"/>
      <c r="S3" s="78"/>
      <c r="T3" s="79" t="s">
        <v>33</v>
      </c>
      <c r="U3" s="79"/>
      <c r="V3" s="79"/>
      <c r="W3" s="79"/>
      <c r="X3" s="79"/>
      <c r="Y3" s="79"/>
      <c r="Z3" s="79"/>
      <c r="AA3" s="79"/>
      <c r="AB3" s="78" t="s">
        <v>35</v>
      </c>
      <c r="AC3" s="78"/>
      <c r="AD3" s="78"/>
      <c r="AE3" s="78"/>
      <c r="AF3" s="78"/>
      <c r="AG3" s="78"/>
      <c r="AH3" s="78"/>
      <c r="AI3" s="78"/>
      <c r="AJ3" s="63" t="s">
        <v>36</v>
      </c>
      <c r="AK3" s="78"/>
      <c r="AL3" s="78"/>
      <c r="AM3" s="78"/>
      <c r="AN3" s="78"/>
      <c r="AO3" s="78"/>
      <c r="AP3" s="78"/>
      <c r="AQ3" s="78"/>
      <c r="AR3" s="61"/>
    </row>
    <row r="4" spans="2:44" s="19" customFormat="1" ht="15">
      <c r="B4" s="42" t="s">
        <v>2</v>
      </c>
      <c r="C4" s="76">
        <v>1</v>
      </c>
      <c r="D4" s="74">
        <v>2</v>
      </c>
      <c r="E4" s="74">
        <v>3</v>
      </c>
      <c r="F4" s="74">
        <v>4</v>
      </c>
      <c r="G4" s="42">
        <v>5</v>
      </c>
      <c r="H4" s="74">
        <v>6</v>
      </c>
      <c r="I4" s="74">
        <v>7</v>
      </c>
      <c r="J4" s="75">
        <v>8</v>
      </c>
      <c r="K4" s="76">
        <v>1</v>
      </c>
      <c r="L4" s="42">
        <v>2</v>
      </c>
      <c r="M4" s="74">
        <v>3</v>
      </c>
      <c r="N4" s="74">
        <v>4</v>
      </c>
      <c r="O4" s="74">
        <v>5</v>
      </c>
      <c r="P4" s="74">
        <v>6</v>
      </c>
      <c r="Q4" s="74">
        <v>7</v>
      </c>
      <c r="R4" s="74">
        <v>8</v>
      </c>
      <c r="S4" s="75">
        <v>9</v>
      </c>
      <c r="T4" s="77">
        <v>1</v>
      </c>
      <c r="U4" s="74">
        <v>2</v>
      </c>
      <c r="V4" s="74">
        <v>3</v>
      </c>
      <c r="W4" s="74">
        <v>4</v>
      </c>
      <c r="X4" s="74">
        <v>5</v>
      </c>
      <c r="Y4" s="74">
        <v>6</v>
      </c>
      <c r="Z4" s="74">
        <v>7</v>
      </c>
      <c r="AA4" s="75">
        <v>8</v>
      </c>
      <c r="AB4" s="76">
        <v>1</v>
      </c>
      <c r="AC4" s="42">
        <v>2</v>
      </c>
      <c r="AD4" s="74">
        <v>3</v>
      </c>
      <c r="AE4" s="74">
        <v>4</v>
      </c>
      <c r="AF4" s="74">
        <v>5</v>
      </c>
      <c r="AG4" s="74">
        <v>6</v>
      </c>
      <c r="AH4" s="74">
        <v>7</v>
      </c>
      <c r="AI4" s="75">
        <v>8</v>
      </c>
      <c r="AJ4" s="74">
        <v>1</v>
      </c>
      <c r="AK4" s="74">
        <v>2</v>
      </c>
      <c r="AL4" s="74">
        <v>3</v>
      </c>
      <c r="AM4" s="74">
        <v>4</v>
      </c>
      <c r="AN4" s="74">
        <v>5</v>
      </c>
      <c r="AO4" s="74">
        <v>6</v>
      </c>
      <c r="AP4" s="74">
        <v>7</v>
      </c>
      <c r="AQ4" s="74">
        <v>8</v>
      </c>
      <c r="AR4" s="74">
        <v>9</v>
      </c>
    </row>
    <row r="5" spans="2:44" ht="15">
      <c r="B5" s="43" t="s">
        <v>23</v>
      </c>
      <c r="C5" s="48">
        <v>1.66</v>
      </c>
      <c r="D5" s="35">
        <v>1.23</v>
      </c>
      <c r="E5" s="35">
        <v>2.17</v>
      </c>
      <c r="F5" s="35">
        <v>1.99</v>
      </c>
      <c r="G5" s="35">
        <v>1.63</v>
      </c>
      <c r="H5" s="35">
        <v>2.0099999999999998</v>
      </c>
      <c r="I5" s="35">
        <v>1.87</v>
      </c>
      <c r="J5" s="35">
        <v>2.83</v>
      </c>
      <c r="K5" s="48">
        <v>3.99</v>
      </c>
      <c r="L5" s="48">
        <v>4.2300000000000004</v>
      </c>
      <c r="M5" s="35">
        <v>5.52</v>
      </c>
      <c r="N5" s="35">
        <v>5.01</v>
      </c>
      <c r="O5" s="35">
        <v>3.12</v>
      </c>
      <c r="P5" s="35">
        <v>4.18</v>
      </c>
      <c r="Q5" s="35">
        <v>4.32</v>
      </c>
      <c r="R5" s="35">
        <v>3.81</v>
      </c>
      <c r="S5" s="35">
        <v>4.26</v>
      </c>
      <c r="T5" s="48">
        <v>0</v>
      </c>
      <c r="U5" s="48">
        <v>0</v>
      </c>
      <c r="V5" s="48">
        <v>0</v>
      </c>
      <c r="W5" s="48">
        <v>0</v>
      </c>
      <c r="X5" s="48">
        <v>0</v>
      </c>
      <c r="Y5" s="48">
        <v>0</v>
      </c>
      <c r="Z5" s="48">
        <v>0</v>
      </c>
      <c r="AA5" s="48">
        <v>0</v>
      </c>
      <c r="AB5" s="48">
        <v>4.3499999999999996</v>
      </c>
      <c r="AC5" s="48">
        <v>4.12</v>
      </c>
      <c r="AD5" s="48">
        <v>3.34</v>
      </c>
      <c r="AE5" s="48">
        <v>4.72</v>
      </c>
      <c r="AF5" s="48">
        <v>3.77</v>
      </c>
      <c r="AG5" s="48">
        <v>4.0199999999999996</v>
      </c>
      <c r="AH5" s="48">
        <v>6.21</v>
      </c>
      <c r="AI5" s="48">
        <v>5.93</v>
      </c>
      <c r="AJ5" s="48">
        <v>0</v>
      </c>
      <c r="AK5" s="48">
        <v>0</v>
      </c>
      <c r="AL5" s="48">
        <v>0</v>
      </c>
      <c r="AM5" s="48">
        <v>0</v>
      </c>
      <c r="AN5" s="48">
        <v>0</v>
      </c>
      <c r="AO5" s="48">
        <v>0</v>
      </c>
      <c r="AP5" s="48">
        <v>0</v>
      </c>
      <c r="AQ5" s="48">
        <v>0</v>
      </c>
      <c r="AR5" s="48">
        <v>0</v>
      </c>
    </row>
    <row r="6" spans="2:44" ht="15">
      <c r="B6" s="43" t="s">
        <v>22</v>
      </c>
      <c r="C6" s="48">
        <v>2.13</v>
      </c>
      <c r="D6" s="35">
        <v>3.55</v>
      </c>
      <c r="E6" s="35">
        <v>3.56</v>
      </c>
      <c r="F6" s="35">
        <v>2.62</v>
      </c>
      <c r="G6" s="35">
        <v>2.3199999999999998</v>
      </c>
      <c r="H6" s="35">
        <v>4.54</v>
      </c>
      <c r="I6" s="35">
        <v>2.66</v>
      </c>
      <c r="J6" s="35">
        <v>3.14</v>
      </c>
      <c r="K6" s="48">
        <v>5.87</v>
      </c>
      <c r="L6" s="48">
        <v>5.21</v>
      </c>
      <c r="M6" s="35">
        <v>6.12</v>
      </c>
      <c r="N6" s="35">
        <v>6.62</v>
      </c>
      <c r="O6" s="35">
        <v>3.28</v>
      </c>
      <c r="P6" s="35">
        <v>4.93</v>
      </c>
      <c r="Q6" s="35">
        <v>5.94</v>
      </c>
      <c r="R6" s="35">
        <v>6.54</v>
      </c>
      <c r="S6" s="35">
        <v>6.12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5.87</v>
      </c>
      <c r="AC6" s="48">
        <v>5.31</v>
      </c>
      <c r="AD6" s="48">
        <v>3.82</v>
      </c>
      <c r="AE6" s="48">
        <v>6.19</v>
      </c>
      <c r="AF6" s="48">
        <v>4.29</v>
      </c>
      <c r="AG6" s="48">
        <v>5.12</v>
      </c>
      <c r="AH6" s="48">
        <v>7.82</v>
      </c>
      <c r="AI6" s="48">
        <v>6.73</v>
      </c>
      <c r="AJ6" s="48">
        <v>0</v>
      </c>
      <c r="AK6" s="48">
        <v>0</v>
      </c>
      <c r="AL6" s="48">
        <v>0</v>
      </c>
      <c r="AM6" s="48">
        <v>0</v>
      </c>
      <c r="AN6" s="48">
        <v>0</v>
      </c>
      <c r="AO6" s="48">
        <v>0</v>
      </c>
      <c r="AP6" s="48">
        <v>0</v>
      </c>
      <c r="AQ6" s="48">
        <v>0</v>
      </c>
      <c r="AR6" s="48">
        <v>0</v>
      </c>
    </row>
    <row r="7" spans="2:44" ht="17.25">
      <c r="B7" s="44" t="s">
        <v>34</v>
      </c>
      <c r="C7" s="49">
        <f>(C6/2)*(C5/2)*3.14</f>
        <v>2.7756029999999998</v>
      </c>
      <c r="D7" s="49">
        <f>(D6/2)*(D5/2)*3.14</f>
        <v>3.4277024999999997</v>
      </c>
      <c r="E7" s="49">
        <f>(E6/2)*(E5/2)*3.14</f>
        <v>6.0642820000000004</v>
      </c>
      <c r="F7" s="49">
        <f>(F6/2)*(F5/2)*3.14</f>
        <v>4.0928329999999997</v>
      </c>
      <c r="G7" s="49">
        <f>(G6/2)*(G5/2)*3.14</f>
        <v>2.968556</v>
      </c>
      <c r="H7" s="49">
        <f>(H6/2)*(H5/2)*3.14</f>
        <v>7.1634389999999994</v>
      </c>
      <c r="I7" s="49">
        <f>(I6/2)*(I5/2)*3.14</f>
        <v>3.9047470000000009</v>
      </c>
      <c r="J7" s="49">
        <f>(J6/2)*(J5/2)*3.14</f>
        <v>6.9756670000000005</v>
      </c>
      <c r="K7" s="49">
        <f>(K6/2)*(K5/2)*3.14</f>
        <v>18.385720500000001</v>
      </c>
      <c r="L7" s="49">
        <f>(L6/2)*(L5/2)*3.14</f>
        <v>17.300065500000002</v>
      </c>
      <c r="M7" s="49">
        <f>(M6/2)*(M5/2)*3.14</f>
        <v>26.519183999999999</v>
      </c>
      <c r="N7" s="49">
        <f>(N6/2)*(N5/2)*3.14</f>
        <v>26.035466999999997</v>
      </c>
      <c r="O7" s="49">
        <f>(O6/2)*(O5/2)*3.14</f>
        <v>8.0333760000000005</v>
      </c>
      <c r="P7" s="49">
        <f>(P6/2)*(P5/2)*3.14</f>
        <v>16.176808999999999</v>
      </c>
      <c r="Q7" s="49">
        <f>(Q6/2)*(Q5/2)*3.14</f>
        <v>20.143728000000003</v>
      </c>
      <c r="R7" s="49">
        <f>(R6/2)*(R5/2)*3.14</f>
        <v>19.560159000000002</v>
      </c>
      <c r="S7" s="49">
        <f>(S6/2)*(S5/2)*3.14</f>
        <v>20.465892</v>
      </c>
      <c r="T7" s="49">
        <f>(T6/2)*(T5/2)*3.14</f>
        <v>0</v>
      </c>
      <c r="U7" s="49">
        <f>(U6/2)*(U5/2)*3.14</f>
        <v>0</v>
      </c>
      <c r="V7" s="49">
        <f>(V6/2)*(V5/2)*3.14</f>
        <v>0</v>
      </c>
      <c r="W7" s="49">
        <f>(W6/2)*(W5/2)*3.14</f>
        <v>0</v>
      </c>
      <c r="X7" s="49">
        <f>(X6/2)*(X5/2)*3.14</f>
        <v>0</v>
      </c>
      <c r="Y7" s="49">
        <f>(Y6/2)*(Y5/2)*3.14</f>
        <v>0</v>
      </c>
      <c r="Z7" s="49">
        <f>(Z6/2)*(Z5/2)*3.14</f>
        <v>0</v>
      </c>
      <c r="AA7" s="49">
        <f>(AA6/2)*(AA5/2)*3.14</f>
        <v>0</v>
      </c>
      <c r="AB7" s="49">
        <f>(AB6/2)*(AB5/2)*3.14</f>
        <v>20.044582500000001</v>
      </c>
      <c r="AC7" s="49">
        <f>(AC6/2)*(AC5/2)*3.14</f>
        <v>17.173601999999999</v>
      </c>
      <c r="AD7" s="49">
        <f>(AD6/2)*(AD5/2)*3.14</f>
        <v>10.015658</v>
      </c>
      <c r="AE7" s="49">
        <f>(AE6/2)*(AE5/2)*3.14</f>
        <v>22.935188</v>
      </c>
      <c r="AF7" s="49">
        <f>(AF6/2)*(AF5/2)*3.14</f>
        <v>12.696040500000001</v>
      </c>
      <c r="AG7" s="49">
        <f>(AG6/2)*(AG5/2)*3.14</f>
        <v>16.157184000000001</v>
      </c>
      <c r="AH7" s="49">
        <f>(AH6/2)*(AH5/2)*3.14</f>
        <v>38.121327000000008</v>
      </c>
      <c r="AI7" s="49">
        <f>(AI6/2)*(AI5/2)*3.14</f>
        <v>31.328486500000004</v>
      </c>
      <c r="AJ7" s="49">
        <f>(AJ6/2)*(AJ5/2)*3.14</f>
        <v>0</v>
      </c>
      <c r="AK7" s="49">
        <f>(AK6/2)*(AK5/2)*3.14</f>
        <v>0</v>
      </c>
      <c r="AL7" s="49">
        <f>(AL6/2)*(AL5/2)*3.14</f>
        <v>0</v>
      </c>
      <c r="AM7" s="49">
        <f>(AM6/2)*(AM5/2)*3.14</f>
        <v>0</v>
      </c>
      <c r="AN7" s="49">
        <f>(AN6/2)*(AN5/2)*3.14</f>
        <v>0</v>
      </c>
      <c r="AO7" s="49">
        <f>(AO6/2)*(AO5/2)*3.14</f>
        <v>0</v>
      </c>
      <c r="AP7" s="49">
        <f>(AP6/2)*(AP5/2)*3.14</f>
        <v>0</v>
      </c>
      <c r="AQ7" s="49">
        <f>(AQ6/2)*(AQ5/2)*3.14</f>
        <v>0</v>
      </c>
      <c r="AR7" s="49">
        <f>(AR6/2)*(AR5/2)*3.14</f>
        <v>0</v>
      </c>
    </row>
    <row r="8" spans="2:44" ht="15">
      <c r="B8" s="50" t="s">
        <v>19</v>
      </c>
      <c r="C8" s="18">
        <f>AVERAGE(C7:J7)</f>
        <v>4.6716036875000002</v>
      </c>
      <c r="K8" s="18">
        <f>AVERAGE(K7:S7)</f>
        <v>19.180044555555558</v>
      </c>
      <c r="T8" s="20" t="s">
        <v>20</v>
      </c>
      <c r="AB8" s="18">
        <f>AVERAGE(AB7:AI7)</f>
        <v>21.059008562500001</v>
      </c>
      <c r="AC8" s="14"/>
      <c r="AD8" s="14"/>
      <c r="AE8" s="14"/>
      <c r="AF8" s="14"/>
      <c r="AG8" s="14"/>
      <c r="AH8" s="14"/>
      <c r="AI8" s="14"/>
      <c r="AJ8" s="20" t="s">
        <v>20</v>
      </c>
    </row>
    <row r="9" spans="2:44" ht="15">
      <c r="B9" s="50" t="s">
        <v>21</v>
      </c>
      <c r="C9" s="18">
        <f>STDEV(C7:J7)</f>
        <v>1.7897736784207603</v>
      </c>
      <c r="K9" s="18">
        <f>STDEV(K7:S7)</f>
        <v>5.4888441035348521</v>
      </c>
      <c r="T9" s="20" t="s">
        <v>20</v>
      </c>
      <c r="AB9" s="18">
        <f>STDEV(AB7:AI7)</f>
        <v>9.5030302817239729</v>
      </c>
      <c r="AJ9" s="20" t="s">
        <v>20</v>
      </c>
    </row>
  </sheetData>
  <mergeCells count="5">
    <mergeCell ref="C3:J3"/>
    <mergeCell ref="K3:S3"/>
    <mergeCell ref="T3:AA3"/>
    <mergeCell ref="AB3:AI3"/>
    <mergeCell ref="AJ3:AR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9"/>
  <sheetViews>
    <sheetView zoomScale="115" zoomScaleNormal="115" workbookViewId="0">
      <selection activeCell="F22" sqref="F22"/>
    </sheetView>
  </sheetViews>
  <sheetFormatPr defaultRowHeight="14.25"/>
  <cols>
    <col min="1" max="1" width="3" style="16" customWidth="1"/>
    <col min="2" max="2" width="13.125" style="16" bestFit="1" customWidth="1"/>
    <col min="3" max="16384" width="9" style="16"/>
  </cols>
  <sheetData>
    <row r="2" spans="2:44" ht="17.25">
      <c r="B2" s="41" t="s">
        <v>30</v>
      </c>
      <c r="C2" s="17"/>
      <c r="D2" s="17"/>
      <c r="E2" s="17"/>
      <c r="F2" s="17"/>
      <c r="G2" s="17"/>
    </row>
    <row r="3" spans="2:44" ht="15">
      <c r="B3" s="51" t="s">
        <v>37</v>
      </c>
      <c r="C3" s="61" t="s">
        <v>31</v>
      </c>
      <c r="D3" s="62"/>
      <c r="E3" s="62"/>
      <c r="F3" s="62"/>
      <c r="G3" s="62"/>
      <c r="H3" s="62"/>
      <c r="I3" s="62"/>
      <c r="J3" s="63"/>
      <c r="K3" s="61" t="s">
        <v>32</v>
      </c>
      <c r="L3" s="62"/>
      <c r="M3" s="62"/>
      <c r="N3" s="62"/>
      <c r="O3" s="62"/>
      <c r="P3" s="62"/>
      <c r="Q3" s="62"/>
      <c r="R3" s="63"/>
      <c r="S3" s="64" t="s">
        <v>33</v>
      </c>
      <c r="T3" s="65"/>
      <c r="U3" s="65"/>
      <c r="V3" s="65"/>
      <c r="W3" s="65"/>
      <c r="X3" s="65"/>
      <c r="Y3" s="65"/>
      <c r="Z3" s="65"/>
      <c r="AA3" s="66"/>
      <c r="AB3" s="61" t="s">
        <v>35</v>
      </c>
      <c r="AC3" s="62"/>
      <c r="AD3" s="62"/>
      <c r="AE3" s="62"/>
      <c r="AF3" s="62"/>
      <c r="AG3" s="62"/>
      <c r="AH3" s="62"/>
      <c r="AI3" s="63"/>
      <c r="AJ3" s="62" t="s">
        <v>36</v>
      </c>
      <c r="AK3" s="62"/>
      <c r="AL3" s="62"/>
      <c r="AM3" s="62"/>
      <c r="AN3" s="62"/>
      <c r="AO3" s="62"/>
      <c r="AP3" s="62"/>
      <c r="AQ3" s="62"/>
      <c r="AR3" s="62"/>
    </row>
    <row r="4" spans="2:44" s="19" customFormat="1" ht="15">
      <c r="B4" s="42" t="s">
        <v>2</v>
      </c>
      <c r="C4" s="56">
        <v>1</v>
      </c>
      <c r="D4" s="55">
        <v>2</v>
      </c>
      <c r="E4" s="55">
        <v>3</v>
      </c>
      <c r="F4" s="55">
        <v>4</v>
      </c>
      <c r="G4" s="54">
        <v>5</v>
      </c>
      <c r="H4" s="55">
        <v>6</v>
      </c>
      <c r="I4" s="55">
        <v>7</v>
      </c>
      <c r="J4" s="57">
        <v>8</v>
      </c>
      <c r="K4" s="56">
        <v>1</v>
      </c>
      <c r="L4" s="54">
        <v>2</v>
      </c>
      <c r="M4" s="55">
        <v>3</v>
      </c>
      <c r="N4" s="55">
        <v>4</v>
      </c>
      <c r="O4" s="55">
        <v>5</v>
      </c>
      <c r="P4" s="55">
        <v>6</v>
      </c>
      <c r="Q4" s="55">
        <v>7</v>
      </c>
      <c r="R4" s="57">
        <v>8</v>
      </c>
      <c r="S4" s="58">
        <v>1</v>
      </c>
      <c r="T4" s="55">
        <v>2</v>
      </c>
      <c r="U4" s="55">
        <v>3</v>
      </c>
      <c r="V4" s="55">
        <v>4</v>
      </c>
      <c r="W4" s="55">
        <v>5</v>
      </c>
      <c r="X4" s="55">
        <v>6</v>
      </c>
      <c r="Y4" s="55">
        <v>7</v>
      </c>
      <c r="Z4" s="55">
        <v>8</v>
      </c>
      <c r="AA4" s="57">
        <v>9</v>
      </c>
      <c r="AB4" s="56">
        <v>1</v>
      </c>
      <c r="AC4" s="54">
        <v>2</v>
      </c>
      <c r="AD4" s="55">
        <v>3</v>
      </c>
      <c r="AE4" s="55">
        <v>4</v>
      </c>
      <c r="AF4" s="55">
        <v>5</v>
      </c>
      <c r="AG4" s="55">
        <v>6</v>
      </c>
      <c r="AH4" s="55">
        <v>7</v>
      </c>
      <c r="AI4" s="57">
        <v>8</v>
      </c>
      <c r="AJ4" s="55">
        <v>1</v>
      </c>
      <c r="AK4" s="55">
        <v>2</v>
      </c>
      <c r="AL4" s="55">
        <v>3</v>
      </c>
      <c r="AM4" s="55">
        <v>4</v>
      </c>
      <c r="AN4" s="55">
        <v>5</v>
      </c>
      <c r="AO4" s="55">
        <v>6</v>
      </c>
      <c r="AP4" s="55">
        <v>7</v>
      </c>
      <c r="AQ4" s="55">
        <v>8</v>
      </c>
      <c r="AR4" s="55">
        <v>9</v>
      </c>
    </row>
    <row r="5" spans="2:44" ht="15">
      <c r="B5" s="43" t="s">
        <v>23</v>
      </c>
      <c r="C5" s="48">
        <v>2.06</v>
      </c>
      <c r="D5" s="35">
        <v>1.96</v>
      </c>
      <c r="E5" s="35">
        <v>2.2599999999999998</v>
      </c>
      <c r="F5" s="35">
        <v>2.98</v>
      </c>
      <c r="G5" s="35">
        <v>1.1499999999999999</v>
      </c>
      <c r="H5" s="35">
        <v>2.37</v>
      </c>
      <c r="I5" s="35">
        <v>1.55</v>
      </c>
      <c r="J5" s="35">
        <v>1.0900000000000001</v>
      </c>
      <c r="K5" s="48">
        <v>5.39</v>
      </c>
      <c r="L5" s="48">
        <v>5.48</v>
      </c>
      <c r="M5" s="35">
        <v>4.68</v>
      </c>
      <c r="N5" s="35">
        <v>4.34</v>
      </c>
      <c r="O5" s="35">
        <v>4.22</v>
      </c>
      <c r="P5" s="35">
        <v>4.18</v>
      </c>
      <c r="Q5" s="35">
        <v>4.09</v>
      </c>
      <c r="R5" s="35">
        <v>5.35</v>
      </c>
      <c r="S5" s="48">
        <v>0</v>
      </c>
      <c r="T5" s="48">
        <v>0</v>
      </c>
      <c r="U5" s="48">
        <v>0</v>
      </c>
      <c r="V5" s="48">
        <v>0</v>
      </c>
      <c r="W5" s="48">
        <v>0</v>
      </c>
      <c r="X5" s="48">
        <v>0</v>
      </c>
      <c r="Y5" s="48">
        <v>0</v>
      </c>
      <c r="Z5" s="48">
        <v>0</v>
      </c>
      <c r="AA5" s="48">
        <v>0</v>
      </c>
      <c r="AB5" s="48">
        <v>4.74</v>
      </c>
      <c r="AC5" s="48">
        <v>4.26</v>
      </c>
      <c r="AD5" s="48">
        <v>4.1900000000000004</v>
      </c>
      <c r="AE5" s="48">
        <v>4.33</v>
      </c>
      <c r="AF5" s="48">
        <v>4.12</v>
      </c>
      <c r="AG5" s="48">
        <v>6.06</v>
      </c>
      <c r="AH5" s="48">
        <v>4.25</v>
      </c>
      <c r="AI5" s="48">
        <v>4.0599999999999996</v>
      </c>
      <c r="AJ5" s="48">
        <v>0</v>
      </c>
      <c r="AK5" s="48">
        <v>0</v>
      </c>
      <c r="AL5" s="48">
        <v>0</v>
      </c>
      <c r="AM5" s="48">
        <v>0</v>
      </c>
      <c r="AN5" s="48">
        <v>0</v>
      </c>
      <c r="AO5" s="48">
        <v>0</v>
      </c>
      <c r="AP5" s="48">
        <v>0</v>
      </c>
      <c r="AQ5" s="48">
        <v>0</v>
      </c>
      <c r="AR5" s="48">
        <v>0</v>
      </c>
    </row>
    <row r="6" spans="2:44" ht="15">
      <c r="B6" s="43" t="s">
        <v>22</v>
      </c>
      <c r="C6" s="48">
        <v>2.4500000000000002</v>
      </c>
      <c r="D6" s="35">
        <v>3.16</v>
      </c>
      <c r="E6" s="35">
        <v>3.48</v>
      </c>
      <c r="F6" s="35">
        <v>3.12</v>
      </c>
      <c r="G6" s="35">
        <v>2.98</v>
      </c>
      <c r="H6" s="35">
        <v>2.48</v>
      </c>
      <c r="I6" s="35">
        <v>2.84</v>
      </c>
      <c r="J6" s="35">
        <v>3.48</v>
      </c>
      <c r="K6" s="48">
        <v>7.12</v>
      </c>
      <c r="L6" s="48">
        <v>6.78</v>
      </c>
      <c r="M6" s="35">
        <v>5.13</v>
      </c>
      <c r="N6" s="35">
        <v>4.8600000000000003</v>
      </c>
      <c r="O6" s="35">
        <v>5.05</v>
      </c>
      <c r="P6" s="35">
        <v>6.27</v>
      </c>
      <c r="Q6" s="35">
        <v>6.45</v>
      </c>
      <c r="R6" s="35">
        <v>7.04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6.78</v>
      </c>
      <c r="AC6" s="48">
        <v>5.94</v>
      </c>
      <c r="AD6" s="48">
        <v>4.28</v>
      </c>
      <c r="AE6" s="48">
        <v>5.0599999999999996</v>
      </c>
      <c r="AF6" s="48">
        <v>6.03</v>
      </c>
      <c r="AG6" s="48">
        <v>6.67</v>
      </c>
      <c r="AH6" s="48">
        <v>6.13</v>
      </c>
      <c r="AI6" s="48">
        <v>5.56</v>
      </c>
      <c r="AJ6" s="48">
        <v>0</v>
      </c>
      <c r="AK6" s="48">
        <v>0</v>
      </c>
      <c r="AL6" s="48">
        <v>0</v>
      </c>
      <c r="AM6" s="48">
        <v>0</v>
      </c>
      <c r="AN6" s="48">
        <v>0</v>
      </c>
      <c r="AO6" s="48">
        <v>0</v>
      </c>
      <c r="AP6" s="48">
        <v>0</v>
      </c>
      <c r="AQ6" s="48">
        <v>0</v>
      </c>
      <c r="AR6" s="48">
        <v>0</v>
      </c>
    </row>
    <row r="7" spans="2:44" ht="17.25">
      <c r="B7" s="44" t="s">
        <v>34</v>
      </c>
      <c r="C7" s="49">
        <f>(C6/2)*(C5/2)*3.14</f>
        <v>3.9618950000000006</v>
      </c>
      <c r="D7" s="49">
        <f t="shared" ref="D7:AP7" si="0">(D6/2)*(D5/2)*3.14</f>
        <v>4.8619760000000003</v>
      </c>
      <c r="E7" s="49">
        <f t="shared" si="0"/>
        <v>6.1738679999999997</v>
      </c>
      <c r="F7" s="49">
        <f t="shared" si="0"/>
        <v>7.2986160000000009</v>
      </c>
      <c r="G7" s="49">
        <f t="shared" si="0"/>
        <v>2.6901949999999997</v>
      </c>
      <c r="H7" s="49">
        <f t="shared" si="0"/>
        <v>4.6139160000000006</v>
      </c>
      <c r="I7" s="49">
        <f t="shared" si="0"/>
        <v>3.4555700000000003</v>
      </c>
      <c r="J7" s="49">
        <f t="shared" si="0"/>
        <v>2.977662</v>
      </c>
      <c r="K7" s="49">
        <f t="shared" si="0"/>
        <v>30.125787999999996</v>
      </c>
      <c r="L7" s="49">
        <f t="shared" si="0"/>
        <v>29.166204000000004</v>
      </c>
      <c r="M7" s="49">
        <f t="shared" si="0"/>
        <v>18.846594</v>
      </c>
      <c r="N7" s="49">
        <f t="shared" si="0"/>
        <v>16.557534</v>
      </c>
      <c r="O7" s="49">
        <f t="shared" si="0"/>
        <v>16.729134999999999</v>
      </c>
      <c r="P7" s="49">
        <f>(P6/2)*(P5/2)*3.14</f>
        <v>20.573750999999998</v>
      </c>
      <c r="Q7" s="49">
        <f>(Q6/2)*(Q5/2)*3.14</f>
        <v>20.708692500000002</v>
      </c>
      <c r="R7" s="49">
        <f>(R6/2)*(R5/2)*3.14</f>
        <v>29.566239999999997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>(Z6/2)*(Z5/2)*3.14</f>
        <v>0</v>
      </c>
      <c r="AA7" s="49">
        <f>(AA6/2)*(AA5/2)*3.14</f>
        <v>0</v>
      </c>
      <c r="AB7" s="49">
        <f t="shared" si="0"/>
        <v>25.227702000000001</v>
      </c>
      <c r="AC7" s="49">
        <f t="shared" si="0"/>
        <v>19.863954000000003</v>
      </c>
      <c r="AD7" s="49">
        <f t="shared" si="0"/>
        <v>14.077562000000002</v>
      </c>
      <c r="AE7" s="49">
        <f t="shared" si="0"/>
        <v>17.199192999999998</v>
      </c>
      <c r="AF7" s="49">
        <f t="shared" si="0"/>
        <v>19.502226000000004</v>
      </c>
      <c r="AG7" s="49">
        <f t="shared" si="0"/>
        <v>31.729856999999996</v>
      </c>
      <c r="AH7" s="49">
        <f>(AH6/2)*(AH5/2)*3.14</f>
        <v>20.4512125</v>
      </c>
      <c r="AI7" s="49">
        <f>(AI6/2)*(AI5/2)*3.14</f>
        <v>17.720275999999998</v>
      </c>
      <c r="AJ7" s="49">
        <f t="shared" si="0"/>
        <v>0</v>
      </c>
      <c r="AK7" s="49">
        <f t="shared" si="0"/>
        <v>0</v>
      </c>
      <c r="AL7" s="49">
        <f t="shared" si="0"/>
        <v>0</v>
      </c>
      <c r="AM7" s="49">
        <f t="shared" si="0"/>
        <v>0</v>
      </c>
      <c r="AN7" s="49">
        <f t="shared" si="0"/>
        <v>0</v>
      </c>
      <c r="AO7" s="49">
        <f t="shared" si="0"/>
        <v>0</v>
      </c>
      <c r="AP7" s="49">
        <f t="shared" si="0"/>
        <v>0</v>
      </c>
      <c r="AQ7" s="49">
        <f>(AQ6/2)*(AQ5/2)*3.14</f>
        <v>0</v>
      </c>
      <c r="AR7" s="49">
        <f>(AR6/2)*(AR5/2)*3.14</f>
        <v>0</v>
      </c>
    </row>
    <row r="8" spans="2:44" ht="15">
      <c r="B8" s="50" t="s">
        <v>19</v>
      </c>
      <c r="C8" s="18">
        <f>AVERAGE(C7:J7)</f>
        <v>4.5042122500000001</v>
      </c>
      <c r="K8" s="18">
        <f>AVERAGE(K7:R7)</f>
        <v>22.784242312500002</v>
      </c>
      <c r="S8" s="20" t="s">
        <v>20</v>
      </c>
      <c r="AB8" s="18">
        <f>AVERAGE(AB7:AI7)</f>
        <v>20.721497812499997</v>
      </c>
      <c r="AC8" s="14"/>
      <c r="AD8" s="14"/>
      <c r="AE8" s="14"/>
      <c r="AF8" s="14"/>
      <c r="AG8" s="14"/>
      <c r="AH8" s="14"/>
      <c r="AI8" s="14"/>
      <c r="AJ8" s="20" t="s">
        <v>20</v>
      </c>
    </row>
    <row r="9" spans="2:44" ht="15">
      <c r="B9" s="50" t="s">
        <v>21</v>
      </c>
      <c r="C9" s="18">
        <f>STDEV(C7:J7)</f>
        <v>1.5924484863749691</v>
      </c>
      <c r="K9" s="18">
        <f>STDEV(K7:R7)</f>
        <v>5.8646482633562247</v>
      </c>
      <c r="S9" s="20" t="s">
        <v>20</v>
      </c>
      <c r="AB9" s="18">
        <f>STDEV(AB7:AI7)</f>
        <v>5.4686215828427303</v>
      </c>
      <c r="AJ9" s="20" t="s">
        <v>20</v>
      </c>
    </row>
  </sheetData>
  <mergeCells count="5">
    <mergeCell ref="C3:J3"/>
    <mergeCell ref="K3:R3"/>
    <mergeCell ref="S3:AA3"/>
    <mergeCell ref="AB3:AI3"/>
    <mergeCell ref="AJ3:AR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N38"/>
  <sheetViews>
    <sheetView zoomScaleNormal="100" workbookViewId="0">
      <selection activeCell="K39" sqref="K39"/>
    </sheetView>
  </sheetViews>
  <sheetFormatPr defaultColWidth="9" defaultRowHeight="14.25"/>
  <cols>
    <col min="1" max="1" width="2.875" style="2" customWidth="1"/>
    <col min="2" max="2" width="15.375" style="8" bestFit="1" customWidth="1"/>
    <col min="3" max="6" width="7.625" style="8" bestFit="1" customWidth="1"/>
    <col min="7" max="7" width="10" style="8" bestFit="1" customWidth="1"/>
    <col min="8" max="11" width="7.625" style="8" bestFit="1" customWidth="1"/>
    <col min="12" max="12" width="8.625" style="8" bestFit="1" customWidth="1"/>
    <col min="13" max="19" width="7.625" style="8" bestFit="1" customWidth="1"/>
    <col min="20" max="20" width="8.625" style="8" bestFit="1" customWidth="1"/>
    <col min="21" max="26" width="7.625" style="8" bestFit="1" customWidth="1"/>
    <col min="27" max="27" width="8.625" style="8" bestFit="1" customWidth="1"/>
    <col min="28" max="31" width="7.625" style="8" bestFit="1" customWidth="1"/>
    <col min="32" max="32" width="8.625" style="8" bestFit="1" customWidth="1"/>
    <col min="33" max="37" width="7.625" style="8" bestFit="1" customWidth="1"/>
    <col min="38" max="38" width="7.5" style="8" bestFit="1" customWidth="1"/>
    <col min="39" max="42" width="7.625" style="8" bestFit="1" customWidth="1"/>
    <col min="43" max="43" width="6.625" style="8" bestFit="1" customWidth="1"/>
    <col min="44" max="47" width="7.625" style="8" bestFit="1" customWidth="1"/>
    <col min="48" max="48" width="6.625" style="8" bestFit="1" customWidth="1"/>
    <col min="49" max="49" width="7.625" style="8" bestFit="1" customWidth="1"/>
    <col min="50" max="50" width="7.5" style="8" bestFit="1" customWidth="1"/>
    <col min="51" max="51" width="6.625" style="8" bestFit="1" customWidth="1"/>
    <col min="52" max="52" width="7.625" style="8" bestFit="1" customWidth="1"/>
    <col min="53" max="53" width="7.5" style="8" bestFit="1" customWidth="1"/>
    <col min="54" max="55" width="6.5" style="8" bestFit="1" customWidth="1"/>
    <col min="56" max="56" width="8.5" style="8" bestFit="1" customWidth="1"/>
    <col min="57" max="58" width="6.5" style="8" bestFit="1" customWidth="1"/>
    <col min="59" max="59" width="7.5" style="8" bestFit="1" customWidth="1"/>
    <col min="60" max="61" width="6.5" style="8" bestFit="1" customWidth="1"/>
    <col min="62" max="62" width="7.5" style="8" bestFit="1" customWidth="1"/>
    <col min="63" max="63" width="6.5" style="8" bestFit="1" customWidth="1"/>
    <col min="64" max="64" width="7.75" style="8" bestFit="1" customWidth="1"/>
    <col min="65" max="65" width="7.5" style="8" bestFit="1" customWidth="1"/>
    <col min="66" max="66" width="6.5" style="8" bestFit="1" customWidth="1"/>
    <col min="67" max="68" width="7.5" style="8" bestFit="1" customWidth="1"/>
    <col min="69" max="70" width="6.5" style="8" bestFit="1" customWidth="1"/>
    <col min="71" max="71" width="7.5" style="8" bestFit="1" customWidth="1"/>
    <col min="72" max="72" width="6.5" style="8" bestFit="1" customWidth="1"/>
    <col min="73" max="73" width="5.5" style="8" bestFit="1" customWidth="1"/>
    <col min="74" max="74" width="7.5" style="8" bestFit="1" customWidth="1"/>
    <col min="75" max="76" width="6.5" style="8" bestFit="1" customWidth="1"/>
    <col min="77" max="77" width="8.5" style="8" bestFit="1" customWidth="1"/>
    <col min="78" max="79" width="6.5" style="8" bestFit="1" customWidth="1"/>
    <col min="80" max="80" width="7.5" style="8" bestFit="1" customWidth="1"/>
    <col min="81" max="82" width="6.5" style="8" bestFit="1" customWidth="1"/>
    <col min="83" max="83" width="7.5" style="8" bestFit="1" customWidth="1"/>
    <col min="84" max="85" width="6.5" style="8" bestFit="1" customWidth="1"/>
    <col min="86" max="86" width="7.5" style="8" bestFit="1" customWidth="1"/>
    <col min="87" max="88" width="6.5" style="8" bestFit="1" customWidth="1"/>
    <col min="89" max="89" width="7.5" style="8" bestFit="1" customWidth="1"/>
    <col min="90" max="90" width="6.5" style="8" bestFit="1" customWidth="1"/>
    <col min="91" max="91" width="7.75" style="8" bestFit="1" customWidth="1"/>
    <col min="92" max="92" width="8.5" style="8" bestFit="1" customWidth="1"/>
    <col min="93" max="16384" width="9" style="2"/>
  </cols>
  <sheetData>
    <row r="2" spans="2:92" ht="15">
      <c r="B2" s="1" t="s">
        <v>0</v>
      </c>
      <c r="C2" s="68" t="s">
        <v>1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 t="s">
        <v>29</v>
      </c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 t="s">
        <v>38</v>
      </c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</row>
    <row r="3" spans="2:92" ht="15">
      <c r="B3" s="1" t="s">
        <v>2</v>
      </c>
      <c r="C3" s="67">
        <v>1</v>
      </c>
      <c r="D3" s="67"/>
      <c r="E3" s="67"/>
      <c r="F3" s="67">
        <v>2</v>
      </c>
      <c r="G3" s="67"/>
      <c r="H3" s="67"/>
      <c r="I3" s="67">
        <v>3</v>
      </c>
      <c r="J3" s="67"/>
      <c r="K3" s="67"/>
      <c r="L3" s="67">
        <v>4</v>
      </c>
      <c r="M3" s="67"/>
      <c r="N3" s="67"/>
      <c r="O3" s="67">
        <v>5</v>
      </c>
      <c r="P3" s="67"/>
      <c r="Q3" s="67"/>
      <c r="R3" s="67">
        <v>6</v>
      </c>
      <c r="S3" s="67"/>
      <c r="T3" s="67"/>
      <c r="U3" s="67">
        <v>7</v>
      </c>
      <c r="V3" s="67"/>
      <c r="W3" s="67"/>
      <c r="X3" s="67">
        <v>8</v>
      </c>
      <c r="Y3" s="67"/>
      <c r="Z3" s="67"/>
      <c r="AA3" s="67">
        <v>9</v>
      </c>
      <c r="AB3" s="67"/>
      <c r="AC3" s="67"/>
      <c r="AD3" s="67">
        <v>10</v>
      </c>
      <c r="AE3" s="67"/>
      <c r="AF3" s="67"/>
      <c r="AG3" s="67">
        <v>1</v>
      </c>
      <c r="AH3" s="67"/>
      <c r="AI3" s="67"/>
      <c r="AJ3" s="67">
        <v>2</v>
      </c>
      <c r="AK3" s="67"/>
      <c r="AL3" s="67"/>
      <c r="AM3" s="67">
        <v>3</v>
      </c>
      <c r="AN3" s="67"/>
      <c r="AO3" s="67"/>
      <c r="AP3" s="67">
        <v>4</v>
      </c>
      <c r="AQ3" s="67"/>
      <c r="AR3" s="67"/>
      <c r="AS3" s="67">
        <v>5</v>
      </c>
      <c r="AT3" s="67"/>
      <c r="AU3" s="67"/>
      <c r="AV3" s="67">
        <v>6</v>
      </c>
      <c r="AW3" s="67"/>
      <c r="AX3" s="67"/>
      <c r="AY3" s="67">
        <v>7</v>
      </c>
      <c r="AZ3" s="67"/>
      <c r="BA3" s="67"/>
      <c r="BB3" s="67">
        <v>8</v>
      </c>
      <c r="BC3" s="67"/>
      <c r="BD3" s="67"/>
      <c r="BE3" s="67">
        <v>9</v>
      </c>
      <c r="BF3" s="67"/>
      <c r="BG3" s="67"/>
      <c r="BH3" s="67">
        <v>10</v>
      </c>
      <c r="BI3" s="67"/>
      <c r="BJ3" s="67"/>
      <c r="BK3" s="67">
        <v>1</v>
      </c>
      <c r="BL3" s="67"/>
      <c r="BM3" s="67"/>
      <c r="BN3" s="67">
        <v>2</v>
      </c>
      <c r="BO3" s="67"/>
      <c r="BP3" s="67"/>
      <c r="BQ3" s="67">
        <v>3</v>
      </c>
      <c r="BR3" s="67"/>
      <c r="BS3" s="67"/>
      <c r="BT3" s="67">
        <v>4</v>
      </c>
      <c r="BU3" s="67"/>
      <c r="BV3" s="67"/>
      <c r="BW3" s="67">
        <v>5</v>
      </c>
      <c r="BX3" s="67"/>
      <c r="BY3" s="67"/>
      <c r="BZ3" s="67">
        <v>6</v>
      </c>
      <c r="CA3" s="67"/>
      <c r="CB3" s="67"/>
      <c r="CC3" s="67">
        <v>7</v>
      </c>
      <c r="CD3" s="67"/>
      <c r="CE3" s="67"/>
      <c r="CF3" s="67">
        <v>8</v>
      </c>
      <c r="CG3" s="67"/>
      <c r="CH3" s="67"/>
      <c r="CI3" s="67">
        <v>9</v>
      </c>
      <c r="CJ3" s="67"/>
      <c r="CK3" s="67"/>
      <c r="CL3" s="67">
        <v>10</v>
      </c>
      <c r="CM3" s="67"/>
      <c r="CN3" s="67"/>
    </row>
    <row r="4" spans="2:92" ht="15">
      <c r="B4" s="1" t="s">
        <v>3</v>
      </c>
      <c r="C4" s="21" t="s">
        <v>22</v>
      </c>
      <c r="D4" s="21" t="s">
        <v>23</v>
      </c>
      <c r="E4" s="21" t="s">
        <v>24</v>
      </c>
      <c r="F4" s="21" t="s">
        <v>22</v>
      </c>
      <c r="G4" s="21" t="s">
        <v>23</v>
      </c>
      <c r="H4" s="21" t="s">
        <v>24</v>
      </c>
      <c r="I4" s="21" t="s">
        <v>22</v>
      </c>
      <c r="J4" s="21" t="s">
        <v>23</v>
      </c>
      <c r="K4" s="21" t="s">
        <v>24</v>
      </c>
      <c r="L4" s="21" t="s">
        <v>22</v>
      </c>
      <c r="M4" s="21" t="s">
        <v>23</v>
      </c>
      <c r="N4" s="21" t="s">
        <v>24</v>
      </c>
      <c r="O4" s="21" t="s">
        <v>22</v>
      </c>
      <c r="P4" s="21" t="s">
        <v>23</v>
      </c>
      <c r="Q4" s="21" t="s">
        <v>24</v>
      </c>
      <c r="R4" s="21" t="s">
        <v>22</v>
      </c>
      <c r="S4" s="21" t="s">
        <v>23</v>
      </c>
      <c r="T4" s="21" t="s">
        <v>24</v>
      </c>
      <c r="U4" s="21" t="s">
        <v>22</v>
      </c>
      <c r="V4" s="21" t="s">
        <v>23</v>
      </c>
      <c r="W4" s="21" t="s">
        <v>24</v>
      </c>
      <c r="X4" s="21" t="s">
        <v>22</v>
      </c>
      <c r="Y4" s="21" t="s">
        <v>23</v>
      </c>
      <c r="Z4" s="21" t="s">
        <v>24</v>
      </c>
      <c r="AA4" s="21" t="s">
        <v>22</v>
      </c>
      <c r="AB4" s="21" t="s">
        <v>23</v>
      </c>
      <c r="AC4" s="21" t="s">
        <v>24</v>
      </c>
      <c r="AD4" s="21" t="s">
        <v>22</v>
      </c>
      <c r="AE4" s="21" t="s">
        <v>23</v>
      </c>
      <c r="AF4" s="21" t="s">
        <v>24</v>
      </c>
      <c r="AG4" s="21" t="s">
        <v>22</v>
      </c>
      <c r="AH4" s="21" t="s">
        <v>23</v>
      </c>
      <c r="AI4" s="21" t="s">
        <v>24</v>
      </c>
      <c r="AJ4" s="21" t="s">
        <v>22</v>
      </c>
      <c r="AK4" s="21" t="s">
        <v>23</v>
      </c>
      <c r="AL4" s="21" t="s">
        <v>24</v>
      </c>
      <c r="AM4" s="21" t="s">
        <v>22</v>
      </c>
      <c r="AN4" s="21" t="s">
        <v>23</v>
      </c>
      <c r="AO4" s="21" t="s">
        <v>24</v>
      </c>
      <c r="AP4" s="21" t="s">
        <v>22</v>
      </c>
      <c r="AQ4" s="21" t="s">
        <v>23</v>
      </c>
      <c r="AR4" s="21" t="s">
        <v>24</v>
      </c>
      <c r="AS4" s="21" t="s">
        <v>22</v>
      </c>
      <c r="AT4" s="21" t="s">
        <v>23</v>
      </c>
      <c r="AU4" s="21" t="s">
        <v>24</v>
      </c>
      <c r="AV4" s="21" t="s">
        <v>22</v>
      </c>
      <c r="AW4" s="21" t="s">
        <v>23</v>
      </c>
      <c r="AX4" s="21" t="s">
        <v>24</v>
      </c>
      <c r="AY4" s="21" t="s">
        <v>22</v>
      </c>
      <c r="AZ4" s="21" t="s">
        <v>23</v>
      </c>
      <c r="BA4" s="21" t="s">
        <v>24</v>
      </c>
      <c r="BB4" s="21" t="s">
        <v>22</v>
      </c>
      <c r="BC4" s="21" t="s">
        <v>23</v>
      </c>
      <c r="BD4" s="21" t="s">
        <v>24</v>
      </c>
      <c r="BE4" s="21" t="s">
        <v>22</v>
      </c>
      <c r="BF4" s="21" t="s">
        <v>23</v>
      </c>
      <c r="BG4" s="21" t="s">
        <v>24</v>
      </c>
      <c r="BH4" s="21" t="s">
        <v>22</v>
      </c>
      <c r="BI4" s="21" t="s">
        <v>23</v>
      </c>
      <c r="BJ4" s="21" t="s">
        <v>24</v>
      </c>
      <c r="BK4" s="21" t="s">
        <v>22</v>
      </c>
      <c r="BL4" s="21" t="s">
        <v>23</v>
      </c>
      <c r="BM4" s="21" t="s">
        <v>24</v>
      </c>
      <c r="BN4" s="21" t="s">
        <v>22</v>
      </c>
      <c r="BO4" s="21" t="s">
        <v>23</v>
      </c>
      <c r="BP4" s="21" t="s">
        <v>24</v>
      </c>
      <c r="BQ4" s="21" t="s">
        <v>22</v>
      </c>
      <c r="BR4" s="21" t="s">
        <v>23</v>
      </c>
      <c r="BS4" s="21" t="s">
        <v>24</v>
      </c>
      <c r="BT4" s="21" t="s">
        <v>22</v>
      </c>
      <c r="BU4" s="21" t="s">
        <v>23</v>
      </c>
      <c r="BV4" s="21" t="s">
        <v>24</v>
      </c>
      <c r="BW4" s="21" t="s">
        <v>22</v>
      </c>
      <c r="BX4" s="21" t="s">
        <v>23</v>
      </c>
      <c r="BY4" s="21" t="s">
        <v>24</v>
      </c>
      <c r="BZ4" s="21" t="s">
        <v>22</v>
      </c>
      <c r="CA4" s="21" t="s">
        <v>23</v>
      </c>
      <c r="CB4" s="21" t="s">
        <v>24</v>
      </c>
      <c r="CC4" s="21" t="s">
        <v>22</v>
      </c>
      <c r="CD4" s="21" t="s">
        <v>23</v>
      </c>
      <c r="CE4" s="21" t="s">
        <v>24</v>
      </c>
      <c r="CF4" s="21" t="s">
        <v>22</v>
      </c>
      <c r="CG4" s="21" t="s">
        <v>23</v>
      </c>
      <c r="CH4" s="21" t="s">
        <v>24</v>
      </c>
      <c r="CI4" s="21" t="s">
        <v>22</v>
      </c>
      <c r="CJ4" s="21" t="s">
        <v>23</v>
      </c>
      <c r="CK4" s="21" t="s">
        <v>24</v>
      </c>
      <c r="CL4" s="21" t="s">
        <v>22</v>
      </c>
      <c r="CM4" s="21" t="s">
        <v>23</v>
      </c>
      <c r="CN4" s="21" t="s">
        <v>24</v>
      </c>
    </row>
    <row r="5" spans="2:92" ht="15">
      <c r="B5" s="3" t="s">
        <v>4</v>
      </c>
      <c r="C5" s="4">
        <v>0</v>
      </c>
      <c r="D5" s="4">
        <v>0</v>
      </c>
      <c r="E5" s="5">
        <f>D5^2*C5*0.523</f>
        <v>0</v>
      </c>
      <c r="F5" s="4">
        <v>0</v>
      </c>
      <c r="G5" s="4">
        <v>0</v>
      </c>
      <c r="H5" s="5">
        <f>G5^2*F5*0.523</f>
        <v>0</v>
      </c>
      <c r="I5" s="4">
        <v>0</v>
      </c>
      <c r="J5" s="4">
        <v>0</v>
      </c>
      <c r="K5" s="5">
        <f>J5^2*I5*0.523</f>
        <v>0</v>
      </c>
      <c r="L5" s="4">
        <v>0</v>
      </c>
      <c r="M5" s="4">
        <v>0</v>
      </c>
      <c r="N5" s="5">
        <f>M5^2*L5*0.523</f>
        <v>0</v>
      </c>
      <c r="O5" s="27">
        <v>0</v>
      </c>
      <c r="P5" s="27">
        <v>0</v>
      </c>
      <c r="Q5" s="28">
        <f>P5^2*O5*0.523</f>
        <v>0</v>
      </c>
      <c r="R5" s="4">
        <v>0</v>
      </c>
      <c r="S5" s="4">
        <v>0</v>
      </c>
      <c r="T5" s="5">
        <f>S5^2*R5*0.523</f>
        <v>0</v>
      </c>
      <c r="U5" s="4">
        <v>0</v>
      </c>
      <c r="V5" s="4">
        <v>0</v>
      </c>
      <c r="W5" s="5">
        <f>V5^2*U5*0.523</f>
        <v>0</v>
      </c>
      <c r="X5" s="4">
        <v>0</v>
      </c>
      <c r="Y5" s="4">
        <v>0</v>
      </c>
      <c r="Z5" s="5">
        <f>Y5^2*X5*0.523</f>
        <v>0</v>
      </c>
      <c r="AA5" s="4">
        <v>0</v>
      </c>
      <c r="AB5" s="4">
        <v>0</v>
      </c>
      <c r="AC5" s="5">
        <f>AB5^2*AA5*0.523</f>
        <v>0</v>
      </c>
      <c r="AD5" s="4">
        <v>0</v>
      </c>
      <c r="AE5" s="4">
        <v>0</v>
      </c>
      <c r="AF5" s="5">
        <f>AE5^2*AD5*0.523</f>
        <v>0</v>
      </c>
      <c r="AG5" s="4">
        <v>0</v>
      </c>
      <c r="AH5" s="4">
        <v>0</v>
      </c>
      <c r="AI5" s="5">
        <f>AH5^2*AG5*0.523</f>
        <v>0</v>
      </c>
      <c r="AJ5" s="4">
        <v>0</v>
      </c>
      <c r="AK5" s="4">
        <v>0</v>
      </c>
      <c r="AL5" s="5">
        <f>AK5^2*AJ5*0.523</f>
        <v>0</v>
      </c>
      <c r="AM5" s="4">
        <v>0</v>
      </c>
      <c r="AN5" s="4">
        <v>0</v>
      </c>
      <c r="AO5" s="5">
        <f>AN5^2*AM5*0.523</f>
        <v>0</v>
      </c>
      <c r="AP5" s="4">
        <v>0</v>
      </c>
      <c r="AQ5" s="4">
        <v>0</v>
      </c>
      <c r="AR5" s="5">
        <f>AQ5^2*AP5*0.523</f>
        <v>0</v>
      </c>
      <c r="AS5" s="4">
        <v>0</v>
      </c>
      <c r="AT5" s="4">
        <v>0</v>
      </c>
      <c r="AU5" s="5">
        <f>AT5^2*AS5*0.523</f>
        <v>0</v>
      </c>
      <c r="AV5" s="4">
        <v>0</v>
      </c>
      <c r="AW5" s="4">
        <v>0</v>
      </c>
      <c r="AX5" s="5">
        <f>AW5^2*AV5*0.523</f>
        <v>0</v>
      </c>
      <c r="AY5" s="4">
        <v>0</v>
      </c>
      <c r="AZ5" s="4">
        <v>0</v>
      </c>
      <c r="BA5" s="5">
        <f>AZ5^2*AY5*0.523</f>
        <v>0</v>
      </c>
      <c r="BB5" s="4">
        <v>0</v>
      </c>
      <c r="BC5" s="4">
        <v>0</v>
      </c>
      <c r="BD5" s="5">
        <f>BC5^2*BB5*0.523</f>
        <v>0</v>
      </c>
      <c r="BE5" s="4">
        <v>0</v>
      </c>
      <c r="BF5" s="4">
        <v>0</v>
      </c>
      <c r="BG5" s="5">
        <f>BF5^2*BE5*0.523</f>
        <v>0</v>
      </c>
      <c r="BH5" s="4">
        <v>0</v>
      </c>
      <c r="BI5" s="4">
        <v>0</v>
      </c>
      <c r="BJ5" s="5">
        <f>BI5^2*BH5*0.523</f>
        <v>0</v>
      </c>
      <c r="BK5" s="4">
        <v>0</v>
      </c>
      <c r="BL5" s="4">
        <v>0</v>
      </c>
      <c r="BM5" s="5">
        <f>BL5^2*BK5*0.523</f>
        <v>0</v>
      </c>
      <c r="BN5" s="4">
        <v>0</v>
      </c>
      <c r="BO5" s="4">
        <v>0</v>
      </c>
      <c r="BP5" s="5">
        <f>BO5^2*BN5*0.523</f>
        <v>0</v>
      </c>
      <c r="BQ5" s="4">
        <v>0</v>
      </c>
      <c r="BR5" s="4">
        <v>0</v>
      </c>
      <c r="BS5" s="5">
        <f>BR5^2*BQ5*0.523</f>
        <v>0</v>
      </c>
      <c r="BT5" s="4">
        <v>0</v>
      </c>
      <c r="BU5" s="4">
        <v>0</v>
      </c>
      <c r="BV5" s="5">
        <f>BU5^2*BT5*0.523</f>
        <v>0</v>
      </c>
      <c r="BW5" s="4">
        <v>0</v>
      </c>
      <c r="BX5" s="4">
        <v>0</v>
      </c>
      <c r="BY5" s="5">
        <f>BX5^2*BW5*0.523</f>
        <v>0</v>
      </c>
      <c r="BZ5" s="4">
        <v>0</v>
      </c>
      <c r="CA5" s="4">
        <v>0</v>
      </c>
      <c r="CB5" s="5">
        <f>CA5^2*BZ5*0.523</f>
        <v>0</v>
      </c>
      <c r="CC5" s="4">
        <v>0</v>
      </c>
      <c r="CD5" s="4">
        <v>0</v>
      </c>
      <c r="CE5" s="5">
        <f>CD5^2*CC5*0.523</f>
        <v>0</v>
      </c>
      <c r="CF5" s="4">
        <v>0</v>
      </c>
      <c r="CG5" s="4">
        <v>0</v>
      </c>
      <c r="CH5" s="5">
        <f>CG5^2*CF5*0.523</f>
        <v>0</v>
      </c>
      <c r="CI5" s="4">
        <v>0</v>
      </c>
      <c r="CJ5" s="4">
        <v>0</v>
      </c>
      <c r="CK5" s="5">
        <f>CJ5^2*CI5*0.523</f>
        <v>0</v>
      </c>
      <c r="CL5" s="4">
        <v>0</v>
      </c>
      <c r="CM5" s="4">
        <v>0</v>
      </c>
      <c r="CN5" s="5">
        <f>CM5^2*CL5*0.523</f>
        <v>0</v>
      </c>
    </row>
    <row r="6" spans="2:92" ht="15">
      <c r="B6" s="3" t="s">
        <v>5</v>
      </c>
      <c r="C6" s="5">
        <v>2.34</v>
      </c>
      <c r="D6" s="5">
        <v>1.43</v>
      </c>
      <c r="E6" s="5">
        <f t="shared" ref="E6:E15" si="0">D6^2*C6*0.523</f>
        <v>2.5025895179999993</v>
      </c>
      <c r="F6" s="5">
        <v>3.25</v>
      </c>
      <c r="G6" s="5">
        <v>2.52</v>
      </c>
      <c r="H6" s="5">
        <f t="shared" ref="H6:H15" si="1">G6^2*F6*0.523</f>
        <v>10.794092400000002</v>
      </c>
      <c r="I6" s="5">
        <v>2.19</v>
      </c>
      <c r="J6" s="5">
        <v>1.94</v>
      </c>
      <c r="K6" s="5">
        <f t="shared" ref="K6:K15" si="2">J6^2*I6*0.523</f>
        <v>4.3107145320000004</v>
      </c>
      <c r="L6" s="5">
        <v>3.01</v>
      </c>
      <c r="M6" s="5">
        <v>1.24</v>
      </c>
      <c r="N6" s="5">
        <f t="shared" ref="N6:N15" si="3">M6^2*L6*0.523</f>
        <v>2.4205360480000002</v>
      </c>
      <c r="O6" s="28">
        <v>0</v>
      </c>
      <c r="P6" s="28">
        <v>0</v>
      </c>
      <c r="Q6" s="28">
        <f t="shared" ref="Q6:Q15" si="4">P6^2*O6*0.523</f>
        <v>0</v>
      </c>
      <c r="R6" s="5">
        <v>3.1</v>
      </c>
      <c r="S6" s="5">
        <v>2.5099999999999998</v>
      </c>
      <c r="T6" s="5">
        <f t="shared" ref="T6:T15" si="5">S6^2*R6*0.523</f>
        <v>10.214352129999998</v>
      </c>
      <c r="U6" s="5">
        <v>3.02</v>
      </c>
      <c r="V6" s="5">
        <v>2.41</v>
      </c>
      <c r="W6" s="5">
        <f t="shared" ref="W6:W15" si="6">V6^2*U6*0.523</f>
        <v>9.1736616260000012</v>
      </c>
      <c r="X6" s="5">
        <v>5.03</v>
      </c>
      <c r="Y6" s="5">
        <v>1.48</v>
      </c>
      <c r="Z6" s="5">
        <f t="shared" ref="Z6:Z15" si="7">Y6^2*X6*0.523</f>
        <v>5.7622633759999999</v>
      </c>
      <c r="AA6" s="5">
        <v>4.29</v>
      </c>
      <c r="AB6" s="5">
        <v>2.94</v>
      </c>
      <c r="AC6" s="5">
        <f t="shared" ref="AC6:AC15" si="8">AB6^2*AA6*0.523</f>
        <v>19.393386012000001</v>
      </c>
      <c r="AD6" s="5">
        <v>3.91</v>
      </c>
      <c r="AE6" s="5">
        <v>1.39</v>
      </c>
      <c r="AF6" s="5">
        <f t="shared" ref="AF6:AF15" si="9">AE6^2*AD6*0.523</f>
        <v>3.9510092529999996</v>
      </c>
      <c r="AG6" s="5">
        <v>4.21</v>
      </c>
      <c r="AH6" s="5">
        <v>2.92</v>
      </c>
      <c r="AI6" s="5">
        <f t="shared" ref="AI6:AI15" si="10">AH6^2*AG6*0.523</f>
        <v>18.773683311999996</v>
      </c>
      <c r="AJ6" s="5">
        <v>3.21</v>
      </c>
      <c r="AK6" s="5">
        <v>2.04</v>
      </c>
      <c r="AL6" s="5">
        <f t="shared" ref="AL6:AL15" si="11">AK6^2*AJ6*0.523</f>
        <v>6.9866189280000004</v>
      </c>
      <c r="AM6" s="5">
        <v>4.0199999999999996</v>
      </c>
      <c r="AN6" s="5">
        <v>1.93</v>
      </c>
      <c r="AO6" s="5">
        <f t="shared" ref="AO6:AO15" si="12">AN6^2*AM6*0.523</f>
        <v>7.8314532539999995</v>
      </c>
      <c r="AP6" s="5">
        <v>5.92</v>
      </c>
      <c r="AQ6" s="5">
        <v>1.24</v>
      </c>
      <c r="AR6" s="5">
        <f t="shared" ref="AR6:AR15" si="13">AQ6^2*AP6*0.523</f>
        <v>4.7606556160000002</v>
      </c>
      <c r="AS6" s="5">
        <v>4.0199999999999996</v>
      </c>
      <c r="AT6" s="5">
        <v>2.42</v>
      </c>
      <c r="AU6" s="5">
        <f t="shared" ref="AU6:AU15" si="14">AT6^2*AS6*0.523</f>
        <v>12.312846743999998</v>
      </c>
      <c r="AV6" s="5">
        <v>4.01</v>
      </c>
      <c r="AW6" s="5">
        <v>1.03</v>
      </c>
      <c r="AX6" s="5">
        <f t="shared" ref="AX6:AX15" si="15">AW6^2*AV6*0.523</f>
        <v>2.224951307</v>
      </c>
      <c r="AY6" s="5">
        <v>5.0199999999999996</v>
      </c>
      <c r="AZ6" s="5">
        <v>2.42</v>
      </c>
      <c r="BA6" s="5">
        <f t="shared" ref="BA6:BA15" si="16">AZ6^2*AY6*0.523</f>
        <v>15.375743944</v>
      </c>
      <c r="BB6" s="5">
        <v>4.12</v>
      </c>
      <c r="BC6" s="5">
        <v>1.42</v>
      </c>
      <c r="BD6" s="5">
        <f t="shared" ref="BD6:BD15" si="17">BC6^2*BB6*0.523</f>
        <v>4.3448580640000003</v>
      </c>
      <c r="BE6" s="5">
        <v>4.92</v>
      </c>
      <c r="BF6" s="5">
        <v>2.1</v>
      </c>
      <c r="BG6" s="5">
        <f t="shared" ref="BG6:BG15" si="18">BF6^2*BE6*0.523</f>
        <v>11.3476356</v>
      </c>
      <c r="BH6" s="5">
        <v>5.0199999999999996</v>
      </c>
      <c r="BI6" s="5">
        <v>1.1200000000000001</v>
      </c>
      <c r="BJ6" s="5">
        <f t="shared" ref="BJ6:BJ15" si="19">BI6^2*BH6*0.523</f>
        <v>3.2933770240000002</v>
      </c>
      <c r="BK6" s="5">
        <v>4.2</v>
      </c>
      <c r="BL6" s="5">
        <v>1.45</v>
      </c>
      <c r="BM6" s="5">
        <f t="shared" ref="BM6:BM15" si="20">BL6^2*BK6*0.523</f>
        <v>4.6183515000000002</v>
      </c>
      <c r="BN6" s="5">
        <v>2.4300000000000002</v>
      </c>
      <c r="BO6" s="5">
        <v>1.39</v>
      </c>
      <c r="BP6" s="5">
        <f t="shared" ref="BP6:BP15" si="21">BO6^2*BN6*0.523</f>
        <v>2.4554865690000001</v>
      </c>
      <c r="BQ6" s="5">
        <v>3.13</v>
      </c>
      <c r="BR6" s="5">
        <v>2.04</v>
      </c>
      <c r="BS6" s="5">
        <f t="shared" ref="BS6:BS15" si="22">BR6^2*BQ6*0.523</f>
        <v>6.8124975839999999</v>
      </c>
      <c r="BT6" s="5">
        <v>4.3899999999999997</v>
      </c>
      <c r="BU6" s="5">
        <v>2.4300000000000002</v>
      </c>
      <c r="BV6" s="5">
        <f t="shared" ref="BV6:BV15" si="23">BU6^2*BT6*0.523</f>
        <v>13.557473253000001</v>
      </c>
      <c r="BW6" s="5">
        <v>5.13</v>
      </c>
      <c r="BX6" s="5">
        <v>1.39</v>
      </c>
      <c r="BY6" s="5">
        <f t="shared" ref="BY6:BY15" si="24">BX6^2*BW6*0.523</f>
        <v>5.1838049789999996</v>
      </c>
      <c r="BZ6" s="5">
        <v>4.2300000000000004</v>
      </c>
      <c r="CA6" s="5">
        <v>2.02</v>
      </c>
      <c r="CB6" s="5">
        <f t="shared" ref="CB6:CB15" si="25">CA6^2*BZ6*0.523</f>
        <v>9.0270281160000003</v>
      </c>
      <c r="CC6" s="5">
        <v>5.0199999999999996</v>
      </c>
      <c r="CD6" s="5">
        <v>1.23</v>
      </c>
      <c r="CE6" s="5">
        <f t="shared" ref="CE6:CE15" si="26">CD6^2*CC6*0.523</f>
        <v>3.9720584339999996</v>
      </c>
      <c r="CF6" s="4">
        <v>3.43</v>
      </c>
      <c r="CG6" s="4">
        <v>2.4300000000000002</v>
      </c>
      <c r="CH6" s="5">
        <f t="shared" ref="CH6:CH15" si="27">CG6^2*CF6*0.523</f>
        <v>10.592741061000002</v>
      </c>
      <c r="CI6" s="5">
        <v>4.92</v>
      </c>
      <c r="CJ6" s="5">
        <v>2.13</v>
      </c>
      <c r="CK6" s="5">
        <f t="shared" ref="CK6:CK15" si="28">CJ6^2*CI6*0.523</f>
        <v>11.674169603999999</v>
      </c>
      <c r="CL6" s="5">
        <v>3.29</v>
      </c>
      <c r="CM6" s="5">
        <v>1.02</v>
      </c>
      <c r="CN6" s="5">
        <f t="shared" ref="CN6:CN15" si="29">CM6^2*CL6*0.523</f>
        <v>1.790185068</v>
      </c>
    </row>
    <row r="7" spans="2:92" ht="15">
      <c r="B7" s="3" t="s">
        <v>6</v>
      </c>
      <c r="C7" s="5">
        <v>3.29</v>
      </c>
      <c r="D7" s="5">
        <v>2.9</v>
      </c>
      <c r="E7" s="5">
        <f t="shared" si="0"/>
        <v>14.470834700000001</v>
      </c>
      <c r="F7" s="5">
        <v>4.1100000000000003</v>
      </c>
      <c r="G7" s="5">
        <v>2.0299999999999998</v>
      </c>
      <c r="H7" s="5">
        <f t="shared" si="1"/>
        <v>8.8579981769999989</v>
      </c>
      <c r="I7" s="5">
        <v>4.0199999999999996</v>
      </c>
      <c r="J7" s="5">
        <v>2.93</v>
      </c>
      <c r="K7" s="5">
        <f t="shared" si="2"/>
        <v>18.049408854000003</v>
      </c>
      <c r="L7" s="5">
        <v>4.24</v>
      </c>
      <c r="M7" s="5">
        <v>2.13</v>
      </c>
      <c r="N7" s="5">
        <f t="shared" si="3"/>
        <v>10.060666487999999</v>
      </c>
      <c r="O7" s="28">
        <v>0</v>
      </c>
      <c r="P7" s="28">
        <v>0</v>
      </c>
      <c r="Q7" s="28">
        <f t="shared" si="4"/>
        <v>0</v>
      </c>
      <c r="R7" s="5">
        <v>5.24</v>
      </c>
      <c r="S7" s="5">
        <v>2.02</v>
      </c>
      <c r="T7" s="5">
        <f t="shared" si="5"/>
        <v>11.182417808000002</v>
      </c>
      <c r="U7" s="5">
        <v>4.2300000000000004</v>
      </c>
      <c r="V7" s="5">
        <v>3.29</v>
      </c>
      <c r="W7" s="5">
        <f t="shared" si="6"/>
        <v>23.946048189000003</v>
      </c>
      <c r="X7" s="5">
        <v>5.24</v>
      </c>
      <c r="Y7" s="5">
        <v>2.4900000000000002</v>
      </c>
      <c r="Z7" s="5">
        <f t="shared" si="7"/>
        <v>16.991498052000004</v>
      </c>
      <c r="AA7" s="5">
        <v>5.32</v>
      </c>
      <c r="AB7" s="5">
        <v>2.4300000000000002</v>
      </c>
      <c r="AC7" s="5">
        <f t="shared" si="8"/>
        <v>16.429557564000003</v>
      </c>
      <c r="AD7" s="5">
        <v>4.21</v>
      </c>
      <c r="AE7" s="5">
        <v>2.42</v>
      </c>
      <c r="AF7" s="5">
        <f t="shared" si="9"/>
        <v>12.894797212</v>
      </c>
      <c r="AG7" s="5">
        <v>5.21</v>
      </c>
      <c r="AH7" s="5">
        <v>3.21</v>
      </c>
      <c r="AI7" s="5">
        <f t="shared" si="10"/>
        <v>28.076920803000004</v>
      </c>
      <c r="AJ7" s="5">
        <v>4.21</v>
      </c>
      <c r="AK7" s="5">
        <v>2.4900000000000002</v>
      </c>
      <c r="AL7" s="5">
        <f t="shared" si="11"/>
        <v>13.651566183000002</v>
      </c>
      <c r="AM7" s="5">
        <v>5.24</v>
      </c>
      <c r="AN7" s="5">
        <v>2.4300000000000002</v>
      </c>
      <c r="AO7" s="5">
        <f t="shared" si="12"/>
        <v>16.182496548000003</v>
      </c>
      <c r="AP7" s="5">
        <v>6.13</v>
      </c>
      <c r="AQ7" s="5">
        <v>2.14</v>
      </c>
      <c r="AR7" s="5">
        <f t="shared" si="13"/>
        <v>14.682151804</v>
      </c>
      <c r="AS7" s="5">
        <v>5.42</v>
      </c>
      <c r="AT7" s="5">
        <v>2.52</v>
      </c>
      <c r="AU7" s="5">
        <f t="shared" si="14"/>
        <v>18.001224864000001</v>
      </c>
      <c r="AV7" s="5">
        <v>5.29</v>
      </c>
      <c r="AW7" s="5">
        <v>2.42</v>
      </c>
      <c r="AX7" s="5">
        <f t="shared" si="15"/>
        <v>16.202726188</v>
      </c>
      <c r="AY7" s="5">
        <v>6.32</v>
      </c>
      <c r="AZ7" s="5">
        <v>3.32</v>
      </c>
      <c r="BA7" s="5">
        <f t="shared" si="16"/>
        <v>36.433000064000005</v>
      </c>
      <c r="BB7" s="5">
        <v>5.31</v>
      </c>
      <c r="BC7" s="5">
        <v>2.11</v>
      </c>
      <c r="BD7" s="5">
        <f t="shared" si="17"/>
        <v>12.364060473</v>
      </c>
      <c r="BE7" s="5">
        <v>5.0199999999999996</v>
      </c>
      <c r="BF7" s="5">
        <v>2.0099999999999998</v>
      </c>
      <c r="BG7" s="5">
        <f t="shared" si="18"/>
        <v>10.607120945999997</v>
      </c>
      <c r="BH7" s="5">
        <v>6.02</v>
      </c>
      <c r="BI7" s="5">
        <v>2.13</v>
      </c>
      <c r="BJ7" s="5">
        <f t="shared" si="19"/>
        <v>14.284248173999996</v>
      </c>
      <c r="BK7" s="5">
        <v>5.0199999999999996</v>
      </c>
      <c r="BL7" s="5">
        <v>2.13</v>
      </c>
      <c r="BM7" s="5">
        <f t="shared" si="20"/>
        <v>11.911449473999998</v>
      </c>
      <c r="BN7" s="5">
        <v>5.0199999999999996</v>
      </c>
      <c r="BO7" s="5">
        <v>2.4300000000000002</v>
      </c>
      <c r="BP7" s="5">
        <f t="shared" si="21"/>
        <v>15.503078754000001</v>
      </c>
      <c r="BQ7" s="5">
        <v>4.0999999999999996</v>
      </c>
      <c r="BR7" s="5">
        <v>2.91</v>
      </c>
      <c r="BS7" s="5">
        <f t="shared" si="22"/>
        <v>18.158146830000003</v>
      </c>
      <c r="BT7" s="5">
        <v>4.92</v>
      </c>
      <c r="BU7" s="5">
        <v>2.41</v>
      </c>
      <c r="BV7" s="5">
        <f t="shared" si="23"/>
        <v>14.945170596000001</v>
      </c>
      <c r="BW7" s="5">
        <v>5.21</v>
      </c>
      <c r="BX7" s="5">
        <v>2.4300000000000002</v>
      </c>
      <c r="BY7" s="5">
        <f t="shared" si="24"/>
        <v>16.089848667000002</v>
      </c>
      <c r="BZ7" s="5">
        <v>5.21</v>
      </c>
      <c r="CA7" s="5">
        <v>2.42</v>
      </c>
      <c r="CB7" s="5">
        <f t="shared" si="25"/>
        <v>15.957694412</v>
      </c>
      <c r="CC7" s="5">
        <v>5.91</v>
      </c>
      <c r="CD7" s="5">
        <v>2.82</v>
      </c>
      <c r="CE7" s="5">
        <f t="shared" si="26"/>
        <v>24.580311731999998</v>
      </c>
      <c r="CF7" s="4">
        <v>4.43</v>
      </c>
      <c r="CG7" s="4">
        <v>2.95</v>
      </c>
      <c r="CH7" s="5">
        <f t="shared" si="27"/>
        <v>20.162735225000002</v>
      </c>
      <c r="CI7" s="5">
        <v>5.21</v>
      </c>
      <c r="CJ7" s="5">
        <v>2.41</v>
      </c>
      <c r="CK7" s="5">
        <f t="shared" si="28"/>
        <v>15.826085123000002</v>
      </c>
      <c r="CL7" s="5">
        <v>3.51</v>
      </c>
      <c r="CM7" s="5">
        <v>2.41</v>
      </c>
      <c r="CN7" s="5">
        <f t="shared" si="29"/>
        <v>10.662103413000001</v>
      </c>
    </row>
    <row r="8" spans="2:92" ht="15">
      <c r="B8" s="3" t="s">
        <v>7</v>
      </c>
      <c r="C8" s="5">
        <v>5.21</v>
      </c>
      <c r="D8" s="5">
        <v>3.51</v>
      </c>
      <c r="E8" s="5">
        <f t="shared" si="0"/>
        <v>33.570178083000002</v>
      </c>
      <c r="F8" s="5">
        <v>5.21</v>
      </c>
      <c r="G8" s="5">
        <v>3.51</v>
      </c>
      <c r="H8" s="5">
        <f t="shared" si="1"/>
        <v>33.570178083000002</v>
      </c>
      <c r="I8" s="5">
        <v>5.42</v>
      </c>
      <c r="J8" s="5">
        <v>2.5099999999999998</v>
      </c>
      <c r="K8" s="5">
        <f t="shared" si="2"/>
        <v>17.858641465999995</v>
      </c>
      <c r="L8" s="5">
        <v>5.21</v>
      </c>
      <c r="M8" s="5">
        <v>4.12</v>
      </c>
      <c r="N8" s="5">
        <f t="shared" si="3"/>
        <v>46.252354351999998</v>
      </c>
      <c r="O8" s="28">
        <v>0</v>
      </c>
      <c r="P8" s="28">
        <v>0</v>
      </c>
      <c r="Q8" s="28">
        <f t="shared" si="4"/>
        <v>0</v>
      </c>
      <c r="R8" s="5">
        <v>5.92</v>
      </c>
      <c r="S8" s="5">
        <v>4.22</v>
      </c>
      <c r="T8" s="5">
        <f t="shared" si="5"/>
        <v>55.137655744</v>
      </c>
      <c r="U8" s="5">
        <v>5.12</v>
      </c>
      <c r="V8" s="5">
        <v>3.94</v>
      </c>
      <c r="W8" s="5">
        <f t="shared" si="6"/>
        <v>41.568475136000004</v>
      </c>
      <c r="X8" s="5">
        <v>5.21</v>
      </c>
      <c r="Y8" s="5">
        <v>3.12</v>
      </c>
      <c r="Z8" s="5">
        <f t="shared" si="7"/>
        <v>26.524585152000004</v>
      </c>
      <c r="AA8" s="5">
        <v>6.21</v>
      </c>
      <c r="AB8" s="5">
        <v>3.21</v>
      </c>
      <c r="AC8" s="5">
        <f t="shared" si="8"/>
        <v>33.465965103000002</v>
      </c>
      <c r="AD8" s="5">
        <v>5.92</v>
      </c>
      <c r="AE8" s="5">
        <v>3.92</v>
      </c>
      <c r="AF8" s="5">
        <f t="shared" si="9"/>
        <v>47.576833023999995</v>
      </c>
      <c r="AG8" s="5">
        <v>5.12</v>
      </c>
      <c r="AH8" s="5">
        <v>4.12</v>
      </c>
      <c r="AI8" s="5">
        <f t="shared" si="10"/>
        <v>45.453369344000002</v>
      </c>
      <c r="AJ8" s="5">
        <v>5.12</v>
      </c>
      <c r="AK8" s="5">
        <v>3.92</v>
      </c>
      <c r="AL8" s="5">
        <f t="shared" si="11"/>
        <v>41.147531264000001</v>
      </c>
      <c r="AM8" s="5">
        <v>6.21</v>
      </c>
      <c r="AN8" s="5">
        <v>4.21</v>
      </c>
      <c r="AO8" s="5">
        <f t="shared" si="12"/>
        <v>57.564863703</v>
      </c>
      <c r="AP8" s="5">
        <v>6.21</v>
      </c>
      <c r="AQ8" s="5">
        <v>4.21</v>
      </c>
      <c r="AR8" s="5">
        <f t="shared" si="13"/>
        <v>57.564863703</v>
      </c>
      <c r="AS8" s="5">
        <v>5.56</v>
      </c>
      <c r="AT8" s="5">
        <v>3.51</v>
      </c>
      <c r="AU8" s="5">
        <f t="shared" si="14"/>
        <v>35.825372387999998</v>
      </c>
      <c r="AV8" s="5">
        <v>5.93</v>
      </c>
      <c r="AW8" s="5">
        <v>4.21</v>
      </c>
      <c r="AX8" s="5">
        <f t="shared" si="15"/>
        <v>54.969346498999997</v>
      </c>
      <c r="AY8" s="5">
        <v>6.52</v>
      </c>
      <c r="AZ8" s="5">
        <v>4.5599999999999996</v>
      </c>
      <c r="BA8" s="5">
        <f t="shared" si="16"/>
        <v>70.905344255999992</v>
      </c>
      <c r="BB8" s="5">
        <v>7.56</v>
      </c>
      <c r="BC8" s="5">
        <v>4.2300000000000004</v>
      </c>
      <c r="BD8" s="5">
        <f t="shared" si="17"/>
        <v>70.746379452000014</v>
      </c>
      <c r="BE8" s="5">
        <v>5.43</v>
      </c>
      <c r="BF8" s="5">
        <v>4.42</v>
      </c>
      <c r="BG8" s="5">
        <f t="shared" si="18"/>
        <v>55.481226995999997</v>
      </c>
      <c r="BH8" s="5">
        <v>6.84</v>
      </c>
      <c r="BI8" s="5">
        <v>4.83</v>
      </c>
      <c r="BJ8" s="5">
        <f t="shared" si="19"/>
        <v>83.45494054800001</v>
      </c>
      <c r="BK8" s="5">
        <v>6.48</v>
      </c>
      <c r="BL8" s="5">
        <v>3.94</v>
      </c>
      <c r="BM8" s="5">
        <f t="shared" si="20"/>
        <v>52.610101344</v>
      </c>
      <c r="BN8" s="5">
        <v>6.51</v>
      </c>
      <c r="BO8" s="5">
        <v>3.93</v>
      </c>
      <c r="BP8" s="5">
        <f t="shared" si="21"/>
        <v>52.585714377000002</v>
      </c>
      <c r="BQ8" s="5">
        <v>5.32</v>
      </c>
      <c r="BR8" s="5">
        <v>3.43</v>
      </c>
      <c r="BS8" s="5">
        <f t="shared" si="22"/>
        <v>32.734187164000005</v>
      </c>
      <c r="BT8" s="5">
        <v>5.3</v>
      </c>
      <c r="BU8" s="5">
        <v>3.52</v>
      </c>
      <c r="BV8" s="5">
        <f t="shared" si="23"/>
        <v>34.344949759999999</v>
      </c>
      <c r="BW8" s="5">
        <v>6.74</v>
      </c>
      <c r="BX8" s="5">
        <v>4.5199999999999996</v>
      </c>
      <c r="BY8" s="5">
        <f t="shared" si="24"/>
        <v>72.017568607999991</v>
      </c>
      <c r="BZ8" s="5">
        <v>6.34</v>
      </c>
      <c r="CA8" s="5">
        <v>4.32</v>
      </c>
      <c r="CB8" s="5">
        <f t="shared" si="25"/>
        <v>61.881159168000011</v>
      </c>
      <c r="CC8" s="5">
        <v>5.84</v>
      </c>
      <c r="CD8" s="5">
        <v>4.0199999999999996</v>
      </c>
      <c r="CE8" s="5">
        <f t="shared" si="26"/>
        <v>49.359032927999984</v>
      </c>
      <c r="CF8" s="4">
        <v>5.82</v>
      </c>
      <c r="CG8" s="4">
        <v>4.5199999999999996</v>
      </c>
      <c r="CH8" s="5">
        <f t="shared" si="27"/>
        <v>62.187277343999995</v>
      </c>
      <c r="CI8" s="5">
        <v>6.35</v>
      </c>
      <c r="CJ8" s="5">
        <v>3.92</v>
      </c>
      <c r="CK8" s="5">
        <f t="shared" si="28"/>
        <v>51.032582719999994</v>
      </c>
      <c r="CL8" s="5">
        <v>4.43</v>
      </c>
      <c r="CM8" s="5">
        <v>3.92</v>
      </c>
      <c r="CN8" s="5">
        <f t="shared" si="29"/>
        <v>35.602258495999997</v>
      </c>
    </row>
    <row r="9" spans="2:92" ht="15">
      <c r="B9" s="3" t="s">
        <v>8</v>
      </c>
      <c r="C9" s="5">
        <v>7.92</v>
      </c>
      <c r="D9" s="5">
        <v>4.13</v>
      </c>
      <c r="E9" s="5">
        <f t="shared" si="0"/>
        <v>70.652408903999998</v>
      </c>
      <c r="F9" s="5">
        <v>9.14</v>
      </c>
      <c r="G9" s="5">
        <v>3.7</v>
      </c>
      <c r="H9" s="5">
        <f t="shared" si="1"/>
        <v>65.441211800000019</v>
      </c>
      <c r="I9" s="5">
        <v>8.43</v>
      </c>
      <c r="J9" s="5">
        <v>3.5</v>
      </c>
      <c r="K9" s="5">
        <f t="shared" si="2"/>
        <v>54.008902499999998</v>
      </c>
      <c r="L9" s="5">
        <v>6.13</v>
      </c>
      <c r="M9" s="5">
        <v>5.14</v>
      </c>
      <c r="N9" s="5">
        <f t="shared" si="3"/>
        <v>84.700973403999981</v>
      </c>
      <c r="O9" s="28">
        <v>0</v>
      </c>
      <c r="P9" s="28">
        <v>0</v>
      </c>
      <c r="Q9" s="28">
        <f t="shared" si="4"/>
        <v>0</v>
      </c>
      <c r="R9" s="5">
        <v>6.4</v>
      </c>
      <c r="S9" s="5">
        <v>5.75</v>
      </c>
      <c r="T9" s="5">
        <f t="shared" si="5"/>
        <v>110.66680000000001</v>
      </c>
      <c r="U9" s="5">
        <v>5.23</v>
      </c>
      <c r="V9" s="5">
        <v>4.79</v>
      </c>
      <c r="W9" s="5">
        <f t="shared" si="6"/>
        <v>62.758767289000005</v>
      </c>
      <c r="X9" s="5">
        <v>5</v>
      </c>
      <c r="Y9" s="5">
        <v>4.9000000000000004</v>
      </c>
      <c r="Z9" s="5">
        <f t="shared" si="7"/>
        <v>62.786150000000013</v>
      </c>
      <c r="AA9" s="5">
        <v>7.04</v>
      </c>
      <c r="AB9" s="5">
        <v>4.2300000000000004</v>
      </c>
      <c r="AC9" s="5">
        <f t="shared" si="8"/>
        <v>65.880226368000024</v>
      </c>
      <c r="AD9" s="5">
        <v>6.1</v>
      </c>
      <c r="AE9" s="5">
        <v>4.76</v>
      </c>
      <c r="AF9" s="5">
        <f t="shared" si="9"/>
        <v>72.284541279999999</v>
      </c>
      <c r="AG9" s="5">
        <v>5.9</v>
      </c>
      <c r="AH9" s="5">
        <v>5.79</v>
      </c>
      <c r="AI9" s="5">
        <f t="shared" si="10"/>
        <v>103.44531537</v>
      </c>
      <c r="AJ9" s="5">
        <v>8.24</v>
      </c>
      <c r="AK9" s="5">
        <v>4.96</v>
      </c>
      <c r="AL9" s="5">
        <f t="shared" si="11"/>
        <v>106.021087232</v>
      </c>
      <c r="AM9" s="5">
        <v>7.84</v>
      </c>
      <c r="AN9" s="5">
        <v>5.31</v>
      </c>
      <c r="AO9" s="5">
        <f t="shared" si="12"/>
        <v>115.61303275199997</v>
      </c>
      <c r="AP9" s="5">
        <v>7.8</v>
      </c>
      <c r="AQ9" s="5">
        <v>5.93</v>
      </c>
      <c r="AR9" s="5">
        <f t="shared" si="13"/>
        <v>143.45169306</v>
      </c>
      <c r="AS9" s="5">
        <v>6.5</v>
      </c>
      <c r="AT9" s="5">
        <v>4.08</v>
      </c>
      <c r="AU9" s="5">
        <f t="shared" si="14"/>
        <v>56.589436800000001</v>
      </c>
      <c r="AV9" s="5">
        <v>6.86</v>
      </c>
      <c r="AW9" s="5">
        <v>5.3</v>
      </c>
      <c r="AX9" s="5">
        <f t="shared" si="15"/>
        <v>100.78074020000001</v>
      </c>
      <c r="AY9" s="5">
        <v>6.02</v>
      </c>
      <c r="AZ9" s="5">
        <v>5.57</v>
      </c>
      <c r="BA9" s="5">
        <f t="shared" si="16"/>
        <v>97.680656654000003</v>
      </c>
      <c r="BB9" s="5">
        <v>11.8</v>
      </c>
      <c r="BC9" s="5">
        <v>5.65</v>
      </c>
      <c r="BD9" s="5">
        <f t="shared" si="17"/>
        <v>197.00651650000003</v>
      </c>
      <c r="BE9" s="5">
        <v>6.42</v>
      </c>
      <c r="BF9" s="5">
        <v>5.31</v>
      </c>
      <c r="BG9" s="5">
        <f t="shared" si="18"/>
        <v>94.672917125999987</v>
      </c>
      <c r="BH9" s="5">
        <v>7.01</v>
      </c>
      <c r="BI9" s="5">
        <v>6.34</v>
      </c>
      <c r="BJ9" s="5">
        <f t="shared" si="19"/>
        <v>147.36631458799999</v>
      </c>
      <c r="BK9" s="5">
        <v>8.26</v>
      </c>
      <c r="BL9" s="5">
        <v>4.1399999999999997</v>
      </c>
      <c r="BM9" s="5">
        <f t="shared" si="20"/>
        <v>74.042729207999997</v>
      </c>
      <c r="BN9" s="5">
        <v>7.66</v>
      </c>
      <c r="BO9" s="5">
        <v>4.6100000000000003</v>
      </c>
      <c r="BP9" s="5">
        <f t="shared" si="21"/>
        <v>85.139737978000014</v>
      </c>
      <c r="BQ9" s="5">
        <v>7.25</v>
      </c>
      <c r="BR9" s="5">
        <v>5.74</v>
      </c>
      <c r="BS9" s="5">
        <f t="shared" si="22"/>
        <v>124.92906230000001</v>
      </c>
      <c r="BT9" s="5">
        <v>8.93</v>
      </c>
      <c r="BU9" s="5">
        <v>4.7300000000000004</v>
      </c>
      <c r="BV9" s="5">
        <f t="shared" si="23"/>
        <v>104.49016843100001</v>
      </c>
      <c r="BW9" s="5">
        <v>8.16</v>
      </c>
      <c r="BX9" s="5">
        <v>6.49</v>
      </c>
      <c r="BY9" s="5">
        <f t="shared" si="24"/>
        <v>179.75510836800001</v>
      </c>
      <c r="BZ9" s="5">
        <v>8.9</v>
      </c>
      <c r="CA9" s="5">
        <v>5.61</v>
      </c>
      <c r="CB9" s="5">
        <f t="shared" si="25"/>
        <v>146.49318387000005</v>
      </c>
      <c r="CC9" s="5">
        <v>7.16</v>
      </c>
      <c r="CD9" s="5">
        <v>5.99</v>
      </c>
      <c r="CE9" s="5">
        <f t="shared" si="26"/>
        <v>134.35949286800005</v>
      </c>
      <c r="CF9" s="4">
        <v>7.84</v>
      </c>
      <c r="CG9" s="4">
        <v>5.23</v>
      </c>
      <c r="CH9" s="5">
        <f t="shared" si="27"/>
        <v>112.15564292800003</v>
      </c>
      <c r="CI9" s="5">
        <v>7.62</v>
      </c>
      <c r="CJ9" s="5">
        <v>4.37</v>
      </c>
      <c r="CK9" s="5">
        <f t="shared" si="28"/>
        <v>76.106111694000006</v>
      </c>
      <c r="CL9" s="5">
        <v>7.67</v>
      </c>
      <c r="CM9" s="5">
        <v>4.2300000000000004</v>
      </c>
      <c r="CN9" s="5">
        <f t="shared" si="29"/>
        <v>71.775757989000013</v>
      </c>
    </row>
    <row r="10" spans="2:92" ht="15">
      <c r="B10" s="3" t="s">
        <v>9</v>
      </c>
      <c r="C10" s="5">
        <v>9.0399999999999991</v>
      </c>
      <c r="D10" s="5">
        <v>5.32</v>
      </c>
      <c r="E10" s="5">
        <f t="shared" si="0"/>
        <v>133.81148300800001</v>
      </c>
      <c r="F10" s="5">
        <v>10.3</v>
      </c>
      <c r="G10" s="5">
        <v>5.05</v>
      </c>
      <c r="H10" s="5">
        <f t="shared" si="1"/>
        <v>137.37941724999999</v>
      </c>
      <c r="I10" s="5">
        <v>8.58</v>
      </c>
      <c r="J10" s="5">
        <v>4.12</v>
      </c>
      <c r="K10" s="5">
        <f t="shared" si="2"/>
        <v>76.16990409600001</v>
      </c>
      <c r="L10" s="5">
        <v>6.92</v>
      </c>
      <c r="M10" s="5">
        <v>5.77</v>
      </c>
      <c r="N10" s="5">
        <f t="shared" si="3"/>
        <v>120.49233196399999</v>
      </c>
      <c r="O10" s="28">
        <v>0</v>
      </c>
      <c r="P10" s="28">
        <v>0</v>
      </c>
      <c r="Q10" s="28">
        <f t="shared" si="4"/>
        <v>0</v>
      </c>
      <c r="R10" s="5">
        <v>7.45</v>
      </c>
      <c r="S10" s="5">
        <v>6.38</v>
      </c>
      <c r="T10" s="5">
        <f t="shared" si="5"/>
        <v>158.59858893999998</v>
      </c>
      <c r="U10" s="5">
        <v>6.56</v>
      </c>
      <c r="V10" s="5">
        <v>5.19</v>
      </c>
      <c r="W10" s="5">
        <f t="shared" si="6"/>
        <v>92.414526768000002</v>
      </c>
      <c r="X10" s="5">
        <v>6.58</v>
      </c>
      <c r="Y10" s="5">
        <v>5.5</v>
      </c>
      <c r="Z10" s="5">
        <f t="shared" si="7"/>
        <v>104.10053500000001</v>
      </c>
      <c r="AA10" s="5">
        <v>13.2</v>
      </c>
      <c r="AB10" s="5">
        <v>4.4000000000000004</v>
      </c>
      <c r="AC10" s="5">
        <f t="shared" si="8"/>
        <v>133.65369600000002</v>
      </c>
      <c r="AD10" s="5">
        <v>7.16</v>
      </c>
      <c r="AE10" s="5">
        <v>5.0999999999999996</v>
      </c>
      <c r="AF10" s="5">
        <f t="shared" si="9"/>
        <v>97.399126799999991</v>
      </c>
      <c r="AG10" s="5">
        <v>9.1199999999999992</v>
      </c>
      <c r="AH10" s="5">
        <v>6.45</v>
      </c>
      <c r="AI10" s="5">
        <f t="shared" si="10"/>
        <v>198.43394039999998</v>
      </c>
      <c r="AJ10" s="5">
        <v>9.39</v>
      </c>
      <c r="AK10" s="5">
        <v>5.4</v>
      </c>
      <c r="AL10" s="5">
        <f t="shared" si="11"/>
        <v>143.20388520000003</v>
      </c>
      <c r="AM10" s="5">
        <v>9.07</v>
      </c>
      <c r="AN10" s="5">
        <v>6.92</v>
      </c>
      <c r="AO10" s="5">
        <f t="shared" si="12"/>
        <v>227.15440590400001</v>
      </c>
      <c r="AP10" s="5">
        <v>10.18</v>
      </c>
      <c r="AQ10" s="5">
        <v>6.06</v>
      </c>
      <c r="AR10" s="5">
        <f t="shared" si="13"/>
        <v>195.52158770399998</v>
      </c>
      <c r="AS10" s="5">
        <v>9.0299999999999994</v>
      </c>
      <c r="AT10" s="5">
        <v>5.97</v>
      </c>
      <c r="AU10" s="5">
        <f t="shared" si="14"/>
        <v>168.32092202099997</v>
      </c>
      <c r="AV10" s="5">
        <v>9.0399999999999991</v>
      </c>
      <c r="AW10" s="4">
        <v>7.5</v>
      </c>
      <c r="AX10" s="5">
        <f t="shared" si="15"/>
        <v>265.94549999999998</v>
      </c>
      <c r="AY10" s="5">
        <v>5.8</v>
      </c>
      <c r="AZ10" s="5">
        <v>3.9</v>
      </c>
      <c r="BA10" s="5">
        <f t="shared" si="16"/>
        <v>46.138013999999998</v>
      </c>
      <c r="BB10" s="5">
        <v>12.38</v>
      </c>
      <c r="BC10" s="5">
        <v>6.62</v>
      </c>
      <c r="BD10" s="5">
        <f t="shared" si="17"/>
        <v>283.75159565600006</v>
      </c>
      <c r="BE10" s="5">
        <v>9.23</v>
      </c>
      <c r="BF10" s="5">
        <v>6.85</v>
      </c>
      <c r="BG10" s="5">
        <f t="shared" si="18"/>
        <v>226.50851502499998</v>
      </c>
      <c r="BH10" s="5">
        <v>8.68</v>
      </c>
      <c r="BI10" s="5">
        <v>8.2799999999999994</v>
      </c>
      <c r="BJ10" s="5">
        <f t="shared" si="19"/>
        <v>311.23045497599992</v>
      </c>
      <c r="BK10" s="5">
        <v>9.6999999999999993</v>
      </c>
      <c r="BL10" s="5">
        <v>4.7</v>
      </c>
      <c r="BM10" s="5">
        <f t="shared" si="20"/>
        <v>112.06477900000002</v>
      </c>
      <c r="BN10" s="5">
        <v>8.4</v>
      </c>
      <c r="BO10" s="5">
        <v>4.92</v>
      </c>
      <c r="BP10" s="5">
        <f t="shared" si="21"/>
        <v>106.34355647999999</v>
      </c>
      <c r="BQ10" s="5">
        <v>8.19</v>
      </c>
      <c r="BR10" s="5">
        <v>5.95</v>
      </c>
      <c r="BS10" s="5">
        <f t="shared" si="22"/>
        <v>151.64200642500001</v>
      </c>
      <c r="BT10" s="5">
        <v>8.98</v>
      </c>
      <c r="BU10" s="5">
        <v>4.9000000000000004</v>
      </c>
      <c r="BV10" s="5">
        <f t="shared" si="23"/>
        <v>112.76392540000003</v>
      </c>
      <c r="BW10" s="5">
        <v>9.08</v>
      </c>
      <c r="BX10" s="5">
        <v>5.9</v>
      </c>
      <c r="BY10" s="5">
        <f t="shared" si="24"/>
        <v>165.30712040000003</v>
      </c>
      <c r="BZ10" s="5">
        <v>9.74</v>
      </c>
      <c r="CA10" s="5">
        <v>6.37</v>
      </c>
      <c r="CB10" s="5">
        <f t="shared" si="25"/>
        <v>206.69954013800003</v>
      </c>
      <c r="CC10" s="5">
        <v>8.64</v>
      </c>
      <c r="CD10" s="5">
        <v>6.16</v>
      </c>
      <c r="CE10" s="5">
        <f t="shared" si="26"/>
        <v>171.465541632</v>
      </c>
      <c r="CF10" s="4">
        <v>8.3000000000000007</v>
      </c>
      <c r="CG10" s="4">
        <v>5.82</v>
      </c>
      <c r="CH10" s="5">
        <f t="shared" si="27"/>
        <v>147.03670116000004</v>
      </c>
      <c r="CI10" s="5">
        <v>8.2100000000000009</v>
      </c>
      <c r="CJ10" s="5">
        <v>4.37</v>
      </c>
      <c r="CK10" s="5">
        <f t="shared" si="28"/>
        <v>81.998842127000017</v>
      </c>
      <c r="CL10" s="5">
        <v>8.02</v>
      </c>
      <c r="CM10" s="5">
        <v>5.49</v>
      </c>
      <c r="CN10" s="5">
        <f t="shared" si="29"/>
        <v>126.42144384600002</v>
      </c>
    </row>
    <row r="11" spans="2:92" ht="15">
      <c r="B11" s="3" t="s">
        <v>10</v>
      </c>
      <c r="C11" s="5">
        <v>10.18</v>
      </c>
      <c r="D11" s="5">
        <v>6</v>
      </c>
      <c r="E11" s="5">
        <f t="shared" si="0"/>
        <v>191.66904000000002</v>
      </c>
      <c r="F11" s="5">
        <v>10.71</v>
      </c>
      <c r="G11" s="5">
        <v>6.9</v>
      </c>
      <c r="H11" s="5">
        <f t="shared" si="1"/>
        <v>266.67932130000008</v>
      </c>
      <c r="I11" s="5">
        <v>10.28</v>
      </c>
      <c r="J11" s="5">
        <v>4.72</v>
      </c>
      <c r="K11" s="5">
        <f t="shared" si="2"/>
        <v>119.77848089599999</v>
      </c>
      <c r="L11" s="5">
        <v>7.68</v>
      </c>
      <c r="M11" s="5">
        <v>6.43</v>
      </c>
      <c r="N11" s="5">
        <f t="shared" si="3"/>
        <v>166.06757913599998</v>
      </c>
      <c r="O11" s="28">
        <v>0</v>
      </c>
      <c r="P11" s="28">
        <v>0</v>
      </c>
      <c r="Q11" s="28">
        <f t="shared" si="4"/>
        <v>0</v>
      </c>
      <c r="R11" s="5">
        <v>7.9</v>
      </c>
      <c r="S11" s="5">
        <v>6.5</v>
      </c>
      <c r="T11" s="5">
        <f t="shared" si="5"/>
        <v>174.56432500000003</v>
      </c>
      <c r="U11" s="5">
        <v>7.28</v>
      </c>
      <c r="V11" s="5">
        <v>5.5</v>
      </c>
      <c r="W11" s="5">
        <f t="shared" si="6"/>
        <v>115.17506</v>
      </c>
      <c r="X11" s="5">
        <v>9.51</v>
      </c>
      <c r="Y11" s="5">
        <v>6.8</v>
      </c>
      <c r="Z11" s="5">
        <f t="shared" si="7"/>
        <v>229.98527519999996</v>
      </c>
      <c r="AA11" s="5">
        <v>15.3</v>
      </c>
      <c r="AB11" s="5">
        <v>4.5</v>
      </c>
      <c r="AC11" s="5">
        <f t="shared" si="8"/>
        <v>162.03847500000001</v>
      </c>
      <c r="AD11" s="5">
        <v>8.35</v>
      </c>
      <c r="AE11" s="5">
        <v>6.84</v>
      </c>
      <c r="AF11" s="5">
        <f t="shared" si="9"/>
        <v>204.31505447999999</v>
      </c>
      <c r="AG11" s="5">
        <v>9.8699999999999992</v>
      </c>
      <c r="AH11" s="5">
        <v>6.41</v>
      </c>
      <c r="AI11" s="5">
        <f t="shared" si="10"/>
        <v>212.09718308100003</v>
      </c>
      <c r="AJ11" s="5">
        <v>10.1</v>
      </c>
      <c r="AK11" s="5">
        <v>6.96</v>
      </c>
      <c r="AL11" s="5">
        <f t="shared" si="11"/>
        <v>255.88306367999999</v>
      </c>
      <c r="AM11" s="5">
        <v>9.8699999999999992</v>
      </c>
      <c r="AN11" s="5">
        <v>6.87</v>
      </c>
      <c r="AO11" s="5">
        <f t="shared" si="12"/>
        <v>243.63086976899999</v>
      </c>
      <c r="AP11" s="5">
        <v>11.43</v>
      </c>
      <c r="AQ11" s="5">
        <v>6.73</v>
      </c>
      <c r="AR11" s="5">
        <f t="shared" si="13"/>
        <v>270.75597398100001</v>
      </c>
      <c r="AS11" s="5">
        <v>10.86</v>
      </c>
      <c r="AT11" s="5">
        <v>7.08</v>
      </c>
      <c r="AU11" s="5">
        <f t="shared" si="14"/>
        <v>284.70692419200003</v>
      </c>
      <c r="AV11" s="5">
        <v>11.51</v>
      </c>
      <c r="AW11" s="5">
        <v>8.2200000000000006</v>
      </c>
      <c r="AX11" s="5">
        <f t="shared" si="15"/>
        <v>406.74352453200004</v>
      </c>
      <c r="AY11" s="5">
        <v>6.53</v>
      </c>
      <c r="AZ11" s="5">
        <v>5.14</v>
      </c>
      <c r="BA11" s="5">
        <f t="shared" si="16"/>
        <v>90.227953723999988</v>
      </c>
      <c r="BB11" s="5">
        <v>14.68</v>
      </c>
      <c r="BC11" s="5">
        <v>7.75</v>
      </c>
      <c r="BD11" s="5">
        <f t="shared" si="17"/>
        <v>461.13825250000002</v>
      </c>
      <c r="BE11" s="5">
        <v>11.1</v>
      </c>
      <c r="BF11" s="5">
        <v>7.16</v>
      </c>
      <c r="BG11" s="5">
        <f t="shared" si="18"/>
        <v>297.61218767999998</v>
      </c>
      <c r="BH11" s="5">
        <v>10.28</v>
      </c>
      <c r="BI11" s="5">
        <v>9.0299999999999994</v>
      </c>
      <c r="BJ11" s="5">
        <f t="shared" si="19"/>
        <v>438.39975639599999</v>
      </c>
      <c r="BK11" s="5">
        <v>9.7100000000000009</v>
      </c>
      <c r="BL11" s="5">
        <v>5.48</v>
      </c>
      <c r="BM11" s="5">
        <f t="shared" si="20"/>
        <v>152.50428123200004</v>
      </c>
      <c r="BN11" s="4">
        <v>9.5399999999999991</v>
      </c>
      <c r="BO11" s="4">
        <v>4.32</v>
      </c>
      <c r="BP11" s="5">
        <f t="shared" si="21"/>
        <v>93.114551808000002</v>
      </c>
      <c r="BQ11" s="5">
        <v>9.52</v>
      </c>
      <c r="BR11" s="5">
        <v>5.22</v>
      </c>
      <c r="BS11" s="5">
        <f t="shared" si="22"/>
        <v>135.66869366399996</v>
      </c>
      <c r="BT11" s="5">
        <v>9.7200000000000006</v>
      </c>
      <c r="BU11" s="5">
        <v>4.78</v>
      </c>
      <c r="BV11" s="5">
        <f t="shared" si="23"/>
        <v>116.15121230400001</v>
      </c>
      <c r="BW11" s="5">
        <v>10.72</v>
      </c>
      <c r="BX11" s="5">
        <v>6.64</v>
      </c>
      <c r="BY11" s="5">
        <f t="shared" si="24"/>
        <v>247.19098777600001</v>
      </c>
      <c r="BZ11" s="5">
        <v>10.39</v>
      </c>
      <c r="CA11" s="5">
        <v>6.35</v>
      </c>
      <c r="CB11" s="5">
        <f t="shared" si="25"/>
        <v>219.11125532500003</v>
      </c>
      <c r="CC11" s="5">
        <v>9.24</v>
      </c>
      <c r="CD11" s="5">
        <v>6.16</v>
      </c>
      <c r="CE11" s="5">
        <f t="shared" si="26"/>
        <v>183.372870912</v>
      </c>
      <c r="CF11" s="4">
        <v>8.43</v>
      </c>
      <c r="CG11" s="4">
        <v>4.63</v>
      </c>
      <c r="CH11" s="5">
        <f t="shared" si="27"/>
        <v>94.51293404099998</v>
      </c>
      <c r="CI11" s="5">
        <v>8.2799999999999994</v>
      </c>
      <c r="CJ11" s="5">
        <v>4.3</v>
      </c>
      <c r="CK11" s="5">
        <f t="shared" si="28"/>
        <v>80.06983559999999</v>
      </c>
      <c r="CL11" s="5">
        <v>8.6</v>
      </c>
      <c r="CM11" s="5">
        <v>5.13</v>
      </c>
      <c r="CN11" s="5">
        <f t="shared" si="29"/>
        <v>118.36815281999999</v>
      </c>
    </row>
    <row r="12" spans="2:92" ht="15">
      <c r="B12" s="3" t="s">
        <v>11</v>
      </c>
      <c r="C12" s="5">
        <v>11.56</v>
      </c>
      <c r="D12" s="5">
        <v>6.99</v>
      </c>
      <c r="E12" s="5">
        <f t="shared" si="0"/>
        <v>295.40230138800001</v>
      </c>
      <c r="F12" s="5">
        <v>12.38</v>
      </c>
      <c r="G12" s="5">
        <v>6.98</v>
      </c>
      <c r="H12" s="5">
        <f t="shared" si="1"/>
        <v>315.45192269600005</v>
      </c>
      <c r="I12" s="5">
        <v>11.3</v>
      </c>
      <c r="J12" s="5">
        <v>5.8</v>
      </c>
      <c r="K12" s="5">
        <f t="shared" si="2"/>
        <v>198.80903600000002</v>
      </c>
      <c r="L12" s="5">
        <v>8.4600000000000009</v>
      </c>
      <c r="M12" s="5">
        <v>6.92</v>
      </c>
      <c r="N12" s="5">
        <f t="shared" si="3"/>
        <v>211.87720771200003</v>
      </c>
      <c r="O12" s="28">
        <v>0</v>
      </c>
      <c r="P12" s="28">
        <v>0</v>
      </c>
      <c r="Q12" s="28">
        <f t="shared" si="4"/>
        <v>0</v>
      </c>
      <c r="R12" s="5">
        <v>9.08</v>
      </c>
      <c r="S12" s="5">
        <v>7.44</v>
      </c>
      <c r="T12" s="5">
        <f t="shared" si="5"/>
        <v>262.86538982400003</v>
      </c>
      <c r="U12" s="5">
        <v>10.199999999999999</v>
      </c>
      <c r="V12" s="5">
        <v>6.2</v>
      </c>
      <c r="W12" s="5">
        <f t="shared" si="6"/>
        <v>205.06202400000001</v>
      </c>
      <c r="X12" s="5">
        <v>9.99</v>
      </c>
      <c r="Y12" s="5">
        <v>6.98</v>
      </c>
      <c r="Z12" s="5">
        <f t="shared" si="7"/>
        <v>254.55288430800005</v>
      </c>
      <c r="AA12" s="5">
        <v>16.899999999999999</v>
      </c>
      <c r="AB12" s="5">
        <v>5.9</v>
      </c>
      <c r="AC12" s="5">
        <f t="shared" si="8"/>
        <v>307.67514699999998</v>
      </c>
      <c r="AD12" s="5">
        <v>9.09</v>
      </c>
      <c r="AE12" s="5">
        <v>6.99</v>
      </c>
      <c r="AF12" s="5">
        <f t="shared" si="9"/>
        <v>232.284335607</v>
      </c>
      <c r="AG12" s="5">
        <v>10.199999999999999</v>
      </c>
      <c r="AH12" s="5">
        <v>6.78</v>
      </c>
      <c r="AI12" s="5">
        <f t="shared" si="10"/>
        <v>245.22302664</v>
      </c>
      <c r="AJ12" s="5">
        <v>10.44</v>
      </c>
      <c r="AK12" s="5">
        <v>7.14</v>
      </c>
      <c r="AL12" s="5">
        <f t="shared" si="11"/>
        <v>278.35473355199997</v>
      </c>
      <c r="AM12" s="5">
        <v>10.08</v>
      </c>
      <c r="AN12" s="5">
        <v>8.02</v>
      </c>
      <c r="AO12" s="5">
        <f t="shared" si="12"/>
        <v>339.08685753599997</v>
      </c>
      <c r="AP12" s="5">
        <v>12.24</v>
      </c>
      <c r="AQ12" s="5">
        <v>7.35</v>
      </c>
      <c r="AR12" s="5">
        <f t="shared" si="13"/>
        <v>345.82611419999995</v>
      </c>
      <c r="AS12" s="5">
        <v>10.42</v>
      </c>
      <c r="AT12" s="5">
        <v>8.91</v>
      </c>
      <c r="AU12" s="5">
        <f t="shared" si="14"/>
        <v>432.63815304600001</v>
      </c>
      <c r="AV12" s="5">
        <v>12.14</v>
      </c>
      <c r="AW12" s="5">
        <v>9.89</v>
      </c>
      <c r="AX12" s="5">
        <f t="shared" si="15"/>
        <v>621.03054156200017</v>
      </c>
      <c r="AY12" s="5">
        <v>8.16</v>
      </c>
      <c r="AZ12" s="5">
        <v>5.61</v>
      </c>
      <c r="BA12" s="5">
        <f t="shared" si="16"/>
        <v>134.31285172800003</v>
      </c>
      <c r="BB12" s="5">
        <v>15.92</v>
      </c>
      <c r="BC12" s="5">
        <v>8.82</v>
      </c>
      <c r="BD12" s="5">
        <f t="shared" si="17"/>
        <v>647.71196918399994</v>
      </c>
      <c r="BE12" s="5">
        <v>10.86</v>
      </c>
      <c r="BF12" s="5">
        <v>7.68</v>
      </c>
      <c r="BG12" s="5">
        <f t="shared" si="18"/>
        <v>335.00705587200002</v>
      </c>
      <c r="BH12" s="5">
        <v>10.87</v>
      </c>
      <c r="BI12" s="5">
        <v>8.9</v>
      </c>
      <c r="BJ12" s="5">
        <f t="shared" si="19"/>
        <v>450.30964210000002</v>
      </c>
      <c r="BK12" s="5">
        <v>7.069230769230769</v>
      </c>
      <c r="BL12" s="5">
        <v>5.1692307692307704</v>
      </c>
      <c r="BM12" s="5">
        <f t="shared" si="20"/>
        <v>98.792889853436535</v>
      </c>
      <c r="BN12" s="5">
        <v>6.4</v>
      </c>
      <c r="BO12" s="5">
        <v>3.9615384615384599</v>
      </c>
      <c r="BP12" s="5">
        <f t="shared" si="21"/>
        <v>52.530243786982204</v>
      </c>
      <c r="BQ12" s="5">
        <v>6.4461538461538463</v>
      </c>
      <c r="BR12" s="5">
        <v>4.5384615384615383</v>
      </c>
      <c r="BS12" s="5">
        <f t="shared" si="22"/>
        <v>69.441592808375063</v>
      </c>
      <c r="BT12" s="5">
        <v>8.6461538461538492</v>
      </c>
      <c r="BU12" s="5">
        <v>4.7384615384615403</v>
      </c>
      <c r="BV12" s="5">
        <f t="shared" si="23"/>
        <v>101.53116454802014</v>
      </c>
      <c r="BW12" s="5">
        <v>9.5538461538461501</v>
      </c>
      <c r="BX12" s="5">
        <v>5.8076923076923102</v>
      </c>
      <c r="BY12" s="5">
        <f t="shared" si="24"/>
        <v>168.53384576695501</v>
      </c>
      <c r="BZ12" s="5">
        <v>9.1538461538461497</v>
      </c>
      <c r="CA12" s="5">
        <v>5.9384615384615396</v>
      </c>
      <c r="CB12" s="5">
        <f t="shared" si="25"/>
        <v>168.83138920345922</v>
      </c>
      <c r="CC12" s="5">
        <v>8.2230769230769205</v>
      </c>
      <c r="CD12" s="5">
        <v>5.2769230769230804</v>
      </c>
      <c r="CE12" s="5">
        <f t="shared" si="26"/>
        <v>119.75607913154313</v>
      </c>
      <c r="CF12" s="5">
        <v>7.5615384615384604</v>
      </c>
      <c r="CG12" s="5">
        <v>4.0999999999999996</v>
      </c>
      <c r="CH12" s="5">
        <f t="shared" si="27"/>
        <v>66.47824838461537</v>
      </c>
      <c r="CI12" s="5">
        <v>7.60769230769231</v>
      </c>
      <c r="CJ12" s="5">
        <v>4.4692307692307685</v>
      </c>
      <c r="CK12" s="5">
        <f t="shared" si="28"/>
        <v>79.473106311788797</v>
      </c>
      <c r="CL12" s="5">
        <v>8.4692307692307693</v>
      </c>
      <c r="CM12" s="5">
        <v>4.1692307692307686</v>
      </c>
      <c r="CN12" s="5">
        <f t="shared" si="29"/>
        <v>76.994113687755998</v>
      </c>
    </row>
    <row r="13" spans="2:92" ht="15">
      <c r="B13" s="3" t="s">
        <v>12</v>
      </c>
      <c r="C13" s="5">
        <v>13.35</v>
      </c>
      <c r="D13" s="5">
        <v>7.2</v>
      </c>
      <c r="E13" s="5">
        <f t="shared" si="0"/>
        <v>361.94947200000007</v>
      </c>
      <c r="F13" s="5">
        <v>12.41</v>
      </c>
      <c r="G13" s="5">
        <v>7.53</v>
      </c>
      <c r="H13" s="5">
        <f t="shared" si="1"/>
        <v>368.01322238700004</v>
      </c>
      <c r="I13" s="5">
        <v>12.63</v>
      </c>
      <c r="J13" s="5">
        <v>6.48</v>
      </c>
      <c r="K13" s="5">
        <f t="shared" si="2"/>
        <v>277.36716729600005</v>
      </c>
      <c r="L13" s="5">
        <v>8.27</v>
      </c>
      <c r="M13" s="5">
        <v>7.86</v>
      </c>
      <c r="N13" s="5">
        <f t="shared" si="3"/>
        <v>267.20974371599999</v>
      </c>
      <c r="O13" s="28">
        <v>0</v>
      </c>
      <c r="P13" s="28">
        <v>0</v>
      </c>
      <c r="Q13" s="28">
        <f t="shared" si="4"/>
        <v>0</v>
      </c>
      <c r="R13" s="5">
        <v>9.1999999999999993</v>
      </c>
      <c r="S13" s="5">
        <v>8.25</v>
      </c>
      <c r="T13" s="5">
        <f t="shared" si="5"/>
        <v>327.48952500000001</v>
      </c>
      <c r="U13" s="5">
        <v>8.66</v>
      </c>
      <c r="V13" s="5">
        <v>6.49</v>
      </c>
      <c r="W13" s="5">
        <f t="shared" si="6"/>
        <v>190.76951451799999</v>
      </c>
      <c r="X13" s="5">
        <v>10.220000000000001</v>
      </c>
      <c r="Y13" s="5">
        <v>7.18</v>
      </c>
      <c r="Z13" s="5">
        <f t="shared" si="7"/>
        <v>275.55067114400003</v>
      </c>
      <c r="AA13" s="5">
        <v>16.97</v>
      </c>
      <c r="AB13" s="5">
        <v>6.1</v>
      </c>
      <c r="AC13" s="5">
        <f t="shared" si="8"/>
        <v>330.25028509999993</v>
      </c>
      <c r="AD13" s="5">
        <v>15.21</v>
      </c>
      <c r="AE13" s="5">
        <v>7.6</v>
      </c>
      <c r="AF13" s="5">
        <f t="shared" si="9"/>
        <v>459.47098080000006</v>
      </c>
      <c r="AG13" s="5">
        <v>11.05</v>
      </c>
      <c r="AH13" s="5">
        <v>6.93</v>
      </c>
      <c r="AI13" s="5">
        <f t="shared" si="10"/>
        <v>277.54310083499996</v>
      </c>
      <c r="AJ13" s="5">
        <v>11.12</v>
      </c>
      <c r="AK13" s="5">
        <v>7.82</v>
      </c>
      <c r="AL13" s="5">
        <f t="shared" si="11"/>
        <v>355.64768182400002</v>
      </c>
      <c r="AM13" s="5">
        <v>12.01</v>
      </c>
      <c r="AN13" s="5">
        <v>9.02</v>
      </c>
      <c r="AO13" s="5">
        <f t="shared" si="12"/>
        <v>511.04338529199998</v>
      </c>
      <c r="AP13" s="5">
        <v>14.3</v>
      </c>
      <c r="AQ13" s="5">
        <v>8.1999999999999993</v>
      </c>
      <c r="AR13" s="5">
        <f t="shared" si="13"/>
        <v>502.881236</v>
      </c>
      <c r="AS13" s="5">
        <v>11.58</v>
      </c>
      <c r="AT13" s="5">
        <v>9.44</v>
      </c>
      <c r="AU13" s="5">
        <f t="shared" si="14"/>
        <v>539.70226022399993</v>
      </c>
      <c r="AV13" s="5">
        <v>13.1</v>
      </c>
      <c r="AW13" s="5">
        <v>10.47</v>
      </c>
      <c r="AX13" s="5">
        <f t="shared" si="15"/>
        <v>751.0456721700001</v>
      </c>
      <c r="AY13" s="5">
        <v>8.3699999999999992</v>
      </c>
      <c r="AZ13" s="5">
        <v>6.1</v>
      </c>
      <c r="BA13" s="5">
        <f t="shared" si="16"/>
        <v>162.88714709999996</v>
      </c>
      <c r="BB13" s="4">
        <v>17</v>
      </c>
      <c r="BC13" s="4">
        <v>9.48</v>
      </c>
      <c r="BD13" s="5">
        <f t="shared" si="17"/>
        <v>799.03772640000011</v>
      </c>
      <c r="BE13" s="5">
        <v>12.2</v>
      </c>
      <c r="BF13" s="5">
        <v>8.23</v>
      </c>
      <c r="BG13" s="5">
        <f t="shared" si="18"/>
        <v>432.17654174</v>
      </c>
      <c r="BH13" s="5">
        <v>12.24</v>
      </c>
      <c r="BI13" s="5">
        <v>9.24</v>
      </c>
      <c r="BJ13" s="5">
        <f t="shared" si="19"/>
        <v>546.54641395199997</v>
      </c>
      <c r="BK13" s="5">
        <v>6.6769230769230763</v>
      </c>
      <c r="BL13" s="5">
        <v>4.5076923076923103</v>
      </c>
      <c r="BM13" s="5">
        <f t="shared" si="20"/>
        <v>70.955585682294114</v>
      </c>
      <c r="BN13" s="5">
        <v>6.023076923076923</v>
      </c>
      <c r="BO13" s="5">
        <v>3.7153846153846199</v>
      </c>
      <c r="BP13" s="5">
        <f t="shared" si="21"/>
        <v>43.483816614019226</v>
      </c>
      <c r="BQ13" s="5">
        <v>6.2384615384615376</v>
      </c>
      <c r="BR13" s="5">
        <v>4.3307692307692305</v>
      </c>
      <c r="BS13" s="5">
        <f t="shared" si="22"/>
        <v>61.194061109239861</v>
      </c>
      <c r="BT13" s="5">
        <v>7.7461538461538497</v>
      </c>
      <c r="BU13" s="5">
        <v>3.5384615384615379</v>
      </c>
      <c r="BV13" s="5">
        <f t="shared" si="23"/>
        <v>50.72438215748749</v>
      </c>
      <c r="BW13" s="5">
        <v>8.1999999999999993</v>
      </c>
      <c r="BX13" s="5">
        <v>4.9769230769230797</v>
      </c>
      <c r="BY13" s="5">
        <f t="shared" si="24"/>
        <v>106.22760694674568</v>
      </c>
      <c r="BZ13" s="5">
        <v>7.2076923076923096</v>
      </c>
      <c r="CA13" s="5">
        <v>5.0307692307692307</v>
      </c>
      <c r="CB13" s="5">
        <f t="shared" si="25"/>
        <v>95.404029820664562</v>
      </c>
      <c r="CC13" s="5">
        <v>7.4230769230769198</v>
      </c>
      <c r="CD13" s="5">
        <v>4.9230769230769198</v>
      </c>
      <c r="CE13" s="5">
        <f t="shared" si="26"/>
        <v>94.093341829767709</v>
      </c>
      <c r="CF13" s="5">
        <v>6.0923076923076902</v>
      </c>
      <c r="CG13" s="5">
        <v>3.2384615384615385</v>
      </c>
      <c r="CH13" s="5">
        <f t="shared" si="27"/>
        <v>33.416503439235306</v>
      </c>
      <c r="CI13" s="5">
        <v>6.3307692307692305</v>
      </c>
      <c r="CJ13" s="5">
        <v>3.6999999999999997</v>
      </c>
      <c r="CK13" s="5">
        <f t="shared" si="28"/>
        <v>45.327484692307685</v>
      </c>
      <c r="CL13" s="5">
        <v>6.3923076923076927</v>
      </c>
      <c r="CM13" s="5">
        <v>3.9230769230769225</v>
      </c>
      <c r="CN13" s="5">
        <f t="shared" si="29"/>
        <v>51.453273236231219</v>
      </c>
    </row>
    <row r="14" spans="2:92" ht="15">
      <c r="B14" s="3" t="s">
        <v>13</v>
      </c>
      <c r="C14" s="5">
        <v>13</v>
      </c>
      <c r="D14" s="5">
        <v>8.33</v>
      </c>
      <c r="E14" s="5">
        <f t="shared" si="0"/>
        <v>471.77513110000007</v>
      </c>
      <c r="F14" s="5">
        <v>12.94</v>
      </c>
      <c r="G14" s="5">
        <v>8.23</v>
      </c>
      <c r="H14" s="5">
        <f t="shared" si="1"/>
        <v>458.39052869799997</v>
      </c>
      <c r="I14" s="5">
        <v>13.3</v>
      </c>
      <c r="J14" s="5">
        <v>7.29</v>
      </c>
      <c r="K14" s="5">
        <f t="shared" si="2"/>
        <v>369.66504519000006</v>
      </c>
      <c r="L14" s="5">
        <v>9.24</v>
      </c>
      <c r="M14" s="5">
        <v>8.33</v>
      </c>
      <c r="N14" s="5">
        <f t="shared" si="3"/>
        <v>335.32324702800003</v>
      </c>
      <c r="O14" s="28">
        <v>0</v>
      </c>
      <c r="P14" s="28">
        <v>0</v>
      </c>
      <c r="Q14" s="28">
        <f t="shared" si="4"/>
        <v>0</v>
      </c>
      <c r="R14" s="5">
        <v>9.9600000000000009</v>
      </c>
      <c r="S14" s="5">
        <v>7.7</v>
      </c>
      <c r="T14" s="5">
        <f t="shared" si="5"/>
        <v>308.84635320000007</v>
      </c>
      <c r="U14" s="5">
        <v>9.4700000000000006</v>
      </c>
      <c r="V14" s="5">
        <v>7.1</v>
      </c>
      <c r="W14" s="5">
        <f t="shared" si="6"/>
        <v>249.6711521</v>
      </c>
      <c r="X14" s="5">
        <v>11.49</v>
      </c>
      <c r="Y14" s="5">
        <v>8.07</v>
      </c>
      <c r="Z14" s="5">
        <f t="shared" si="7"/>
        <v>391.35310782300013</v>
      </c>
      <c r="AA14" s="5">
        <v>16.260000000000002</v>
      </c>
      <c r="AB14" s="5">
        <v>6.6</v>
      </c>
      <c r="AC14" s="5">
        <f t="shared" si="8"/>
        <v>370.43336880000004</v>
      </c>
      <c r="AD14" s="5">
        <v>15.91</v>
      </c>
      <c r="AE14" s="5">
        <v>8.41</v>
      </c>
      <c r="AF14" s="5">
        <f t="shared" si="9"/>
        <v>588.52356913300002</v>
      </c>
      <c r="AG14" s="5">
        <v>12.21</v>
      </c>
      <c r="AH14" s="5">
        <v>8.17</v>
      </c>
      <c r="AI14" s="5">
        <f t="shared" si="10"/>
        <v>426.24712808700002</v>
      </c>
      <c r="AJ14" s="5">
        <v>12.03</v>
      </c>
      <c r="AK14" s="5">
        <v>9.57</v>
      </c>
      <c r="AL14" s="5">
        <f t="shared" si="11"/>
        <v>576.22379948100001</v>
      </c>
      <c r="AM14" s="5">
        <v>13.37</v>
      </c>
      <c r="AN14" s="5">
        <v>9.94</v>
      </c>
      <c r="AO14" s="5">
        <f t="shared" si="12"/>
        <v>690.88516103599989</v>
      </c>
      <c r="AP14" s="5">
        <v>15.18</v>
      </c>
      <c r="AQ14" s="5">
        <v>8.48</v>
      </c>
      <c r="AR14" s="5">
        <f t="shared" si="13"/>
        <v>570.90673305600012</v>
      </c>
      <c r="AS14" s="5">
        <v>12.08</v>
      </c>
      <c r="AT14" s="5">
        <v>9.17</v>
      </c>
      <c r="AU14" s="5">
        <f t="shared" si="14"/>
        <v>531.26021597600004</v>
      </c>
      <c r="AV14" s="5">
        <v>13.46</v>
      </c>
      <c r="AW14" s="5">
        <v>10.75</v>
      </c>
      <c r="AX14" s="5">
        <f t="shared" si="15"/>
        <v>813.51146375000008</v>
      </c>
      <c r="AY14" s="5">
        <v>8.56</v>
      </c>
      <c r="AZ14" s="5">
        <v>5.89</v>
      </c>
      <c r="BA14" s="5">
        <f t="shared" si="16"/>
        <v>155.31236864799999</v>
      </c>
      <c r="BB14" s="5">
        <v>18.68</v>
      </c>
      <c r="BC14" s="5">
        <v>9.91</v>
      </c>
      <c r="BD14" s="5">
        <f t="shared" si="17"/>
        <v>959.45778208399997</v>
      </c>
      <c r="BE14" s="5">
        <v>12.91</v>
      </c>
      <c r="BF14" s="5">
        <v>8.74</v>
      </c>
      <c r="BG14" s="5">
        <f t="shared" si="18"/>
        <v>515.76372806800009</v>
      </c>
      <c r="BH14" s="5">
        <v>12.88</v>
      </c>
      <c r="BI14" s="5">
        <v>9.2799999999999994</v>
      </c>
      <c r="BJ14" s="5">
        <f t="shared" si="19"/>
        <v>580.11421081599997</v>
      </c>
      <c r="BK14" s="5">
        <v>6.6923076923076916</v>
      </c>
      <c r="BL14" s="5">
        <v>3.0846153846153843</v>
      </c>
      <c r="BM14" s="5">
        <f t="shared" si="20"/>
        <v>33.302714160218471</v>
      </c>
      <c r="BN14" s="5">
        <v>5.2538461538461538</v>
      </c>
      <c r="BO14" s="5">
        <v>2.7230769230769232</v>
      </c>
      <c r="BP14" s="5">
        <f t="shared" si="21"/>
        <v>20.375058281292677</v>
      </c>
      <c r="BQ14" s="5">
        <v>5.3923076923076918</v>
      </c>
      <c r="BR14" s="5">
        <v>4.046153846153846</v>
      </c>
      <c r="BS14" s="5">
        <f t="shared" si="22"/>
        <v>46.170134341374592</v>
      </c>
      <c r="BT14" s="5">
        <v>7.4384615384615378</v>
      </c>
      <c r="BU14" s="5">
        <v>3.2769230769230768</v>
      </c>
      <c r="BV14" s="5">
        <f t="shared" si="23"/>
        <v>41.775081345471087</v>
      </c>
      <c r="BW14" s="5">
        <v>6.0384615384615383</v>
      </c>
      <c r="BX14" s="5">
        <v>4.046153846153846</v>
      </c>
      <c r="BY14" s="5">
        <f t="shared" si="24"/>
        <v>51.702646873008639</v>
      </c>
      <c r="BZ14" s="5">
        <v>6.7692307692307692</v>
      </c>
      <c r="CA14" s="5">
        <v>4.3538461538461535</v>
      </c>
      <c r="CB14" s="5">
        <f t="shared" si="25"/>
        <v>67.1099888211197</v>
      </c>
      <c r="CC14" s="5">
        <v>5.1999999999999993</v>
      </c>
      <c r="CD14" s="5">
        <v>4.2</v>
      </c>
      <c r="CE14" s="5">
        <f t="shared" si="26"/>
        <v>47.973743999999996</v>
      </c>
      <c r="CF14" s="5">
        <v>5.7384615384615385</v>
      </c>
      <c r="CG14" s="5">
        <v>3.7076923076923078</v>
      </c>
      <c r="CH14" s="5">
        <f t="shared" si="27"/>
        <v>41.257654616294957</v>
      </c>
      <c r="CI14" s="5">
        <v>6.2230769230769232</v>
      </c>
      <c r="CJ14" s="5">
        <v>3.4692307692307689</v>
      </c>
      <c r="CK14" s="5">
        <f t="shared" si="28"/>
        <v>39.171773740100129</v>
      </c>
      <c r="CL14" s="5">
        <v>6.9</v>
      </c>
      <c r="CM14" s="5">
        <v>3.3692307692307693</v>
      </c>
      <c r="CN14" s="5">
        <f t="shared" si="29"/>
        <v>40.964937443786987</v>
      </c>
    </row>
    <row r="15" spans="2:92" ht="15">
      <c r="B15" s="6" t="s">
        <v>14</v>
      </c>
      <c r="C15" s="7">
        <v>13.33</v>
      </c>
      <c r="D15" s="7">
        <v>8.44</v>
      </c>
      <c r="E15" s="7">
        <f t="shared" si="0"/>
        <v>496.61145342399999</v>
      </c>
      <c r="F15" s="7">
        <v>13.02</v>
      </c>
      <c r="G15" s="7">
        <v>8.93</v>
      </c>
      <c r="H15" s="7">
        <f t="shared" si="1"/>
        <v>543.01970675399991</v>
      </c>
      <c r="I15" s="7">
        <v>13.95</v>
      </c>
      <c r="J15" s="7">
        <v>7.39</v>
      </c>
      <c r="K15" s="7">
        <f t="shared" si="2"/>
        <v>398.44168978499994</v>
      </c>
      <c r="L15" s="7">
        <v>10.43</v>
      </c>
      <c r="M15" s="7">
        <v>8.93</v>
      </c>
      <c r="N15" s="7">
        <f t="shared" si="3"/>
        <v>434.99965756099999</v>
      </c>
      <c r="O15" s="29">
        <v>0</v>
      </c>
      <c r="P15" s="29">
        <v>0</v>
      </c>
      <c r="Q15" s="29">
        <f t="shared" si="4"/>
        <v>0</v>
      </c>
      <c r="R15" s="7">
        <v>10.48</v>
      </c>
      <c r="S15" s="7">
        <v>7.93</v>
      </c>
      <c r="T15" s="7">
        <f t="shared" si="5"/>
        <v>344.67465229599998</v>
      </c>
      <c r="U15" s="7">
        <v>10.35</v>
      </c>
      <c r="V15" s="7">
        <v>8.24</v>
      </c>
      <c r="W15" s="7">
        <f t="shared" si="6"/>
        <v>367.53310368000001</v>
      </c>
      <c r="X15" s="7">
        <v>12.43</v>
      </c>
      <c r="Y15" s="7">
        <v>9.43</v>
      </c>
      <c r="Z15" s="7">
        <f t="shared" si="7"/>
        <v>578.09099316100003</v>
      </c>
      <c r="AA15" s="7">
        <v>17.43</v>
      </c>
      <c r="AB15" s="7">
        <v>6.43</v>
      </c>
      <c r="AC15" s="7">
        <f t="shared" si="8"/>
        <v>376.89556046099995</v>
      </c>
      <c r="AD15" s="7">
        <v>16.350000000000001</v>
      </c>
      <c r="AE15" s="7">
        <v>8.5299999999999994</v>
      </c>
      <c r="AF15" s="7">
        <f t="shared" si="9"/>
        <v>622.18209394500002</v>
      </c>
      <c r="AG15" s="7">
        <v>14.34</v>
      </c>
      <c r="AH15" s="7">
        <v>8.5299999999999994</v>
      </c>
      <c r="AI15" s="7">
        <f t="shared" si="10"/>
        <v>545.69365303799998</v>
      </c>
      <c r="AJ15" s="7">
        <v>13.93</v>
      </c>
      <c r="AK15" s="7">
        <v>9.83</v>
      </c>
      <c r="AL15" s="7">
        <f t="shared" si="11"/>
        <v>703.97922177099997</v>
      </c>
      <c r="AM15" s="7">
        <v>14.63</v>
      </c>
      <c r="AN15" s="7">
        <v>9.83</v>
      </c>
      <c r="AO15" s="7">
        <f t="shared" si="12"/>
        <v>739.35506206100013</v>
      </c>
      <c r="AP15" s="7">
        <v>16.53</v>
      </c>
      <c r="AQ15" s="7">
        <v>8.5299999999999994</v>
      </c>
      <c r="AR15" s="7">
        <f t="shared" si="13"/>
        <v>629.03180507099989</v>
      </c>
      <c r="AS15" s="7">
        <v>13.03</v>
      </c>
      <c r="AT15" s="7">
        <v>10.54</v>
      </c>
      <c r="AU15" s="7">
        <f t="shared" si="14"/>
        <v>757.05481560399983</v>
      </c>
      <c r="AV15" s="7">
        <v>14.33</v>
      </c>
      <c r="AW15" s="7">
        <v>11.24</v>
      </c>
      <c r="AX15" s="7">
        <f t="shared" si="15"/>
        <v>946.8485135840001</v>
      </c>
      <c r="AY15" s="7">
        <v>9.43</v>
      </c>
      <c r="AZ15" s="7">
        <v>6.55</v>
      </c>
      <c r="BA15" s="7">
        <f t="shared" si="16"/>
        <v>211.590410725</v>
      </c>
      <c r="BB15" s="7">
        <v>19.32</v>
      </c>
      <c r="BC15" s="7">
        <v>10.53</v>
      </c>
      <c r="BD15" s="7">
        <f t="shared" si="17"/>
        <v>1120.3805307239998</v>
      </c>
      <c r="BE15" s="7">
        <v>13.92</v>
      </c>
      <c r="BF15" s="7">
        <v>9.23</v>
      </c>
      <c r="BG15" s="7">
        <f t="shared" si="18"/>
        <v>620.21794286400007</v>
      </c>
      <c r="BH15" s="7">
        <v>13.93</v>
      </c>
      <c r="BI15" s="7">
        <v>9.92</v>
      </c>
      <c r="BJ15" s="7">
        <f t="shared" si="19"/>
        <v>716.92900249600007</v>
      </c>
      <c r="BK15" s="7">
        <v>6.1692307692307686</v>
      </c>
      <c r="BL15" s="7">
        <v>3.7153846153846155</v>
      </c>
      <c r="BM15" s="7">
        <f t="shared" si="20"/>
        <v>44.538979469276285</v>
      </c>
      <c r="BN15" s="7">
        <v>6.023076923076923</v>
      </c>
      <c r="BO15" s="7">
        <v>3.7153846153846155</v>
      </c>
      <c r="BP15" s="7">
        <f t="shared" si="21"/>
        <v>43.483816614019119</v>
      </c>
      <c r="BQ15" s="7">
        <v>5.6307692307692312</v>
      </c>
      <c r="BR15" s="7">
        <v>4.092307692307692</v>
      </c>
      <c r="BS15" s="7">
        <f t="shared" si="22"/>
        <v>49.318059200728271</v>
      </c>
      <c r="BT15" s="7">
        <v>6.453846153846154</v>
      </c>
      <c r="BU15" s="7">
        <v>3.4076923076923076</v>
      </c>
      <c r="BV15" s="7">
        <f t="shared" si="23"/>
        <v>39.195936482931266</v>
      </c>
      <c r="BW15" s="7">
        <v>5.3999999999999995</v>
      </c>
      <c r="BX15" s="7">
        <v>4.0153846153846153</v>
      </c>
      <c r="BY15" s="7">
        <f t="shared" si="24"/>
        <v>45.53546229585799</v>
      </c>
      <c r="BZ15" s="7">
        <v>6.4153846153846148</v>
      </c>
      <c r="CA15" s="7">
        <v>4.0153846153846153</v>
      </c>
      <c r="CB15" s="7">
        <f t="shared" si="25"/>
        <v>54.097685975421022</v>
      </c>
      <c r="CC15" s="7">
        <v>4.8769230769230765</v>
      </c>
      <c r="CD15" s="7">
        <v>3.4923076923076923</v>
      </c>
      <c r="CE15" s="7">
        <f t="shared" si="26"/>
        <v>31.108036191169774</v>
      </c>
      <c r="CF15" s="7">
        <v>5.6769230769230763</v>
      </c>
      <c r="CG15" s="7">
        <v>3.569230769230769</v>
      </c>
      <c r="CH15" s="7">
        <f t="shared" si="27"/>
        <v>37.823695177059619</v>
      </c>
      <c r="CI15" s="7">
        <v>6.4307692307692301</v>
      </c>
      <c r="CJ15" s="7">
        <v>3.7846153846153845</v>
      </c>
      <c r="CK15" s="7">
        <f t="shared" si="28"/>
        <v>48.173490483386431</v>
      </c>
      <c r="CL15" s="7">
        <v>6.4153846153846148</v>
      </c>
      <c r="CM15" s="7">
        <v>3.4923076923076923</v>
      </c>
      <c r="CN15" s="7">
        <f t="shared" si="29"/>
        <v>40.921296819299037</v>
      </c>
    </row>
    <row r="16" spans="2:92" ht="15">
      <c r="B16" s="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72" t="s">
        <v>15</v>
      </c>
      <c r="P16" s="72"/>
      <c r="Q16" s="72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</row>
    <row r="17" spans="2:9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2"/>
      <c r="P17" s="2"/>
      <c r="Q17" s="2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</row>
    <row r="18" spans="2:92" ht="17.25">
      <c r="B18" s="22" t="s">
        <v>25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</row>
    <row r="19" spans="2:92" ht="15">
      <c r="B19" s="23" t="s">
        <v>0</v>
      </c>
      <c r="C19" s="69" t="s">
        <v>16</v>
      </c>
      <c r="D19" s="70"/>
      <c r="E19" s="70"/>
      <c r="F19" s="70"/>
      <c r="G19" s="70"/>
      <c r="H19" s="70"/>
      <c r="I19" s="70"/>
      <c r="J19" s="70"/>
      <c r="K19" s="70"/>
      <c r="L19" s="71"/>
      <c r="M19" s="69" t="s">
        <v>40</v>
      </c>
      <c r="N19" s="70"/>
      <c r="O19" s="70"/>
      <c r="P19" s="70"/>
      <c r="Q19" s="70"/>
      <c r="R19" s="70"/>
      <c r="S19" s="70"/>
      <c r="T19" s="70"/>
      <c r="U19" s="70"/>
      <c r="V19" s="71"/>
      <c r="W19" s="70" t="s">
        <v>41</v>
      </c>
      <c r="X19" s="70"/>
      <c r="Y19" s="70"/>
      <c r="Z19" s="70"/>
      <c r="AA19" s="70"/>
      <c r="AB19" s="70"/>
      <c r="AC19" s="70"/>
      <c r="AD19" s="70"/>
      <c r="AE19" s="70"/>
      <c r="AF19" s="70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</row>
    <row r="20" spans="2:92" ht="15">
      <c r="B20" s="24" t="s">
        <v>2</v>
      </c>
      <c r="C20" s="25">
        <v>1</v>
      </c>
      <c r="D20" s="24">
        <v>2</v>
      </c>
      <c r="E20" s="24">
        <v>3</v>
      </c>
      <c r="F20" s="24">
        <v>4</v>
      </c>
      <c r="G20" s="24">
        <v>5</v>
      </c>
      <c r="H20" s="24">
        <v>6</v>
      </c>
      <c r="I20" s="24">
        <v>7</v>
      </c>
      <c r="J20" s="24">
        <v>8</v>
      </c>
      <c r="K20" s="24">
        <v>9</v>
      </c>
      <c r="L20" s="26">
        <v>10</v>
      </c>
      <c r="M20" s="25">
        <v>1</v>
      </c>
      <c r="N20" s="24">
        <v>2</v>
      </c>
      <c r="O20" s="24">
        <v>3</v>
      </c>
      <c r="P20" s="24">
        <v>4</v>
      </c>
      <c r="Q20" s="24">
        <v>5</v>
      </c>
      <c r="R20" s="24">
        <v>6</v>
      </c>
      <c r="S20" s="24">
        <v>7</v>
      </c>
      <c r="T20" s="24">
        <v>8</v>
      </c>
      <c r="U20" s="24">
        <v>9</v>
      </c>
      <c r="V20" s="26">
        <v>10</v>
      </c>
      <c r="W20" s="24">
        <v>1</v>
      </c>
      <c r="X20" s="24">
        <v>2</v>
      </c>
      <c r="Y20" s="24">
        <v>3</v>
      </c>
      <c r="Z20" s="24">
        <v>4</v>
      </c>
      <c r="AA20" s="24">
        <v>5</v>
      </c>
      <c r="AB20" s="24">
        <v>6</v>
      </c>
      <c r="AC20" s="24">
        <v>7</v>
      </c>
      <c r="AD20" s="24">
        <v>8</v>
      </c>
      <c r="AE20" s="24">
        <v>9</v>
      </c>
      <c r="AF20" s="24">
        <v>10</v>
      </c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</row>
    <row r="21" spans="2:92" ht="15">
      <c r="B21" s="11" t="s">
        <v>4</v>
      </c>
      <c r="C21" s="5">
        <f t="shared" ref="C21:C31" si="30">E5</f>
        <v>0</v>
      </c>
      <c r="D21" s="5">
        <f t="shared" ref="D21:D31" si="31">H5</f>
        <v>0</v>
      </c>
      <c r="E21" s="5">
        <f t="shared" ref="E21:E31" si="32">K5</f>
        <v>0</v>
      </c>
      <c r="F21" s="5">
        <f t="shared" ref="F21:F31" si="33">N5</f>
        <v>0</v>
      </c>
      <c r="G21" s="28">
        <f t="shared" ref="G21:G31" si="34">Q5</f>
        <v>0</v>
      </c>
      <c r="H21" s="5">
        <f t="shared" ref="H21:H31" si="35">T5</f>
        <v>0</v>
      </c>
      <c r="I21" s="5">
        <f t="shared" ref="I21:I31" si="36">W5</f>
        <v>0</v>
      </c>
      <c r="J21" s="5">
        <f t="shared" ref="J21:J31" si="37">Z5</f>
        <v>0</v>
      </c>
      <c r="K21" s="5">
        <f t="shared" ref="K21:K31" si="38">AC5</f>
        <v>0</v>
      </c>
      <c r="L21" s="5">
        <f t="shared" ref="L21:L31" si="39">AF5</f>
        <v>0</v>
      </c>
      <c r="M21" s="5">
        <f t="shared" ref="M21:M31" si="40">AI5</f>
        <v>0</v>
      </c>
      <c r="N21" s="5">
        <f t="shared" ref="N21:N31" si="41">AL5</f>
        <v>0</v>
      </c>
      <c r="O21" s="5">
        <f t="shared" ref="O21:O31" si="42">AO5</f>
        <v>0</v>
      </c>
      <c r="P21" s="5">
        <f t="shared" ref="P21:P31" si="43">AR5</f>
        <v>0</v>
      </c>
      <c r="Q21" s="5">
        <f t="shared" ref="Q21:Q31" si="44">AU5</f>
        <v>0</v>
      </c>
      <c r="R21" s="5">
        <f t="shared" ref="R21:R31" si="45">AX5</f>
        <v>0</v>
      </c>
      <c r="S21" s="5">
        <f t="shared" ref="S21:S31" si="46">BA5</f>
        <v>0</v>
      </c>
      <c r="T21" s="5">
        <f t="shared" ref="T21:T31" si="47">BD5</f>
        <v>0</v>
      </c>
      <c r="U21" s="5">
        <f t="shared" ref="U21:U31" si="48">BG5</f>
        <v>0</v>
      </c>
      <c r="V21" s="5">
        <f t="shared" ref="V21:V31" si="49">BJ5</f>
        <v>0</v>
      </c>
      <c r="W21" s="12">
        <f t="shared" ref="W21:W31" si="50">BM5</f>
        <v>0</v>
      </c>
      <c r="X21" s="12">
        <f t="shared" ref="X21:X31" si="51">BP5</f>
        <v>0</v>
      </c>
      <c r="Y21" s="12">
        <f t="shared" ref="Y21:Y31" si="52">BS5</f>
        <v>0</v>
      </c>
      <c r="Z21" s="12">
        <f t="shared" ref="Z21:Z31" si="53">BV5</f>
        <v>0</v>
      </c>
      <c r="AA21" s="12">
        <f t="shared" ref="AA21:AA31" si="54">BY5</f>
        <v>0</v>
      </c>
      <c r="AB21" s="12">
        <f t="shared" ref="AB21:AB31" si="55">CB5</f>
        <v>0</v>
      </c>
      <c r="AC21" s="12">
        <f t="shared" ref="AC21:AC31" si="56">CE5</f>
        <v>0</v>
      </c>
      <c r="AD21" s="12">
        <f t="shared" ref="AD21:AD31" si="57">CH5</f>
        <v>0</v>
      </c>
      <c r="AE21" s="12">
        <f t="shared" ref="AE21:AE31" si="58">CK5</f>
        <v>0</v>
      </c>
      <c r="AF21" s="12">
        <f t="shared" ref="AF21:AF31" si="59">CN5</f>
        <v>0</v>
      </c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</row>
    <row r="22" spans="2:92" ht="15">
      <c r="B22" s="11" t="s">
        <v>5</v>
      </c>
      <c r="C22" s="5">
        <f t="shared" si="30"/>
        <v>2.5025895179999993</v>
      </c>
      <c r="D22" s="5">
        <f t="shared" si="31"/>
        <v>10.794092400000002</v>
      </c>
      <c r="E22" s="5">
        <f t="shared" si="32"/>
        <v>4.3107145320000004</v>
      </c>
      <c r="F22" s="5">
        <f t="shared" si="33"/>
        <v>2.4205360480000002</v>
      </c>
      <c r="G22" s="28">
        <f t="shared" si="34"/>
        <v>0</v>
      </c>
      <c r="H22" s="5">
        <f t="shared" si="35"/>
        <v>10.214352129999998</v>
      </c>
      <c r="I22" s="5">
        <f t="shared" si="36"/>
        <v>9.1736616260000012</v>
      </c>
      <c r="J22" s="5">
        <f t="shared" si="37"/>
        <v>5.7622633759999999</v>
      </c>
      <c r="K22" s="5">
        <f t="shared" si="38"/>
        <v>19.393386012000001</v>
      </c>
      <c r="L22" s="5">
        <f t="shared" si="39"/>
        <v>3.9510092529999996</v>
      </c>
      <c r="M22" s="5">
        <f t="shared" si="40"/>
        <v>18.773683311999996</v>
      </c>
      <c r="N22" s="5">
        <f t="shared" si="41"/>
        <v>6.9866189280000004</v>
      </c>
      <c r="O22" s="5">
        <f t="shared" si="42"/>
        <v>7.8314532539999995</v>
      </c>
      <c r="P22" s="5">
        <f t="shared" si="43"/>
        <v>4.7606556160000002</v>
      </c>
      <c r="Q22" s="5">
        <f t="shared" si="44"/>
        <v>12.312846743999998</v>
      </c>
      <c r="R22" s="5">
        <f t="shared" si="45"/>
        <v>2.224951307</v>
      </c>
      <c r="S22" s="5">
        <f t="shared" si="46"/>
        <v>15.375743944</v>
      </c>
      <c r="T22" s="5">
        <f t="shared" si="47"/>
        <v>4.3448580640000003</v>
      </c>
      <c r="U22" s="5">
        <f t="shared" si="48"/>
        <v>11.3476356</v>
      </c>
      <c r="V22" s="5">
        <f t="shared" si="49"/>
        <v>3.2933770240000002</v>
      </c>
      <c r="W22" s="12">
        <f t="shared" si="50"/>
        <v>4.6183515000000002</v>
      </c>
      <c r="X22" s="12">
        <f t="shared" si="51"/>
        <v>2.4554865690000001</v>
      </c>
      <c r="Y22" s="12">
        <f t="shared" si="52"/>
        <v>6.8124975839999999</v>
      </c>
      <c r="Z22" s="12">
        <f t="shared" si="53"/>
        <v>13.557473253000001</v>
      </c>
      <c r="AA22" s="12">
        <f t="shared" si="54"/>
        <v>5.1838049789999996</v>
      </c>
      <c r="AB22" s="12">
        <f t="shared" si="55"/>
        <v>9.0270281160000003</v>
      </c>
      <c r="AC22" s="12">
        <f t="shared" si="56"/>
        <v>3.9720584339999996</v>
      </c>
      <c r="AD22" s="12">
        <f t="shared" si="57"/>
        <v>10.592741061000002</v>
      </c>
      <c r="AE22" s="12">
        <f t="shared" si="58"/>
        <v>11.674169603999999</v>
      </c>
      <c r="AF22" s="12">
        <f t="shared" si="59"/>
        <v>1.790185068</v>
      </c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</row>
    <row r="23" spans="2:92" ht="15">
      <c r="B23" s="11" t="s">
        <v>6</v>
      </c>
      <c r="C23" s="5">
        <f t="shared" si="30"/>
        <v>14.470834700000001</v>
      </c>
      <c r="D23" s="5">
        <f t="shared" si="31"/>
        <v>8.8579981769999989</v>
      </c>
      <c r="E23" s="5">
        <f t="shared" si="32"/>
        <v>18.049408854000003</v>
      </c>
      <c r="F23" s="5">
        <f t="shared" si="33"/>
        <v>10.060666487999999</v>
      </c>
      <c r="G23" s="28">
        <f t="shared" si="34"/>
        <v>0</v>
      </c>
      <c r="H23" s="5">
        <f t="shared" si="35"/>
        <v>11.182417808000002</v>
      </c>
      <c r="I23" s="5">
        <f t="shared" si="36"/>
        <v>23.946048189000003</v>
      </c>
      <c r="J23" s="5">
        <f t="shared" si="37"/>
        <v>16.991498052000004</v>
      </c>
      <c r="K23" s="5">
        <f t="shared" si="38"/>
        <v>16.429557564000003</v>
      </c>
      <c r="L23" s="5">
        <f t="shared" si="39"/>
        <v>12.894797212</v>
      </c>
      <c r="M23" s="5">
        <f t="shared" si="40"/>
        <v>28.076920803000004</v>
      </c>
      <c r="N23" s="5">
        <f t="shared" si="41"/>
        <v>13.651566183000002</v>
      </c>
      <c r="O23" s="5">
        <f t="shared" si="42"/>
        <v>16.182496548000003</v>
      </c>
      <c r="P23" s="5">
        <f t="shared" si="43"/>
        <v>14.682151804</v>
      </c>
      <c r="Q23" s="5">
        <f t="shared" si="44"/>
        <v>18.001224864000001</v>
      </c>
      <c r="R23" s="5">
        <f t="shared" si="45"/>
        <v>16.202726188</v>
      </c>
      <c r="S23" s="5">
        <f t="shared" si="46"/>
        <v>36.433000064000005</v>
      </c>
      <c r="T23" s="5">
        <f t="shared" si="47"/>
        <v>12.364060473</v>
      </c>
      <c r="U23" s="5">
        <f t="shared" si="48"/>
        <v>10.607120945999997</v>
      </c>
      <c r="V23" s="5">
        <f t="shared" si="49"/>
        <v>14.284248173999996</v>
      </c>
      <c r="W23" s="12">
        <f t="shared" si="50"/>
        <v>11.911449473999998</v>
      </c>
      <c r="X23" s="12">
        <f t="shared" si="51"/>
        <v>15.503078754000001</v>
      </c>
      <c r="Y23" s="12">
        <f t="shared" si="52"/>
        <v>18.158146830000003</v>
      </c>
      <c r="Z23" s="12">
        <f t="shared" si="53"/>
        <v>14.945170596000001</v>
      </c>
      <c r="AA23" s="12">
        <f t="shared" si="54"/>
        <v>16.089848667000002</v>
      </c>
      <c r="AB23" s="12">
        <f t="shared" si="55"/>
        <v>15.957694412</v>
      </c>
      <c r="AC23" s="12">
        <f t="shared" si="56"/>
        <v>24.580311731999998</v>
      </c>
      <c r="AD23" s="12">
        <f t="shared" si="57"/>
        <v>20.162735225000002</v>
      </c>
      <c r="AE23" s="12">
        <f t="shared" si="58"/>
        <v>15.826085123000002</v>
      </c>
      <c r="AF23" s="12">
        <f t="shared" si="59"/>
        <v>10.662103413000001</v>
      </c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</row>
    <row r="24" spans="2:92" ht="15">
      <c r="B24" s="11" t="s">
        <v>7</v>
      </c>
      <c r="C24" s="5">
        <f t="shared" si="30"/>
        <v>33.570178083000002</v>
      </c>
      <c r="D24" s="5">
        <f t="shared" si="31"/>
        <v>33.570178083000002</v>
      </c>
      <c r="E24" s="5">
        <f t="shared" si="32"/>
        <v>17.858641465999995</v>
      </c>
      <c r="F24" s="5">
        <f t="shared" si="33"/>
        <v>46.252354351999998</v>
      </c>
      <c r="G24" s="28">
        <f t="shared" si="34"/>
        <v>0</v>
      </c>
      <c r="H24" s="5">
        <f t="shared" si="35"/>
        <v>55.137655744</v>
      </c>
      <c r="I24" s="5">
        <f t="shared" si="36"/>
        <v>41.568475136000004</v>
      </c>
      <c r="J24" s="5">
        <f t="shared" si="37"/>
        <v>26.524585152000004</v>
      </c>
      <c r="K24" s="5">
        <f t="shared" si="38"/>
        <v>33.465965103000002</v>
      </c>
      <c r="L24" s="5">
        <f t="shared" si="39"/>
        <v>47.576833023999995</v>
      </c>
      <c r="M24" s="5">
        <f t="shared" si="40"/>
        <v>45.453369344000002</v>
      </c>
      <c r="N24" s="5">
        <f t="shared" si="41"/>
        <v>41.147531264000001</v>
      </c>
      <c r="O24" s="5">
        <f t="shared" si="42"/>
        <v>57.564863703</v>
      </c>
      <c r="P24" s="5">
        <f t="shared" si="43"/>
        <v>57.564863703</v>
      </c>
      <c r="Q24" s="5">
        <f t="shared" si="44"/>
        <v>35.825372387999998</v>
      </c>
      <c r="R24" s="5">
        <f t="shared" si="45"/>
        <v>54.969346498999997</v>
      </c>
      <c r="S24" s="5">
        <f t="shared" si="46"/>
        <v>70.905344255999992</v>
      </c>
      <c r="T24" s="5">
        <f t="shared" si="47"/>
        <v>70.746379452000014</v>
      </c>
      <c r="U24" s="5">
        <f t="shared" si="48"/>
        <v>55.481226995999997</v>
      </c>
      <c r="V24" s="5">
        <f t="shared" si="49"/>
        <v>83.45494054800001</v>
      </c>
      <c r="W24" s="12">
        <f t="shared" si="50"/>
        <v>52.610101344</v>
      </c>
      <c r="X24" s="12">
        <f t="shared" si="51"/>
        <v>52.585714377000002</v>
      </c>
      <c r="Y24" s="12">
        <f t="shared" si="52"/>
        <v>32.734187164000005</v>
      </c>
      <c r="Z24" s="12">
        <f t="shared" si="53"/>
        <v>34.344949759999999</v>
      </c>
      <c r="AA24" s="12">
        <f t="shared" si="54"/>
        <v>72.017568607999991</v>
      </c>
      <c r="AB24" s="12">
        <f t="shared" si="55"/>
        <v>61.881159168000011</v>
      </c>
      <c r="AC24" s="12">
        <f t="shared" si="56"/>
        <v>49.359032927999984</v>
      </c>
      <c r="AD24" s="12">
        <f t="shared" si="57"/>
        <v>62.187277343999995</v>
      </c>
      <c r="AE24" s="12">
        <f t="shared" si="58"/>
        <v>51.032582719999994</v>
      </c>
      <c r="AF24" s="12">
        <f t="shared" si="59"/>
        <v>35.602258495999997</v>
      </c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</row>
    <row r="25" spans="2:92" ht="15">
      <c r="B25" s="11" t="s">
        <v>8</v>
      </c>
      <c r="C25" s="5">
        <f t="shared" si="30"/>
        <v>70.652408903999998</v>
      </c>
      <c r="D25" s="5">
        <f t="shared" si="31"/>
        <v>65.441211800000019</v>
      </c>
      <c r="E25" s="5">
        <f t="shared" si="32"/>
        <v>54.008902499999998</v>
      </c>
      <c r="F25" s="5">
        <f t="shared" si="33"/>
        <v>84.700973403999981</v>
      </c>
      <c r="G25" s="28">
        <f t="shared" si="34"/>
        <v>0</v>
      </c>
      <c r="H25" s="5">
        <f t="shared" si="35"/>
        <v>110.66680000000001</v>
      </c>
      <c r="I25" s="5">
        <f t="shared" si="36"/>
        <v>62.758767289000005</v>
      </c>
      <c r="J25" s="5">
        <f t="shared" si="37"/>
        <v>62.786150000000013</v>
      </c>
      <c r="K25" s="5">
        <f t="shared" si="38"/>
        <v>65.880226368000024</v>
      </c>
      <c r="L25" s="5">
        <f t="shared" si="39"/>
        <v>72.284541279999999</v>
      </c>
      <c r="M25" s="5">
        <f t="shared" si="40"/>
        <v>103.44531537</v>
      </c>
      <c r="N25" s="5">
        <f t="shared" si="41"/>
        <v>106.021087232</v>
      </c>
      <c r="O25" s="5">
        <f t="shared" si="42"/>
        <v>115.61303275199997</v>
      </c>
      <c r="P25" s="5">
        <f t="shared" si="43"/>
        <v>143.45169306</v>
      </c>
      <c r="Q25" s="5">
        <f t="shared" si="44"/>
        <v>56.589436800000001</v>
      </c>
      <c r="R25" s="5">
        <f t="shared" si="45"/>
        <v>100.78074020000001</v>
      </c>
      <c r="S25" s="5">
        <f t="shared" si="46"/>
        <v>97.680656654000003</v>
      </c>
      <c r="T25" s="5">
        <f t="shared" si="47"/>
        <v>197.00651650000003</v>
      </c>
      <c r="U25" s="5">
        <f t="shared" si="48"/>
        <v>94.672917125999987</v>
      </c>
      <c r="V25" s="5">
        <f t="shared" si="49"/>
        <v>147.36631458799999</v>
      </c>
      <c r="W25" s="12">
        <f t="shared" si="50"/>
        <v>74.042729207999997</v>
      </c>
      <c r="X25" s="12">
        <f t="shared" si="51"/>
        <v>85.139737978000014</v>
      </c>
      <c r="Y25" s="12">
        <f t="shared" si="52"/>
        <v>124.92906230000001</v>
      </c>
      <c r="Z25" s="12">
        <f t="shared" si="53"/>
        <v>104.49016843100001</v>
      </c>
      <c r="AA25" s="12">
        <f t="shared" si="54"/>
        <v>179.75510836800001</v>
      </c>
      <c r="AB25" s="12">
        <f t="shared" si="55"/>
        <v>146.49318387000005</v>
      </c>
      <c r="AC25" s="12">
        <f t="shared" si="56"/>
        <v>134.35949286800005</v>
      </c>
      <c r="AD25" s="12">
        <f t="shared" si="57"/>
        <v>112.15564292800003</v>
      </c>
      <c r="AE25" s="12">
        <f t="shared" si="58"/>
        <v>76.106111694000006</v>
      </c>
      <c r="AF25" s="12">
        <f t="shared" si="59"/>
        <v>71.775757989000013</v>
      </c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</row>
    <row r="26" spans="2:92" ht="15">
      <c r="B26" s="11" t="s">
        <v>9</v>
      </c>
      <c r="C26" s="5">
        <f t="shared" si="30"/>
        <v>133.81148300800001</v>
      </c>
      <c r="D26" s="5">
        <f t="shared" si="31"/>
        <v>137.37941724999999</v>
      </c>
      <c r="E26" s="5">
        <f t="shared" si="32"/>
        <v>76.16990409600001</v>
      </c>
      <c r="F26" s="5">
        <f t="shared" si="33"/>
        <v>120.49233196399999</v>
      </c>
      <c r="G26" s="28">
        <f t="shared" si="34"/>
        <v>0</v>
      </c>
      <c r="H26" s="5">
        <f t="shared" si="35"/>
        <v>158.59858893999998</v>
      </c>
      <c r="I26" s="5">
        <f t="shared" si="36"/>
        <v>92.414526768000002</v>
      </c>
      <c r="J26" s="5">
        <f t="shared" si="37"/>
        <v>104.10053500000001</v>
      </c>
      <c r="K26" s="5">
        <f t="shared" si="38"/>
        <v>133.65369600000002</v>
      </c>
      <c r="L26" s="5">
        <f t="shared" si="39"/>
        <v>97.399126799999991</v>
      </c>
      <c r="M26" s="5">
        <f t="shared" si="40"/>
        <v>198.43394039999998</v>
      </c>
      <c r="N26" s="5">
        <f t="shared" si="41"/>
        <v>143.20388520000003</v>
      </c>
      <c r="O26" s="5">
        <f t="shared" si="42"/>
        <v>227.15440590400001</v>
      </c>
      <c r="P26" s="5">
        <f t="shared" si="43"/>
        <v>195.52158770399998</v>
      </c>
      <c r="Q26" s="5">
        <f t="shared" si="44"/>
        <v>168.32092202099997</v>
      </c>
      <c r="R26" s="5">
        <f t="shared" si="45"/>
        <v>265.94549999999998</v>
      </c>
      <c r="S26" s="5">
        <f t="shared" si="46"/>
        <v>46.138013999999998</v>
      </c>
      <c r="T26" s="5">
        <f t="shared" si="47"/>
        <v>283.75159565600006</v>
      </c>
      <c r="U26" s="5">
        <f t="shared" si="48"/>
        <v>226.50851502499998</v>
      </c>
      <c r="V26" s="5">
        <f t="shared" si="49"/>
        <v>311.23045497599992</v>
      </c>
      <c r="W26" s="12">
        <f t="shared" si="50"/>
        <v>112.06477900000002</v>
      </c>
      <c r="X26" s="12">
        <f t="shared" si="51"/>
        <v>106.34355647999999</v>
      </c>
      <c r="Y26" s="12">
        <f t="shared" si="52"/>
        <v>151.64200642500001</v>
      </c>
      <c r="Z26" s="12">
        <f t="shared" si="53"/>
        <v>112.76392540000003</v>
      </c>
      <c r="AA26" s="12">
        <f t="shared" si="54"/>
        <v>165.30712040000003</v>
      </c>
      <c r="AB26" s="12">
        <f t="shared" si="55"/>
        <v>206.69954013800003</v>
      </c>
      <c r="AC26" s="12">
        <f t="shared" si="56"/>
        <v>171.465541632</v>
      </c>
      <c r="AD26" s="12">
        <f t="shared" si="57"/>
        <v>147.03670116000004</v>
      </c>
      <c r="AE26" s="12">
        <f t="shared" si="58"/>
        <v>81.998842127000017</v>
      </c>
      <c r="AF26" s="12">
        <f t="shared" si="59"/>
        <v>126.42144384600002</v>
      </c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</row>
    <row r="27" spans="2:92" ht="15">
      <c r="B27" s="11" t="s">
        <v>10</v>
      </c>
      <c r="C27" s="5">
        <f t="shared" si="30"/>
        <v>191.66904000000002</v>
      </c>
      <c r="D27" s="5">
        <f t="shared" si="31"/>
        <v>266.67932130000008</v>
      </c>
      <c r="E27" s="5">
        <f t="shared" si="32"/>
        <v>119.77848089599999</v>
      </c>
      <c r="F27" s="5">
        <f t="shared" si="33"/>
        <v>166.06757913599998</v>
      </c>
      <c r="G27" s="28">
        <f t="shared" si="34"/>
        <v>0</v>
      </c>
      <c r="H27" s="5">
        <f t="shared" si="35"/>
        <v>174.56432500000003</v>
      </c>
      <c r="I27" s="5">
        <f t="shared" si="36"/>
        <v>115.17506</v>
      </c>
      <c r="J27" s="5">
        <f t="shared" si="37"/>
        <v>229.98527519999996</v>
      </c>
      <c r="K27" s="5">
        <f t="shared" si="38"/>
        <v>162.03847500000001</v>
      </c>
      <c r="L27" s="5">
        <f t="shared" si="39"/>
        <v>204.31505447999999</v>
      </c>
      <c r="M27" s="5">
        <f t="shared" si="40"/>
        <v>212.09718308100003</v>
      </c>
      <c r="N27" s="5">
        <f t="shared" si="41"/>
        <v>255.88306367999999</v>
      </c>
      <c r="O27" s="5">
        <f t="shared" si="42"/>
        <v>243.63086976899999</v>
      </c>
      <c r="P27" s="5">
        <f t="shared" si="43"/>
        <v>270.75597398100001</v>
      </c>
      <c r="Q27" s="5">
        <f t="shared" si="44"/>
        <v>284.70692419200003</v>
      </c>
      <c r="R27" s="5">
        <f t="shared" si="45"/>
        <v>406.74352453200004</v>
      </c>
      <c r="S27" s="5">
        <f t="shared" si="46"/>
        <v>90.227953723999988</v>
      </c>
      <c r="T27" s="5">
        <f t="shared" si="47"/>
        <v>461.13825250000002</v>
      </c>
      <c r="U27" s="5">
        <f t="shared" si="48"/>
        <v>297.61218767999998</v>
      </c>
      <c r="V27" s="5">
        <f t="shared" si="49"/>
        <v>438.39975639599999</v>
      </c>
      <c r="W27" s="12">
        <f t="shared" si="50"/>
        <v>152.50428123200004</v>
      </c>
      <c r="X27" s="12">
        <f t="shared" si="51"/>
        <v>93.114551808000002</v>
      </c>
      <c r="Y27" s="12">
        <f t="shared" si="52"/>
        <v>135.66869366399996</v>
      </c>
      <c r="Z27" s="12">
        <f t="shared" si="53"/>
        <v>116.15121230400001</v>
      </c>
      <c r="AA27" s="12">
        <f t="shared" si="54"/>
        <v>247.19098777600001</v>
      </c>
      <c r="AB27" s="12">
        <f t="shared" si="55"/>
        <v>219.11125532500003</v>
      </c>
      <c r="AC27" s="12">
        <f t="shared" si="56"/>
        <v>183.372870912</v>
      </c>
      <c r="AD27" s="12">
        <f t="shared" si="57"/>
        <v>94.51293404099998</v>
      </c>
      <c r="AE27" s="12">
        <f t="shared" si="58"/>
        <v>80.06983559999999</v>
      </c>
      <c r="AF27" s="12">
        <f t="shared" si="59"/>
        <v>118.36815281999999</v>
      </c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</row>
    <row r="28" spans="2:92" ht="15">
      <c r="B28" s="11" t="s">
        <v>11</v>
      </c>
      <c r="C28" s="5">
        <f t="shared" si="30"/>
        <v>295.40230138800001</v>
      </c>
      <c r="D28" s="5">
        <f t="shared" si="31"/>
        <v>315.45192269600005</v>
      </c>
      <c r="E28" s="5">
        <f t="shared" si="32"/>
        <v>198.80903600000002</v>
      </c>
      <c r="F28" s="5">
        <f t="shared" si="33"/>
        <v>211.87720771200003</v>
      </c>
      <c r="G28" s="28">
        <f t="shared" si="34"/>
        <v>0</v>
      </c>
      <c r="H28" s="5">
        <f t="shared" si="35"/>
        <v>262.86538982400003</v>
      </c>
      <c r="I28" s="5">
        <f t="shared" si="36"/>
        <v>205.06202400000001</v>
      </c>
      <c r="J28" s="5">
        <f t="shared" si="37"/>
        <v>254.55288430800005</v>
      </c>
      <c r="K28" s="5">
        <f t="shared" si="38"/>
        <v>307.67514699999998</v>
      </c>
      <c r="L28" s="5">
        <f t="shared" si="39"/>
        <v>232.284335607</v>
      </c>
      <c r="M28" s="5">
        <f t="shared" si="40"/>
        <v>245.22302664</v>
      </c>
      <c r="N28" s="5">
        <f t="shared" si="41"/>
        <v>278.35473355199997</v>
      </c>
      <c r="O28" s="5">
        <f t="shared" si="42"/>
        <v>339.08685753599997</v>
      </c>
      <c r="P28" s="5">
        <f t="shared" si="43"/>
        <v>345.82611419999995</v>
      </c>
      <c r="Q28" s="5">
        <f t="shared" si="44"/>
        <v>432.63815304600001</v>
      </c>
      <c r="R28" s="5">
        <f t="shared" si="45"/>
        <v>621.03054156200017</v>
      </c>
      <c r="S28" s="5">
        <f t="shared" si="46"/>
        <v>134.31285172800003</v>
      </c>
      <c r="T28" s="5">
        <f t="shared" si="47"/>
        <v>647.71196918399994</v>
      </c>
      <c r="U28" s="5">
        <f t="shared" si="48"/>
        <v>335.00705587200002</v>
      </c>
      <c r="V28" s="5">
        <f t="shared" si="49"/>
        <v>450.30964210000002</v>
      </c>
      <c r="W28" s="12">
        <f t="shared" si="50"/>
        <v>98.792889853436535</v>
      </c>
      <c r="X28" s="12">
        <f t="shared" si="51"/>
        <v>52.530243786982204</v>
      </c>
      <c r="Y28" s="12">
        <f t="shared" si="52"/>
        <v>69.441592808375063</v>
      </c>
      <c r="Z28" s="12">
        <f t="shared" si="53"/>
        <v>101.53116454802014</v>
      </c>
      <c r="AA28" s="12">
        <f t="shared" si="54"/>
        <v>168.53384576695501</v>
      </c>
      <c r="AB28" s="12">
        <f t="shared" si="55"/>
        <v>168.83138920345922</v>
      </c>
      <c r="AC28" s="12">
        <f t="shared" si="56"/>
        <v>119.75607913154313</v>
      </c>
      <c r="AD28" s="12">
        <f t="shared" si="57"/>
        <v>66.47824838461537</v>
      </c>
      <c r="AE28" s="12">
        <f t="shared" si="58"/>
        <v>79.473106311788797</v>
      </c>
      <c r="AF28" s="12">
        <f t="shared" si="59"/>
        <v>76.994113687755998</v>
      </c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</row>
    <row r="29" spans="2:92" ht="15">
      <c r="B29" s="11" t="s">
        <v>12</v>
      </c>
      <c r="C29" s="5">
        <f t="shared" si="30"/>
        <v>361.94947200000007</v>
      </c>
      <c r="D29" s="5">
        <f t="shared" si="31"/>
        <v>368.01322238700004</v>
      </c>
      <c r="E29" s="5">
        <f t="shared" si="32"/>
        <v>277.36716729600005</v>
      </c>
      <c r="F29" s="5">
        <f t="shared" si="33"/>
        <v>267.20974371599999</v>
      </c>
      <c r="G29" s="28">
        <f t="shared" si="34"/>
        <v>0</v>
      </c>
      <c r="H29" s="5">
        <f t="shared" si="35"/>
        <v>327.48952500000001</v>
      </c>
      <c r="I29" s="5">
        <f t="shared" si="36"/>
        <v>190.76951451799999</v>
      </c>
      <c r="J29" s="5">
        <f t="shared" si="37"/>
        <v>275.55067114400003</v>
      </c>
      <c r="K29" s="5">
        <f t="shared" si="38"/>
        <v>330.25028509999993</v>
      </c>
      <c r="L29" s="5">
        <f t="shared" si="39"/>
        <v>459.47098080000006</v>
      </c>
      <c r="M29" s="5">
        <f t="shared" si="40"/>
        <v>277.54310083499996</v>
      </c>
      <c r="N29" s="5">
        <f t="shared" si="41"/>
        <v>355.64768182400002</v>
      </c>
      <c r="O29" s="5">
        <f t="shared" si="42"/>
        <v>511.04338529199998</v>
      </c>
      <c r="P29" s="5">
        <f t="shared" si="43"/>
        <v>502.881236</v>
      </c>
      <c r="Q29" s="5">
        <f t="shared" si="44"/>
        <v>539.70226022399993</v>
      </c>
      <c r="R29" s="5">
        <f t="shared" si="45"/>
        <v>751.0456721700001</v>
      </c>
      <c r="S29" s="5">
        <f t="shared" si="46"/>
        <v>162.88714709999996</v>
      </c>
      <c r="T29" s="5">
        <f t="shared" si="47"/>
        <v>799.03772640000011</v>
      </c>
      <c r="U29" s="5">
        <f t="shared" si="48"/>
        <v>432.17654174</v>
      </c>
      <c r="V29" s="5">
        <f t="shared" si="49"/>
        <v>546.54641395199997</v>
      </c>
      <c r="W29" s="12">
        <f t="shared" si="50"/>
        <v>70.955585682294114</v>
      </c>
      <c r="X29" s="12">
        <f t="shared" si="51"/>
        <v>43.483816614019226</v>
      </c>
      <c r="Y29" s="12">
        <f t="shared" si="52"/>
        <v>61.194061109239861</v>
      </c>
      <c r="Z29" s="12">
        <f t="shared" si="53"/>
        <v>50.72438215748749</v>
      </c>
      <c r="AA29" s="12">
        <f t="shared" si="54"/>
        <v>106.22760694674568</v>
      </c>
      <c r="AB29" s="12">
        <f t="shared" si="55"/>
        <v>95.404029820664562</v>
      </c>
      <c r="AC29" s="12">
        <f t="shared" si="56"/>
        <v>94.093341829767709</v>
      </c>
      <c r="AD29" s="12">
        <f t="shared" si="57"/>
        <v>33.416503439235306</v>
      </c>
      <c r="AE29" s="12">
        <f t="shared" si="58"/>
        <v>45.327484692307685</v>
      </c>
      <c r="AF29" s="12">
        <f t="shared" si="59"/>
        <v>51.453273236231219</v>
      </c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</row>
    <row r="30" spans="2:92" ht="15">
      <c r="B30" s="11" t="s">
        <v>13</v>
      </c>
      <c r="C30" s="5">
        <f t="shared" si="30"/>
        <v>471.77513110000007</v>
      </c>
      <c r="D30" s="5">
        <f t="shared" si="31"/>
        <v>458.39052869799997</v>
      </c>
      <c r="E30" s="5">
        <f t="shared" si="32"/>
        <v>369.66504519000006</v>
      </c>
      <c r="F30" s="5">
        <f t="shared" si="33"/>
        <v>335.32324702800003</v>
      </c>
      <c r="G30" s="28">
        <f t="shared" si="34"/>
        <v>0</v>
      </c>
      <c r="H30" s="5">
        <f t="shared" si="35"/>
        <v>308.84635320000007</v>
      </c>
      <c r="I30" s="5">
        <f t="shared" si="36"/>
        <v>249.6711521</v>
      </c>
      <c r="J30" s="5">
        <f t="shared" si="37"/>
        <v>391.35310782300013</v>
      </c>
      <c r="K30" s="5">
        <f t="shared" si="38"/>
        <v>370.43336880000004</v>
      </c>
      <c r="L30" s="5">
        <f t="shared" si="39"/>
        <v>588.52356913300002</v>
      </c>
      <c r="M30" s="5">
        <f t="shared" si="40"/>
        <v>426.24712808700002</v>
      </c>
      <c r="N30" s="5">
        <f t="shared" si="41"/>
        <v>576.22379948100001</v>
      </c>
      <c r="O30" s="5">
        <f t="shared" si="42"/>
        <v>690.88516103599989</v>
      </c>
      <c r="P30" s="5">
        <f t="shared" si="43"/>
        <v>570.90673305600012</v>
      </c>
      <c r="Q30" s="5">
        <f t="shared" si="44"/>
        <v>531.26021597600004</v>
      </c>
      <c r="R30" s="5">
        <f t="shared" si="45"/>
        <v>813.51146375000008</v>
      </c>
      <c r="S30" s="5">
        <f t="shared" si="46"/>
        <v>155.31236864799999</v>
      </c>
      <c r="T30" s="5">
        <f t="shared" si="47"/>
        <v>959.45778208399997</v>
      </c>
      <c r="U30" s="5">
        <f t="shared" si="48"/>
        <v>515.76372806800009</v>
      </c>
      <c r="V30" s="5">
        <f t="shared" si="49"/>
        <v>580.11421081599997</v>
      </c>
      <c r="W30" s="12">
        <f t="shared" si="50"/>
        <v>33.302714160218471</v>
      </c>
      <c r="X30" s="12">
        <f t="shared" si="51"/>
        <v>20.375058281292677</v>
      </c>
      <c r="Y30" s="12">
        <f t="shared" si="52"/>
        <v>46.170134341374592</v>
      </c>
      <c r="Z30" s="12">
        <f t="shared" si="53"/>
        <v>41.775081345471087</v>
      </c>
      <c r="AA30" s="12">
        <f t="shared" si="54"/>
        <v>51.702646873008639</v>
      </c>
      <c r="AB30" s="12">
        <f t="shared" si="55"/>
        <v>67.1099888211197</v>
      </c>
      <c r="AC30" s="12">
        <f t="shared" si="56"/>
        <v>47.973743999999996</v>
      </c>
      <c r="AD30" s="12">
        <f t="shared" si="57"/>
        <v>41.257654616294957</v>
      </c>
      <c r="AE30" s="12">
        <f t="shared" si="58"/>
        <v>39.171773740100129</v>
      </c>
      <c r="AF30" s="12">
        <f t="shared" si="59"/>
        <v>40.964937443786987</v>
      </c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</row>
    <row r="31" spans="2:92" ht="15">
      <c r="B31" s="10" t="s">
        <v>14</v>
      </c>
      <c r="C31" s="7">
        <f t="shared" si="30"/>
        <v>496.61145342399999</v>
      </c>
      <c r="D31" s="7">
        <f t="shared" si="31"/>
        <v>543.01970675399991</v>
      </c>
      <c r="E31" s="7">
        <f t="shared" si="32"/>
        <v>398.44168978499994</v>
      </c>
      <c r="F31" s="7">
        <f t="shared" si="33"/>
        <v>434.99965756099999</v>
      </c>
      <c r="G31" s="29">
        <f t="shared" si="34"/>
        <v>0</v>
      </c>
      <c r="H31" s="7">
        <f t="shared" si="35"/>
        <v>344.67465229599998</v>
      </c>
      <c r="I31" s="7">
        <f t="shared" si="36"/>
        <v>367.53310368000001</v>
      </c>
      <c r="J31" s="7">
        <f t="shared" si="37"/>
        <v>578.09099316100003</v>
      </c>
      <c r="K31" s="7">
        <f t="shared" si="38"/>
        <v>376.89556046099995</v>
      </c>
      <c r="L31" s="7">
        <f t="shared" si="39"/>
        <v>622.18209394500002</v>
      </c>
      <c r="M31" s="7">
        <f t="shared" si="40"/>
        <v>545.69365303799998</v>
      </c>
      <c r="N31" s="7">
        <f t="shared" si="41"/>
        <v>703.97922177099997</v>
      </c>
      <c r="O31" s="7">
        <f t="shared" si="42"/>
        <v>739.35506206100013</v>
      </c>
      <c r="P31" s="7">
        <f t="shared" si="43"/>
        <v>629.03180507099989</v>
      </c>
      <c r="Q31" s="7">
        <f t="shared" si="44"/>
        <v>757.05481560399983</v>
      </c>
      <c r="R31" s="7">
        <f t="shared" si="45"/>
        <v>946.8485135840001</v>
      </c>
      <c r="S31" s="7">
        <f t="shared" si="46"/>
        <v>211.590410725</v>
      </c>
      <c r="T31" s="7">
        <f t="shared" si="47"/>
        <v>1120.3805307239998</v>
      </c>
      <c r="U31" s="7">
        <f t="shared" si="48"/>
        <v>620.21794286400007</v>
      </c>
      <c r="V31" s="7">
        <f t="shared" si="49"/>
        <v>716.92900249600007</v>
      </c>
      <c r="W31" s="13">
        <f t="shared" si="50"/>
        <v>44.538979469276285</v>
      </c>
      <c r="X31" s="13">
        <f t="shared" si="51"/>
        <v>43.483816614019119</v>
      </c>
      <c r="Y31" s="13">
        <f t="shared" si="52"/>
        <v>49.318059200728271</v>
      </c>
      <c r="Z31" s="13">
        <f t="shared" si="53"/>
        <v>39.195936482931266</v>
      </c>
      <c r="AA31" s="13">
        <f t="shared" si="54"/>
        <v>45.53546229585799</v>
      </c>
      <c r="AB31" s="13">
        <f t="shared" si="55"/>
        <v>54.097685975421022</v>
      </c>
      <c r="AC31" s="13">
        <f t="shared" si="56"/>
        <v>31.108036191169774</v>
      </c>
      <c r="AD31" s="13">
        <f t="shared" si="57"/>
        <v>37.823695177059619</v>
      </c>
      <c r="AE31" s="13">
        <f t="shared" si="58"/>
        <v>48.173490483386431</v>
      </c>
      <c r="AF31" s="13">
        <f t="shared" si="59"/>
        <v>40.921296819299037</v>
      </c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</row>
    <row r="32" spans="2:92">
      <c r="C32" s="4"/>
      <c r="D32" s="4"/>
      <c r="E32" s="4"/>
      <c r="F32" s="4"/>
      <c r="G32" s="30" t="s">
        <v>17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</row>
    <row r="33" spans="3:92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</row>
    <row r="34" spans="3:92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</row>
    <row r="35" spans="3:92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</row>
    <row r="36" spans="3:92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</row>
    <row r="37" spans="3:92"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</row>
    <row r="38" spans="3:92"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</row>
  </sheetData>
  <mergeCells count="37">
    <mergeCell ref="C19:L19"/>
    <mergeCell ref="M19:V19"/>
    <mergeCell ref="W19:AF19"/>
    <mergeCell ref="BZ3:CB3"/>
    <mergeCell ref="CC3:CE3"/>
    <mergeCell ref="X3:Z3"/>
    <mergeCell ref="AA3:AC3"/>
    <mergeCell ref="AD3:AF3"/>
    <mergeCell ref="AG3:AI3"/>
    <mergeCell ref="AJ3:AL3"/>
    <mergeCell ref="AM3:AO3"/>
    <mergeCell ref="O16:Q16"/>
    <mergeCell ref="BH3:BJ3"/>
    <mergeCell ref="BK3:BM3"/>
    <mergeCell ref="BN3:BP3"/>
    <mergeCell ref="BQ3:BS3"/>
    <mergeCell ref="AP3:AR3"/>
    <mergeCell ref="AS3:AU3"/>
    <mergeCell ref="AV3:AX3"/>
    <mergeCell ref="AY3:BA3"/>
    <mergeCell ref="BB3:BD3"/>
    <mergeCell ref="BE3:BG3"/>
    <mergeCell ref="C2:AF2"/>
    <mergeCell ref="AG2:BJ2"/>
    <mergeCell ref="BK2:CN2"/>
    <mergeCell ref="C3:E3"/>
    <mergeCell ref="F3:H3"/>
    <mergeCell ref="I3:K3"/>
    <mergeCell ref="L3:N3"/>
    <mergeCell ref="O3:Q3"/>
    <mergeCell ref="R3:T3"/>
    <mergeCell ref="U3:W3"/>
    <mergeCell ref="CF3:CH3"/>
    <mergeCell ref="CI3:CK3"/>
    <mergeCell ref="CL3:CN3"/>
    <mergeCell ref="BT3:BV3"/>
    <mergeCell ref="BW3:BY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workbookViewId="0">
      <selection activeCell="E16" sqref="E16"/>
    </sheetView>
  </sheetViews>
  <sheetFormatPr defaultRowHeight="14.25"/>
  <cols>
    <col min="1" max="1" width="2.75" style="16" customWidth="1"/>
    <col min="2" max="2" width="29" style="16" customWidth="1"/>
    <col min="3" max="5" width="29" style="14" customWidth="1"/>
    <col min="6" max="6" width="33.125" style="14" customWidth="1"/>
    <col min="7" max="7" width="33.625" style="14" customWidth="1"/>
    <col min="8" max="16384" width="9" style="16"/>
  </cols>
  <sheetData>
    <row r="2" spans="2:5" ht="15">
      <c r="B2" s="31" t="s">
        <v>28</v>
      </c>
      <c r="C2" s="73" t="s">
        <v>18</v>
      </c>
      <c r="D2" s="73"/>
      <c r="E2" s="73"/>
    </row>
    <row r="3" spans="2:5" ht="15">
      <c r="B3" s="39" t="s">
        <v>27</v>
      </c>
      <c r="C3" s="40" t="s">
        <v>1</v>
      </c>
      <c r="D3" s="40" t="s">
        <v>29</v>
      </c>
      <c r="E3" s="40" t="s">
        <v>38</v>
      </c>
    </row>
    <row r="4" spans="2:5" ht="15">
      <c r="B4" s="33">
        <v>1</v>
      </c>
      <c r="C4" s="34">
        <v>211.3</v>
      </c>
      <c r="D4" s="35">
        <v>445.9</v>
      </c>
      <c r="E4" s="35">
        <v>33.6</v>
      </c>
    </row>
    <row r="5" spans="2:5" ht="15">
      <c r="B5" s="33">
        <v>2</v>
      </c>
      <c r="C5" s="35">
        <v>397.3</v>
      </c>
      <c r="D5" s="35">
        <v>305.3</v>
      </c>
      <c r="E5" s="35">
        <v>19.5</v>
      </c>
    </row>
    <row r="6" spans="2:5" ht="15">
      <c r="B6" s="33">
        <v>3</v>
      </c>
      <c r="C6" s="34">
        <v>225.9</v>
      </c>
      <c r="D6" s="35">
        <v>529.70000000000005</v>
      </c>
      <c r="E6" s="34">
        <v>47.8</v>
      </c>
    </row>
    <row r="7" spans="2:5" ht="15">
      <c r="B7" s="33">
        <v>4</v>
      </c>
      <c r="C7" s="34">
        <v>252.3</v>
      </c>
      <c r="D7" s="35">
        <v>486.4</v>
      </c>
      <c r="E7" s="34">
        <v>35.6</v>
      </c>
    </row>
    <row r="8" spans="2:5" ht="15">
      <c r="B8" s="33">
        <v>5</v>
      </c>
      <c r="C8" s="36" t="s">
        <v>26</v>
      </c>
      <c r="D8" s="35">
        <v>362.2</v>
      </c>
      <c r="E8" s="34">
        <v>35.200000000000003</v>
      </c>
    </row>
    <row r="9" spans="2:5" ht="15">
      <c r="B9" s="33">
        <v>6</v>
      </c>
      <c r="C9" s="35">
        <v>289.8</v>
      </c>
      <c r="D9" s="35">
        <v>257.10000000000002</v>
      </c>
      <c r="E9" s="34">
        <v>26.3</v>
      </c>
    </row>
    <row r="10" spans="2:5" ht="15">
      <c r="B10" s="33">
        <v>7</v>
      </c>
      <c r="C10" s="34">
        <v>134.6</v>
      </c>
      <c r="D10" s="35">
        <v>407.6</v>
      </c>
      <c r="E10" s="34">
        <v>66.8</v>
      </c>
    </row>
    <row r="11" spans="2:5" ht="15">
      <c r="B11" s="33">
        <v>8</v>
      </c>
      <c r="C11" s="35">
        <v>219.8</v>
      </c>
      <c r="D11" s="35">
        <v>512</v>
      </c>
      <c r="E11" s="34">
        <v>31.9</v>
      </c>
    </row>
    <row r="12" spans="2:5" ht="15">
      <c r="B12" s="33">
        <v>9</v>
      </c>
      <c r="C12" s="35">
        <v>291.60000000000002</v>
      </c>
      <c r="D12" s="35">
        <v>419.2</v>
      </c>
      <c r="E12" s="34">
        <v>31.8</v>
      </c>
    </row>
    <row r="13" spans="2:5" ht="15">
      <c r="B13" s="32">
        <v>10</v>
      </c>
      <c r="C13" s="37">
        <v>334.4</v>
      </c>
      <c r="D13" s="38">
        <v>377.2</v>
      </c>
      <c r="E13" s="38">
        <v>31.8</v>
      </c>
    </row>
    <row r="14" spans="2:5">
      <c r="B14" s="14"/>
    </row>
    <row r="15" spans="2:5">
      <c r="B15" s="14"/>
    </row>
    <row r="16" spans="2:5">
      <c r="B16" s="14"/>
    </row>
    <row r="17" spans="2:6">
      <c r="B17" s="14"/>
    </row>
    <row r="18" spans="2:6">
      <c r="B18" s="14"/>
      <c r="F18" s="15"/>
    </row>
    <row r="19" spans="2:6">
      <c r="B19" s="14"/>
    </row>
    <row r="20" spans="2:6">
      <c r="B20" s="14"/>
    </row>
    <row r="21" spans="2:6">
      <c r="B21" s="14"/>
    </row>
    <row r="22" spans="2:6">
      <c r="B22" s="14"/>
    </row>
    <row r="23" spans="2:6">
      <c r="B23" s="14"/>
    </row>
    <row r="24" spans="2:6">
      <c r="B24" s="14"/>
    </row>
    <row r="25" spans="2:6">
      <c r="B25" s="14"/>
    </row>
    <row r="26" spans="2:6">
      <c r="B26" s="14"/>
    </row>
  </sheetData>
  <mergeCells count="1">
    <mergeCell ref="C2:E2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9"/>
  <sheetViews>
    <sheetView tabSelected="1" zoomScale="115" zoomScaleNormal="115" workbookViewId="0">
      <selection activeCell="H34" sqref="H34"/>
    </sheetView>
  </sheetViews>
  <sheetFormatPr defaultRowHeight="14.25"/>
  <cols>
    <col min="1" max="1" width="2.75" style="16" customWidth="1"/>
    <col min="2" max="2" width="13.125" style="16" bestFit="1" customWidth="1"/>
    <col min="3" max="16384" width="9" style="16"/>
  </cols>
  <sheetData>
    <row r="2" spans="2:26" ht="17.25">
      <c r="B2" s="41" t="s">
        <v>30</v>
      </c>
      <c r="C2" s="52"/>
      <c r="D2" s="52"/>
      <c r="E2" s="52"/>
      <c r="F2" s="52"/>
      <c r="G2" s="52"/>
      <c r="H2" s="52"/>
      <c r="I2" s="52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2:26" ht="15">
      <c r="B3" s="59" t="s">
        <v>39</v>
      </c>
      <c r="C3" s="61" t="s">
        <v>31</v>
      </c>
      <c r="D3" s="62"/>
      <c r="E3" s="62"/>
      <c r="F3" s="62"/>
      <c r="G3" s="62"/>
      <c r="H3" s="62"/>
      <c r="I3" s="63"/>
      <c r="J3" s="61" t="s">
        <v>29</v>
      </c>
      <c r="K3" s="62"/>
      <c r="L3" s="62"/>
      <c r="M3" s="62"/>
      <c r="N3" s="62"/>
      <c r="O3" s="62"/>
      <c r="P3" s="62"/>
      <c r="Q3" s="62"/>
      <c r="R3" s="63"/>
      <c r="S3" s="65" t="s">
        <v>38</v>
      </c>
      <c r="T3" s="65"/>
      <c r="U3" s="65"/>
      <c r="V3" s="65"/>
      <c r="W3" s="65"/>
      <c r="X3" s="65"/>
      <c r="Y3" s="65"/>
      <c r="Z3" s="66"/>
    </row>
    <row r="4" spans="2:26" s="19" customFormat="1" ht="15">
      <c r="B4" s="42" t="s">
        <v>2</v>
      </c>
      <c r="C4" s="56">
        <v>1</v>
      </c>
      <c r="D4" s="55">
        <v>2</v>
      </c>
      <c r="E4" s="55">
        <v>3</v>
      </c>
      <c r="F4" s="55">
        <v>4</v>
      </c>
      <c r="G4" s="54">
        <v>5</v>
      </c>
      <c r="H4" s="55">
        <v>6</v>
      </c>
      <c r="I4" s="57">
        <v>7</v>
      </c>
      <c r="J4" s="56">
        <v>1</v>
      </c>
      <c r="K4" s="54">
        <v>2</v>
      </c>
      <c r="L4" s="55">
        <v>3</v>
      </c>
      <c r="M4" s="55">
        <v>4</v>
      </c>
      <c r="N4" s="55">
        <v>5</v>
      </c>
      <c r="O4" s="55">
        <v>6</v>
      </c>
      <c r="P4" s="55">
        <v>7</v>
      </c>
      <c r="Q4" s="55">
        <v>8</v>
      </c>
      <c r="R4" s="57">
        <v>9</v>
      </c>
      <c r="S4" s="55">
        <v>1</v>
      </c>
      <c r="T4" s="55">
        <v>2</v>
      </c>
      <c r="U4" s="55">
        <v>3</v>
      </c>
      <c r="V4" s="55">
        <v>4</v>
      </c>
      <c r="W4" s="55">
        <v>5</v>
      </c>
      <c r="X4" s="55">
        <v>6</v>
      </c>
      <c r="Y4" s="55">
        <v>7</v>
      </c>
      <c r="Z4" s="55">
        <v>8</v>
      </c>
    </row>
    <row r="5" spans="2:26" ht="15">
      <c r="B5" s="45" t="s">
        <v>23</v>
      </c>
      <c r="C5" s="46">
        <v>3.24</v>
      </c>
      <c r="D5" s="47">
        <v>3.47</v>
      </c>
      <c r="E5" s="47">
        <v>3.12</v>
      </c>
      <c r="F5" s="47">
        <v>2.15</v>
      </c>
      <c r="G5" s="47">
        <v>3.36</v>
      </c>
      <c r="H5" s="47">
        <v>3.15</v>
      </c>
      <c r="I5" s="47">
        <v>2.98</v>
      </c>
      <c r="J5" s="46">
        <v>4.72</v>
      </c>
      <c r="K5" s="46">
        <v>5.01</v>
      </c>
      <c r="L5" s="47">
        <v>4.26</v>
      </c>
      <c r="M5" s="47">
        <v>5.23</v>
      </c>
      <c r="N5" s="47">
        <v>4.32</v>
      </c>
      <c r="O5" s="47">
        <v>5.23</v>
      </c>
      <c r="P5" s="47">
        <v>5.21</v>
      </c>
      <c r="Q5" s="47">
        <v>4.28</v>
      </c>
      <c r="R5" s="47">
        <v>4.72</v>
      </c>
      <c r="S5" s="46">
        <v>0</v>
      </c>
      <c r="T5" s="46">
        <v>0</v>
      </c>
      <c r="U5" s="46">
        <v>0</v>
      </c>
      <c r="V5" s="46">
        <v>0</v>
      </c>
      <c r="W5" s="46">
        <v>0</v>
      </c>
      <c r="X5" s="46">
        <v>0</v>
      </c>
      <c r="Y5" s="46">
        <v>0</v>
      </c>
      <c r="Z5" s="46">
        <v>0</v>
      </c>
    </row>
    <row r="6" spans="2:26" ht="15">
      <c r="B6" s="43" t="s">
        <v>22</v>
      </c>
      <c r="C6" s="48">
        <v>3.84</v>
      </c>
      <c r="D6" s="35">
        <v>4.0199999999999996</v>
      </c>
      <c r="E6" s="35">
        <v>3.98</v>
      </c>
      <c r="F6" s="35">
        <v>4.26</v>
      </c>
      <c r="G6" s="35">
        <v>4.21</v>
      </c>
      <c r="H6" s="35">
        <v>4.1100000000000003</v>
      </c>
      <c r="I6" s="35">
        <v>4.2699999999999996</v>
      </c>
      <c r="J6" s="48">
        <v>7.99</v>
      </c>
      <c r="K6" s="48">
        <v>8.36</v>
      </c>
      <c r="L6" s="35">
        <v>7.35</v>
      </c>
      <c r="M6" s="35">
        <v>6.62</v>
      </c>
      <c r="N6" s="35">
        <v>6.24</v>
      </c>
      <c r="O6" s="35">
        <v>6.48</v>
      </c>
      <c r="P6" s="35">
        <v>8.23</v>
      </c>
      <c r="Q6" s="35">
        <v>7.32</v>
      </c>
      <c r="R6" s="35">
        <v>7.93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</row>
    <row r="7" spans="2:26" ht="17.25">
      <c r="B7" s="44" t="s">
        <v>34</v>
      </c>
      <c r="C7" s="49">
        <f>(C6/2)*(C5/2)*3.14</f>
        <v>9.7666560000000011</v>
      </c>
      <c r="D7" s="49">
        <f t="shared" ref="D7:Z7" si="0">(D6/2)*(D5/2)*3.14</f>
        <v>10.950279</v>
      </c>
      <c r="E7" s="49">
        <f t="shared" si="0"/>
        <v>9.7478160000000003</v>
      </c>
      <c r="F7" s="49">
        <f t="shared" si="0"/>
        <v>7.1898149999999994</v>
      </c>
      <c r="G7" s="49">
        <f t="shared" si="0"/>
        <v>11.104296</v>
      </c>
      <c r="H7" s="49">
        <f t="shared" si="0"/>
        <v>10.163002500000001</v>
      </c>
      <c r="I7" s="49">
        <f t="shared" si="0"/>
        <v>9.9888110000000001</v>
      </c>
      <c r="J7" s="49">
        <f t="shared" si="0"/>
        <v>29.604548000000001</v>
      </c>
      <c r="K7" s="49">
        <f t="shared" si="0"/>
        <v>32.878625999999997</v>
      </c>
      <c r="L7" s="49">
        <f t="shared" si="0"/>
        <v>24.579134999999997</v>
      </c>
      <c r="M7" s="49">
        <f t="shared" si="0"/>
        <v>27.178741000000006</v>
      </c>
      <c r="N7" s="49">
        <f t="shared" si="0"/>
        <v>21.161088000000003</v>
      </c>
      <c r="O7" s="49">
        <f>(O6/2)*(O5/2)*3.14</f>
        <v>26.603964000000005</v>
      </c>
      <c r="P7" s="49">
        <f>(P6/2)*(P5/2)*3.14</f>
        <v>33.659465500000003</v>
      </c>
      <c r="Q7" s="49">
        <f>(Q6/2)*(Q5/2)*3.14</f>
        <v>24.593736000000003</v>
      </c>
      <c r="R7" s="49">
        <f>(R6/2)*(R5/2)*3.14</f>
        <v>29.382235999999995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</row>
    <row r="8" spans="2:26" ht="15">
      <c r="B8" s="50" t="s">
        <v>19</v>
      </c>
      <c r="C8" s="18">
        <f>AVERAGE(C7:I7)</f>
        <v>9.844382214285714</v>
      </c>
      <c r="J8" s="18">
        <f>AVERAGE(J7:R7)</f>
        <v>27.737948833333334</v>
      </c>
      <c r="S8" s="20" t="s">
        <v>20</v>
      </c>
    </row>
    <row r="9" spans="2:26" ht="15">
      <c r="B9" s="50" t="s">
        <v>21</v>
      </c>
      <c r="C9" s="18">
        <f>STDEV(C7:I7)</f>
        <v>1.2906627820611578</v>
      </c>
      <c r="J9" s="18">
        <f>STDEV(J7:R7)</f>
        <v>4.0681185254986874</v>
      </c>
      <c r="S9" s="20" t="s">
        <v>20</v>
      </c>
    </row>
  </sheetData>
  <mergeCells count="3">
    <mergeCell ref="C3:I3"/>
    <mergeCell ref="J3:R3"/>
    <mergeCell ref="S3:Z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 Data for Figure 12a</vt:lpstr>
      <vt:lpstr>Raw Data for ED Figure 12b</vt:lpstr>
      <vt:lpstr>Raw Data for ED Figure 12g</vt:lpstr>
      <vt:lpstr>Raw Data for ED Figure 12h</vt:lpstr>
      <vt:lpstr>Raw Data for ED Figure 12i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2021-06-01T12:43:35Z</dcterms:modified>
</cp:coreProperties>
</file>