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ludovicorlando/Desktop/ArchiveCoAuthors-20210813/Round3/"/>
    </mc:Choice>
  </mc:AlternateContent>
  <xr:revisionPtr revIDLastSave="0" documentId="13_ncr:1_{677A0643-CD75-4D47-8D43-E6029F2A70C0}" xr6:coauthVersionLast="36" xr6:coauthVersionMax="36" xr10:uidLastSave="{00000000-0000-0000-0000-000000000000}"/>
  <bookViews>
    <workbookView xWindow="110400" yWindow="460" windowWidth="38400" windowHeight="21140" activeTab="2" xr2:uid="{00000000-000D-0000-FFFF-FFFF00000000}"/>
  </bookViews>
  <sheets>
    <sheet name="SI Table 1" sheetId="1" r:id="rId1"/>
    <sheet name="SI Table 2" sheetId="2" r:id="rId2"/>
    <sheet name="SI Table 3" sheetId="3" r:id="rId3"/>
  </sheets>
  <calcPr calcId="181029" concurrentCalc="0"/>
  <extLst>
    <ext uri="GoogleSheetsCustomDataVersion1">
      <go:sheetsCustomData xmlns:go="http://customooxmlschemas.google.com/" r:id="rId7" roundtripDataSignature="AMtx7mg4csxEsFS6pb9yR0RSbLJY4r06Mg=="/>
    </ext>
  </extLst>
</workbook>
</file>

<file path=xl/calcChain.xml><?xml version="1.0" encoding="utf-8"?>
<calcChain xmlns="http://schemas.openxmlformats.org/spreadsheetml/2006/main">
  <c r="M9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5" i="1"/>
  <c r="M276" i="1"/>
  <c r="M277" i="1"/>
  <c r="M278" i="1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Y13" i="1"/>
  <c r="X13" i="1"/>
</calcChain>
</file>

<file path=xl/sharedStrings.xml><?xml version="1.0" encoding="utf-8"?>
<sst xmlns="http://schemas.openxmlformats.org/spreadsheetml/2006/main" count="3650" uniqueCount="826">
  <si>
    <t>IntCal20 calibrated date BCE/CE (95.4%)</t>
  </si>
  <si>
    <t>Previously Generated HiSeq4000 sequences@</t>
  </si>
  <si>
    <t>Pre-Trimming &amp; Rescaling</t>
  </si>
  <si>
    <t>Post-Trimming &amp; Rescaling</t>
  </si>
  <si>
    <t>SampleName</t>
  </si>
  <si>
    <t>GPS Coordinates</t>
  </si>
  <si>
    <t>Site</t>
  </si>
  <si>
    <t>Country</t>
  </si>
  <si>
    <t xml:space="preserve"> OrientAGraph &amp; qpAdm</t>
  </si>
  <si>
    <t>Context</t>
  </si>
  <si>
    <t>UCIAMS</t>
  </si>
  <si>
    <t>14C (uncal BP)</t>
  </si>
  <si>
    <t>±</t>
  </si>
  <si>
    <t>From</t>
  </si>
  <si>
    <t>To</t>
  </si>
  <si>
    <t>AgeEstimate</t>
  </si>
  <si>
    <t>AgeEstimate (BP)</t>
  </si>
  <si>
    <t>Sex</t>
  </si>
  <si>
    <t>Publication</t>
  </si>
  <si>
    <t>#Extracts</t>
  </si>
  <si>
    <t>#TotalLibraries</t>
  </si>
  <si>
    <t>#NewLibraries</t>
  </si>
  <si>
    <t>#CollapsedReads</t>
  </si>
  <si>
    <t>#PairReads</t>
  </si>
  <si>
    <t>#TotalReads</t>
  </si>
  <si>
    <t>mtDNAcov</t>
  </si>
  <si>
    <t>nucDNAcov</t>
  </si>
  <si>
    <t>RawErrorRate</t>
  </si>
  <si>
    <t>ErrorRate</t>
  </si>
  <si>
    <t>Holotype_Mon_1870</t>
  </si>
  <si>
    <t>-</t>
  </si>
  <si>
    <t>Museum specimen</t>
  </si>
  <si>
    <t>N/A</t>
  </si>
  <si>
    <t>Holotype</t>
  </si>
  <si>
    <t>museum specimen, date of death: 1870 CE</t>
  </si>
  <si>
    <t>1870 CE</t>
  </si>
  <si>
    <t>M</t>
  </si>
  <si>
    <t>Der Sarkissian et al. (2015)</t>
  </si>
  <si>
    <t>Paratype_Mon_1899</t>
  </si>
  <si>
    <t>Paratype</t>
  </si>
  <si>
    <t>museum specimen. date of death = 1,899 CE</t>
  </si>
  <si>
    <t>1899 CE</t>
  </si>
  <si>
    <t>F</t>
  </si>
  <si>
    <t>Tarpan_Ukr_1868</t>
  </si>
  <si>
    <t>TARP</t>
  </si>
  <si>
    <t>museum specimen, date of death = 1,868 CE</t>
  </si>
  <si>
    <t>1868 CE</t>
  </si>
  <si>
    <t>this study</t>
  </si>
  <si>
    <t>SAGS27_Ira_m1102</t>
  </si>
  <si>
    <t>35.773 N, 49.938 E</t>
  </si>
  <si>
    <t>Sagzabad</t>
  </si>
  <si>
    <t>Iran</t>
  </si>
  <si>
    <t>DOM2</t>
  </si>
  <si>
    <t>settlement, Late Bronze/Iron Age</t>
  </si>
  <si>
    <t>Fages et al. (2019)</t>
  </si>
  <si>
    <t>SV19x18_Tun_m581</t>
  </si>
  <si>
    <t>35.873429 N, 8.78621 E</t>
  </si>
  <si>
    <t>Althiburos</t>
  </si>
  <si>
    <t>Tunisia</t>
  </si>
  <si>
    <t>settlement, Iron Age Middle Numidian period</t>
  </si>
  <si>
    <t>SV19x19_Tun_m643</t>
  </si>
  <si>
    <t>SV19x22_Tun_m660</t>
  </si>
  <si>
    <t>Fen4_Chi_m800</t>
  </si>
  <si>
    <t>36.840667 N, 101.958472 E</t>
  </si>
  <si>
    <t>Fengtai</t>
  </si>
  <si>
    <t>China</t>
  </si>
  <si>
    <t>settlement, Iron Age</t>
  </si>
  <si>
    <t>this study + Fages et al. (2019)</t>
  </si>
  <si>
    <t>Hasanlu1140_Ira_m663</t>
  </si>
  <si>
    <t>37.004486 N, 45.458817 E</t>
  </si>
  <si>
    <t>Tepe Hasanlu</t>
  </si>
  <si>
    <t>fortified settlement, Iron Age</t>
  </si>
  <si>
    <t>Hasanlu2327_Ira_m768</t>
  </si>
  <si>
    <t>fortified settlement, Iron Age (*5)</t>
  </si>
  <si>
    <t>Hasanlu2405_Ira_m868</t>
  </si>
  <si>
    <t>this study + Gaunitz et al. (2018)</t>
  </si>
  <si>
    <t>Hasanlu3394_Ira_m790</t>
  </si>
  <si>
    <t>Hasanlu3398_Ira_m768</t>
  </si>
  <si>
    <t>Hasanlu3461_Ira_m913</t>
  </si>
  <si>
    <t>Hasanlu368_Ira_m878</t>
  </si>
  <si>
    <t>HasanluV31E_Ira_m768</t>
  </si>
  <si>
    <t>KSK16232_Tur_m6319</t>
  </si>
  <si>
    <t>37.847803 N, 34.611841 E</t>
  </si>
  <si>
    <t>Köşk Höyük</t>
  </si>
  <si>
    <t>Turkey</t>
  </si>
  <si>
    <t>NEO-ANA</t>
  </si>
  <si>
    <t>settlement, Neolithic</t>
  </si>
  <si>
    <t>AC7970_Tur_m290</t>
  </si>
  <si>
    <t>38.411227 N, 33.835694 E</t>
  </si>
  <si>
    <t>Acemhoyuk</t>
  </si>
  <si>
    <t>AC8811_Tur_m2125</t>
  </si>
  <si>
    <t>settlement, Bronze Age</t>
  </si>
  <si>
    <t>AC9016_Tur_m1900</t>
  </si>
  <si>
    <t>settlement, Bronze Age, ~1,900 BCE</t>
  </si>
  <si>
    <t>18ELTu18_Spa_m588</t>
  </si>
  <si>
    <t>38.949334 N, -6.064916 E</t>
  </si>
  <si>
    <t>El Turuñuelo</t>
  </si>
  <si>
    <t>Spain</t>
  </si>
  <si>
    <t>sacrificial level in settlement, Iron Age Tartessos Culture</t>
  </si>
  <si>
    <t>Spain38_Spa_m2040</t>
  </si>
  <si>
    <t>39.024444 N, -2.028056 E</t>
  </si>
  <si>
    <t>El Acequión</t>
  </si>
  <si>
    <t>IBE</t>
  </si>
  <si>
    <t>Spain39_Spa_m1968</t>
  </si>
  <si>
    <t>Zam9_Por_m2559</t>
  </si>
  <si>
    <t>39.0744 N, -9.2857 E</t>
  </si>
  <si>
    <t>Zambujal</t>
  </si>
  <si>
    <t>Portugal</t>
  </si>
  <si>
    <t>fortified settlement, Eneolithic Bell Beaker Culture</t>
  </si>
  <si>
    <t>CD1819_Tur_m1299</t>
  </si>
  <si>
    <t>39.676776 N, 35.1436 E</t>
  </si>
  <si>
    <t>Çadır Höyük</t>
  </si>
  <si>
    <t>settlement, Late Bronze Age Hittite Empire/Culture</t>
  </si>
  <si>
    <t>CD2017_Tur_m4532</t>
  </si>
  <si>
    <t>settlement, Middle Eneolithic</t>
  </si>
  <si>
    <t>CD5203_Tur_m985</t>
  </si>
  <si>
    <t>settlement, Early Iron Age</t>
  </si>
  <si>
    <t>CFo02_Spa_m5180</t>
  </si>
  <si>
    <t>40.42019 N, -0.12547 E</t>
  </si>
  <si>
    <t>Cova Fosca</t>
  </si>
  <si>
    <t>settlement, Early Neolithic</t>
  </si>
  <si>
    <t>TP4_Geo_m1578</t>
  </si>
  <si>
    <t>41.467 N, 46.017 E</t>
  </si>
  <si>
    <t>Tachti Perda</t>
  </si>
  <si>
    <t>Georgia</t>
  </si>
  <si>
    <t>settlement, Late Bronze Age</t>
  </si>
  <si>
    <t>UE2275x2_Spa_m2758</t>
  </si>
  <si>
    <t>41.552778 N, 1.039444 E</t>
  </si>
  <si>
    <t>Cantorella</t>
  </si>
  <si>
    <t>settlement, Final Neolithic/Eneolithic</t>
  </si>
  <si>
    <t>Fetusx9m_Spa_m475</t>
  </si>
  <si>
    <t>41.57 N, 0.95 E</t>
  </si>
  <si>
    <t>Els Vilars</t>
  </si>
  <si>
    <t>fortified settlement, 500-450 BCE</t>
  </si>
  <si>
    <t>UE11080x2_Spa_m664</t>
  </si>
  <si>
    <t>fortified settlement, 700-550 BCE</t>
  </si>
  <si>
    <t>UE13045_Spa_m738</t>
  </si>
  <si>
    <t>fortified settlement, 750-725 BCE</t>
  </si>
  <si>
    <t>UE4618_Spa_m655</t>
  </si>
  <si>
    <t>UE172_Spa_m317</t>
  </si>
  <si>
    <t>41.7075 N, 1.54222 E</t>
  </si>
  <si>
    <t>settlement, Ancient Iberian (pre-Roman occupation)</t>
  </si>
  <si>
    <t>Kan22_Tur_m2386</t>
  </si>
  <si>
    <t>41.721357 N, 27.225306 E</t>
  </si>
  <si>
    <t>Kirklareli-Kanligecit</t>
  </si>
  <si>
    <t>Kan22</t>
  </si>
  <si>
    <t>settlement, Early Bronze Age</t>
  </si>
  <si>
    <t>Tarquinia3298_Ita_m657</t>
  </si>
  <si>
    <t>42.249167 N, 11.756111 E</t>
  </si>
  <si>
    <t>Tarquinia</t>
  </si>
  <si>
    <t>Italy</t>
  </si>
  <si>
    <t>monumental complex, Iron Age Etruscan Culture</t>
  </si>
  <si>
    <t>UE10287_Fra_m617</t>
  </si>
  <si>
    <t>43.3667 N, 3.4167 E</t>
  </si>
  <si>
    <t>France</t>
  </si>
  <si>
    <t>Phoceaen town, 5th-6th centuries BCE</t>
  </si>
  <si>
    <t>BZNK169x1_Rus_m871</t>
  </si>
  <si>
    <t>43.79028 N, 42.7278 E</t>
  </si>
  <si>
    <t>Ullu</t>
  </si>
  <si>
    <t>Russia</t>
  </si>
  <si>
    <t>cemetery, Iron Age Late Scythian period</t>
  </si>
  <si>
    <t>Pie13_Rom_m4425</t>
  </si>
  <si>
    <t>44.067779 N, 26.156737 E</t>
  </si>
  <si>
    <t>Pietrele</t>
  </si>
  <si>
    <t>Romania</t>
  </si>
  <si>
    <t>ENEO-ROM</t>
  </si>
  <si>
    <t>ROCAS09_Rom_m4297</t>
  </si>
  <si>
    <t>44.12731 N, 26.4696 E</t>
  </si>
  <si>
    <t>ROCAS10_Rom_m4309</t>
  </si>
  <si>
    <t>ROCAS12_Rom_m3795</t>
  </si>
  <si>
    <t>Gral1_Fra_m16101</t>
  </si>
  <si>
    <t>44.499039 N, 1.692232 E</t>
  </si>
  <si>
    <t>Igue du Gral</t>
  </si>
  <si>
    <t>LP-SFR</t>
  </si>
  <si>
    <t>natural trap cave, Palaeolithic</t>
  </si>
  <si>
    <t>Gral10_Fra_m18924</t>
  </si>
  <si>
    <t>natural trap cave, Palaeolithic (*3)</t>
  </si>
  <si>
    <t>Gral13_Fra_m16500</t>
  </si>
  <si>
    <t>Gral14_Fra_m21655</t>
  </si>
  <si>
    <t>Gral2_Fra_m18924</t>
  </si>
  <si>
    <t>Gral3_Fra_m18924</t>
  </si>
  <si>
    <t>Gral4_Fra_m18924</t>
  </si>
  <si>
    <t>Gral5_Fra_m18924</t>
  </si>
  <si>
    <t>Gral6_Fra_m18924</t>
  </si>
  <si>
    <t>Gral7_Fra_m19670</t>
  </si>
  <si>
    <t>Gral8_Fra_m18924</t>
  </si>
  <si>
    <t>Gral9_Fra_m18924</t>
  </si>
  <si>
    <t>Gar3_Rom_m1539</t>
  </si>
  <si>
    <t>44.86699 N, 22.007939 E</t>
  </si>
  <si>
    <t>settlement, Bronze Age Noua Culture</t>
  </si>
  <si>
    <t>BZNK1002x4_Rus_m3450</t>
  </si>
  <si>
    <t>45.69 N, 43.262 E</t>
  </si>
  <si>
    <t>Aygurskiy 2</t>
  </si>
  <si>
    <t>C-PONT</t>
  </si>
  <si>
    <t>cemetery, Bronze Age Steppe Maykop Culture</t>
  </si>
  <si>
    <t>RONPC06_Rom_m34801</t>
  </si>
  <si>
    <t>45.807945 N, 22.812173 E</t>
  </si>
  <si>
    <t>RONPC06</t>
  </si>
  <si>
    <t>Cave, Upper Palaeolithic</t>
  </si>
  <si>
    <t>CAR05_Hun_m2458</t>
  </si>
  <si>
    <t>46.362 N, 17.731 E</t>
  </si>
  <si>
    <t>Kaposújlak-Várdomb</t>
  </si>
  <si>
    <t>Hungary</t>
  </si>
  <si>
    <t>HUNG</t>
  </si>
  <si>
    <t>fortified settlement, Early Bronze Age Somogyvár-Vinkovci Culture</t>
  </si>
  <si>
    <t>M17x127_Mon_m658</t>
  </si>
  <si>
    <t>46.4 N, 100.68 E</t>
  </si>
  <si>
    <t>Bor Shoroonii</t>
  </si>
  <si>
    <t>Mongolia</t>
  </si>
  <si>
    <t>burial site, Late Bronze Age Deer Stone Complex</t>
  </si>
  <si>
    <t>Ukr11_Ukr_m4185</t>
  </si>
  <si>
    <t>46.86888889 N, 35.43305556 E</t>
  </si>
  <si>
    <t>Semenovka 1</t>
  </si>
  <si>
    <t>Ukraine</t>
  </si>
  <si>
    <t>Ukr11</t>
  </si>
  <si>
    <t>settlement, Eneolithic Dereivka Culture</t>
  </si>
  <si>
    <t>M17x199_Mon_m865</t>
  </si>
  <si>
    <t>46.94125 N, 98.595817 E</t>
  </si>
  <si>
    <t>Morin Mort</t>
  </si>
  <si>
    <t>burial site, Iron Age Deer Stone Complex</t>
  </si>
  <si>
    <t>Duk2_Hun_m2059</t>
  </si>
  <si>
    <t>46.961906 N, 18.935523 E</t>
  </si>
  <si>
    <t xml:space="preserve">Dunaújváros-Kosziderpadlás </t>
  </si>
  <si>
    <t>settlement, Middle Bronze Age</t>
  </si>
  <si>
    <t>KZ2019x1a_Kaz_m293</t>
  </si>
  <si>
    <t>47.237169 N, 84.542033 E</t>
  </si>
  <si>
    <t>Shilikty 5</t>
  </si>
  <si>
    <t>Kazakhstan</t>
  </si>
  <si>
    <t>cemetery, 4th century BCE</t>
  </si>
  <si>
    <t>GVA9010_Mon_m1057</t>
  </si>
  <si>
    <t>47.750843 N, 101.369458 E</t>
  </si>
  <si>
    <t>Tatsyn Ereg</t>
  </si>
  <si>
    <t>burial site, Bronze Age Deer Stone Complex (*4)</t>
  </si>
  <si>
    <t>GVA9035_Mon_m1024</t>
  </si>
  <si>
    <t>burial site, Bronze Age Deer Stone Complex</t>
  </si>
  <si>
    <t>GVA9036_Mon_m1013</t>
  </si>
  <si>
    <t>GVA9037_Mon_m1013</t>
  </si>
  <si>
    <t>Mic2_Mol_m1250</t>
  </si>
  <si>
    <t>47.987105 N, 27.788329 E</t>
  </si>
  <si>
    <t>Miciurin</t>
  </si>
  <si>
    <t>Moldova</t>
  </si>
  <si>
    <t>settlement, Middle/Late Bronze Age, Noua Culture, ~1,500-1,000 BCE</t>
  </si>
  <si>
    <t>Miciurin05_Mol_m1373</t>
  </si>
  <si>
    <t>settlement, Middle/Late Bronze Age, Noua Culture</t>
  </si>
  <si>
    <t>NHr2_Slo_m1683</t>
  </si>
  <si>
    <t>48.069502 N, 18.200384 E</t>
  </si>
  <si>
    <t>Nitriansky Hrádok</t>
  </si>
  <si>
    <t>Slovakia</t>
  </si>
  <si>
    <t xml:space="preserve">fortified settlement, Early/Middle Bronze Age Mad’arovce Culture </t>
  </si>
  <si>
    <t>MOLDA1_Mol_m2063</t>
  </si>
  <si>
    <t>48.159923 N, 27.169232 E</t>
  </si>
  <si>
    <t>Gordinesti II</t>
  </si>
  <si>
    <t>settlement, Late Eneolithic</t>
  </si>
  <si>
    <t>BPTDG1_Fra_m11800</t>
  </si>
  <si>
    <t>48.387245 N, 3.007653 E</t>
  </si>
  <si>
    <t>Tureau des Gardes 6</t>
  </si>
  <si>
    <t>LP-NFR</t>
  </si>
  <si>
    <t>Magdalenian site, Bølling-Allerød interstadial period</t>
  </si>
  <si>
    <t>SRNHM05_Aus_m585</t>
  </si>
  <si>
    <t>48.451361 N, 16.599992 E</t>
  </si>
  <si>
    <t>Bad Pirawarth</t>
  </si>
  <si>
    <t>Austria</t>
  </si>
  <si>
    <t>settlement, Early Bronze Age or putative later occupation</t>
  </si>
  <si>
    <t>Etiolles4_Fra_m13759</t>
  </si>
  <si>
    <t>48.63324 N, 2.465916 E</t>
  </si>
  <si>
    <t>Etiolles</t>
  </si>
  <si>
    <t>Etiolles6_Fra_m13608</t>
  </si>
  <si>
    <t>Etiolles7_Fra_m13815</t>
  </si>
  <si>
    <t>Etiollesx8_Fra_m13693</t>
  </si>
  <si>
    <t>Magdalenian site, Bølling-Allerød interstadial period (*2)</t>
  </si>
  <si>
    <t>Closeau3_Fra_m10400</t>
  </si>
  <si>
    <t>48.871883 N, 2.157139 E</t>
  </si>
  <si>
    <t>Le Closeau</t>
  </si>
  <si>
    <t>Final Upper Paleolithic site</t>
  </si>
  <si>
    <t>PRA84_Cze_m3236</t>
  </si>
  <si>
    <t>49.19081 N, 16.67640 E</t>
  </si>
  <si>
    <t>Stránská skála</t>
  </si>
  <si>
    <t>Czech Republic</t>
  </si>
  <si>
    <t>ENEO-CZE</t>
  </si>
  <si>
    <t>settlement, Early Eneolithic clay pit with Funnel Beaker and Boleráz Cultures ceramic</t>
  </si>
  <si>
    <t>Kent1_Kaz_m1466</t>
  </si>
  <si>
    <t>49.202561 N, 75.940728 E</t>
  </si>
  <si>
    <t>Kent</t>
  </si>
  <si>
    <t>settlement, Bronze Age Begazy-Dandybaev Culture, 14th-10th centuries BCE</t>
  </si>
  <si>
    <t>Kent2_Kaz_m1474</t>
  </si>
  <si>
    <t>Kent5_Kaz_m1494</t>
  </si>
  <si>
    <t>Kent6_Kaz_m1463</t>
  </si>
  <si>
    <t>Kent7_Kaz_m1476</t>
  </si>
  <si>
    <t>LOR18x09_Rus_m3089</t>
  </si>
  <si>
    <t>49.215583 N, 43.904556 E</t>
  </si>
  <si>
    <t>Repin khutor</t>
  </si>
  <si>
    <t>settlement, Eneolithic/Bronze Age Repin Culture</t>
  </si>
  <si>
    <t>LOR18x12_Rus_m2995</t>
  </si>
  <si>
    <t>RepinAdmix</t>
  </si>
  <si>
    <t>M17x172_Mon_m987</t>
  </si>
  <si>
    <t>49.309444 N, 99.849722 E</t>
  </si>
  <si>
    <t>Zunii Gol</t>
  </si>
  <si>
    <t>M17x174_Mon_m1145</t>
  </si>
  <si>
    <t>M17x176_Mon_m939</t>
  </si>
  <si>
    <t>PRA62_Cze_m1249</t>
  </si>
  <si>
    <t>49.31300 N, 17.15314  E</t>
  </si>
  <si>
    <t>Tištín</t>
  </si>
  <si>
    <t>settlement, Bell Beaker Culture feature</t>
  </si>
  <si>
    <t>M17x140x1_Mon_m1116</t>
  </si>
  <si>
    <t>49.325583 N, 95.442278 E</t>
  </si>
  <si>
    <t>Zuunkhangai 1</t>
  </si>
  <si>
    <t>M17x188_Mon_m1010</t>
  </si>
  <si>
    <t>Zuunkhangai 257</t>
  </si>
  <si>
    <t>Kozhai_Kaz_m3342</t>
  </si>
  <si>
    <t>49.4 N, 66.75 E</t>
  </si>
  <si>
    <t>Kozhai</t>
  </si>
  <si>
    <t>TERSEK</t>
  </si>
  <si>
    <t>settlement, Eneolithic Tersek Culture</t>
  </si>
  <si>
    <t>UR17x80_Kaz_m3235</t>
  </si>
  <si>
    <t>Monx2_Mon_m1100</t>
  </si>
  <si>
    <t>49.553253 N, 103.277861 E</t>
  </si>
  <si>
    <t>Monostoy-Nuga</t>
  </si>
  <si>
    <t>burial site, Early Iron Age Deer Stone Complex</t>
  </si>
  <si>
    <t>Monx4_Mon_m1018</t>
  </si>
  <si>
    <t>Monx7_Mon_m1026</t>
  </si>
  <si>
    <t>Monx9_Mon_m775</t>
  </si>
  <si>
    <t>burial site, Early Iron Age Deer Stone Complex, 1st halft of 8th century BCE</t>
  </si>
  <si>
    <t>Hantx9_Mon_m775</t>
  </si>
  <si>
    <t>49.56105 N, 103.2428 E</t>
  </si>
  <si>
    <t>Khantain-tov</t>
  </si>
  <si>
    <t>burial site, Iron Age Deer Stone Complex, 1st halft of 8th century BCE</t>
  </si>
  <si>
    <t>Ganx10_Mon_m775</t>
  </si>
  <si>
    <t>49.572897 N, 103.251933 E</t>
  </si>
  <si>
    <t>Ganga-Tsagaan Ereg</t>
  </si>
  <si>
    <t>Ganx4_Mon_m775</t>
  </si>
  <si>
    <t>Ushx9_Rus_m775</t>
  </si>
  <si>
    <t>49.655567 N, 99.9271 E</t>
  </si>
  <si>
    <t>Ushgiin Uvur</t>
  </si>
  <si>
    <t>burial site, Bronze Age Deer Stone Complex ~800-750 BCE</t>
  </si>
  <si>
    <t>GVA9042_Mon_m1068</t>
  </si>
  <si>
    <t>49.830833 N, 89.99 E</t>
  </si>
  <si>
    <t>Burgast</t>
  </si>
  <si>
    <t>cemetery, Late Bronze Age Khirigsuur</t>
  </si>
  <si>
    <t>PKo7_Kaz_m1754</t>
  </si>
  <si>
    <t>49.916667 N, 74.216667 E</t>
  </si>
  <si>
    <t>Ashchisu</t>
  </si>
  <si>
    <t>burial site, Bronze Age, Early Alakul Culture, 19th-18th centuries BCE</t>
  </si>
  <si>
    <t>M17x126x1_Mon_m942</t>
  </si>
  <si>
    <t>49.931778 N, 99.804167 E</t>
  </si>
  <si>
    <t>Ulaan Tolgoi</t>
  </si>
  <si>
    <t>Hohler1x1_Ger_m2679</t>
  </si>
  <si>
    <t>50.06053 N, 11.104783 E</t>
  </si>
  <si>
    <t>Hohler Stein bei Schwabthal</t>
  </si>
  <si>
    <t>Germany</t>
  </si>
  <si>
    <t>CWC</t>
  </si>
  <si>
    <t>settlement, Late Neolithic Corded Ware Culture</t>
  </si>
  <si>
    <t>Hohler1x2_Ger_m2681</t>
  </si>
  <si>
    <t>settlement, Late Neolithic Corded Ware Culture (*6)</t>
  </si>
  <si>
    <t>Hohler2_Ger_m2719</t>
  </si>
  <si>
    <t>Hohler3x1_Ger_m2676</t>
  </si>
  <si>
    <t>Hohler3x2_Ger_m2681</t>
  </si>
  <si>
    <t>Hohler3x3_Ger_m2681</t>
  </si>
  <si>
    <t>PRA18_Cze_m3226</t>
  </si>
  <si>
    <t>50.08088 N, 14.23425 E</t>
  </si>
  <si>
    <t>Litovice</t>
  </si>
  <si>
    <t>settlement, Eneolithic</t>
  </si>
  <si>
    <t>PRA68_Cze_m1310</t>
  </si>
  <si>
    <t>50.12523 N, 14.26973 E</t>
  </si>
  <si>
    <t>settlement, Late Bronze Age Knovíz Culture</t>
  </si>
  <si>
    <t>Var2_Rus_m5544</t>
  </si>
  <si>
    <t>50.133333 N, 48.05 E</t>
  </si>
  <si>
    <t>Varfolomeevka</t>
  </si>
  <si>
    <t>NEO-NCAS</t>
  </si>
  <si>
    <t>settlement, Neolithic Orlovka Culture</t>
  </si>
  <si>
    <t>Var3_Rus_m5549</t>
  </si>
  <si>
    <t>PRA64_Cze_m1110</t>
  </si>
  <si>
    <t>50.13493 N, 14.28531 E</t>
  </si>
  <si>
    <t>Tuchoměřice</t>
  </si>
  <si>
    <t>settlement, Late Bronze Age Knovíz/Štítary Culture</t>
  </si>
  <si>
    <t>PLPie2_Pol_m1532</t>
  </si>
  <si>
    <t>50.143 N, 20.04672 E</t>
  </si>
  <si>
    <t>Pielgrzymowice 6</t>
  </si>
  <si>
    <t>Poland</t>
  </si>
  <si>
    <t>settlement, Early Bronze Age Trzciniec Culture</t>
  </si>
  <si>
    <t>PRA32_Cze_m787</t>
  </si>
  <si>
    <t>50.14943 N, 14.33203 E</t>
  </si>
  <si>
    <t>Černý Vůl</t>
  </si>
  <si>
    <t>settlement, Early Hallstatt Culture intrusion in Neolithic feature</t>
  </si>
  <si>
    <t>LOR18x29_Rus_m5406</t>
  </si>
  <si>
    <t>50.156028 N, 48.526306 E</t>
  </si>
  <si>
    <t>Algay</t>
  </si>
  <si>
    <t>RN96_Rus_m4586</t>
  </si>
  <si>
    <t>50.157528 N, 48.527694 E</t>
  </si>
  <si>
    <t>Oroshaemoe I</t>
  </si>
  <si>
    <t>settlement, Neolithic North Caspian Culture</t>
  </si>
  <si>
    <t>PRA9_Cze_m1845</t>
  </si>
  <si>
    <t>50.16813 N, 14.72267 E</t>
  </si>
  <si>
    <t>settlement, cultural layers containing Middle Eneolithic and Early Bronze Age ceramic</t>
  </si>
  <si>
    <t>PRA40_Cze_m2037</t>
  </si>
  <si>
    <t>50.20132 N, 14.29183 E</t>
  </si>
  <si>
    <t>Holubice</t>
  </si>
  <si>
    <t>settlement, Únětice Culture intrusion in Early Eneolithic feature</t>
  </si>
  <si>
    <t>PLKaz1_Pol_m1550</t>
  </si>
  <si>
    <t>50.2741 N, 20.4654 E</t>
  </si>
  <si>
    <t>Kazimierza Wielka 6</t>
  </si>
  <si>
    <t>settlement, Early Bronze Age Trzciniec Culture, 16th century BCE</t>
  </si>
  <si>
    <t>PLKaz2_Pol_m1480</t>
  </si>
  <si>
    <t>PLKaz3_Pol_m1550</t>
  </si>
  <si>
    <t>PLKaz4_Pol_m1550</t>
  </si>
  <si>
    <t>PLKaz5_Pol_m1550</t>
  </si>
  <si>
    <t>PLKaz6_Pol_m1550</t>
  </si>
  <si>
    <t>PLMie18_Pol_m1483</t>
  </si>
  <si>
    <t>50.35749 N, 20.04609 E</t>
  </si>
  <si>
    <t>Miechów 3</t>
  </si>
  <si>
    <t>settlement, Eneolithic Funnel Beaker Culture</t>
  </si>
  <si>
    <t>PLMie8_Pol_m649</t>
  </si>
  <si>
    <t>PRA27x81_Cze_m1241</t>
  </si>
  <si>
    <t>50.35784 N, 13.74354 E</t>
  </si>
  <si>
    <t>Březno</t>
  </si>
  <si>
    <t>settlement, Late Bronze Age Knoviz Culture (*8)</t>
  </si>
  <si>
    <t>208872/218462</t>
  </si>
  <si>
    <t>3025 (2980)</t>
  </si>
  <si>
    <t>15 (15)</t>
  </si>
  <si>
    <t>-1381 (-1264)</t>
  </si>
  <si>
    <t>-1217 (-1127)</t>
  </si>
  <si>
    <t>PRA77_Cze_m624</t>
  </si>
  <si>
    <t>50.36361 N, 14.44931 E</t>
  </si>
  <si>
    <t>Vliněves</t>
  </si>
  <si>
    <t>settlement, polycultural site</t>
  </si>
  <si>
    <t>PLMoz11_Pol_m3505</t>
  </si>
  <si>
    <t>50.44378 N, 20.51853 E</t>
  </si>
  <si>
    <t>Mozgawa 1-3</t>
  </si>
  <si>
    <t>FBC-POL</t>
  </si>
  <si>
    <t>PLMoz1x1_Pol_m3801</t>
  </si>
  <si>
    <t>Vert311_Bel_m34314</t>
  </si>
  <si>
    <t>50.44667 N, 5.00911 E</t>
  </si>
  <si>
    <t>Goyet</t>
  </si>
  <si>
    <t>Belgium</t>
  </si>
  <si>
    <t>Vert311</t>
  </si>
  <si>
    <t>cave, Upper Palaeolithic</t>
  </si>
  <si>
    <t>P9392_UK_m12666</t>
  </si>
  <si>
    <t>50.467709 N, -3.502667 E</t>
  </si>
  <si>
    <t>Kents cavern</t>
  </si>
  <si>
    <t>United Kingdom</t>
  </si>
  <si>
    <t>Div9_Rus_m15059</t>
  </si>
  <si>
    <t>50.963242 N, 39.29496 E</t>
  </si>
  <si>
    <t>Divnogor'ye 9</t>
  </si>
  <si>
    <t>Div9</t>
  </si>
  <si>
    <t>settlement, Bølling-Allerød interval</t>
  </si>
  <si>
    <t>Bi5x1_Rus_m625</t>
  </si>
  <si>
    <t>51.164483 N, 86.139367 E</t>
  </si>
  <si>
    <t>Bijke-V</t>
  </si>
  <si>
    <t>settlement, Iron Age Biyke Culture, 2nd half of 7th century BCE</t>
  </si>
  <si>
    <t>Logx1_Rus_INF</t>
  </si>
  <si>
    <t>51.17025 N, 82.967972 E</t>
  </si>
  <si>
    <t>Hyena's Lair</t>
  </si>
  <si>
    <t>LP-SWSIB</t>
  </si>
  <si>
    <t>cave, Late Pleistocene, Infinite radiocarbon dating</t>
  </si>
  <si>
    <t>&gt;49900 BP</t>
  </si>
  <si>
    <t>Logx3_Rus_INF</t>
  </si>
  <si>
    <t>&gt;52200 BP</t>
  </si>
  <si>
    <t>Cho1x3_Rus_m625</t>
  </si>
  <si>
    <t>51.173733 N, 86.113083 E</t>
  </si>
  <si>
    <t>Choburak-I</t>
  </si>
  <si>
    <t>burial site, Iron Age Biyke Culture, 2nd half of 7th century BCE</t>
  </si>
  <si>
    <t>Chalk1_UK_m865</t>
  </si>
  <si>
    <t>51.330592 N, 1.389657 E</t>
  </si>
  <si>
    <t>Chalk Hill</t>
  </si>
  <si>
    <t>Chalk3_UK_m474</t>
  </si>
  <si>
    <t>KB212_Rus_m29656</t>
  </si>
  <si>
    <t>51.376 N, 39.071 E</t>
  </si>
  <si>
    <t>Kostenki</t>
  </si>
  <si>
    <t>URAL</t>
  </si>
  <si>
    <t>settlement, Upper Palaeolithic</t>
  </si>
  <si>
    <t>M17x159_Mon_m1136</t>
  </si>
  <si>
    <t>51.421361 N, 99.364611 E</t>
  </si>
  <si>
    <t>Zeerdegchingiin Khoshuu</t>
  </si>
  <si>
    <t>LOR18x43_Rus_m1798</t>
  </si>
  <si>
    <t>51.497056 N, 85.9745 E</t>
  </si>
  <si>
    <t>Krasnosamarskoye</t>
  </si>
  <si>
    <t>settlement, Late Bronze Age Srubnaya Culture</t>
  </si>
  <si>
    <t>LOR18x44_Rus_m1109</t>
  </si>
  <si>
    <t>Kuymx2_Rus_m580</t>
  </si>
  <si>
    <t>51.497292 N, 85.971322 E</t>
  </si>
  <si>
    <t>Kuyum</t>
  </si>
  <si>
    <t>burial site, Iron Age Biyke culture</t>
  </si>
  <si>
    <t>NB13_Kaz_m3012</t>
  </si>
  <si>
    <t>51.52 N, 62.55 E</t>
  </si>
  <si>
    <t>Belkaragay</t>
  </si>
  <si>
    <t>settlement, Eneolithic Botai-Tersek Culture</t>
  </si>
  <si>
    <t>NB15_Kaz_m3150</t>
  </si>
  <si>
    <t>settlement, Eneolithic Botai-Tersek Culture, ~3,150 BCE</t>
  </si>
  <si>
    <t>UR17x20_Rus_m1356</t>
  </si>
  <si>
    <t>51.566667 N, 45.783333 E</t>
  </si>
  <si>
    <t>Sosnovka</t>
  </si>
  <si>
    <t>settlement, Final Bronze Age Ivanovka Culture (around the neck of ceramic vessels)</t>
  </si>
  <si>
    <t>UR17x21_Rus_m1377</t>
  </si>
  <si>
    <t>UR17x22_Rus_m1377</t>
  </si>
  <si>
    <t>UR17x25_Rus_m1460</t>
  </si>
  <si>
    <t>UR17x26_Rus_m2751</t>
  </si>
  <si>
    <t>settlement, Middle Bronze Age Poltavka Culture</t>
  </si>
  <si>
    <t>Besta5_Kaz_m1892</t>
  </si>
  <si>
    <t>51.575646 N, 64.724468 E</t>
  </si>
  <si>
    <t>Bestamak</t>
  </si>
  <si>
    <t>cemetery, Bronze Age Sintashta Culture</t>
  </si>
  <si>
    <t>Besta6_Kaz_m661</t>
  </si>
  <si>
    <t>cemetery, Early Iron Age</t>
  </si>
  <si>
    <t>Besta7_Kaz_m3132</t>
  </si>
  <si>
    <t>BOTAI</t>
  </si>
  <si>
    <t>cemetery, Eneolithic Tersek Culture</t>
  </si>
  <si>
    <t>Magor_UK_m1009</t>
  </si>
  <si>
    <t>51.578275 N, -2.829228 E</t>
  </si>
  <si>
    <t>Magor</t>
  </si>
  <si>
    <t>pit, Late Bronze Age</t>
  </si>
  <si>
    <t>Shid1_Kaz_m10458</t>
  </si>
  <si>
    <t>51.639256 N, 74.654947 E</t>
  </si>
  <si>
    <t>Shiderty III</t>
  </si>
  <si>
    <t>Shid1</t>
  </si>
  <si>
    <t>settlement, debated stratigraphy and age</t>
  </si>
  <si>
    <t>PAVH8_Kaz_m2961</t>
  </si>
  <si>
    <t>51.824694 N, 77.945111 E</t>
  </si>
  <si>
    <t>Borly 4</t>
  </si>
  <si>
    <t>BORL</t>
  </si>
  <si>
    <t>PAVH9_Kaz_m2959</t>
  </si>
  <si>
    <t>Borly1_Kaz_m4449</t>
  </si>
  <si>
    <t>51.826192 N, 77.948253 E</t>
  </si>
  <si>
    <t>Borly</t>
  </si>
  <si>
    <t>NEO-BOR</t>
  </si>
  <si>
    <t>settlement, Neolithic, second halft of fifth millennium BCE</t>
  </si>
  <si>
    <t>Borly3_Kaz_m4499</t>
  </si>
  <si>
    <t>Borly7_Kaz_m4636</t>
  </si>
  <si>
    <t>Borly8_Kaz_m4290</t>
  </si>
  <si>
    <t>Arz15_Rus_m650</t>
  </si>
  <si>
    <t>52.066389 N, 93.5225 E</t>
  </si>
  <si>
    <t>Arzhan-II</t>
  </si>
  <si>
    <t>burial site, Iron Age, Early Scythian Culture, 7th century BCE</t>
  </si>
  <si>
    <t>Arz1x12_Rus_m854</t>
  </si>
  <si>
    <t>Arzhan-I</t>
  </si>
  <si>
    <t>burial site, Iron Age, Early Scythian Culture</t>
  </si>
  <si>
    <t>Arz1x13_Rus_m581</t>
  </si>
  <si>
    <t>Arz1x14_Rus_m800</t>
  </si>
  <si>
    <t>Chin1x1_Rus_m810</t>
  </si>
  <si>
    <t>52.067083 N, 93.464806 E</t>
  </si>
  <si>
    <t>Chinge-Tey-I</t>
  </si>
  <si>
    <t>burial site, Iron Age Early Scythian Culture</t>
  </si>
  <si>
    <t>LOR18x62_Rus_m1849</t>
  </si>
  <si>
    <t>52.429072 N, 55.227878 E</t>
  </si>
  <si>
    <t>Burial mound at Berezovaya mountain</t>
  </si>
  <si>
    <t>burial site, Bronze Age Sintashta Culture</t>
  </si>
  <si>
    <t>Mich_Kaz_m2019</t>
  </si>
  <si>
    <t>52.447098 N, 76.794851 E</t>
  </si>
  <si>
    <t>Michuruno I</t>
  </si>
  <si>
    <t>Mich</t>
  </si>
  <si>
    <t>settlement, Early Bronze Age Yelunin Culture</t>
  </si>
  <si>
    <t>NB44_Rus_m1856</t>
  </si>
  <si>
    <t>52.486359 N, 60.187925 E</t>
  </si>
  <si>
    <t>Sintashta</t>
  </si>
  <si>
    <t>fortified settlement, Bronze Age Sintastha Culture</t>
  </si>
  <si>
    <t>NB45_Rus_m1865</t>
  </si>
  <si>
    <t>Novoil1_Kaz_m1832</t>
  </si>
  <si>
    <t>52.6401793 N, 62.7610338 E</t>
  </si>
  <si>
    <t xml:space="preserve">Novoil’inovskiy 2 </t>
  </si>
  <si>
    <t>cemetery, Bronze Age Petrovka Culture</t>
  </si>
  <si>
    <t>Novoil2_Kaz_m1832</t>
  </si>
  <si>
    <t>UR17x1_Rus_m1868</t>
  </si>
  <si>
    <t>52.65 N, 59.566667 E</t>
  </si>
  <si>
    <t>Bol'shekaraganskii</t>
  </si>
  <si>
    <t>UR17x3_Rus_m1815</t>
  </si>
  <si>
    <t>burial site, Bronze Age Srubnaya Culture</t>
  </si>
  <si>
    <t>UR17x4_Rus_m1820</t>
  </si>
  <si>
    <t>UR17x5_Rus_m1951</t>
  </si>
  <si>
    <t>LOR18x15_Rus_m2763</t>
  </si>
  <si>
    <t>52.80375 N, 53.793639 E</t>
  </si>
  <si>
    <t>Turganik</t>
  </si>
  <si>
    <t>TURG</t>
  </si>
  <si>
    <t>settlement, Bronze Age Yamnaya Culture</t>
  </si>
  <si>
    <t>LOR18x16_Rus_m2786</t>
  </si>
  <si>
    <t>LOR18x19_Rus_m5351</t>
  </si>
  <si>
    <t>settlement, Early Eneolithic Samara Culture</t>
  </si>
  <si>
    <t>RN53_Rus_m2785</t>
  </si>
  <si>
    <t>RN58_Rus_m2758</t>
  </si>
  <si>
    <t>UR17x29_Rus_m1853</t>
  </si>
  <si>
    <t>52.833333 N, 60.366667 E</t>
  </si>
  <si>
    <t>Kamennyi Ambar 5</t>
  </si>
  <si>
    <t>UR17x30_Rus_m1863</t>
  </si>
  <si>
    <t>UR17x31_Rus_m1845</t>
  </si>
  <si>
    <t>UR17x33_Rus_m1854</t>
  </si>
  <si>
    <t>UR17x34_Rus_m1861</t>
  </si>
  <si>
    <t>UR17x36_Rus_m1892</t>
  </si>
  <si>
    <t>UR17x41_Rus_m1917</t>
  </si>
  <si>
    <t>UR17x44_Rus_m1954</t>
  </si>
  <si>
    <t>UR17x47_Rus_m1856</t>
  </si>
  <si>
    <t>Halvai2_Kaz_m1856</t>
  </si>
  <si>
    <t>52.843 N, 62.9029 E</t>
  </si>
  <si>
    <t>Halvai</t>
  </si>
  <si>
    <t>Halvai3_Kaz_m1856</t>
  </si>
  <si>
    <t>KSH4_Kaz_m1955</t>
  </si>
  <si>
    <t>KSH5_Kaz_m1895</t>
  </si>
  <si>
    <t>RN02_Rus_m1825</t>
  </si>
  <si>
    <t>52.918694 N, 50.962611 E</t>
  </si>
  <si>
    <t>Utevka VI</t>
  </si>
  <si>
    <t>burial site, Late Bronze Age, Potapovka Culture</t>
  </si>
  <si>
    <t>RN03_Rus_m1851</t>
  </si>
  <si>
    <t>RN04_Rus_m1789</t>
  </si>
  <si>
    <t>RN09_Rus_m1851</t>
  </si>
  <si>
    <t>53.116583 N, 48.351833 E</t>
  </si>
  <si>
    <t>Uvarovka II</t>
  </si>
  <si>
    <t>burial site, Late Bronze Age, Pokrovka Culture</t>
  </si>
  <si>
    <t>Botai1_Kaz_m3221</t>
  </si>
  <si>
    <t>53.303942 N, 67.645786 E</t>
  </si>
  <si>
    <t>Botai</t>
  </si>
  <si>
    <t>settlement, Eneolithic Botai Culture</t>
  </si>
  <si>
    <t>Botai18x10_Kaz_m3328</t>
  </si>
  <si>
    <t>settlement, Eneolithic Botai Culture (*1)</t>
  </si>
  <si>
    <t>Botai18x11_Kaz_m3328</t>
  </si>
  <si>
    <t>Botai18x12_Kaz_m3328</t>
  </si>
  <si>
    <t>Botai18x13_Kaz_m3328</t>
  </si>
  <si>
    <t>Botai18x14_Kaz_m3328</t>
  </si>
  <si>
    <t>Botai18x15_Kaz_m3328</t>
  </si>
  <si>
    <t>Botai18x16_Kaz_m3328</t>
  </si>
  <si>
    <t>Botai18x17_Kaz_m3328</t>
  </si>
  <si>
    <t>Botai18x26_Kaz_m3328</t>
  </si>
  <si>
    <t>Botai18x28_Kaz_m3328</t>
  </si>
  <si>
    <t>Botai18x29_Kaz_m3328</t>
  </si>
  <si>
    <t>Botai18x3_Kaz_m3328</t>
  </si>
  <si>
    <t>Botai18x31_Kaz_m3328</t>
  </si>
  <si>
    <t>Botai18x33_Kaz_m3328</t>
  </si>
  <si>
    <t>Botai18x4_Kaz_m3328</t>
  </si>
  <si>
    <t>Botai18x6_Kaz_m3328</t>
  </si>
  <si>
    <t>Botai4_Kaz_m3182</t>
  </si>
  <si>
    <t>BotaiC_Kaz_m3328</t>
  </si>
  <si>
    <t>BotaiG_Kaz_m3193</t>
  </si>
  <si>
    <t>BotaiI_Kaz_m3328</t>
  </si>
  <si>
    <t>BotaiK_Kaz_m3501</t>
  </si>
  <si>
    <t>KY001_Kaz_m3244</t>
  </si>
  <si>
    <t>53.325935 N, 69.260924 E</t>
  </si>
  <si>
    <t>Krasnyi Yar</t>
  </si>
  <si>
    <t>Eneolithic Botai Culture</t>
  </si>
  <si>
    <t>LOR18x4_Rus_m1844</t>
  </si>
  <si>
    <t>53.338939 N, 51.870031 E</t>
  </si>
  <si>
    <t>Noviye Kluchi III</t>
  </si>
  <si>
    <t>cemetery, Bronze Age Pokrovka Culture</t>
  </si>
  <si>
    <t>UR17x67_Rus_m2774</t>
  </si>
  <si>
    <t>53.974236 N, 74.884425 E</t>
  </si>
  <si>
    <t>Aleksandrovskoe IV</t>
  </si>
  <si>
    <t>settlement, Eneolithic Krokhalev Culture</t>
  </si>
  <si>
    <t>UR17x69_Rus_m2774</t>
  </si>
  <si>
    <t>UR17x70_Rus_m2753</t>
  </si>
  <si>
    <t>UR17x71_Rus_m2790</t>
  </si>
  <si>
    <t>LOR18x23_Rus_m1796</t>
  </si>
  <si>
    <t>53.44725 N, 48.942667 E</t>
  </si>
  <si>
    <t>Ouren</t>
  </si>
  <si>
    <t>burial site, Bronze Age Pokrovka Culture</t>
  </si>
  <si>
    <t>LOR18x25_Rus_m1785</t>
  </si>
  <si>
    <t>Nov3x10_Rus_m3443</t>
  </si>
  <si>
    <t>53.546361 N, 79.350056 E</t>
  </si>
  <si>
    <t>Novoilinka-III</t>
  </si>
  <si>
    <t>Nov3x7_Rus_m3451</t>
  </si>
  <si>
    <t>Nov6x11_Rus_m3217</t>
  </si>
  <si>
    <t>Novoilinka-VI</t>
  </si>
  <si>
    <t>Nov6x6_Rus_m3224</t>
  </si>
  <si>
    <t>Nov6x7_Rus_m3217</t>
  </si>
  <si>
    <t>DaAn01_Rus_m1883</t>
  </si>
  <si>
    <t>53.658 N, 50.668444 E</t>
  </si>
  <si>
    <t>Potapovka</t>
  </si>
  <si>
    <t>burial site, Late Bronze Age, Potapovka culture, 2,025-1,740 cal BCE</t>
  </si>
  <si>
    <t>RN01_Rus_m1862</t>
  </si>
  <si>
    <t>RN131_Rus_m17769</t>
  </si>
  <si>
    <t>54.833333 N, 57.883333 E</t>
  </si>
  <si>
    <t>Serpievskaya</t>
  </si>
  <si>
    <t>RN128_Rus_m43000</t>
  </si>
  <si>
    <t>55.466667 N, 59.45 E</t>
  </si>
  <si>
    <t>Nikolskaya</t>
  </si>
  <si>
    <t>cave, Upper Palaeolithic, ~43,000 BCE</t>
  </si>
  <si>
    <t>RN129_Rus_m36541</t>
  </si>
  <si>
    <t>RN130_Rus_m21145</t>
  </si>
  <si>
    <t>Sho1x2_Rus_m7500</t>
  </si>
  <si>
    <t>55.883333 N, 47.491667 E</t>
  </si>
  <si>
    <t>Sholma-1</t>
  </si>
  <si>
    <t>Sho1x2</t>
  </si>
  <si>
    <t>settlement, Mesolithic, Ust-Kama Culture</t>
  </si>
  <si>
    <t>DJM130x6_Dan_m3011</t>
  </si>
  <si>
    <t>56.41134 N, 10.74481 N</t>
  </si>
  <si>
    <t>Ginnerup</t>
  </si>
  <si>
    <t>Denmark</t>
  </si>
  <si>
    <t>FB/PWC</t>
  </si>
  <si>
    <t>settlement, Neolithic - transition between Funnel Beaker and Pitted Ware Cultures</t>
  </si>
  <si>
    <t>DJM613x1_Dan_m2994</t>
  </si>
  <si>
    <t>RN109_Rus_m13477</t>
  </si>
  <si>
    <t>57.45 N, 61.45 E</t>
  </si>
  <si>
    <t>Pershinskaya</t>
  </si>
  <si>
    <t>RN111_Rus_m22013</t>
  </si>
  <si>
    <t>RN112_Rus_m14727</t>
  </si>
  <si>
    <t>RN113_Rus_m13978</t>
  </si>
  <si>
    <t>RN114_Rus_m15249</t>
  </si>
  <si>
    <t>RN115_Rus_m14736</t>
  </si>
  <si>
    <t>Esto2_Est_m661</t>
  </si>
  <si>
    <t>58.410926 N, 23.016137 E</t>
  </si>
  <si>
    <t>Asva</t>
  </si>
  <si>
    <t>Estonia</t>
  </si>
  <si>
    <t>fortified settlement, Late Bronze Age</t>
  </si>
  <si>
    <t>Esto3_Est_m659</t>
  </si>
  <si>
    <t>Esto8_Est_m654</t>
  </si>
  <si>
    <t>58.4552 N, 23.0326 E</t>
  </si>
  <si>
    <t>Ridala</t>
  </si>
  <si>
    <t>Rid1_Est_m700</t>
  </si>
  <si>
    <t>fortified settlement, Late Bronze Age, 800-600 BCE</t>
  </si>
  <si>
    <t>Rid2_Est_m700</t>
  </si>
  <si>
    <t>RN120_Rus_m30192</t>
  </si>
  <si>
    <t>58.883333 N, 57.633333 E</t>
  </si>
  <si>
    <t>Verkhnegubakhinskaya</t>
  </si>
  <si>
    <t>RN121_Rus_m21420</t>
  </si>
  <si>
    <t>KB217_Rus_m34198</t>
  </si>
  <si>
    <t>62.083 N, 58.083 E</t>
  </si>
  <si>
    <t>Medvezhiya cave</t>
  </si>
  <si>
    <t>cave, Upper Palaeolithic (*7)</t>
  </si>
  <si>
    <t>KB218_Rus_m42475</t>
  </si>
  <si>
    <t>KB219_Rus_m24209</t>
  </si>
  <si>
    <t>KB221_Rus_m34198</t>
  </si>
  <si>
    <t>Batagai_Rus_m3136</t>
  </si>
  <si>
    <t>67.567 N, 134.767 E</t>
  </si>
  <si>
    <t>Batagai</t>
  </si>
  <si>
    <t>ELEN</t>
  </si>
  <si>
    <t>natural depression</t>
  </si>
  <si>
    <t>Librado et al. (2015)</t>
  </si>
  <si>
    <t>R17x2_Rus_INF</t>
  </si>
  <si>
    <t>70.723611 N, 135.413056 E</t>
  </si>
  <si>
    <t>Yana</t>
  </si>
  <si>
    <t>natural depression, Late Pleistocene, Infinite radiocarbon dating</t>
  </si>
  <si>
    <t>&gt;51700</t>
  </si>
  <si>
    <t>&gt;51700 BP</t>
  </si>
  <si>
    <t>R17x3_Rus_INF</t>
  </si>
  <si>
    <t>R17x5_Rus_INF</t>
  </si>
  <si>
    <t>R17x6_Rus_m28567</t>
  </si>
  <si>
    <t>natural depression, Late Pleistocene</t>
  </si>
  <si>
    <t>Rus30x31_Rus_m3435</t>
  </si>
  <si>
    <t>72.69086 N, 142.821769 E</t>
  </si>
  <si>
    <t>Yukagir</t>
  </si>
  <si>
    <t>thawing deposit, Mid-Holocene</t>
  </si>
  <si>
    <t>CGG10022_Rus_m40610</t>
  </si>
  <si>
    <t>73.046 N, 109.708 E</t>
  </si>
  <si>
    <t xml:space="preserve">Taymyr </t>
  </si>
  <si>
    <t>natural depression, Upper Palaeolithic</t>
  </si>
  <si>
    <t>Schubert et al. (2014)</t>
  </si>
  <si>
    <t>CGG10023_Rus_m14170</t>
  </si>
  <si>
    <t>(*1) ~3,328 BCE based on the midpoint of the calibrated radiocarbon dates obtained from other specimens</t>
  </si>
  <si>
    <t>(*2) ~13,693 BCE based on radiocarbon dates from other specimens</t>
  </si>
  <si>
    <t>(*3) ~18,294 BCE based on the midpoint of the calibrated radiocarbon dates obtained from other specimens</t>
  </si>
  <si>
    <t>(*4) ~1,057 BCE based on the midpoint of the calibrated radiocarbon dates obtained from other specimens</t>
  </si>
  <si>
    <t>(*5) ~768 BCE based on the midpoint of the calibrated radiocarbon dates obtained from other specimens</t>
  </si>
  <si>
    <t xml:space="preserve"> </t>
  </si>
  <si>
    <t>(*6) ~2,681 BCE based on the midpoint of the calibrated radiocarbon dates obtained from other specimens</t>
  </si>
  <si>
    <t>(*7) ~34,198 BCE based on the midpoint of the calibrated radiocarbon dates obtained from other specimens</t>
  </si>
  <si>
    <t>(*8) radiocarbon dating was performed twice</t>
  </si>
  <si>
    <t>@ - Before merging with the newly generated data, only Illumina HiSeq4000 reads were considered among the available sequence data, so as to limit potential technical batch effects.</t>
  </si>
  <si>
    <r>
      <rPr>
        <b/>
        <sz val="12"/>
        <color theme="1"/>
        <rFont val="Times New Roman"/>
        <family val="1"/>
      </rPr>
      <t>Table S2</t>
    </r>
    <r>
      <rPr>
        <sz val="12"/>
        <color theme="1"/>
        <rFont val="Times New Roman"/>
        <family val="1"/>
      </rPr>
      <t>. Direct ancestry tests for continuity between DOM2 and ancient horses predating ~2,000 BCE. Situations in which genetic continuity is not rejected are shown by Likelihood Ratio scores highlighted in bold. The method follows previous work (Schraiber 2018; Genetics).</t>
    </r>
  </si>
  <si>
    <t>Direct Ancestry</t>
  </si>
  <si>
    <t>Genetic Discontinuity</t>
  </si>
  <si>
    <t>Ancient Sample</t>
  </si>
  <si>
    <t>Lkl</t>
  </si>
  <si>
    <t>Drift Ancestral-&gt;DOM2</t>
  </si>
  <si>
    <t>Error Rate Ancient</t>
  </si>
  <si>
    <t>Drift Ancestral-&gt;Ancient</t>
  </si>
  <si>
    <t>2 x Likelihood Ratio</t>
  </si>
  <si>
    <t>Icel_P5782</t>
  </si>
  <si>
    <t>Mong_KB7754</t>
  </si>
  <si>
    <t>Swis_RAO310</t>
  </si>
  <si>
    <t>Quar_QH070</t>
  </si>
  <si>
    <t>Hafl_HF0003</t>
  </si>
  <si>
    <t>Arab_SAM1574</t>
  </si>
  <si>
    <t>Przw_SB293</t>
  </si>
  <si>
    <t>Przw_SB339</t>
  </si>
  <si>
    <t>Przw_SB533</t>
  </si>
  <si>
    <t>Przw_KB3879</t>
  </si>
  <si>
    <r>
      <rPr>
        <b/>
        <sz val="12"/>
        <color theme="1"/>
        <rFont val="Times New Roman"/>
        <family val="1"/>
      </rPr>
      <t>Table S3</t>
    </r>
    <r>
      <rPr>
        <sz val="12"/>
        <color theme="1"/>
        <rFont val="Times New Roman"/>
        <family val="1"/>
      </rPr>
      <t>. Profiling ancestry components with qpAdm (Patterson et al. 2012). Four population targets were considered, including DOM2. All possible combinations of donor populations were assessed following the so-called ‘rotating’ strategy recommended by Harney and colleagues, assuming 2, 3 and 4 donors. No Yamnaya (C-PONT or TURG) contribution neither to CAR05 nor Kan22 was identified. Only the best combination of donor populations is provided.</t>
    </r>
  </si>
  <si>
    <t>Tarpan_ukr_1868</t>
  </si>
  <si>
    <t>Two-way admixture</t>
  </si>
  <si>
    <t>donor1 (prop1)</t>
  </si>
  <si>
    <t>TURG (0.093)</t>
  </si>
  <si>
    <t>ENEO-ROM (0.697)</t>
  </si>
  <si>
    <t>ENEO-CZE (0.515)</t>
  </si>
  <si>
    <t>CWC (0.322)</t>
  </si>
  <si>
    <t>donor2 (prop2)</t>
  </si>
  <si>
    <t>Ukr11_Ukr_m4185 (0.907)</t>
  </si>
  <si>
    <t>HUN (0.201)</t>
  </si>
  <si>
    <t>Kan22_Tur_m2386 (0.485)</t>
  </si>
  <si>
    <t>DOM2 (0.678)</t>
  </si>
  <si>
    <t>p-value</t>
  </si>
  <si>
    <t>Three-way admixture</t>
  </si>
  <si>
    <t>HUN (0.058)</t>
  </si>
  <si>
    <t>NA</t>
  </si>
  <si>
    <t>FB/PWC (0.246)</t>
  </si>
  <si>
    <t>TURG (0.144)</t>
  </si>
  <si>
    <t>C-PONT (0.699)</t>
  </si>
  <si>
    <t>ENEO-CZE (0.242)</t>
  </si>
  <si>
    <t>CWC (0.332)</t>
  </si>
  <si>
    <t>donor3 (prop3)</t>
  </si>
  <si>
    <t>TURG (0.244)</t>
  </si>
  <si>
    <t>Kan22_Tur_m2386 (0.511)</t>
  </si>
  <si>
    <t>DOM2 (0.525)</t>
  </si>
  <si>
    <t>Four-way admixture</t>
  </si>
  <si>
    <t>ENEO-ROM (0.076)</t>
  </si>
  <si>
    <t>TURG (0.065)</t>
  </si>
  <si>
    <t>C-PONT (0.009)</t>
  </si>
  <si>
    <t>NEO-NCAS (0.226)</t>
  </si>
  <si>
    <t>ENEO-CZE (0.446)</t>
  </si>
  <si>
    <t>TURG (0.099)</t>
  </si>
  <si>
    <t>NEO-BORLY (-0.265)</t>
  </si>
  <si>
    <t>DOM2 (-0.183)</t>
  </si>
  <si>
    <t>Ukr11_Ukr_m4185 (1.154)</t>
  </si>
  <si>
    <t>donor4 (prop4)</t>
  </si>
  <si>
    <t>TURG (0.963)</t>
  </si>
  <si>
    <t>Kan22_Tur_m2386 (0.673)</t>
  </si>
  <si>
    <t>DOM2 (-0.262)</t>
  </si>
  <si>
    <t>HUN (except if target = CAR05_Hun_m2458)</t>
  </si>
  <si>
    <t>UP-SFR</t>
  </si>
  <si>
    <t>NEO-BORLY</t>
  </si>
  <si>
    <t>UP-NFR</t>
  </si>
  <si>
    <t>FB-POL</t>
  </si>
  <si>
    <t>Newly Generated (HiSeq4000+NovaSeq)</t>
  </si>
  <si>
    <r>
      <t>Table S1. Panel of ancient horses included in this study.</t>
    </r>
    <r>
      <rPr>
        <sz val="12"/>
        <color theme="1"/>
        <rFont val="Times New Roman"/>
        <family val="1"/>
      </rPr>
      <t xml:space="preserve"> Archaeological contexts and samples include latitude, longitude, country of origin, age, sex (as inferred genetically) and sequencing information. A complement of ten modern genomes were added to represent modern DNA variation and provide two outgroups (the domestic donkey (Renaud et al. 2018; Sci Adv), and the African wild ass, </t>
    </r>
    <r>
      <rPr>
        <i/>
        <sz val="12"/>
        <color theme="1"/>
        <rFont val="Times New Roman"/>
        <family val="1"/>
      </rPr>
      <t>E. africanus somaliensis</t>
    </r>
    <r>
      <rPr>
        <sz val="12"/>
        <color theme="1"/>
        <rFont val="Times New Roman"/>
        <family val="1"/>
      </rPr>
      <t xml:space="preserve"> (Jónsson et al. 2014; PNAS)). Modern horses represent four Przewalski’s horses (KB3879, SB293, SB339 and SB533) (Der Sarkissian et al. 2015; Curr Biol) as well as six domestic breeds: Arabian (SAM1574_WGA), Haflinger (HF_0003), Quarter (QH070), Swiss Warmblood (RAO310x2) (Jagannathan et al. 2019; Anim Genet); Icelandic (P5782) (Andersson et al. 2012; Nature), and Mongolian KB7754 (Der Sarkissian et al. 2015; Curr Biol).</t>
    </r>
  </si>
  <si>
    <t>Căscioarele</t>
  </si>
  <si>
    <t>Gârbovăț</t>
  </si>
  <si>
    <t>Nandru Peștera Curată</t>
  </si>
  <si>
    <t>settlement, Eneolithic Cernavoda Culture</t>
  </si>
  <si>
    <t>settlement, Gumelnița Culture</t>
  </si>
  <si>
    <t>Tuchoměřice – Kněžívka</t>
  </si>
  <si>
    <t>Toušeň – Hradišťko</t>
  </si>
  <si>
    <t>La Monédière</t>
  </si>
  <si>
    <t>Sigarra</t>
  </si>
  <si>
    <t>Rotating scheme using the following populations/samples: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</si>
</sst>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r_._-;\-* #,##0.00\ _k_r_._-;_-* &quot;-&quot;??\ _k_r_._-;_-@"/>
    <numFmt numFmtId="165" formatCode="_-* #,##0.000000\ _k_r_._-;\-* #,##0.000000\ _k_r_._-;_-* &quot;-&quot;??\ _k_r_._-;_-@"/>
    <numFmt numFmtId="166" formatCode="0.00000"/>
  </numFmts>
  <fonts count="11">
    <font>
      <sz val="12"/>
      <color theme="1"/>
      <name val="Arial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12"/>
      <name val="Arial"/>
      <family val="2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 applyFont="1" applyAlignment="1"/>
    <xf numFmtId="0" fontId="5" fillId="0" borderId="0" xfId="0" applyFont="1"/>
    <xf numFmtId="0" fontId="5" fillId="0" borderId="0" xfId="0" applyFont="1" applyAlignment="1"/>
    <xf numFmtId="0" fontId="5" fillId="0" borderId="4" xfId="0" applyFont="1" applyBorder="1"/>
    <xf numFmtId="0" fontId="1" fillId="0" borderId="6" xfId="0" applyFont="1" applyBorder="1"/>
    <xf numFmtId="0" fontId="1" fillId="0" borderId="7" xfId="0" applyFont="1" applyBorder="1"/>
    <xf numFmtId="2" fontId="1" fillId="0" borderId="6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2" fontId="1" fillId="0" borderId="4" xfId="0" applyNumberFormat="1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5" fillId="0" borderId="9" xfId="0" applyFont="1" applyBorder="1"/>
    <xf numFmtId="166" fontId="5" fillId="0" borderId="10" xfId="0" applyNumberFormat="1" applyFont="1" applyBorder="1"/>
    <xf numFmtId="166" fontId="5" fillId="0" borderId="0" xfId="0" applyNumberFormat="1" applyFont="1"/>
    <xf numFmtId="166" fontId="5" fillId="0" borderId="11" xfId="0" applyNumberFormat="1" applyFont="1" applyBorder="1"/>
    <xf numFmtId="166" fontId="5" fillId="0" borderId="12" xfId="0" applyNumberFormat="1" applyFont="1" applyBorder="1"/>
    <xf numFmtId="0" fontId="1" fillId="0" borderId="12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7" xfId="0" applyFont="1" applyBorder="1"/>
    <xf numFmtId="166" fontId="5" fillId="0" borderId="8" xfId="0" applyNumberFormat="1" applyFont="1" applyBorder="1"/>
    <xf numFmtId="166" fontId="5" fillId="0" borderId="2" xfId="0" applyNumberFormat="1" applyFont="1" applyBorder="1"/>
    <xf numFmtId="166" fontId="5" fillId="0" borderId="7" xfId="0" applyNumberFormat="1" applyFont="1" applyBorder="1"/>
    <xf numFmtId="0" fontId="5" fillId="0" borderId="8" xfId="0" applyFont="1" applyBorder="1"/>
    <xf numFmtId="0" fontId="5" fillId="0" borderId="2" xfId="0" applyFont="1" applyBorder="1"/>
    <xf numFmtId="11" fontId="5" fillId="0" borderId="2" xfId="0" applyNumberFormat="1" applyFont="1" applyBorder="1"/>
    <xf numFmtId="0" fontId="5" fillId="2" borderId="14" xfId="0" applyFont="1" applyFill="1" applyBorder="1"/>
    <xf numFmtId="0" fontId="8" fillId="0" borderId="0" xfId="0" applyFont="1"/>
    <xf numFmtId="0" fontId="1" fillId="0" borderId="0" xfId="0" applyFont="1"/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0" fontId="10" fillId="0" borderId="0" xfId="0" applyFont="1" applyFill="1" applyAlignment="1"/>
    <xf numFmtId="0" fontId="3" fillId="0" borderId="0" xfId="0" applyFont="1" applyFill="1" applyAlignment="1">
      <alignment horizontal="center" vertical="top"/>
    </xf>
    <xf numFmtId="1" fontId="3" fillId="0" borderId="2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165" fontId="3" fillId="0" borderId="3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quotePrefix="1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quotePrefix="1" applyFont="1" applyFill="1" applyAlignment="1">
      <alignment horizontal="center" vertical="top"/>
    </xf>
    <xf numFmtId="49" fontId="3" fillId="0" borderId="3" xfId="0" applyNumberFormat="1" applyFont="1" applyFill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0" fillId="0" borderId="2" xfId="0" applyFont="1" applyFill="1" applyBorder="1"/>
    <xf numFmtId="0" fontId="2" fillId="0" borderId="3" xfId="0" applyFont="1" applyFill="1" applyBorder="1" applyAlignment="1">
      <alignment horizontal="center"/>
    </xf>
    <xf numFmtId="0" fontId="10" fillId="0" borderId="3" xfId="0" applyFont="1" applyFill="1" applyBorder="1"/>
    <xf numFmtId="2" fontId="7" fillId="0" borderId="5" xfId="0" applyNumberFormat="1" applyFont="1" applyBorder="1" applyAlignment="1">
      <alignment horizontal="center"/>
    </xf>
    <xf numFmtId="0" fontId="4" fillId="0" borderId="5" xfId="0" applyFont="1" applyBorder="1"/>
    <xf numFmtId="0" fontId="4" fillId="0" borderId="4" xfId="0" applyFont="1" applyBorder="1"/>
    <xf numFmtId="2" fontId="7" fillId="0" borderId="6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0" fillId="0" borderId="0" xfId="0" applyFont="1" applyAlignment="1"/>
    <xf numFmtId="0" fontId="4" fillId="0" borderId="2" xfId="0" applyFont="1" applyBorder="1"/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00"/>
  <sheetViews>
    <sheetView topLeftCell="A208" zoomScale="75" workbookViewId="0">
      <selection activeCell="S280" sqref="S280"/>
    </sheetView>
  </sheetViews>
  <sheetFormatPr baseColWidth="10" defaultColWidth="11.28515625" defaultRowHeight="15" customHeight="1"/>
  <cols>
    <col min="1" max="1" width="22.7109375" style="40" customWidth="1"/>
    <col min="2" max="2" width="16.28515625" style="40" customWidth="1"/>
    <col min="3" max="3" width="12.85546875" style="40" customWidth="1"/>
    <col min="4" max="4" width="6" style="40" customWidth="1"/>
    <col min="5" max="5" width="9.140625" style="40" customWidth="1"/>
    <col min="6" max="6" width="43.42578125" style="40" customWidth="1"/>
    <col min="7" max="7" width="6.140625" style="40" customWidth="1"/>
    <col min="8" max="8" width="5.85546875" style="40" customWidth="1"/>
    <col min="9" max="9" width="3.28515625" style="40" customWidth="1"/>
    <col min="10" max="11" width="5.5703125" style="40" customWidth="1"/>
    <col min="12" max="12" width="5.28515625" style="40" customWidth="1"/>
    <col min="13" max="13" width="6.7109375" style="40" customWidth="1"/>
    <col min="14" max="14" width="2" style="40" customWidth="1"/>
    <col min="15" max="15" width="17.7109375" style="40" customWidth="1"/>
    <col min="16" max="16" width="4.28515625" style="40" customWidth="1"/>
    <col min="17" max="17" width="6.42578125" style="40" customWidth="1"/>
    <col min="18" max="18" width="5" style="40" customWidth="1"/>
    <col min="19" max="19" width="6.7109375" style="40" customWidth="1"/>
    <col min="20" max="20" width="6.5703125" style="40" customWidth="1"/>
    <col min="21" max="21" width="7.42578125" style="40" customWidth="1"/>
    <col min="22" max="22" width="0.5703125" style="40" customWidth="1"/>
    <col min="23" max="23" width="6.140625" style="40" customWidth="1"/>
    <col min="24" max="24" width="6" style="40" customWidth="1"/>
    <col min="25" max="25" width="6.5703125" style="40" customWidth="1"/>
    <col min="26" max="26" width="0.5703125" style="40" customWidth="1"/>
    <col min="27" max="27" width="7.5703125" style="40" customWidth="1"/>
    <col min="28" max="28" width="6" style="40" customWidth="1"/>
    <col min="29" max="29" width="7.7109375" style="40" customWidth="1"/>
    <col min="30" max="30" width="0.42578125" style="40" customWidth="1"/>
    <col min="31" max="31" width="6.7109375" style="40" customWidth="1"/>
    <col min="32" max="32" width="7.7109375" style="40" customWidth="1"/>
    <col min="33" max="16384" width="11.28515625" style="40"/>
  </cols>
  <sheetData>
    <row r="1" spans="1:32" ht="16">
      <c r="A1" s="36" t="s">
        <v>815</v>
      </c>
      <c r="B1" s="37"/>
      <c r="C1" s="38"/>
      <c r="D1" s="38"/>
      <c r="E1" s="38"/>
      <c r="F1" s="38"/>
      <c r="G1" s="2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 ht="15" customHeight="1">
      <c r="B2" s="37"/>
      <c r="C2" s="38"/>
      <c r="D2" s="38"/>
      <c r="E2" s="38"/>
      <c r="F2" s="38"/>
      <c r="G2" s="2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</row>
    <row r="3" spans="1:32" ht="15" customHeight="1">
      <c r="B3" s="37"/>
      <c r="C3" s="38"/>
      <c r="D3" s="38"/>
      <c r="E3" s="38"/>
      <c r="F3" s="38"/>
      <c r="G3" s="2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9"/>
      <c r="AC3" s="38"/>
      <c r="AD3" s="38"/>
      <c r="AE3" s="38"/>
      <c r="AF3" s="38"/>
    </row>
    <row r="4" spans="1:32" ht="15.75" customHeight="1">
      <c r="A4" s="28"/>
      <c r="B4" s="37"/>
      <c r="C4" s="28"/>
      <c r="D4" s="28"/>
      <c r="E4" s="28"/>
      <c r="F4" s="28"/>
      <c r="G4" s="28"/>
      <c r="H4" s="28"/>
      <c r="I4" s="28"/>
      <c r="J4" s="54" t="s">
        <v>0</v>
      </c>
      <c r="K4" s="55"/>
      <c r="L4" s="55"/>
      <c r="M4" s="55"/>
      <c r="N4" s="28"/>
      <c r="O4" s="28"/>
      <c r="P4" s="28"/>
      <c r="Q4" s="28"/>
      <c r="R4" s="28"/>
      <c r="S4" s="56" t="s">
        <v>814</v>
      </c>
      <c r="T4" s="57"/>
      <c r="U4" s="57"/>
      <c r="V4" s="28"/>
      <c r="W4" s="56" t="s">
        <v>1</v>
      </c>
      <c r="X4" s="57"/>
      <c r="Y4" s="57"/>
      <c r="Z4" s="28"/>
      <c r="AA4" s="56" t="s">
        <v>2</v>
      </c>
      <c r="AB4" s="57"/>
      <c r="AC4" s="57"/>
      <c r="AD4" s="28"/>
      <c r="AE4" s="56" t="s">
        <v>3</v>
      </c>
      <c r="AF4" s="57"/>
    </row>
    <row r="5" spans="1:32" ht="15.75" customHeight="1">
      <c r="A5" s="34" t="s">
        <v>4</v>
      </c>
      <c r="B5" s="34" t="s">
        <v>5</v>
      </c>
      <c r="C5" s="34" t="s">
        <v>6</v>
      </c>
      <c r="D5" s="34" t="s">
        <v>7</v>
      </c>
      <c r="E5" s="34" t="s">
        <v>8</v>
      </c>
      <c r="F5" s="34" t="s">
        <v>9</v>
      </c>
      <c r="G5" s="34" t="s">
        <v>10</v>
      </c>
      <c r="H5" s="34" t="s">
        <v>11</v>
      </c>
      <c r="I5" s="34" t="s">
        <v>12</v>
      </c>
      <c r="J5" s="34" t="s">
        <v>13</v>
      </c>
      <c r="K5" s="34" t="s">
        <v>14</v>
      </c>
      <c r="L5" s="34" t="s">
        <v>15</v>
      </c>
      <c r="M5" s="34" t="s">
        <v>16</v>
      </c>
      <c r="N5" s="34" t="s">
        <v>17</v>
      </c>
      <c r="O5" s="34" t="s">
        <v>18</v>
      </c>
      <c r="P5" s="34" t="s">
        <v>19</v>
      </c>
      <c r="Q5" s="34" t="s">
        <v>20</v>
      </c>
      <c r="R5" s="34" t="s">
        <v>21</v>
      </c>
      <c r="S5" s="34" t="s">
        <v>22</v>
      </c>
      <c r="T5" s="34" t="s">
        <v>23</v>
      </c>
      <c r="U5" s="34" t="s">
        <v>24</v>
      </c>
      <c r="V5" s="34"/>
      <c r="W5" s="34" t="s">
        <v>22</v>
      </c>
      <c r="X5" s="34" t="s">
        <v>23</v>
      </c>
      <c r="Y5" s="34" t="s">
        <v>24</v>
      </c>
      <c r="Z5" s="34"/>
      <c r="AA5" s="34" t="s">
        <v>25</v>
      </c>
      <c r="AB5" s="34" t="s">
        <v>26</v>
      </c>
      <c r="AC5" s="34" t="s">
        <v>27</v>
      </c>
      <c r="AD5" s="34"/>
      <c r="AE5" s="34" t="s">
        <v>26</v>
      </c>
      <c r="AF5" s="34" t="s">
        <v>28</v>
      </c>
    </row>
    <row r="6" spans="1:32" ht="15.75" customHeight="1">
      <c r="A6" s="28" t="s">
        <v>29</v>
      </c>
      <c r="B6" s="29" t="s">
        <v>30</v>
      </c>
      <c r="C6" s="28" t="s">
        <v>31</v>
      </c>
      <c r="D6" s="28" t="s">
        <v>32</v>
      </c>
      <c r="E6" s="28" t="s">
        <v>33</v>
      </c>
      <c r="F6" s="28" t="s">
        <v>34</v>
      </c>
      <c r="G6" s="28" t="s">
        <v>30</v>
      </c>
      <c r="H6" s="28" t="s">
        <v>30</v>
      </c>
      <c r="I6" s="28" t="s">
        <v>30</v>
      </c>
      <c r="J6" s="28" t="s">
        <v>30</v>
      </c>
      <c r="K6" s="28" t="s">
        <v>30</v>
      </c>
      <c r="L6" s="30" t="s">
        <v>35</v>
      </c>
      <c r="M6" s="30">
        <v>80</v>
      </c>
      <c r="N6" s="28" t="s">
        <v>36</v>
      </c>
      <c r="O6" s="28" t="s">
        <v>37</v>
      </c>
      <c r="P6" s="28" t="s">
        <v>30</v>
      </c>
      <c r="Q6" s="28" t="s">
        <v>30</v>
      </c>
      <c r="R6" s="28" t="s">
        <v>30</v>
      </c>
      <c r="S6" s="28" t="s">
        <v>30</v>
      </c>
      <c r="T6" s="28" t="s">
        <v>30</v>
      </c>
      <c r="U6" s="28" t="s">
        <v>30</v>
      </c>
      <c r="V6" s="28"/>
      <c r="W6" s="28" t="s">
        <v>30</v>
      </c>
      <c r="X6" s="28" t="s">
        <v>30</v>
      </c>
      <c r="Y6" s="28" t="s">
        <v>30</v>
      </c>
      <c r="Z6" s="28"/>
      <c r="AA6" s="31">
        <v>118.96039544600001</v>
      </c>
      <c r="AB6" s="31">
        <v>2.2178359398</v>
      </c>
      <c r="AC6" s="32">
        <v>2.859E-3</v>
      </c>
      <c r="AD6" s="32"/>
      <c r="AE6" s="31">
        <v>0.31951292614499999</v>
      </c>
      <c r="AF6" s="32">
        <v>5.7799999999999995E-4</v>
      </c>
    </row>
    <row r="7" spans="1:32" ht="15.75" customHeight="1">
      <c r="A7" s="28" t="s">
        <v>38</v>
      </c>
      <c r="B7" s="29" t="s">
        <v>30</v>
      </c>
      <c r="C7" s="28" t="s">
        <v>31</v>
      </c>
      <c r="D7" s="29" t="s">
        <v>30</v>
      </c>
      <c r="E7" s="29" t="s">
        <v>39</v>
      </c>
      <c r="F7" s="28" t="s">
        <v>40</v>
      </c>
      <c r="G7" s="28" t="s">
        <v>30</v>
      </c>
      <c r="H7" s="28" t="s">
        <v>30</v>
      </c>
      <c r="I7" s="28" t="s">
        <v>30</v>
      </c>
      <c r="J7" s="28" t="s">
        <v>30</v>
      </c>
      <c r="K7" s="28" t="s">
        <v>30</v>
      </c>
      <c r="L7" s="30" t="s">
        <v>41</v>
      </c>
      <c r="M7" s="30">
        <v>51</v>
      </c>
      <c r="N7" s="28" t="s">
        <v>42</v>
      </c>
      <c r="O7" s="28" t="s">
        <v>37</v>
      </c>
      <c r="P7" s="28" t="s">
        <v>30</v>
      </c>
      <c r="Q7" s="28" t="s">
        <v>30</v>
      </c>
      <c r="R7" s="28" t="s">
        <v>30</v>
      </c>
      <c r="S7" s="28" t="s">
        <v>30</v>
      </c>
      <c r="T7" s="28" t="s">
        <v>30</v>
      </c>
      <c r="U7" s="28" t="s">
        <v>30</v>
      </c>
      <c r="V7" s="28"/>
      <c r="W7" s="28" t="s">
        <v>30</v>
      </c>
      <c r="X7" s="28" t="s">
        <v>30</v>
      </c>
      <c r="Y7" s="28" t="s">
        <v>30</v>
      </c>
      <c r="Z7" s="28"/>
      <c r="AA7" s="31">
        <v>716.69185140800005</v>
      </c>
      <c r="AB7" s="31">
        <v>8.5866105730100006</v>
      </c>
      <c r="AC7" s="32">
        <v>7.3200000000000001E-4</v>
      </c>
      <c r="AD7" s="32"/>
      <c r="AE7" s="31">
        <v>2.95460445911</v>
      </c>
      <c r="AF7" s="32">
        <v>4.2499999999999998E-4</v>
      </c>
    </row>
    <row r="8" spans="1:32" ht="15.75" customHeight="1">
      <c r="A8" s="28" t="s">
        <v>43</v>
      </c>
      <c r="B8" s="29" t="s">
        <v>30</v>
      </c>
      <c r="C8" s="28" t="s">
        <v>31</v>
      </c>
      <c r="D8" s="29" t="s">
        <v>30</v>
      </c>
      <c r="E8" s="28" t="s">
        <v>44</v>
      </c>
      <c r="F8" s="28" t="s">
        <v>45</v>
      </c>
      <c r="G8" s="28" t="s">
        <v>30</v>
      </c>
      <c r="H8" s="28" t="s">
        <v>30</v>
      </c>
      <c r="I8" s="28" t="s">
        <v>30</v>
      </c>
      <c r="J8" s="28" t="s">
        <v>30</v>
      </c>
      <c r="K8" s="28" t="s">
        <v>30</v>
      </c>
      <c r="L8" s="30" t="s">
        <v>46</v>
      </c>
      <c r="M8" s="30">
        <v>82</v>
      </c>
      <c r="N8" s="28" t="s">
        <v>36</v>
      </c>
      <c r="O8" s="28" t="s">
        <v>47</v>
      </c>
      <c r="P8" s="28">
        <v>1</v>
      </c>
      <c r="Q8" s="28">
        <v>4</v>
      </c>
      <c r="R8" s="28">
        <v>4</v>
      </c>
      <c r="S8" s="28">
        <v>292370796</v>
      </c>
      <c r="T8" s="28">
        <v>204254276</v>
      </c>
      <c r="U8" s="28">
        <v>496625072</v>
      </c>
      <c r="V8" s="28"/>
      <c r="W8" s="28" t="s">
        <v>30</v>
      </c>
      <c r="X8" s="28" t="s">
        <v>30</v>
      </c>
      <c r="Y8" s="28" t="s">
        <v>30</v>
      </c>
      <c r="Z8" s="28"/>
      <c r="AA8" s="31">
        <v>348.664289994</v>
      </c>
      <c r="AB8" s="31">
        <v>2.6388497371000001</v>
      </c>
      <c r="AC8" s="32">
        <v>5.3899999999999998E-4</v>
      </c>
      <c r="AD8" s="32"/>
      <c r="AE8" s="31">
        <v>1.76591730368</v>
      </c>
      <c r="AF8" s="32">
        <v>2.7999999999999998E-4</v>
      </c>
    </row>
    <row r="9" spans="1:32" ht="15.75" customHeight="1">
      <c r="A9" s="28" t="s">
        <v>48</v>
      </c>
      <c r="B9" s="29" t="s">
        <v>49</v>
      </c>
      <c r="C9" s="28" t="s">
        <v>50</v>
      </c>
      <c r="D9" s="28" t="s">
        <v>51</v>
      </c>
      <c r="E9" s="28" t="s">
        <v>52</v>
      </c>
      <c r="F9" s="28" t="s">
        <v>53</v>
      </c>
      <c r="G9" s="28">
        <v>190001</v>
      </c>
      <c r="H9" s="28">
        <v>2900</v>
      </c>
      <c r="I9" s="28">
        <v>15</v>
      </c>
      <c r="J9" s="41">
        <v>-1191</v>
      </c>
      <c r="K9" s="41">
        <v>-1012</v>
      </c>
      <c r="L9" s="30">
        <v>1102</v>
      </c>
      <c r="M9" s="30">
        <f t="shared" ref="M9:M144" si="0">L9+1950</f>
        <v>3052</v>
      </c>
      <c r="N9" s="28" t="s">
        <v>36</v>
      </c>
      <c r="O9" s="28" t="s">
        <v>47</v>
      </c>
      <c r="P9" s="28">
        <v>1</v>
      </c>
      <c r="Q9" s="28">
        <v>4</v>
      </c>
      <c r="R9" s="28">
        <v>4</v>
      </c>
      <c r="S9" s="28">
        <v>420561558</v>
      </c>
      <c r="T9" s="28">
        <v>169090368</v>
      </c>
      <c r="U9" s="28">
        <v>589651926</v>
      </c>
      <c r="V9" s="28"/>
      <c r="W9" s="28" t="s">
        <v>30</v>
      </c>
      <c r="X9" s="28" t="s">
        <v>30</v>
      </c>
      <c r="Y9" s="28" t="s">
        <v>30</v>
      </c>
      <c r="Z9" s="28"/>
      <c r="AA9" s="31">
        <v>80.163451168400002</v>
      </c>
      <c r="AB9" s="31">
        <v>2.4547248965700001</v>
      </c>
      <c r="AC9" s="32">
        <v>1.1360000000000001E-3</v>
      </c>
      <c r="AD9" s="32"/>
      <c r="AE9" s="31">
        <v>1.4419343227700001</v>
      </c>
      <c r="AF9" s="32">
        <v>3.0499999999999999E-4</v>
      </c>
    </row>
    <row r="10" spans="1:32" ht="15.75" customHeight="1">
      <c r="A10" s="28" t="s">
        <v>55</v>
      </c>
      <c r="B10" s="29" t="s">
        <v>56</v>
      </c>
      <c r="C10" s="28" t="s">
        <v>57</v>
      </c>
      <c r="D10" s="28" t="s">
        <v>58</v>
      </c>
      <c r="E10" s="28" t="s">
        <v>52</v>
      </c>
      <c r="F10" s="28" t="s">
        <v>59</v>
      </c>
      <c r="G10" s="28">
        <v>224889</v>
      </c>
      <c r="H10" s="28">
        <v>2445</v>
      </c>
      <c r="I10" s="28">
        <v>20</v>
      </c>
      <c r="J10" s="41">
        <v>-750</v>
      </c>
      <c r="K10" s="41">
        <v>-412</v>
      </c>
      <c r="L10" s="30">
        <v>581</v>
      </c>
      <c r="M10" s="30">
        <f t="shared" si="0"/>
        <v>2531</v>
      </c>
      <c r="N10" s="28" t="s">
        <v>36</v>
      </c>
      <c r="O10" s="28" t="s">
        <v>47</v>
      </c>
      <c r="P10" s="28">
        <v>1</v>
      </c>
      <c r="Q10" s="28">
        <v>4</v>
      </c>
      <c r="R10" s="28">
        <v>4</v>
      </c>
      <c r="S10" s="28">
        <v>157256814</v>
      </c>
      <c r="T10" s="28">
        <v>33287790</v>
      </c>
      <c r="U10" s="28">
        <v>190544604</v>
      </c>
      <c r="V10" s="28"/>
      <c r="W10" s="28" t="s">
        <v>30</v>
      </c>
      <c r="X10" s="28" t="s">
        <v>30</v>
      </c>
      <c r="Y10" s="28" t="s">
        <v>30</v>
      </c>
      <c r="Z10" s="28"/>
      <c r="AA10" s="31">
        <v>582.01312163</v>
      </c>
      <c r="AB10" s="31">
        <v>1.6759008578900001</v>
      </c>
      <c r="AC10" s="32">
        <v>1.343E-3</v>
      </c>
      <c r="AD10" s="32"/>
      <c r="AE10" s="31">
        <v>1.0094603577200001</v>
      </c>
      <c r="AF10" s="32">
        <v>5.8100000000000003E-4</v>
      </c>
    </row>
    <row r="11" spans="1:32" ht="15.75" customHeight="1">
      <c r="A11" s="28" t="s">
        <v>60</v>
      </c>
      <c r="B11" s="29" t="s">
        <v>56</v>
      </c>
      <c r="C11" s="28" t="s">
        <v>57</v>
      </c>
      <c r="D11" s="28" t="s">
        <v>58</v>
      </c>
      <c r="E11" s="28" t="s">
        <v>52</v>
      </c>
      <c r="F11" s="28" t="s">
        <v>59</v>
      </c>
      <c r="G11" s="28">
        <v>224890</v>
      </c>
      <c r="H11" s="28">
        <v>2480</v>
      </c>
      <c r="I11" s="28">
        <v>20</v>
      </c>
      <c r="J11" s="41">
        <v>-767</v>
      </c>
      <c r="K11" s="41">
        <v>-519</v>
      </c>
      <c r="L11" s="30">
        <v>643</v>
      </c>
      <c r="M11" s="30">
        <f t="shared" si="0"/>
        <v>2593</v>
      </c>
      <c r="N11" s="28" t="s">
        <v>36</v>
      </c>
      <c r="O11" s="28" t="s">
        <v>47</v>
      </c>
      <c r="P11" s="28">
        <v>1</v>
      </c>
      <c r="Q11" s="28">
        <v>3</v>
      </c>
      <c r="R11" s="28">
        <v>3</v>
      </c>
      <c r="S11" s="28">
        <v>108270891</v>
      </c>
      <c r="T11" s="28">
        <v>27483384</v>
      </c>
      <c r="U11" s="28">
        <v>135754275</v>
      </c>
      <c r="V11" s="28"/>
      <c r="W11" s="28" t="s">
        <v>30</v>
      </c>
      <c r="X11" s="28" t="s">
        <v>30</v>
      </c>
      <c r="Y11" s="28" t="s">
        <v>30</v>
      </c>
      <c r="Z11" s="28"/>
      <c r="AA11" s="31">
        <v>161.93846614700001</v>
      </c>
      <c r="AB11" s="31">
        <v>1.1643914900200001</v>
      </c>
      <c r="AC11" s="32">
        <v>1.0939999999999999E-3</v>
      </c>
      <c r="AD11" s="32"/>
      <c r="AE11" s="31">
        <v>0.55531023313000005</v>
      </c>
      <c r="AF11" s="32">
        <v>4.4999999999999999E-4</v>
      </c>
    </row>
    <row r="12" spans="1:32" ht="15.75" customHeight="1">
      <c r="A12" s="28" t="s">
        <v>61</v>
      </c>
      <c r="B12" s="29" t="s">
        <v>56</v>
      </c>
      <c r="C12" s="28" t="s">
        <v>57</v>
      </c>
      <c r="D12" s="28" t="s">
        <v>58</v>
      </c>
      <c r="E12" s="28" t="s">
        <v>52</v>
      </c>
      <c r="F12" s="28" t="s">
        <v>59</v>
      </c>
      <c r="G12" s="28">
        <v>224891</v>
      </c>
      <c r="H12" s="28">
        <v>2505</v>
      </c>
      <c r="I12" s="28">
        <v>20</v>
      </c>
      <c r="J12" s="41">
        <v>-775</v>
      </c>
      <c r="K12" s="41">
        <v>-544</v>
      </c>
      <c r="L12" s="30">
        <v>660</v>
      </c>
      <c r="M12" s="30">
        <f t="shared" si="0"/>
        <v>2610</v>
      </c>
      <c r="N12" s="28" t="s">
        <v>36</v>
      </c>
      <c r="O12" s="28" t="s">
        <v>47</v>
      </c>
      <c r="P12" s="28">
        <v>1</v>
      </c>
      <c r="Q12" s="28">
        <v>3</v>
      </c>
      <c r="R12" s="28">
        <v>3</v>
      </c>
      <c r="S12" s="28">
        <v>85623786</v>
      </c>
      <c r="T12" s="28">
        <v>15966052</v>
      </c>
      <c r="U12" s="28">
        <v>101589838</v>
      </c>
      <c r="V12" s="28"/>
      <c r="W12" s="28" t="s">
        <v>30</v>
      </c>
      <c r="X12" s="28" t="s">
        <v>30</v>
      </c>
      <c r="Y12" s="28" t="s">
        <v>30</v>
      </c>
      <c r="Z12" s="28"/>
      <c r="AA12" s="31">
        <v>135.47597363700001</v>
      </c>
      <c r="AB12" s="33">
        <v>0.73091618678199999</v>
      </c>
      <c r="AC12" s="32">
        <v>1.1379999999999999E-3</v>
      </c>
      <c r="AD12" s="32"/>
      <c r="AE12" s="31">
        <v>0.41606554431300002</v>
      </c>
      <c r="AF12" s="32">
        <v>5.1599999999999997E-4</v>
      </c>
    </row>
    <row r="13" spans="1:32" ht="15.75" customHeight="1">
      <c r="A13" s="28" t="s">
        <v>62</v>
      </c>
      <c r="B13" s="29" t="s">
        <v>63</v>
      </c>
      <c r="C13" s="28" t="s">
        <v>64</v>
      </c>
      <c r="D13" s="28" t="s">
        <v>65</v>
      </c>
      <c r="E13" s="28" t="s">
        <v>52</v>
      </c>
      <c r="F13" s="28" t="s">
        <v>66</v>
      </c>
      <c r="G13" s="28">
        <v>182701</v>
      </c>
      <c r="H13" s="28">
        <v>2625</v>
      </c>
      <c r="I13" s="28">
        <v>15</v>
      </c>
      <c r="J13" s="41">
        <v>-811</v>
      </c>
      <c r="K13" s="41">
        <v>-788</v>
      </c>
      <c r="L13" s="30">
        <v>800</v>
      </c>
      <c r="M13" s="30">
        <f t="shared" si="0"/>
        <v>2750</v>
      </c>
      <c r="N13" s="28" t="s">
        <v>36</v>
      </c>
      <c r="O13" s="28" t="s">
        <v>67</v>
      </c>
      <c r="P13" s="28">
        <v>1</v>
      </c>
      <c r="Q13" s="28">
        <v>4</v>
      </c>
      <c r="R13" s="28">
        <v>3</v>
      </c>
      <c r="S13" s="28">
        <v>254081588</v>
      </c>
      <c r="T13" s="28">
        <v>55730442</v>
      </c>
      <c r="U13" s="28">
        <v>309812030</v>
      </c>
      <c r="V13" s="28"/>
      <c r="W13" s="28">
        <v>23955209</v>
      </c>
      <c r="X13" s="28">
        <f>2*1602574</f>
        <v>3205148</v>
      </c>
      <c r="Y13" s="28">
        <f t="shared" ref="Y13" si="1">SUM(W13:X13)</f>
        <v>27160357</v>
      </c>
      <c r="Z13" s="28"/>
      <c r="AA13" s="31">
        <v>664.79011384099999</v>
      </c>
      <c r="AB13" s="31">
        <v>6.3700929979099996</v>
      </c>
      <c r="AC13" s="32">
        <v>8.0500000000000005E-4</v>
      </c>
      <c r="AD13" s="32"/>
      <c r="AE13" s="31">
        <v>4.2024939528600003</v>
      </c>
      <c r="AF13" s="32">
        <v>3.88E-4</v>
      </c>
    </row>
    <row r="14" spans="1:32" ht="15.75" customHeight="1">
      <c r="A14" s="28" t="s">
        <v>68</v>
      </c>
      <c r="B14" s="29" t="s">
        <v>69</v>
      </c>
      <c r="C14" s="28" t="s">
        <v>70</v>
      </c>
      <c r="D14" s="28" t="s">
        <v>51</v>
      </c>
      <c r="E14" s="28" t="s">
        <v>52</v>
      </c>
      <c r="F14" s="28" t="s">
        <v>71</v>
      </c>
      <c r="G14" s="28">
        <v>182697</v>
      </c>
      <c r="H14" s="28">
        <v>2515</v>
      </c>
      <c r="I14" s="28">
        <v>15</v>
      </c>
      <c r="J14" s="41">
        <v>-775</v>
      </c>
      <c r="K14" s="41">
        <v>-550</v>
      </c>
      <c r="L14" s="30">
        <v>663</v>
      </c>
      <c r="M14" s="30">
        <f t="shared" si="0"/>
        <v>2613</v>
      </c>
      <c r="N14" s="28" t="s">
        <v>42</v>
      </c>
      <c r="O14" s="28" t="s">
        <v>67</v>
      </c>
      <c r="P14" s="28">
        <v>1</v>
      </c>
      <c r="Q14" s="28">
        <v>5</v>
      </c>
      <c r="R14" s="28">
        <v>2</v>
      </c>
      <c r="S14" s="28">
        <v>636989324</v>
      </c>
      <c r="T14" s="28">
        <v>294552098</v>
      </c>
      <c r="U14" s="28">
        <v>931541422</v>
      </c>
      <c r="V14" s="28"/>
      <c r="W14" s="28">
        <v>139161079</v>
      </c>
      <c r="X14" s="28">
        <v>30202532</v>
      </c>
      <c r="Y14" s="28">
        <v>169363611</v>
      </c>
      <c r="Z14" s="28"/>
      <c r="AA14" s="31">
        <v>549.82558418199994</v>
      </c>
      <c r="AB14" s="31">
        <v>3.4473203052499999</v>
      </c>
      <c r="AC14" s="32">
        <v>9.0600000000000001E-4</v>
      </c>
      <c r="AD14" s="32"/>
      <c r="AE14" s="31">
        <v>1.8014908222899999</v>
      </c>
      <c r="AF14" s="32">
        <v>2.8899999999999998E-4</v>
      </c>
    </row>
    <row r="15" spans="1:32" ht="15.75" customHeight="1">
      <c r="A15" s="28" t="s">
        <v>72</v>
      </c>
      <c r="B15" s="29" t="s">
        <v>69</v>
      </c>
      <c r="C15" s="28" t="s">
        <v>70</v>
      </c>
      <c r="D15" s="28" t="s">
        <v>51</v>
      </c>
      <c r="E15" s="28" t="s">
        <v>52</v>
      </c>
      <c r="F15" s="28" t="s">
        <v>73</v>
      </c>
      <c r="G15" s="28" t="s">
        <v>30</v>
      </c>
      <c r="H15" s="28" t="s">
        <v>30</v>
      </c>
      <c r="I15" s="28" t="s">
        <v>30</v>
      </c>
      <c r="J15" s="28" t="s">
        <v>30</v>
      </c>
      <c r="K15" s="28" t="s">
        <v>30</v>
      </c>
      <c r="L15" s="30">
        <v>768</v>
      </c>
      <c r="M15" s="30">
        <f t="shared" si="0"/>
        <v>2718</v>
      </c>
      <c r="N15" s="28" t="s">
        <v>36</v>
      </c>
      <c r="O15" s="28" t="s">
        <v>47</v>
      </c>
      <c r="P15" s="28">
        <v>1</v>
      </c>
      <c r="Q15" s="28">
        <v>4</v>
      </c>
      <c r="R15" s="28">
        <v>4</v>
      </c>
      <c r="S15" s="28">
        <v>131679122</v>
      </c>
      <c r="T15" s="28">
        <v>41688494</v>
      </c>
      <c r="U15" s="28">
        <v>173367616</v>
      </c>
      <c r="V15" s="28"/>
      <c r="W15" s="28" t="s">
        <v>30</v>
      </c>
      <c r="X15" s="28" t="s">
        <v>30</v>
      </c>
      <c r="Y15" s="28" t="s">
        <v>30</v>
      </c>
      <c r="Z15" s="28"/>
      <c r="AA15" s="31">
        <v>203.45805871799999</v>
      </c>
      <c r="AB15" s="31">
        <v>1.3017264228300001</v>
      </c>
      <c r="AC15" s="32">
        <v>1.2030000000000001E-3</v>
      </c>
      <c r="AD15" s="32"/>
      <c r="AE15" s="31">
        <v>0.72452291240599997</v>
      </c>
      <c r="AF15" s="32">
        <v>3.8099999999999999E-4</v>
      </c>
    </row>
    <row r="16" spans="1:32" ht="15.75" customHeight="1">
      <c r="A16" s="28" t="s">
        <v>74</v>
      </c>
      <c r="B16" s="29" t="s">
        <v>69</v>
      </c>
      <c r="C16" s="28" t="s">
        <v>70</v>
      </c>
      <c r="D16" s="28" t="s">
        <v>51</v>
      </c>
      <c r="E16" s="28" t="s">
        <v>52</v>
      </c>
      <c r="F16" s="28" t="s">
        <v>71</v>
      </c>
      <c r="G16" s="28">
        <v>182690</v>
      </c>
      <c r="H16" s="28">
        <v>2730</v>
      </c>
      <c r="I16" s="28">
        <v>15</v>
      </c>
      <c r="J16" s="41">
        <v>-910</v>
      </c>
      <c r="K16" s="41">
        <v>-825</v>
      </c>
      <c r="L16" s="30">
        <v>868</v>
      </c>
      <c r="M16" s="30">
        <f t="shared" si="0"/>
        <v>2818</v>
      </c>
      <c r="N16" s="28" t="s">
        <v>36</v>
      </c>
      <c r="O16" s="28" t="s">
        <v>75</v>
      </c>
      <c r="P16" s="28">
        <v>1</v>
      </c>
      <c r="Q16" s="28">
        <v>6</v>
      </c>
      <c r="R16" s="28">
        <v>3</v>
      </c>
      <c r="S16" s="28">
        <v>190976616</v>
      </c>
      <c r="T16" s="28">
        <v>130090458</v>
      </c>
      <c r="U16" s="28">
        <v>321067074</v>
      </c>
      <c r="V16" s="28"/>
      <c r="W16" s="28">
        <v>150734367</v>
      </c>
      <c r="X16" s="28">
        <v>23876480</v>
      </c>
      <c r="Y16" s="28">
        <v>174610847</v>
      </c>
      <c r="Z16" s="28"/>
      <c r="AA16" s="31">
        <v>284.333553026</v>
      </c>
      <c r="AB16" s="31">
        <v>4.1210752489100004</v>
      </c>
      <c r="AC16" s="32">
        <v>7.6000000000000004E-4</v>
      </c>
      <c r="AD16" s="32"/>
      <c r="AE16" s="31">
        <v>2.6306111842200002</v>
      </c>
      <c r="AF16" s="32">
        <v>3.8200000000000002E-4</v>
      </c>
    </row>
    <row r="17" spans="1:32" ht="15.75" customHeight="1">
      <c r="A17" s="28" t="s">
        <v>76</v>
      </c>
      <c r="B17" s="29" t="s">
        <v>69</v>
      </c>
      <c r="C17" s="28" t="s">
        <v>70</v>
      </c>
      <c r="D17" s="28" t="s">
        <v>51</v>
      </c>
      <c r="E17" s="28" t="s">
        <v>52</v>
      </c>
      <c r="F17" s="28" t="s">
        <v>71</v>
      </c>
      <c r="G17" s="28">
        <v>182692</v>
      </c>
      <c r="H17" s="28">
        <v>2595</v>
      </c>
      <c r="I17" s="28">
        <v>20</v>
      </c>
      <c r="J17" s="41">
        <v>-805</v>
      </c>
      <c r="K17" s="41">
        <v>-774</v>
      </c>
      <c r="L17" s="30">
        <v>790</v>
      </c>
      <c r="M17" s="30">
        <f t="shared" si="0"/>
        <v>2740</v>
      </c>
      <c r="N17" s="28" t="s">
        <v>36</v>
      </c>
      <c r="O17" s="28" t="s">
        <v>67</v>
      </c>
      <c r="P17" s="28">
        <v>1</v>
      </c>
      <c r="Q17" s="28">
        <v>5</v>
      </c>
      <c r="R17" s="28">
        <v>2</v>
      </c>
      <c r="S17" s="28">
        <v>860337013</v>
      </c>
      <c r="T17" s="28">
        <v>207243304</v>
      </c>
      <c r="U17" s="28">
        <v>1067580317</v>
      </c>
      <c r="V17" s="28"/>
      <c r="W17" s="28">
        <v>124211821</v>
      </c>
      <c r="X17" s="28">
        <v>16947380</v>
      </c>
      <c r="Y17" s="28">
        <v>141159201</v>
      </c>
      <c r="Z17" s="28"/>
      <c r="AA17" s="31">
        <v>572.85769922099996</v>
      </c>
      <c r="AB17" s="31">
        <v>5.1897661779400002</v>
      </c>
      <c r="AC17" s="32">
        <v>7.9500000000000003E-4</v>
      </c>
      <c r="AD17" s="32"/>
      <c r="AE17" s="31">
        <v>2.7716606919600002</v>
      </c>
      <c r="AF17" s="32">
        <v>2.72E-4</v>
      </c>
    </row>
    <row r="18" spans="1:32" ht="15.75" customHeight="1">
      <c r="A18" s="28" t="s">
        <v>77</v>
      </c>
      <c r="B18" s="29" t="s">
        <v>69</v>
      </c>
      <c r="C18" s="28" t="s">
        <v>70</v>
      </c>
      <c r="D18" s="28" t="s">
        <v>51</v>
      </c>
      <c r="E18" s="28" t="s">
        <v>52</v>
      </c>
      <c r="F18" s="28" t="s">
        <v>73</v>
      </c>
      <c r="G18" s="28" t="s">
        <v>30</v>
      </c>
      <c r="H18" s="28" t="s">
        <v>30</v>
      </c>
      <c r="I18" s="28" t="s">
        <v>30</v>
      </c>
      <c r="J18" s="28" t="s">
        <v>30</v>
      </c>
      <c r="K18" s="28" t="s">
        <v>30</v>
      </c>
      <c r="L18" s="30">
        <v>768</v>
      </c>
      <c r="M18" s="30">
        <f t="shared" si="0"/>
        <v>2718</v>
      </c>
      <c r="N18" s="28" t="s">
        <v>42</v>
      </c>
      <c r="O18" s="28" t="s">
        <v>47</v>
      </c>
      <c r="P18" s="28">
        <v>1</v>
      </c>
      <c r="Q18" s="28">
        <v>4</v>
      </c>
      <c r="R18" s="28">
        <v>4</v>
      </c>
      <c r="S18" s="28">
        <v>137051510</v>
      </c>
      <c r="T18" s="28">
        <v>17027876</v>
      </c>
      <c r="U18" s="28">
        <v>154079386</v>
      </c>
      <c r="V18" s="28"/>
      <c r="W18" s="28" t="s">
        <v>30</v>
      </c>
      <c r="X18" s="28" t="s">
        <v>30</v>
      </c>
      <c r="Y18" s="28" t="s">
        <v>30</v>
      </c>
      <c r="Z18" s="28"/>
      <c r="AA18" s="31">
        <v>178.852366687</v>
      </c>
      <c r="AB18" s="31">
        <v>1.6814500115</v>
      </c>
      <c r="AC18" s="32">
        <v>7.3999999999999999E-4</v>
      </c>
      <c r="AD18" s="32"/>
      <c r="AE18" s="31">
        <v>1.08112321421</v>
      </c>
      <c r="AF18" s="32">
        <v>2.0599999999999999E-4</v>
      </c>
    </row>
    <row r="19" spans="1:32" ht="15.75" customHeight="1">
      <c r="A19" s="28" t="s">
        <v>78</v>
      </c>
      <c r="B19" s="29" t="s">
        <v>69</v>
      </c>
      <c r="C19" s="28" t="s">
        <v>70</v>
      </c>
      <c r="D19" s="28" t="s">
        <v>51</v>
      </c>
      <c r="E19" s="28" t="s">
        <v>52</v>
      </c>
      <c r="F19" s="28" t="s">
        <v>71</v>
      </c>
      <c r="G19" s="28">
        <v>182694</v>
      </c>
      <c r="H19" s="28">
        <v>2775</v>
      </c>
      <c r="I19" s="28">
        <v>15</v>
      </c>
      <c r="J19" s="41">
        <v>-986</v>
      </c>
      <c r="K19" s="41">
        <v>-839</v>
      </c>
      <c r="L19" s="30">
        <v>913</v>
      </c>
      <c r="M19" s="30">
        <f t="shared" si="0"/>
        <v>2863</v>
      </c>
      <c r="N19" s="28" t="s">
        <v>42</v>
      </c>
      <c r="O19" s="28" t="s">
        <v>67</v>
      </c>
      <c r="P19" s="28">
        <v>1</v>
      </c>
      <c r="Q19" s="28">
        <v>6</v>
      </c>
      <c r="R19" s="28">
        <v>3</v>
      </c>
      <c r="S19" s="28">
        <v>485783817</v>
      </c>
      <c r="T19" s="28">
        <v>67412532</v>
      </c>
      <c r="U19" s="28">
        <v>553196349</v>
      </c>
      <c r="V19" s="28"/>
      <c r="W19" s="28">
        <v>173231209</v>
      </c>
      <c r="X19" s="28">
        <v>15084286</v>
      </c>
      <c r="Y19" s="28">
        <v>188315495</v>
      </c>
      <c r="Z19" s="28"/>
      <c r="AA19" s="31">
        <v>388.73361294199998</v>
      </c>
      <c r="AB19" s="31">
        <v>9.0671647174000007</v>
      </c>
      <c r="AC19" s="32">
        <v>9.3400000000000004E-4</v>
      </c>
      <c r="AD19" s="32"/>
      <c r="AE19" s="31">
        <v>5.5580714580299997</v>
      </c>
      <c r="AF19" s="32">
        <v>3.4400000000000001E-4</v>
      </c>
    </row>
    <row r="20" spans="1:32" ht="15.75" customHeight="1">
      <c r="A20" s="28" t="s">
        <v>79</v>
      </c>
      <c r="B20" s="29" t="s">
        <v>69</v>
      </c>
      <c r="C20" s="28" t="s">
        <v>70</v>
      </c>
      <c r="D20" s="28" t="s">
        <v>51</v>
      </c>
      <c r="E20" s="28" t="s">
        <v>52</v>
      </c>
      <c r="F20" s="28" t="s">
        <v>71</v>
      </c>
      <c r="G20" s="28">
        <v>182693</v>
      </c>
      <c r="H20" s="28">
        <v>2745</v>
      </c>
      <c r="I20" s="28">
        <v>20</v>
      </c>
      <c r="J20" s="41">
        <v>-928</v>
      </c>
      <c r="K20" s="41">
        <v>-827</v>
      </c>
      <c r="L20" s="30">
        <v>878</v>
      </c>
      <c r="M20" s="30">
        <f t="shared" si="0"/>
        <v>2828</v>
      </c>
      <c r="N20" s="28" t="s">
        <v>36</v>
      </c>
      <c r="O20" s="28" t="s">
        <v>67</v>
      </c>
      <c r="P20" s="28">
        <v>1</v>
      </c>
      <c r="Q20" s="28">
        <v>7</v>
      </c>
      <c r="R20" s="28">
        <v>4</v>
      </c>
      <c r="S20" s="28">
        <v>997874458</v>
      </c>
      <c r="T20" s="28">
        <v>407633774</v>
      </c>
      <c r="U20" s="28">
        <v>1405508232</v>
      </c>
      <c r="V20" s="28"/>
      <c r="W20" s="28">
        <v>122381320</v>
      </c>
      <c r="X20" s="28">
        <v>44209274</v>
      </c>
      <c r="Y20" s="28">
        <v>166590594</v>
      </c>
      <c r="Z20" s="28"/>
      <c r="AA20" s="31">
        <v>505.84122228899997</v>
      </c>
      <c r="AB20" s="31">
        <v>3.6066676494299998</v>
      </c>
      <c r="AC20" s="32">
        <v>8.2299999999999995E-4</v>
      </c>
      <c r="AD20" s="32"/>
      <c r="AE20" s="31">
        <v>1.76251244769</v>
      </c>
      <c r="AF20" s="32">
        <v>3.28E-4</v>
      </c>
    </row>
    <row r="21" spans="1:32" ht="15.75" customHeight="1">
      <c r="A21" s="28" t="s">
        <v>80</v>
      </c>
      <c r="B21" s="29" t="s">
        <v>69</v>
      </c>
      <c r="C21" s="28" t="s">
        <v>70</v>
      </c>
      <c r="D21" s="28" t="s">
        <v>51</v>
      </c>
      <c r="E21" s="28" t="s">
        <v>52</v>
      </c>
      <c r="F21" s="28" t="s">
        <v>73</v>
      </c>
      <c r="G21" s="28" t="s">
        <v>30</v>
      </c>
      <c r="H21" s="28" t="s">
        <v>30</v>
      </c>
      <c r="I21" s="28" t="s">
        <v>30</v>
      </c>
      <c r="J21" s="28" t="s">
        <v>30</v>
      </c>
      <c r="K21" s="28" t="s">
        <v>30</v>
      </c>
      <c r="L21" s="30">
        <v>768</v>
      </c>
      <c r="M21" s="30">
        <f t="shared" si="0"/>
        <v>2718</v>
      </c>
      <c r="N21" s="28" t="s">
        <v>36</v>
      </c>
      <c r="O21" s="28" t="s">
        <v>47</v>
      </c>
      <c r="P21" s="28">
        <v>1</v>
      </c>
      <c r="Q21" s="28">
        <v>3</v>
      </c>
      <c r="R21" s="28">
        <v>3</v>
      </c>
      <c r="S21" s="28">
        <v>172890130</v>
      </c>
      <c r="T21" s="28">
        <v>6844486</v>
      </c>
      <c r="U21" s="28">
        <v>179734616</v>
      </c>
      <c r="V21" s="28"/>
      <c r="W21" s="28" t="s">
        <v>30</v>
      </c>
      <c r="X21" s="28" t="s">
        <v>30</v>
      </c>
      <c r="Y21" s="28" t="s">
        <v>30</v>
      </c>
      <c r="Z21" s="28"/>
      <c r="AA21" s="31">
        <v>135.01497902899999</v>
      </c>
      <c r="AB21" s="31">
        <v>3.2604065800400002</v>
      </c>
      <c r="AC21" s="32">
        <v>6.78E-4</v>
      </c>
      <c r="AD21" s="32"/>
      <c r="AE21" s="31">
        <v>1.9850249575800001</v>
      </c>
      <c r="AF21" s="32">
        <v>1.8900000000000001E-4</v>
      </c>
    </row>
    <row r="22" spans="1:32" ht="15.75" customHeight="1">
      <c r="A22" s="28" t="s">
        <v>81</v>
      </c>
      <c r="B22" s="29" t="s">
        <v>82</v>
      </c>
      <c r="C22" s="28" t="s">
        <v>83</v>
      </c>
      <c r="D22" s="28" t="s">
        <v>84</v>
      </c>
      <c r="E22" s="28" t="s">
        <v>85</v>
      </c>
      <c r="F22" s="28" t="s">
        <v>86</v>
      </c>
      <c r="G22" s="28">
        <v>199646</v>
      </c>
      <c r="H22" s="28">
        <v>7455</v>
      </c>
      <c r="I22" s="28">
        <v>25</v>
      </c>
      <c r="J22" s="41">
        <v>-6396</v>
      </c>
      <c r="K22" s="41">
        <v>-6241</v>
      </c>
      <c r="L22" s="30">
        <v>6319</v>
      </c>
      <c r="M22" s="30">
        <f t="shared" si="0"/>
        <v>8269</v>
      </c>
      <c r="N22" s="28" t="s">
        <v>36</v>
      </c>
      <c r="O22" s="28" t="s">
        <v>47</v>
      </c>
      <c r="P22" s="28">
        <v>1</v>
      </c>
      <c r="Q22" s="28">
        <v>5</v>
      </c>
      <c r="R22" s="28">
        <v>5</v>
      </c>
      <c r="S22" s="28">
        <v>1393554040</v>
      </c>
      <c r="T22" s="28">
        <v>588768910</v>
      </c>
      <c r="U22" s="28">
        <v>1982322950</v>
      </c>
      <c r="V22" s="28"/>
      <c r="W22" s="28" t="s">
        <v>30</v>
      </c>
      <c r="X22" s="28" t="s">
        <v>30</v>
      </c>
      <c r="Y22" s="28" t="s">
        <v>30</v>
      </c>
      <c r="Z22" s="28"/>
      <c r="AA22" s="31">
        <v>117.445715998</v>
      </c>
      <c r="AB22" s="31">
        <v>8.1958474358599993</v>
      </c>
      <c r="AC22" s="32">
        <v>9.1600000000000004E-4</v>
      </c>
      <c r="AD22" s="32"/>
      <c r="AE22" s="31">
        <v>4.6182276142400003</v>
      </c>
      <c r="AF22" s="32">
        <v>3.1599999999999998E-4</v>
      </c>
    </row>
    <row r="23" spans="1:32" ht="15.75" customHeight="1">
      <c r="A23" s="28" t="s">
        <v>87</v>
      </c>
      <c r="B23" s="29" t="s">
        <v>88</v>
      </c>
      <c r="C23" s="28" t="s">
        <v>89</v>
      </c>
      <c r="D23" s="28" t="s">
        <v>84</v>
      </c>
      <c r="E23" s="28" t="s">
        <v>52</v>
      </c>
      <c r="F23" s="28" t="s">
        <v>66</v>
      </c>
      <c r="G23" s="28">
        <v>199632</v>
      </c>
      <c r="H23" s="28">
        <v>2225</v>
      </c>
      <c r="I23" s="28">
        <v>20</v>
      </c>
      <c r="J23" s="28">
        <v>-378</v>
      </c>
      <c r="K23" s="28">
        <v>-202</v>
      </c>
      <c r="L23" s="30">
        <v>290</v>
      </c>
      <c r="M23" s="30">
        <f t="shared" si="0"/>
        <v>2240</v>
      </c>
      <c r="N23" s="28" t="s">
        <v>36</v>
      </c>
      <c r="O23" s="28" t="s">
        <v>47</v>
      </c>
      <c r="P23" s="28">
        <v>1</v>
      </c>
      <c r="Q23" s="28">
        <v>4</v>
      </c>
      <c r="R23" s="28">
        <v>4</v>
      </c>
      <c r="S23" s="28">
        <v>355377381</v>
      </c>
      <c r="T23" s="28">
        <v>259742926</v>
      </c>
      <c r="U23" s="28">
        <v>615120307</v>
      </c>
      <c r="V23" s="28"/>
      <c r="W23" s="28" t="s">
        <v>30</v>
      </c>
      <c r="X23" s="28" t="s">
        <v>30</v>
      </c>
      <c r="Y23" s="28" t="s">
        <v>30</v>
      </c>
      <c r="Z23" s="28"/>
      <c r="AA23" s="31">
        <v>268.77723187499998</v>
      </c>
      <c r="AB23" s="31">
        <v>1.40326908756</v>
      </c>
      <c r="AC23" s="32">
        <v>1.0189999999999999E-3</v>
      </c>
      <c r="AD23" s="32"/>
      <c r="AE23" s="31">
        <v>0.67411550159400002</v>
      </c>
      <c r="AF23" s="32">
        <v>5.0199999999999995E-4</v>
      </c>
    </row>
    <row r="24" spans="1:32" ht="15.75" customHeight="1">
      <c r="A24" s="28" t="s">
        <v>90</v>
      </c>
      <c r="B24" s="29" t="s">
        <v>88</v>
      </c>
      <c r="C24" s="28" t="s">
        <v>89</v>
      </c>
      <c r="D24" s="28" t="s">
        <v>84</v>
      </c>
      <c r="E24" s="28" t="s">
        <v>52</v>
      </c>
      <c r="F24" s="28" t="s">
        <v>91</v>
      </c>
      <c r="G24" s="28">
        <v>199300</v>
      </c>
      <c r="H24" s="28">
        <v>3745</v>
      </c>
      <c r="I24" s="28">
        <v>15</v>
      </c>
      <c r="J24" s="28">
        <v>-2205</v>
      </c>
      <c r="K24" s="28">
        <v>-2044</v>
      </c>
      <c r="L24" s="30">
        <v>2125</v>
      </c>
      <c r="M24" s="30">
        <f t="shared" si="0"/>
        <v>4075</v>
      </c>
      <c r="N24" s="28" t="s">
        <v>42</v>
      </c>
      <c r="O24" s="28" t="s">
        <v>47</v>
      </c>
      <c r="P24" s="28">
        <v>1</v>
      </c>
      <c r="Q24" s="28">
        <v>4</v>
      </c>
      <c r="R24" s="28">
        <v>4</v>
      </c>
      <c r="S24" s="28">
        <v>253624557</v>
      </c>
      <c r="T24" s="28">
        <v>47720858</v>
      </c>
      <c r="U24" s="28">
        <v>301345415</v>
      </c>
      <c r="V24" s="28"/>
      <c r="W24" s="28" t="s">
        <v>30</v>
      </c>
      <c r="X24" s="28" t="s">
        <v>30</v>
      </c>
      <c r="Y24" s="28" t="s">
        <v>30</v>
      </c>
      <c r="Z24" s="28"/>
      <c r="AA24" s="31">
        <v>109.436009587</v>
      </c>
      <c r="AB24" s="31">
        <v>5.0326293336300001</v>
      </c>
      <c r="AC24" s="32">
        <v>9.8400000000000007E-4</v>
      </c>
      <c r="AD24" s="32"/>
      <c r="AE24" s="31">
        <v>2.9535285179800002</v>
      </c>
      <c r="AF24" s="32">
        <v>4.4299999999999998E-4</v>
      </c>
    </row>
    <row r="25" spans="1:32" ht="15.75" customHeight="1">
      <c r="A25" s="28" t="s">
        <v>92</v>
      </c>
      <c r="B25" s="29" t="s">
        <v>88</v>
      </c>
      <c r="C25" s="28" t="s">
        <v>89</v>
      </c>
      <c r="D25" s="28" t="s">
        <v>84</v>
      </c>
      <c r="E25" s="28" t="s">
        <v>52</v>
      </c>
      <c r="F25" s="28" t="s">
        <v>93</v>
      </c>
      <c r="G25" s="28" t="s">
        <v>30</v>
      </c>
      <c r="H25" s="28" t="s">
        <v>30</v>
      </c>
      <c r="I25" s="28" t="s">
        <v>30</v>
      </c>
      <c r="J25" s="28" t="s">
        <v>30</v>
      </c>
      <c r="K25" s="28" t="s">
        <v>30</v>
      </c>
      <c r="L25" s="30">
        <v>1900</v>
      </c>
      <c r="M25" s="30">
        <f t="shared" si="0"/>
        <v>3850</v>
      </c>
      <c r="N25" s="28" t="s">
        <v>36</v>
      </c>
      <c r="O25" s="28" t="s">
        <v>47</v>
      </c>
      <c r="P25" s="28">
        <v>1</v>
      </c>
      <c r="Q25" s="28">
        <v>6</v>
      </c>
      <c r="R25" s="28">
        <v>6</v>
      </c>
      <c r="S25" s="28">
        <v>429180744</v>
      </c>
      <c r="T25" s="28">
        <v>216939898</v>
      </c>
      <c r="U25" s="28">
        <v>646120642</v>
      </c>
      <c r="V25" s="28"/>
      <c r="W25" s="28" t="s">
        <v>30</v>
      </c>
      <c r="X25" s="28" t="s">
        <v>30</v>
      </c>
      <c r="Y25" s="28" t="s">
        <v>30</v>
      </c>
      <c r="Z25" s="28"/>
      <c r="AA25" s="31">
        <v>125.520011983</v>
      </c>
      <c r="AB25" s="31">
        <v>1.76361847095</v>
      </c>
      <c r="AC25" s="32">
        <v>1.0399999999999999E-3</v>
      </c>
      <c r="AD25" s="32"/>
      <c r="AE25" s="31">
        <v>0.93841435696099995</v>
      </c>
      <c r="AF25" s="32">
        <v>4.75E-4</v>
      </c>
    </row>
    <row r="26" spans="1:32" ht="15.75" customHeight="1">
      <c r="A26" s="28" t="s">
        <v>94</v>
      </c>
      <c r="B26" s="29" t="s">
        <v>95</v>
      </c>
      <c r="C26" s="28" t="s">
        <v>96</v>
      </c>
      <c r="D26" s="28" t="s">
        <v>97</v>
      </c>
      <c r="E26" s="28" t="s">
        <v>52</v>
      </c>
      <c r="F26" s="28" t="s">
        <v>98</v>
      </c>
      <c r="G26" s="28">
        <v>208899</v>
      </c>
      <c r="H26" s="28">
        <v>2460</v>
      </c>
      <c r="I26" s="28">
        <v>15</v>
      </c>
      <c r="J26" s="28">
        <v>-753</v>
      </c>
      <c r="K26" s="28">
        <v>-423</v>
      </c>
      <c r="L26" s="30">
        <v>588</v>
      </c>
      <c r="M26" s="30">
        <f t="shared" si="0"/>
        <v>2538</v>
      </c>
      <c r="N26" s="28" t="s">
        <v>36</v>
      </c>
      <c r="O26" s="28" t="s">
        <v>47</v>
      </c>
      <c r="P26" s="28">
        <v>1</v>
      </c>
      <c r="Q26" s="28">
        <v>3</v>
      </c>
      <c r="R26" s="28">
        <v>3</v>
      </c>
      <c r="S26" s="28">
        <v>134327799</v>
      </c>
      <c r="T26" s="28">
        <v>29203846</v>
      </c>
      <c r="U26" s="28">
        <v>163531645</v>
      </c>
      <c r="V26" s="28"/>
      <c r="W26" s="28" t="s">
        <v>30</v>
      </c>
      <c r="X26" s="28" t="s">
        <v>30</v>
      </c>
      <c r="Y26" s="28" t="s">
        <v>30</v>
      </c>
      <c r="Z26" s="28"/>
      <c r="AA26" s="31">
        <v>47.4390653086</v>
      </c>
      <c r="AB26" s="31">
        <v>1.4292106341099999</v>
      </c>
      <c r="AC26" s="32">
        <v>8.3600000000000005E-4</v>
      </c>
      <c r="AD26" s="32"/>
      <c r="AE26" s="31">
        <v>0.88941505641100005</v>
      </c>
      <c r="AF26" s="32">
        <v>2.5399999999999999E-4</v>
      </c>
    </row>
    <row r="27" spans="1:32" ht="15.75" customHeight="1">
      <c r="A27" s="28" t="s">
        <v>99</v>
      </c>
      <c r="B27" s="29" t="s">
        <v>100</v>
      </c>
      <c r="C27" s="28" t="s">
        <v>101</v>
      </c>
      <c r="D27" s="28" t="s">
        <v>97</v>
      </c>
      <c r="E27" s="28" t="s">
        <v>102</v>
      </c>
      <c r="F27" s="28" t="s">
        <v>91</v>
      </c>
      <c r="G27" s="28">
        <v>190009</v>
      </c>
      <c r="H27" s="28">
        <v>3650</v>
      </c>
      <c r="I27" s="28">
        <v>15</v>
      </c>
      <c r="J27" s="41">
        <v>-2129</v>
      </c>
      <c r="K27" s="41">
        <v>-1951</v>
      </c>
      <c r="L27" s="30">
        <v>2040</v>
      </c>
      <c r="M27" s="30">
        <f t="shared" si="0"/>
        <v>3990</v>
      </c>
      <c r="N27" s="28" t="s">
        <v>42</v>
      </c>
      <c r="O27" s="28" t="s">
        <v>54</v>
      </c>
      <c r="P27" s="28">
        <v>1</v>
      </c>
      <c r="Q27" s="28">
        <v>3</v>
      </c>
      <c r="R27" s="28">
        <v>0</v>
      </c>
      <c r="S27" s="28" t="s">
        <v>30</v>
      </c>
      <c r="T27" s="28" t="s">
        <v>30</v>
      </c>
      <c r="U27" s="28" t="s">
        <v>30</v>
      </c>
      <c r="V27" s="28"/>
      <c r="W27" s="28">
        <v>119873160</v>
      </c>
      <c r="X27" s="28">
        <v>27576408</v>
      </c>
      <c r="Y27" s="28">
        <v>147449568</v>
      </c>
      <c r="Z27" s="28"/>
      <c r="AA27" s="31">
        <v>359.80173756699998</v>
      </c>
      <c r="AB27" s="33">
        <v>0.77968182696900001</v>
      </c>
      <c r="AC27" s="32">
        <v>1.204E-3</v>
      </c>
      <c r="AD27" s="32"/>
      <c r="AE27" s="31">
        <v>0.42879715547300001</v>
      </c>
      <c r="AF27" s="32">
        <v>3.4699999999999998E-4</v>
      </c>
    </row>
    <row r="28" spans="1:32" ht="15.75" customHeight="1">
      <c r="A28" s="28" t="s">
        <v>103</v>
      </c>
      <c r="B28" s="29" t="s">
        <v>100</v>
      </c>
      <c r="C28" s="28" t="s">
        <v>101</v>
      </c>
      <c r="D28" s="28" t="s">
        <v>97</v>
      </c>
      <c r="E28" s="28" t="s">
        <v>102</v>
      </c>
      <c r="F28" s="28" t="s">
        <v>91</v>
      </c>
      <c r="G28" s="28">
        <v>190010</v>
      </c>
      <c r="H28" s="28">
        <v>3620</v>
      </c>
      <c r="I28" s="28">
        <v>20</v>
      </c>
      <c r="J28" s="41">
        <v>-2035</v>
      </c>
      <c r="K28" s="41">
        <v>-1900</v>
      </c>
      <c r="L28" s="30">
        <v>1968</v>
      </c>
      <c r="M28" s="30">
        <f t="shared" si="0"/>
        <v>3918</v>
      </c>
      <c r="N28" s="28" t="s">
        <v>36</v>
      </c>
      <c r="O28" s="28" t="s">
        <v>54</v>
      </c>
      <c r="P28" s="28">
        <v>1</v>
      </c>
      <c r="Q28" s="28">
        <v>4</v>
      </c>
      <c r="R28" s="28">
        <v>0</v>
      </c>
      <c r="S28" s="28" t="s">
        <v>30</v>
      </c>
      <c r="T28" s="28" t="s">
        <v>30</v>
      </c>
      <c r="U28" s="28" t="s">
        <v>30</v>
      </c>
      <c r="V28" s="28"/>
      <c r="W28" s="28">
        <v>967053735</v>
      </c>
      <c r="X28" s="28">
        <v>228529014</v>
      </c>
      <c r="Y28" s="28">
        <v>1195582749</v>
      </c>
      <c r="Z28" s="28"/>
      <c r="AA28" s="31">
        <v>179.483762732</v>
      </c>
      <c r="AB28" s="31">
        <v>3.1075145709599998</v>
      </c>
      <c r="AC28" s="32">
        <v>1.2340000000000001E-3</v>
      </c>
      <c r="AD28" s="32"/>
      <c r="AE28" s="31">
        <v>1.53532196414</v>
      </c>
      <c r="AF28" s="32">
        <v>6.1899999999999998E-4</v>
      </c>
    </row>
    <row r="29" spans="1:32" ht="15.75" customHeight="1">
      <c r="A29" s="28" t="s">
        <v>104</v>
      </c>
      <c r="B29" s="29" t="s">
        <v>105</v>
      </c>
      <c r="C29" s="28" t="s">
        <v>106</v>
      </c>
      <c r="D29" s="28" t="s">
        <v>107</v>
      </c>
      <c r="E29" s="28" t="s">
        <v>102</v>
      </c>
      <c r="F29" s="28" t="s">
        <v>108</v>
      </c>
      <c r="G29" s="28">
        <v>199281</v>
      </c>
      <c r="H29" s="28">
        <v>4050</v>
      </c>
      <c r="I29" s="28">
        <v>15</v>
      </c>
      <c r="J29" s="41">
        <v>-2628</v>
      </c>
      <c r="K29" s="41">
        <v>-2490</v>
      </c>
      <c r="L29" s="30">
        <v>2559</v>
      </c>
      <c r="M29" s="30">
        <f t="shared" si="0"/>
        <v>4509</v>
      </c>
      <c r="N29" s="28" t="s">
        <v>36</v>
      </c>
      <c r="O29" s="28" t="s">
        <v>47</v>
      </c>
      <c r="P29" s="28">
        <v>1</v>
      </c>
      <c r="Q29" s="28">
        <v>4</v>
      </c>
      <c r="R29" s="28">
        <v>4</v>
      </c>
      <c r="S29" s="28">
        <v>410251650</v>
      </c>
      <c r="T29" s="28">
        <v>29621606</v>
      </c>
      <c r="U29" s="28">
        <v>439873256</v>
      </c>
      <c r="V29" s="28"/>
      <c r="W29" s="28" t="s">
        <v>30</v>
      </c>
      <c r="X29" s="28" t="s">
        <v>30</v>
      </c>
      <c r="Y29" s="28" t="s">
        <v>30</v>
      </c>
      <c r="Z29" s="28"/>
      <c r="AA29" s="31">
        <v>29.049011384100002</v>
      </c>
      <c r="AB29" s="31">
        <v>2.2564203059299999</v>
      </c>
      <c r="AC29" s="32">
        <v>1.129E-3</v>
      </c>
      <c r="AD29" s="32"/>
      <c r="AE29" s="31">
        <v>1.2776694723499999</v>
      </c>
      <c r="AF29" s="32">
        <v>3.1E-4</v>
      </c>
    </row>
    <row r="30" spans="1:32" ht="15.75" customHeight="1">
      <c r="A30" s="28" t="s">
        <v>109</v>
      </c>
      <c r="B30" s="29" t="s">
        <v>110</v>
      </c>
      <c r="C30" s="28" t="s">
        <v>111</v>
      </c>
      <c r="D30" s="28" t="s">
        <v>84</v>
      </c>
      <c r="E30" s="28" t="s">
        <v>52</v>
      </c>
      <c r="F30" s="28" t="s">
        <v>112</v>
      </c>
      <c r="G30" s="28">
        <v>199641</v>
      </c>
      <c r="H30" s="28">
        <v>3025</v>
      </c>
      <c r="I30" s="28">
        <v>20</v>
      </c>
      <c r="J30" s="28">
        <v>-1386</v>
      </c>
      <c r="K30" s="28">
        <v>-1212</v>
      </c>
      <c r="L30" s="30">
        <v>1299</v>
      </c>
      <c r="M30" s="30">
        <f t="shared" si="0"/>
        <v>3249</v>
      </c>
      <c r="N30" s="28" t="s">
        <v>36</v>
      </c>
      <c r="O30" s="28" t="s">
        <v>47</v>
      </c>
      <c r="P30" s="28">
        <v>1</v>
      </c>
      <c r="Q30" s="28">
        <v>4</v>
      </c>
      <c r="R30" s="28">
        <v>4</v>
      </c>
      <c r="S30" s="28">
        <v>177688006</v>
      </c>
      <c r="T30" s="28">
        <v>34147776</v>
      </c>
      <c r="U30" s="28">
        <v>211835782</v>
      </c>
      <c r="V30" s="28"/>
      <c r="W30" s="28" t="s">
        <v>30</v>
      </c>
      <c r="X30" s="28" t="s">
        <v>30</v>
      </c>
      <c r="Y30" s="28" t="s">
        <v>30</v>
      </c>
      <c r="Z30" s="28"/>
      <c r="AA30" s="31">
        <v>389.77908927499999</v>
      </c>
      <c r="AB30" s="31">
        <v>3.0174443697400002</v>
      </c>
      <c r="AC30" s="32">
        <v>7.7300000000000003E-4</v>
      </c>
      <c r="AD30" s="32"/>
      <c r="AE30" s="31">
        <v>1.9589967536199999</v>
      </c>
      <c r="AF30" s="32">
        <v>3.4900000000000003E-4</v>
      </c>
    </row>
    <row r="31" spans="1:32" ht="15.75" customHeight="1">
      <c r="A31" s="28" t="s">
        <v>113</v>
      </c>
      <c r="B31" s="29" t="s">
        <v>110</v>
      </c>
      <c r="C31" s="28" t="s">
        <v>111</v>
      </c>
      <c r="D31" s="28" t="s">
        <v>84</v>
      </c>
      <c r="E31" s="28" t="s">
        <v>85</v>
      </c>
      <c r="F31" s="28" t="s">
        <v>114</v>
      </c>
      <c r="G31" s="28">
        <v>229411</v>
      </c>
      <c r="H31" s="28">
        <v>5700</v>
      </c>
      <c r="I31" s="28">
        <v>25</v>
      </c>
      <c r="J31" s="28">
        <v>-4607</v>
      </c>
      <c r="K31" s="28">
        <v>-4456</v>
      </c>
      <c r="L31" s="30">
        <v>4532</v>
      </c>
      <c r="M31" s="30">
        <f t="shared" si="0"/>
        <v>6482</v>
      </c>
      <c r="N31" s="28" t="s">
        <v>42</v>
      </c>
      <c r="O31" s="28" t="s">
        <v>47</v>
      </c>
      <c r="P31" s="28">
        <v>1</v>
      </c>
      <c r="Q31" s="28">
        <v>4</v>
      </c>
      <c r="R31" s="28">
        <v>4</v>
      </c>
      <c r="S31" s="28">
        <v>186192199</v>
      </c>
      <c r="T31" s="28">
        <v>34365936</v>
      </c>
      <c r="U31" s="28">
        <v>220558135</v>
      </c>
      <c r="V31" s="28"/>
      <c r="W31" s="28" t="s">
        <v>30</v>
      </c>
      <c r="X31" s="28" t="s">
        <v>30</v>
      </c>
      <c r="Y31" s="28" t="s">
        <v>30</v>
      </c>
      <c r="Z31" s="28"/>
      <c r="AA31" s="31">
        <v>25.5941881366</v>
      </c>
      <c r="AB31" s="33">
        <v>0.229109744092</v>
      </c>
      <c r="AC31" s="32">
        <v>9.0300000000000005E-4</v>
      </c>
      <c r="AD31" s="32"/>
      <c r="AE31" s="31">
        <v>0.131382077795</v>
      </c>
      <c r="AF31" s="32">
        <v>2.7599999999999999E-4</v>
      </c>
    </row>
    <row r="32" spans="1:32" ht="15.75" customHeight="1">
      <c r="A32" s="28" t="s">
        <v>115</v>
      </c>
      <c r="B32" s="29" t="s">
        <v>110</v>
      </c>
      <c r="C32" s="28" t="s">
        <v>111</v>
      </c>
      <c r="D32" s="28" t="s">
        <v>84</v>
      </c>
      <c r="E32" s="28" t="s">
        <v>52</v>
      </c>
      <c r="F32" s="28" t="s">
        <v>116</v>
      </c>
      <c r="G32" s="28">
        <v>199643</v>
      </c>
      <c r="H32" s="28">
        <v>2835</v>
      </c>
      <c r="I32" s="28">
        <v>20</v>
      </c>
      <c r="J32" s="28">
        <v>-1051</v>
      </c>
      <c r="K32" s="28">
        <v>-919</v>
      </c>
      <c r="L32" s="30">
        <v>985</v>
      </c>
      <c r="M32" s="30">
        <f t="shared" si="0"/>
        <v>2935</v>
      </c>
      <c r="N32" s="28" t="s">
        <v>42</v>
      </c>
      <c r="O32" s="28" t="s">
        <v>47</v>
      </c>
      <c r="P32" s="28">
        <v>1</v>
      </c>
      <c r="Q32" s="28">
        <v>4</v>
      </c>
      <c r="R32" s="28">
        <v>4</v>
      </c>
      <c r="S32" s="28">
        <v>273045660</v>
      </c>
      <c r="T32" s="28">
        <v>62233050</v>
      </c>
      <c r="U32" s="28">
        <v>335278710</v>
      </c>
      <c r="V32" s="28"/>
      <c r="W32" s="28" t="s">
        <v>30</v>
      </c>
      <c r="X32" s="28" t="s">
        <v>30</v>
      </c>
      <c r="Y32" s="28" t="s">
        <v>30</v>
      </c>
      <c r="Z32" s="28"/>
      <c r="AA32" s="31">
        <v>191.410844817</v>
      </c>
      <c r="AB32" s="31">
        <v>3.0066020176700001</v>
      </c>
      <c r="AC32" s="32">
        <v>9.2500000000000004E-4</v>
      </c>
      <c r="AD32" s="32"/>
      <c r="AE32" s="31">
        <v>1.88446670325</v>
      </c>
      <c r="AF32" s="32">
        <v>2.2800000000000001E-4</v>
      </c>
    </row>
    <row r="33" spans="1:32" ht="15.75" customHeight="1">
      <c r="A33" s="28" t="s">
        <v>117</v>
      </c>
      <c r="B33" s="29" t="s">
        <v>118</v>
      </c>
      <c r="C33" s="28" t="s">
        <v>119</v>
      </c>
      <c r="D33" s="28" t="s">
        <v>97</v>
      </c>
      <c r="E33" s="28" t="s">
        <v>102</v>
      </c>
      <c r="F33" s="28" t="s">
        <v>120</v>
      </c>
      <c r="G33" s="28">
        <v>229416</v>
      </c>
      <c r="H33" s="28">
        <v>6220</v>
      </c>
      <c r="I33" s="28">
        <v>25</v>
      </c>
      <c r="J33" s="28">
        <v>-5299</v>
      </c>
      <c r="K33" s="28">
        <v>-5060</v>
      </c>
      <c r="L33" s="30">
        <v>5180</v>
      </c>
      <c r="M33" s="30">
        <f t="shared" si="0"/>
        <v>7130</v>
      </c>
      <c r="N33" s="28" t="s">
        <v>42</v>
      </c>
      <c r="O33" s="28" t="s">
        <v>47</v>
      </c>
      <c r="P33" s="28">
        <v>1</v>
      </c>
      <c r="Q33" s="28">
        <v>4</v>
      </c>
      <c r="R33" s="28">
        <v>4</v>
      </c>
      <c r="S33" s="28">
        <v>232581994</v>
      </c>
      <c r="T33" s="28">
        <v>74635968</v>
      </c>
      <c r="U33" s="28">
        <v>307217962</v>
      </c>
      <c r="V33" s="28"/>
      <c r="W33" s="28" t="s">
        <v>30</v>
      </c>
      <c r="X33" s="28" t="s">
        <v>30</v>
      </c>
      <c r="Y33" s="28" t="s">
        <v>30</v>
      </c>
      <c r="Z33" s="28"/>
      <c r="AA33" s="31">
        <v>142.87878969400001</v>
      </c>
      <c r="AB33" s="31">
        <v>1.1202390768699999</v>
      </c>
      <c r="AC33" s="32">
        <v>9.8400000000000007E-4</v>
      </c>
      <c r="AD33" s="32"/>
      <c r="AE33" s="31">
        <v>0.58509283758399999</v>
      </c>
      <c r="AF33" s="32">
        <v>1.8900000000000001E-4</v>
      </c>
    </row>
    <row r="34" spans="1:32" ht="15.75" customHeight="1">
      <c r="A34" s="28" t="s">
        <v>121</v>
      </c>
      <c r="B34" s="29" t="s">
        <v>122</v>
      </c>
      <c r="C34" s="28" t="s">
        <v>123</v>
      </c>
      <c r="D34" s="28" t="s">
        <v>124</v>
      </c>
      <c r="E34" s="28" t="s">
        <v>52</v>
      </c>
      <c r="F34" s="28" t="s">
        <v>125</v>
      </c>
      <c r="G34" s="28">
        <v>182702</v>
      </c>
      <c r="H34" s="28">
        <v>3320</v>
      </c>
      <c r="I34" s="28">
        <v>15</v>
      </c>
      <c r="J34" s="41">
        <v>-1620</v>
      </c>
      <c r="K34" s="41">
        <v>-1535</v>
      </c>
      <c r="L34" s="30">
        <v>1578</v>
      </c>
      <c r="M34" s="30">
        <f t="shared" si="0"/>
        <v>3528</v>
      </c>
      <c r="N34" s="28" t="s">
        <v>36</v>
      </c>
      <c r="O34" s="28" t="s">
        <v>75</v>
      </c>
      <c r="P34" s="28">
        <v>1</v>
      </c>
      <c r="Q34" s="28">
        <v>8</v>
      </c>
      <c r="R34" s="28">
        <v>6</v>
      </c>
      <c r="S34" s="28">
        <v>1594127223</v>
      </c>
      <c r="T34" s="28">
        <v>1099708690</v>
      </c>
      <c r="U34" s="28">
        <v>2693835913</v>
      </c>
      <c r="V34" s="28"/>
      <c r="W34" s="28">
        <v>44689675</v>
      </c>
      <c r="X34" s="28">
        <v>25829496</v>
      </c>
      <c r="Y34" s="28">
        <v>70519171</v>
      </c>
      <c r="Z34" s="28"/>
      <c r="AA34" s="31">
        <v>276.193708808</v>
      </c>
      <c r="AB34" s="31">
        <v>10.1411123297</v>
      </c>
      <c r="AC34" s="32">
        <v>1.065E-3</v>
      </c>
      <c r="AD34" s="32"/>
      <c r="AE34" s="31">
        <v>6.4912843249299996</v>
      </c>
      <c r="AF34" s="32">
        <v>7.4200000000000004E-4</v>
      </c>
    </row>
    <row r="35" spans="1:32" ht="15.75" customHeight="1">
      <c r="A35" s="28" t="s">
        <v>126</v>
      </c>
      <c r="B35" s="29" t="s">
        <v>127</v>
      </c>
      <c r="C35" s="28" t="s">
        <v>128</v>
      </c>
      <c r="D35" s="28" t="s">
        <v>97</v>
      </c>
      <c r="E35" s="28" t="s">
        <v>102</v>
      </c>
      <c r="F35" s="28" t="s">
        <v>129</v>
      </c>
      <c r="G35" s="28">
        <v>190006</v>
      </c>
      <c r="H35" s="28">
        <v>4165</v>
      </c>
      <c r="I35" s="28">
        <v>20</v>
      </c>
      <c r="J35" s="41">
        <v>-2879</v>
      </c>
      <c r="K35" s="41">
        <v>-2636</v>
      </c>
      <c r="L35" s="30">
        <v>2758</v>
      </c>
      <c r="M35" s="30">
        <f t="shared" si="0"/>
        <v>4708</v>
      </c>
      <c r="N35" s="28" t="s">
        <v>42</v>
      </c>
      <c r="O35" s="28" t="s">
        <v>54</v>
      </c>
      <c r="P35" s="28">
        <v>1</v>
      </c>
      <c r="Q35" s="28">
        <v>4</v>
      </c>
      <c r="R35" s="28">
        <v>0</v>
      </c>
      <c r="S35" s="28" t="s">
        <v>30</v>
      </c>
      <c r="T35" s="28" t="s">
        <v>30</v>
      </c>
      <c r="U35" s="28" t="s">
        <v>30</v>
      </c>
      <c r="V35" s="28"/>
      <c r="W35" s="28">
        <v>722309449</v>
      </c>
      <c r="X35" s="28">
        <v>89622174</v>
      </c>
      <c r="Y35" s="28">
        <v>811931623</v>
      </c>
      <c r="Z35" s="28"/>
      <c r="AA35" s="31">
        <v>158.74110245700001</v>
      </c>
      <c r="AB35" s="31">
        <v>5.0051119881500004</v>
      </c>
      <c r="AC35" s="32">
        <v>1.508E-3</v>
      </c>
      <c r="AD35" s="32"/>
      <c r="AE35" s="31">
        <v>2.5034388161000001</v>
      </c>
      <c r="AF35" s="32">
        <v>4.8500000000000003E-4</v>
      </c>
    </row>
    <row r="36" spans="1:32" ht="15.75" customHeight="1">
      <c r="A36" s="28" t="s">
        <v>130</v>
      </c>
      <c r="B36" s="29" t="s">
        <v>131</v>
      </c>
      <c r="C36" s="28" t="s">
        <v>132</v>
      </c>
      <c r="D36" s="28" t="s">
        <v>97</v>
      </c>
      <c r="E36" s="28" t="s">
        <v>52</v>
      </c>
      <c r="F36" s="28" t="s">
        <v>133</v>
      </c>
      <c r="G36" s="28" t="s">
        <v>30</v>
      </c>
      <c r="H36" s="28" t="s">
        <v>30</v>
      </c>
      <c r="I36" s="28" t="s">
        <v>30</v>
      </c>
      <c r="J36" s="28" t="s">
        <v>30</v>
      </c>
      <c r="K36" s="28" t="s">
        <v>30</v>
      </c>
      <c r="L36" s="30">
        <v>475</v>
      </c>
      <c r="M36" s="30">
        <f t="shared" si="0"/>
        <v>2425</v>
      </c>
      <c r="N36" s="28" t="s">
        <v>36</v>
      </c>
      <c r="O36" s="28" t="s">
        <v>47</v>
      </c>
      <c r="P36" s="28">
        <v>1</v>
      </c>
      <c r="Q36" s="28">
        <v>4</v>
      </c>
      <c r="R36" s="28">
        <v>4</v>
      </c>
      <c r="S36" s="28">
        <v>653962092</v>
      </c>
      <c r="T36" s="28">
        <v>19789052</v>
      </c>
      <c r="U36" s="28">
        <v>673751144</v>
      </c>
      <c r="V36" s="28"/>
      <c r="W36" s="28" t="s">
        <v>30</v>
      </c>
      <c r="X36" s="28" t="s">
        <v>30</v>
      </c>
      <c r="Y36" s="28" t="s">
        <v>30</v>
      </c>
      <c r="Z36" s="28"/>
      <c r="AA36" s="31">
        <v>583.60730976599996</v>
      </c>
      <c r="AB36" s="31">
        <v>10.272901152099999</v>
      </c>
      <c r="AC36" s="32">
        <v>9.41E-4</v>
      </c>
      <c r="AD36" s="32"/>
      <c r="AE36" s="31">
        <v>6.3706549180299996</v>
      </c>
      <c r="AF36" s="32">
        <v>2.1100000000000001E-4</v>
      </c>
    </row>
    <row r="37" spans="1:32" ht="15.75" customHeight="1">
      <c r="A37" s="28" t="s">
        <v>134</v>
      </c>
      <c r="B37" s="29" t="s">
        <v>131</v>
      </c>
      <c r="C37" s="28" t="s">
        <v>132</v>
      </c>
      <c r="D37" s="28" t="s">
        <v>97</v>
      </c>
      <c r="E37" s="28" t="s">
        <v>52</v>
      </c>
      <c r="F37" s="28" t="s">
        <v>135</v>
      </c>
      <c r="G37" s="28">
        <v>190007</v>
      </c>
      <c r="H37" s="28">
        <v>2520</v>
      </c>
      <c r="I37" s="28">
        <v>15</v>
      </c>
      <c r="J37" s="41">
        <v>-776</v>
      </c>
      <c r="K37" s="41">
        <v>-552</v>
      </c>
      <c r="L37" s="30">
        <v>664</v>
      </c>
      <c r="M37" s="30">
        <f t="shared" si="0"/>
        <v>2614</v>
      </c>
      <c r="N37" s="28" t="s">
        <v>42</v>
      </c>
      <c r="O37" s="28" t="s">
        <v>47</v>
      </c>
      <c r="P37" s="28">
        <v>1</v>
      </c>
      <c r="Q37" s="28">
        <v>3</v>
      </c>
      <c r="R37" s="28">
        <v>3</v>
      </c>
      <c r="S37" s="28">
        <v>264248241</v>
      </c>
      <c r="T37" s="28">
        <v>3843938</v>
      </c>
      <c r="U37" s="28">
        <v>268092179</v>
      </c>
      <c r="V37" s="28"/>
      <c r="W37" s="28" t="s">
        <v>30</v>
      </c>
      <c r="X37" s="28" t="s">
        <v>30</v>
      </c>
      <c r="Y37" s="28" t="s">
        <v>30</v>
      </c>
      <c r="Z37" s="28"/>
      <c r="AA37" s="31">
        <v>485.06854403800003</v>
      </c>
      <c r="AB37" s="31">
        <v>3.7636549595400002</v>
      </c>
      <c r="AC37" s="32">
        <v>1.4599999999999999E-3</v>
      </c>
      <c r="AD37" s="32"/>
      <c r="AE37" s="31">
        <v>2.3163311913000002</v>
      </c>
      <c r="AF37" s="32">
        <v>2.61E-4</v>
      </c>
    </row>
    <row r="38" spans="1:32" ht="15.75" customHeight="1">
      <c r="A38" s="28" t="s">
        <v>136</v>
      </c>
      <c r="B38" s="29" t="s">
        <v>131</v>
      </c>
      <c r="C38" s="28" t="s">
        <v>132</v>
      </c>
      <c r="D38" s="28" t="s">
        <v>97</v>
      </c>
      <c r="E38" s="28" t="s">
        <v>52</v>
      </c>
      <c r="F38" s="28" t="s">
        <v>137</v>
      </c>
      <c r="G38" s="28" t="s">
        <v>30</v>
      </c>
      <c r="H38" s="28" t="s">
        <v>30</v>
      </c>
      <c r="I38" s="28" t="s">
        <v>30</v>
      </c>
      <c r="J38" s="28" t="s">
        <v>30</v>
      </c>
      <c r="K38" s="28" t="s">
        <v>30</v>
      </c>
      <c r="L38" s="30">
        <v>738</v>
      </c>
      <c r="M38" s="30">
        <f t="shared" si="0"/>
        <v>2688</v>
      </c>
      <c r="N38" s="28" t="s">
        <v>36</v>
      </c>
      <c r="O38" s="28" t="s">
        <v>47</v>
      </c>
      <c r="P38" s="28">
        <v>1</v>
      </c>
      <c r="Q38" s="28">
        <v>1</v>
      </c>
      <c r="R38" s="28">
        <v>1</v>
      </c>
      <c r="S38" s="28">
        <v>39941447</v>
      </c>
      <c r="T38" s="28">
        <v>8324740</v>
      </c>
      <c r="U38" s="28">
        <v>48266187</v>
      </c>
      <c r="V38" s="28"/>
      <c r="W38" s="28" t="s">
        <v>30</v>
      </c>
      <c r="X38" s="28" t="s">
        <v>30</v>
      </c>
      <c r="Y38" s="28" t="s">
        <v>30</v>
      </c>
      <c r="Z38" s="28"/>
      <c r="AA38" s="31">
        <v>6.3532055122799997</v>
      </c>
      <c r="AB38" s="33">
        <v>0.17227938976599999</v>
      </c>
      <c r="AC38" s="32">
        <v>1.1410000000000001E-3</v>
      </c>
      <c r="AD38" s="32"/>
      <c r="AE38" s="31">
        <v>0.10685287604</v>
      </c>
      <c r="AF38" s="32">
        <v>5.6599999999999999E-4</v>
      </c>
    </row>
    <row r="39" spans="1:32" ht="15.75" customHeight="1">
      <c r="A39" s="28" t="s">
        <v>138</v>
      </c>
      <c r="B39" s="29" t="s">
        <v>131</v>
      </c>
      <c r="C39" s="28" t="s">
        <v>132</v>
      </c>
      <c r="D39" s="28" t="s">
        <v>97</v>
      </c>
      <c r="E39" s="28" t="s">
        <v>52</v>
      </c>
      <c r="F39" s="28" t="s">
        <v>135</v>
      </c>
      <c r="G39" s="28">
        <v>190011</v>
      </c>
      <c r="H39" s="28">
        <v>2490</v>
      </c>
      <c r="I39" s="28">
        <v>15</v>
      </c>
      <c r="J39" s="41">
        <v>-765</v>
      </c>
      <c r="K39" s="41">
        <v>-544</v>
      </c>
      <c r="L39" s="30">
        <v>655</v>
      </c>
      <c r="M39" s="30">
        <f t="shared" si="0"/>
        <v>2605</v>
      </c>
      <c r="N39" s="28" t="s">
        <v>42</v>
      </c>
      <c r="O39" s="28" t="s">
        <v>54</v>
      </c>
      <c r="P39" s="28">
        <v>1</v>
      </c>
      <c r="Q39" s="28">
        <v>4</v>
      </c>
      <c r="R39" s="28">
        <v>0</v>
      </c>
      <c r="S39" s="28" t="s">
        <v>30</v>
      </c>
      <c r="T39" s="28" t="s">
        <v>30</v>
      </c>
      <c r="U39" s="28" t="s">
        <v>30</v>
      </c>
      <c r="V39" s="28"/>
      <c r="W39" s="28">
        <v>177627253</v>
      </c>
      <c r="X39" s="28">
        <v>83029458</v>
      </c>
      <c r="Y39" s="28">
        <v>260656711</v>
      </c>
      <c r="Z39" s="28"/>
      <c r="AA39" s="31">
        <v>296.13013780699998</v>
      </c>
      <c r="AB39" s="31">
        <v>5.1226034881700002</v>
      </c>
      <c r="AC39" s="32">
        <v>8.9099999999999997E-4</v>
      </c>
      <c r="AD39" s="32"/>
      <c r="AE39" s="31">
        <v>3.2417814477600002</v>
      </c>
      <c r="AF39" s="32">
        <v>4.9299999999999995E-4</v>
      </c>
    </row>
    <row r="40" spans="1:32" ht="15.75" customHeight="1">
      <c r="A40" s="28" t="s">
        <v>139</v>
      </c>
      <c r="B40" s="29" t="s">
        <v>140</v>
      </c>
      <c r="C40" s="28" t="s">
        <v>824</v>
      </c>
      <c r="D40" s="28" t="s">
        <v>97</v>
      </c>
      <c r="E40" s="28" t="s">
        <v>52</v>
      </c>
      <c r="F40" s="28" t="s">
        <v>141</v>
      </c>
      <c r="G40" s="28">
        <v>190012</v>
      </c>
      <c r="H40" s="28">
        <v>2290</v>
      </c>
      <c r="I40" s="28">
        <v>15</v>
      </c>
      <c r="J40" s="41">
        <v>-400</v>
      </c>
      <c r="K40" s="41">
        <v>-234</v>
      </c>
      <c r="L40" s="30">
        <v>317</v>
      </c>
      <c r="M40" s="30">
        <f t="shared" si="0"/>
        <v>2267</v>
      </c>
      <c r="N40" s="28" t="s">
        <v>42</v>
      </c>
      <c r="O40" s="28" t="s">
        <v>47</v>
      </c>
      <c r="P40" s="28">
        <v>1</v>
      </c>
      <c r="Q40" s="28">
        <v>3</v>
      </c>
      <c r="R40" s="28">
        <v>3</v>
      </c>
      <c r="S40" s="28">
        <v>243026108</v>
      </c>
      <c r="T40" s="28">
        <v>12553028</v>
      </c>
      <c r="U40" s="28">
        <v>255579136</v>
      </c>
      <c r="V40" s="28"/>
      <c r="W40" s="28" t="s">
        <v>30</v>
      </c>
      <c r="X40" s="28" t="s">
        <v>30</v>
      </c>
      <c r="Y40" s="28" t="s">
        <v>30</v>
      </c>
      <c r="Z40" s="28"/>
      <c r="AA40" s="31">
        <v>104.055422409</v>
      </c>
      <c r="AB40" s="31">
        <v>3.71453308697</v>
      </c>
      <c r="AC40" s="32">
        <v>1.111E-3</v>
      </c>
      <c r="AD40" s="32"/>
      <c r="AE40" s="31">
        <v>2.4159957439299999</v>
      </c>
      <c r="AF40" s="32">
        <v>3.9199999999999999E-4</v>
      </c>
    </row>
    <row r="41" spans="1:32" ht="15.75" customHeight="1">
      <c r="A41" s="28" t="s">
        <v>142</v>
      </c>
      <c r="B41" s="29" t="s">
        <v>143</v>
      </c>
      <c r="C41" s="28" t="s">
        <v>144</v>
      </c>
      <c r="D41" s="28" t="s">
        <v>84</v>
      </c>
      <c r="E41" s="28" t="s">
        <v>145</v>
      </c>
      <c r="F41" s="28" t="s">
        <v>146</v>
      </c>
      <c r="G41" s="28">
        <v>199247</v>
      </c>
      <c r="H41" s="28">
        <v>3905</v>
      </c>
      <c r="I41" s="28">
        <v>15</v>
      </c>
      <c r="J41" s="41">
        <v>-2466</v>
      </c>
      <c r="K41" s="41">
        <v>-2306</v>
      </c>
      <c r="L41" s="30">
        <v>2386</v>
      </c>
      <c r="M41" s="30">
        <f t="shared" si="0"/>
        <v>4336</v>
      </c>
      <c r="N41" s="28" t="s">
        <v>36</v>
      </c>
      <c r="O41" s="28" t="s">
        <v>47</v>
      </c>
      <c r="P41" s="28">
        <v>1</v>
      </c>
      <c r="Q41" s="28">
        <v>5</v>
      </c>
      <c r="R41" s="28">
        <v>5</v>
      </c>
      <c r="S41" s="28">
        <v>1252124037</v>
      </c>
      <c r="T41" s="28">
        <v>469098988</v>
      </c>
      <c r="U41" s="28">
        <v>1721223025</v>
      </c>
      <c r="V41" s="28"/>
      <c r="W41" s="28" t="s">
        <v>30</v>
      </c>
      <c r="X41" s="28" t="s">
        <v>30</v>
      </c>
      <c r="Y41" s="28" t="s">
        <v>30</v>
      </c>
      <c r="Z41" s="28"/>
      <c r="AA41" s="31">
        <v>645.49346914299997</v>
      </c>
      <c r="AB41" s="31">
        <v>4.0166719450099997</v>
      </c>
      <c r="AC41" s="32">
        <v>1.077E-3</v>
      </c>
      <c r="AD41" s="32"/>
      <c r="AE41" s="31">
        <v>2.4770492468800001</v>
      </c>
      <c r="AF41" s="32">
        <v>3.8499999999999998E-4</v>
      </c>
    </row>
    <row r="42" spans="1:32" ht="15.75" customHeight="1">
      <c r="A42" s="28" t="s">
        <v>147</v>
      </c>
      <c r="B42" s="29" t="s">
        <v>148</v>
      </c>
      <c r="C42" s="28" t="s">
        <v>149</v>
      </c>
      <c r="D42" s="28" t="s">
        <v>150</v>
      </c>
      <c r="E42" s="28" t="s">
        <v>52</v>
      </c>
      <c r="F42" s="28" t="s">
        <v>151</v>
      </c>
      <c r="G42" s="28">
        <v>229408</v>
      </c>
      <c r="H42" s="28">
        <v>2495</v>
      </c>
      <c r="I42" s="28">
        <v>20</v>
      </c>
      <c r="J42" s="41">
        <v>-771</v>
      </c>
      <c r="K42" s="41">
        <v>-543</v>
      </c>
      <c r="L42" s="30">
        <v>657</v>
      </c>
      <c r="M42" s="30">
        <f t="shared" si="0"/>
        <v>2607</v>
      </c>
      <c r="N42" s="28" t="s">
        <v>36</v>
      </c>
      <c r="O42" s="28" t="s">
        <v>47</v>
      </c>
      <c r="P42" s="28">
        <v>1</v>
      </c>
      <c r="Q42" s="28">
        <v>4</v>
      </c>
      <c r="R42" s="28">
        <v>4</v>
      </c>
      <c r="S42" s="28">
        <v>361962266</v>
      </c>
      <c r="T42" s="28">
        <v>12572102</v>
      </c>
      <c r="U42" s="28">
        <v>374534368</v>
      </c>
      <c r="V42" s="28"/>
      <c r="W42" s="28" t="s">
        <v>30</v>
      </c>
      <c r="X42" s="28" t="s">
        <v>30</v>
      </c>
      <c r="Y42" s="28" t="s">
        <v>30</v>
      </c>
      <c r="Z42" s="28"/>
      <c r="AA42" s="31">
        <v>278.77064110200001</v>
      </c>
      <c r="AB42" s="31">
        <v>6.1934818495600004</v>
      </c>
      <c r="AC42" s="32">
        <v>1.011E-3</v>
      </c>
      <c r="AD42" s="32"/>
      <c r="AE42" s="31">
        <v>3.9927326368</v>
      </c>
      <c r="AF42" s="32">
        <v>2.5399999999999999E-4</v>
      </c>
    </row>
    <row r="43" spans="1:32" ht="15.75" customHeight="1">
      <c r="A43" s="28" t="s">
        <v>152</v>
      </c>
      <c r="B43" s="29" t="s">
        <v>153</v>
      </c>
      <c r="C43" s="28" t="s">
        <v>823</v>
      </c>
      <c r="D43" s="28" t="s">
        <v>154</v>
      </c>
      <c r="E43" s="28" t="s">
        <v>52</v>
      </c>
      <c r="F43" s="28" t="s">
        <v>155</v>
      </c>
      <c r="G43" s="28">
        <v>190023</v>
      </c>
      <c r="H43" s="28">
        <v>2465</v>
      </c>
      <c r="I43" s="28">
        <v>15</v>
      </c>
      <c r="J43" s="41">
        <v>-755</v>
      </c>
      <c r="K43" s="41">
        <v>-478</v>
      </c>
      <c r="L43" s="30">
        <v>617</v>
      </c>
      <c r="M43" s="30">
        <f t="shared" si="0"/>
        <v>2567</v>
      </c>
      <c r="N43" s="28" t="s">
        <v>36</v>
      </c>
      <c r="O43" s="28" t="s">
        <v>47</v>
      </c>
      <c r="P43" s="28">
        <v>1</v>
      </c>
      <c r="Q43" s="28">
        <v>4</v>
      </c>
      <c r="R43" s="28">
        <v>4</v>
      </c>
      <c r="S43" s="28">
        <v>1101370541</v>
      </c>
      <c r="T43" s="28">
        <v>45083836</v>
      </c>
      <c r="U43" s="28">
        <v>1146454377</v>
      </c>
      <c r="V43" s="28"/>
      <c r="W43" s="28" t="s">
        <v>30</v>
      </c>
      <c r="X43" s="28" t="s">
        <v>30</v>
      </c>
      <c r="Y43" s="28" t="s">
        <v>30</v>
      </c>
      <c r="Z43" s="28"/>
      <c r="AA43" s="31">
        <v>347.20251647700002</v>
      </c>
      <c r="AB43" s="31">
        <v>14.2811769007</v>
      </c>
      <c r="AC43" s="32">
        <v>1.145E-3</v>
      </c>
      <c r="AD43" s="32"/>
      <c r="AE43" s="31">
        <v>8.6759518189300007</v>
      </c>
      <c r="AF43" s="32">
        <v>3.1100000000000002E-4</v>
      </c>
    </row>
    <row r="44" spans="1:32" ht="15.75" customHeight="1">
      <c r="A44" s="28" t="s">
        <v>156</v>
      </c>
      <c r="B44" s="29" t="s">
        <v>157</v>
      </c>
      <c r="C44" s="28" t="s">
        <v>158</v>
      </c>
      <c r="D44" s="28" t="s">
        <v>159</v>
      </c>
      <c r="E44" s="28" t="s">
        <v>52</v>
      </c>
      <c r="F44" s="28" t="s">
        <v>160</v>
      </c>
      <c r="G44" s="28">
        <v>229413</v>
      </c>
      <c r="H44" s="28">
        <v>2735</v>
      </c>
      <c r="I44" s="28">
        <v>25</v>
      </c>
      <c r="J44" s="28">
        <v>-926</v>
      </c>
      <c r="K44" s="28">
        <v>-816</v>
      </c>
      <c r="L44" s="30">
        <v>871</v>
      </c>
      <c r="M44" s="30">
        <f t="shared" si="0"/>
        <v>2821</v>
      </c>
      <c r="N44" s="28" t="s">
        <v>36</v>
      </c>
      <c r="O44" s="28" t="s">
        <v>47</v>
      </c>
      <c r="P44" s="28">
        <v>1</v>
      </c>
      <c r="Q44" s="28">
        <v>4</v>
      </c>
      <c r="R44" s="28">
        <v>4</v>
      </c>
      <c r="S44" s="28">
        <v>57447359</v>
      </c>
      <c r="T44" s="28">
        <v>6551732</v>
      </c>
      <c r="U44" s="28">
        <v>63999091</v>
      </c>
      <c r="V44" s="28"/>
      <c r="W44" s="28" t="s">
        <v>30</v>
      </c>
      <c r="X44" s="28" t="s">
        <v>30</v>
      </c>
      <c r="Y44" s="28" t="s">
        <v>30</v>
      </c>
      <c r="Z44" s="28"/>
      <c r="AA44" s="31">
        <v>442.834751348</v>
      </c>
      <c r="AB44" s="31">
        <v>1.2880162548</v>
      </c>
      <c r="AC44" s="32">
        <v>1.15E-3</v>
      </c>
      <c r="AD44" s="32"/>
      <c r="AE44" s="31">
        <v>0.80462789402799995</v>
      </c>
      <c r="AF44" s="32">
        <v>4.4299999999999998E-4</v>
      </c>
    </row>
    <row r="45" spans="1:32" ht="15.75" customHeight="1">
      <c r="A45" s="28" t="s">
        <v>161</v>
      </c>
      <c r="B45" s="29" t="s">
        <v>162</v>
      </c>
      <c r="C45" s="28" t="s">
        <v>163</v>
      </c>
      <c r="D45" s="28" t="s">
        <v>164</v>
      </c>
      <c r="E45" s="28" t="s">
        <v>165</v>
      </c>
      <c r="F45" s="28" t="s">
        <v>820</v>
      </c>
      <c r="G45" s="28">
        <v>218288</v>
      </c>
      <c r="H45" s="28">
        <v>5600</v>
      </c>
      <c r="I45" s="28">
        <v>30</v>
      </c>
      <c r="J45" s="41">
        <v>-4494</v>
      </c>
      <c r="K45" s="41">
        <v>-4355</v>
      </c>
      <c r="L45" s="30">
        <v>4425</v>
      </c>
      <c r="M45" s="30">
        <f t="shared" si="0"/>
        <v>6375</v>
      </c>
      <c r="N45" s="28" t="s">
        <v>42</v>
      </c>
      <c r="O45" s="28" t="s">
        <v>47</v>
      </c>
      <c r="P45" s="28">
        <v>2</v>
      </c>
      <c r="Q45" s="28">
        <v>6</v>
      </c>
      <c r="R45" s="28">
        <v>6</v>
      </c>
      <c r="S45" s="28">
        <v>674246366</v>
      </c>
      <c r="T45" s="28">
        <v>106599678</v>
      </c>
      <c r="U45" s="28">
        <v>780846044</v>
      </c>
      <c r="V45" s="28"/>
      <c r="W45" s="28" t="s">
        <v>30</v>
      </c>
      <c r="X45" s="28" t="s">
        <v>30</v>
      </c>
      <c r="Y45" s="28" t="s">
        <v>30</v>
      </c>
      <c r="Z45" s="28"/>
      <c r="AA45" s="31">
        <v>611.77603355300005</v>
      </c>
      <c r="AB45" s="31">
        <v>2.9800512771399998</v>
      </c>
      <c r="AC45" s="32">
        <v>9.7599999999999998E-4</v>
      </c>
      <c r="AD45" s="32"/>
      <c r="AE45" s="31">
        <v>1.4143506243999999</v>
      </c>
      <c r="AF45" s="32">
        <v>4.1199999999999999E-4</v>
      </c>
    </row>
    <row r="46" spans="1:32" ht="15.75" customHeight="1">
      <c r="A46" s="28" t="s">
        <v>166</v>
      </c>
      <c r="B46" s="28" t="s">
        <v>167</v>
      </c>
      <c r="C46" s="28" t="s">
        <v>816</v>
      </c>
      <c r="D46" s="28" t="s">
        <v>164</v>
      </c>
      <c r="E46" s="28" t="s">
        <v>165</v>
      </c>
      <c r="F46" s="28" t="s">
        <v>820</v>
      </c>
      <c r="G46" s="28">
        <v>199654</v>
      </c>
      <c r="H46" s="28">
        <v>5435</v>
      </c>
      <c r="I46" s="28">
        <v>20</v>
      </c>
      <c r="J46" s="41">
        <v>-4342</v>
      </c>
      <c r="K46" s="41">
        <v>-4251</v>
      </c>
      <c r="L46" s="30">
        <v>4297</v>
      </c>
      <c r="M46" s="30">
        <f t="shared" si="0"/>
        <v>6247</v>
      </c>
      <c r="N46" s="28" t="s">
        <v>36</v>
      </c>
      <c r="O46" s="28" t="s">
        <v>47</v>
      </c>
      <c r="P46" s="28">
        <v>1</v>
      </c>
      <c r="Q46" s="28">
        <v>7</v>
      </c>
      <c r="R46" s="28">
        <v>7</v>
      </c>
      <c r="S46" s="28">
        <v>1628183793</v>
      </c>
      <c r="T46" s="28">
        <v>179099846</v>
      </c>
      <c r="U46" s="28">
        <v>1807283639</v>
      </c>
      <c r="V46" s="28"/>
      <c r="W46" s="28" t="s">
        <v>30</v>
      </c>
      <c r="X46" s="28" t="s">
        <v>30</v>
      </c>
      <c r="Y46" s="28" t="s">
        <v>30</v>
      </c>
      <c r="Z46" s="28"/>
      <c r="AA46" s="31">
        <v>121.043618933</v>
      </c>
      <c r="AB46" s="31">
        <v>1.4685849482</v>
      </c>
      <c r="AC46" s="32">
        <v>1.433E-3</v>
      </c>
      <c r="AD46" s="32"/>
      <c r="AE46" s="31">
        <v>0.77890439935099998</v>
      </c>
      <c r="AF46" s="32">
        <v>3.7500000000000001E-4</v>
      </c>
    </row>
    <row r="47" spans="1:32" ht="15.75" customHeight="1">
      <c r="A47" s="28" t="s">
        <v>168</v>
      </c>
      <c r="B47" s="28" t="s">
        <v>167</v>
      </c>
      <c r="C47" s="28" t="s">
        <v>816</v>
      </c>
      <c r="D47" s="28" t="s">
        <v>164</v>
      </c>
      <c r="E47" s="28" t="s">
        <v>165</v>
      </c>
      <c r="F47" s="28" t="s">
        <v>820</v>
      </c>
      <c r="G47" s="28">
        <v>199267</v>
      </c>
      <c r="H47" s="28">
        <v>5475</v>
      </c>
      <c r="I47" s="28">
        <v>20</v>
      </c>
      <c r="J47" s="41">
        <v>-4357</v>
      </c>
      <c r="K47" s="41">
        <v>-4261</v>
      </c>
      <c r="L47" s="30">
        <v>4309</v>
      </c>
      <c r="M47" s="30">
        <f t="shared" si="0"/>
        <v>6259</v>
      </c>
      <c r="N47" s="28" t="s">
        <v>42</v>
      </c>
      <c r="O47" s="28" t="s">
        <v>47</v>
      </c>
      <c r="P47" s="28">
        <v>1</v>
      </c>
      <c r="Q47" s="28">
        <v>4</v>
      </c>
      <c r="R47" s="28">
        <v>4</v>
      </c>
      <c r="S47" s="28">
        <v>868860007</v>
      </c>
      <c r="T47" s="28">
        <v>84465432</v>
      </c>
      <c r="U47" s="28">
        <v>953325439</v>
      </c>
      <c r="V47" s="28"/>
      <c r="W47" s="28" t="s">
        <v>30</v>
      </c>
      <c r="X47" s="28" t="s">
        <v>30</v>
      </c>
      <c r="Y47" s="28" t="s">
        <v>30</v>
      </c>
      <c r="Z47" s="28"/>
      <c r="AA47" s="31">
        <v>170.37938885599999</v>
      </c>
      <c r="AB47" s="31">
        <v>2.3781507896399998</v>
      </c>
      <c r="AC47" s="32">
        <v>1.188E-3</v>
      </c>
      <c r="AD47" s="32"/>
      <c r="AE47" s="31">
        <v>1.3569176542600001</v>
      </c>
      <c r="AF47" s="32">
        <v>2.7700000000000001E-4</v>
      </c>
    </row>
    <row r="48" spans="1:32" ht="15.75" customHeight="1">
      <c r="A48" s="28" t="s">
        <v>169</v>
      </c>
      <c r="B48" s="28" t="s">
        <v>167</v>
      </c>
      <c r="C48" s="28" t="s">
        <v>816</v>
      </c>
      <c r="D48" s="28" t="s">
        <v>164</v>
      </c>
      <c r="E48" s="28" t="s">
        <v>165</v>
      </c>
      <c r="F48" s="28" t="s">
        <v>819</v>
      </c>
      <c r="G48" s="28">
        <v>199656</v>
      </c>
      <c r="H48" s="28">
        <v>4995</v>
      </c>
      <c r="I48" s="28">
        <v>20</v>
      </c>
      <c r="J48" s="41">
        <v>-3932</v>
      </c>
      <c r="K48" s="41">
        <v>-3658</v>
      </c>
      <c r="L48" s="30">
        <v>3795</v>
      </c>
      <c r="M48" s="30">
        <f t="shared" si="0"/>
        <v>5745</v>
      </c>
      <c r="N48" s="28" t="s">
        <v>36</v>
      </c>
      <c r="O48" s="28" t="s">
        <v>47</v>
      </c>
      <c r="P48" s="28">
        <v>1</v>
      </c>
      <c r="Q48" s="28">
        <v>4</v>
      </c>
      <c r="R48" s="28">
        <v>4</v>
      </c>
      <c r="S48" s="28">
        <v>273207292</v>
      </c>
      <c r="T48" s="28">
        <v>9808792</v>
      </c>
      <c r="U48" s="28">
        <v>283016084</v>
      </c>
      <c r="V48" s="28"/>
      <c r="W48" s="28" t="s">
        <v>30</v>
      </c>
      <c r="X48" s="28" t="s">
        <v>30</v>
      </c>
      <c r="Y48" s="28" t="s">
        <v>30</v>
      </c>
      <c r="Z48" s="28"/>
      <c r="AA48" s="31">
        <v>49.151348112599997</v>
      </c>
      <c r="AB48" s="31">
        <v>3.2026940359</v>
      </c>
      <c r="AC48" s="32">
        <v>1.0549999999999999E-3</v>
      </c>
      <c r="AD48" s="32"/>
      <c r="AE48" s="31">
        <v>1.9382132408299999</v>
      </c>
      <c r="AF48" s="32">
        <v>2.6899999999999998E-4</v>
      </c>
    </row>
    <row r="49" spans="1:32" ht="15.75" customHeight="1">
      <c r="A49" s="28" t="s">
        <v>170</v>
      </c>
      <c r="B49" s="29" t="s">
        <v>171</v>
      </c>
      <c r="C49" s="28" t="s">
        <v>172</v>
      </c>
      <c r="D49" s="28" t="s">
        <v>154</v>
      </c>
      <c r="E49" s="28" t="s">
        <v>173</v>
      </c>
      <c r="F49" s="28" t="s">
        <v>174</v>
      </c>
      <c r="G49" s="28">
        <v>218229</v>
      </c>
      <c r="H49" s="28">
        <v>14730</v>
      </c>
      <c r="I49" s="28">
        <v>50</v>
      </c>
      <c r="J49" s="41">
        <v>-16263</v>
      </c>
      <c r="K49" s="41">
        <v>-15938</v>
      </c>
      <c r="L49" s="30">
        <v>16101</v>
      </c>
      <c r="M49" s="30">
        <f t="shared" si="0"/>
        <v>18051</v>
      </c>
      <c r="N49" s="28" t="s">
        <v>36</v>
      </c>
      <c r="O49" s="28" t="s">
        <v>47</v>
      </c>
      <c r="P49" s="28">
        <v>1</v>
      </c>
      <c r="Q49" s="28">
        <v>3</v>
      </c>
      <c r="R49" s="28">
        <v>3</v>
      </c>
      <c r="S49" s="28">
        <v>248367994</v>
      </c>
      <c r="T49" s="28">
        <v>55975926</v>
      </c>
      <c r="U49" s="28">
        <v>304343920</v>
      </c>
      <c r="V49" s="28"/>
      <c r="W49" s="28" t="s">
        <v>30</v>
      </c>
      <c r="X49" s="28" t="s">
        <v>30</v>
      </c>
      <c r="Y49" s="28" t="s">
        <v>30</v>
      </c>
      <c r="Z49" s="28"/>
      <c r="AA49" s="31">
        <v>92.783642899900002</v>
      </c>
      <c r="AB49" s="31">
        <v>2.2087312042999998</v>
      </c>
      <c r="AC49" s="32">
        <v>1.0300000000000001E-3</v>
      </c>
      <c r="AD49" s="32"/>
      <c r="AE49" s="31">
        <v>1.336491777</v>
      </c>
      <c r="AF49" s="32">
        <v>3.9199999999999999E-4</v>
      </c>
    </row>
    <row r="50" spans="1:32" ht="15.75" customHeight="1">
      <c r="A50" s="28" t="s">
        <v>175</v>
      </c>
      <c r="B50" s="29" t="s">
        <v>171</v>
      </c>
      <c r="C50" s="28" t="s">
        <v>172</v>
      </c>
      <c r="D50" s="28" t="s">
        <v>154</v>
      </c>
      <c r="E50" s="28" t="s">
        <v>173</v>
      </c>
      <c r="F50" s="28" t="s">
        <v>176</v>
      </c>
      <c r="G50" s="28" t="s">
        <v>30</v>
      </c>
      <c r="H50" s="28" t="s">
        <v>30</v>
      </c>
      <c r="I50" s="28" t="s">
        <v>30</v>
      </c>
      <c r="J50" s="28" t="s">
        <v>30</v>
      </c>
      <c r="K50" s="28" t="s">
        <v>30</v>
      </c>
      <c r="L50" s="30">
        <v>18924</v>
      </c>
      <c r="M50" s="30">
        <f t="shared" si="0"/>
        <v>20874</v>
      </c>
      <c r="N50" s="28" t="s">
        <v>42</v>
      </c>
      <c r="O50" s="28" t="s">
        <v>47</v>
      </c>
      <c r="P50" s="28">
        <v>1</v>
      </c>
      <c r="Q50" s="28">
        <v>3</v>
      </c>
      <c r="R50" s="28">
        <v>3</v>
      </c>
      <c r="S50" s="28">
        <v>328368979</v>
      </c>
      <c r="T50" s="28">
        <v>80839518</v>
      </c>
      <c r="U50" s="28">
        <v>409208497</v>
      </c>
      <c r="V50" s="28"/>
      <c r="W50" s="28" t="s">
        <v>30</v>
      </c>
      <c r="X50" s="28" t="s">
        <v>30</v>
      </c>
      <c r="Y50" s="28" t="s">
        <v>30</v>
      </c>
      <c r="Z50" s="28"/>
      <c r="AA50" s="31">
        <v>105.503475135</v>
      </c>
      <c r="AB50" s="31">
        <v>2.1195981125899999</v>
      </c>
      <c r="AC50" s="32">
        <v>1.1479999999999999E-3</v>
      </c>
      <c r="AD50" s="32"/>
      <c r="AE50" s="31">
        <v>1.24817144359</v>
      </c>
      <c r="AF50" s="32">
        <v>3.3E-4</v>
      </c>
    </row>
    <row r="51" spans="1:32" ht="15.75" customHeight="1">
      <c r="A51" s="28" t="s">
        <v>177</v>
      </c>
      <c r="B51" s="29" t="s">
        <v>171</v>
      </c>
      <c r="C51" s="28" t="s">
        <v>172</v>
      </c>
      <c r="D51" s="28" t="s">
        <v>154</v>
      </c>
      <c r="E51" s="28" t="s">
        <v>173</v>
      </c>
      <c r="F51" s="28" t="s">
        <v>174</v>
      </c>
      <c r="G51" s="28">
        <v>218230</v>
      </c>
      <c r="H51" s="28">
        <v>15120</v>
      </c>
      <c r="I51" s="28">
        <v>60</v>
      </c>
      <c r="J51" s="41">
        <v>-16699</v>
      </c>
      <c r="K51" s="41">
        <v>-16301</v>
      </c>
      <c r="L51" s="30">
        <v>16500</v>
      </c>
      <c r="M51" s="30">
        <f t="shared" si="0"/>
        <v>18450</v>
      </c>
      <c r="N51" s="28" t="s">
        <v>42</v>
      </c>
      <c r="O51" s="28" t="s">
        <v>47</v>
      </c>
      <c r="P51" s="28">
        <v>1</v>
      </c>
      <c r="Q51" s="28">
        <v>3</v>
      </c>
      <c r="R51" s="28">
        <v>3</v>
      </c>
      <c r="S51" s="28">
        <v>468062599</v>
      </c>
      <c r="T51" s="28">
        <v>68573016</v>
      </c>
      <c r="U51" s="28">
        <v>536635615</v>
      </c>
      <c r="V51" s="28"/>
      <c r="W51" s="28" t="s">
        <v>30</v>
      </c>
      <c r="X51" s="28" t="s">
        <v>30</v>
      </c>
      <c r="Y51" s="28" t="s">
        <v>30</v>
      </c>
      <c r="Z51" s="28"/>
      <c r="AA51" s="31">
        <v>239.43840623099999</v>
      </c>
      <c r="AB51" s="31">
        <v>5.1724573942600003</v>
      </c>
      <c r="AC51" s="32">
        <v>1.0970000000000001E-3</v>
      </c>
      <c r="AD51" s="32"/>
      <c r="AE51" s="31">
        <v>3.1408689616499998</v>
      </c>
      <c r="AF51" s="32">
        <v>3.3199999999999999E-4</v>
      </c>
    </row>
    <row r="52" spans="1:32" ht="15.75" customHeight="1">
      <c r="A52" s="28" t="s">
        <v>178</v>
      </c>
      <c r="B52" s="29" t="s">
        <v>171</v>
      </c>
      <c r="C52" s="28" t="s">
        <v>172</v>
      </c>
      <c r="D52" s="28" t="s">
        <v>154</v>
      </c>
      <c r="E52" s="28" t="s">
        <v>173</v>
      </c>
      <c r="F52" s="28" t="s">
        <v>174</v>
      </c>
      <c r="G52" s="28">
        <v>218231</v>
      </c>
      <c r="H52" s="28">
        <v>19660</v>
      </c>
      <c r="I52" s="28">
        <v>90</v>
      </c>
      <c r="J52" s="41">
        <v>-21909</v>
      </c>
      <c r="K52" s="41">
        <v>-21401</v>
      </c>
      <c r="L52" s="30">
        <v>21655</v>
      </c>
      <c r="M52" s="30">
        <f t="shared" si="0"/>
        <v>23605</v>
      </c>
      <c r="N52" s="28" t="s">
        <v>36</v>
      </c>
      <c r="O52" s="28" t="s">
        <v>47</v>
      </c>
      <c r="P52" s="28">
        <v>1</v>
      </c>
      <c r="Q52" s="28">
        <v>3</v>
      </c>
      <c r="R52" s="28">
        <v>3</v>
      </c>
      <c r="S52" s="28">
        <v>291942877</v>
      </c>
      <c r="T52" s="28">
        <v>31126506</v>
      </c>
      <c r="U52" s="28">
        <v>323069383</v>
      </c>
      <c r="V52" s="28"/>
      <c r="W52" s="28" t="s">
        <v>30</v>
      </c>
      <c r="X52" s="28" t="s">
        <v>30</v>
      </c>
      <c r="Y52" s="28" t="s">
        <v>30</v>
      </c>
      <c r="Z52" s="28"/>
      <c r="AA52" s="31">
        <v>182.70491312199999</v>
      </c>
      <c r="AB52" s="31">
        <v>3.5407050194699998</v>
      </c>
      <c r="AC52" s="32">
        <v>1.2719999999999999E-3</v>
      </c>
      <c r="AD52" s="32"/>
      <c r="AE52" s="31">
        <v>2.1289702928600001</v>
      </c>
      <c r="AF52" s="32">
        <v>2.5799999999999998E-4</v>
      </c>
    </row>
    <row r="53" spans="1:32" ht="15.75" customHeight="1">
      <c r="A53" s="28" t="s">
        <v>179</v>
      </c>
      <c r="B53" s="29" t="s">
        <v>171</v>
      </c>
      <c r="C53" s="28" t="s">
        <v>172</v>
      </c>
      <c r="D53" s="28" t="s">
        <v>154</v>
      </c>
      <c r="E53" s="28" t="s">
        <v>173</v>
      </c>
      <c r="F53" s="28" t="s">
        <v>176</v>
      </c>
      <c r="G53" s="28" t="s">
        <v>30</v>
      </c>
      <c r="H53" s="28" t="s">
        <v>30</v>
      </c>
      <c r="I53" s="28" t="s">
        <v>30</v>
      </c>
      <c r="J53" s="28" t="s">
        <v>30</v>
      </c>
      <c r="K53" s="28" t="s">
        <v>30</v>
      </c>
      <c r="L53" s="30">
        <v>18924</v>
      </c>
      <c r="M53" s="30">
        <f t="shared" si="0"/>
        <v>20874</v>
      </c>
      <c r="N53" s="28" t="s">
        <v>42</v>
      </c>
      <c r="O53" s="28" t="s">
        <v>47</v>
      </c>
      <c r="P53" s="28">
        <v>1</v>
      </c>
      <c r="Q53" s="28">
        <v>3</v>
      </c>
      <c r="R53" s="28">
        <v>3</v>
      </c>
      <c r="S53" s="28">
        <v>195829252</v>
      </c>
      <c r="T53" s="28">
        <v>10167572</v>
      </c>
      <c r="U53" s="28">
        <v>205996824</v>
      </c>
      <c r="V53" s="28"/>
      <c r="W53" s="28" t="s">
        <v>30</v>
      </c>
      <c r="X53" s="28" t="s">
        <v>30</v>
      </c>
      <c r="Y53" s="28" t="s">
        <v>30</v>
      </c>
      <c r="Z53" s="28"/>
      <c r="AA53" s="31">
        <v>103.360395446</v>
      </c>
      <c r="AB53" s="31">
        <v>2.95156377669</v>
      </c>
      <c r="AC53" s="32">
        <v>1.3990000000000001E-3</v>
      </c>
      <c r="AD53" s="32"/>
      <c r="AE53" s="31">
        <v>1.81661045047</v>
      </c>
      <c r="AF53" s="32">
        <v>2.9500000000000001E-4</v>
      </c>
    </row>
    <row r="54" spans="1:32" ht="15.75" customHeight="1">
      <c r="A54" s="28" t="s">
        <v>180</v>
      </c>
      <c r="B54" s="29" t="s">
        <v>171</v>
      </c>
      <c r="C54" s="28" t="s">
        <v>172</v>
      </c>
      <c r="D54" s="28" t="s">
        <v>154</v>
      </c>
      <c r="E54" s="28" t="s">
        <v>173</v>
      </c>
      <c r="F54" s="28" t="s">
        <v>176</v>
      </c>
      <c r="G54" s="28" t="s">
        <v>30</v>
      </c>
      <c r="H54" s="28" t="s">
        <v>30</v>
      </c>
      <c r="I54" s="28" t="s">
        <v>30</v>
      </c>
      <c r="J54" s="28" t="s">
        <v>30</v>
      </c>
      <c r="K54" s="28" t="s">
        <v>30</v>
      </c>
      <c r="L54" s="30">
        <v>18924</v>
      </c>
      <c r="M54" s="30">
        <f t="shared" si="0"/>
        <v>20874</v>
      </c>
      <c r="N54" s="28" t="s">
        <v>42</v>
      </c>
      <c r="O54" s="28" t="s">
        <v>47</v>
      </c>
      <c r="P54" s="28">
        <v>1</v>
      </c>
      <c r="Q54" s="28">
        <v>3</v>
      </c>
      <c r="R54" s="28">
        <v>3</v>
      </c>
      <c r="S54" s="28">
        <v>184098122</v>
      </c>
      <c r="T54" s="28">
        <v>66474438</v>
      </c>
      <c r="U54" s="28">
        <v>250572560</v>
      </c>
      <c r="V54" s="28"/>
      <c r="W54" s="28" t="s">
        <v>30</v>
      </c>
      <c r="X54" s="28" t="s">
        <v>30</v>
      </c>
      <c r="Y54" s="28" t="s">
        <v>30</v>
      </c>
      <c r="Z54" s="28"/>
      <c r="AA54" s="31">
        <v>61.054823247500003</v>
      </c>
      <c r="AB54" s="31">
        <v>1.6964107981000001</v>
      </c>
      <c r="AC54" s="32">
        <v>1.0610000000000001E-3</v>
      </c>
      <c r="AD54" s="32"/>
      <c r="AE54" s="31">
        <v>1.02154165468</v>
      </c>
      <c r="AF54" s="32">
        <v>3.9300000000000001E-4</v>
      </c>
    </row>
    <row r="55" spans="1:32" ht="15.75" customHeight="1">
      <c r="A55" s="28" t="s">
        <v>181</v>
      </c>
      <c r="B55" s="29" t="s">
        <v>171</v>
      </c>
      <c r="C55" s="28" t="s">
        <v>172</v>
      </c>
      <c r="D55" s="28" t="s">
        <v>154</v>
      </c>
      <c r="E55" s="28" t="s">
        <v>173</v>
      </c>
      <c r="F55" s="28" t="s">
        <v>176</v>
      </c>
      <c r="G55" s="28" t="s">
        <v>30</v>
      </c>
      <c r="H55" s="28" t="s">
        <v>30</v>
      </c>
      <c r="I55" s="28" t="s">
        <v>30</v>
      </c>
      <c r="J55" s="28" t="s">
        <v>30</v>
      </c>
      <c r="K55" s="28" t="s">
        <v>30</v>
      </c>
      <c r="L55" s="30">
        <v>18924</v>
      </c>
      <c r="M55" s="30">
        <f t="shared" si="0"/>
        <v>20874</v>
      </c>
      <c r="N55" s="28" t="s">
        <v>42</v>
      </c>
      <c r="O55" s="28" t="s">
        <v>47</v>
      </c>
      <c r="P55" s="28">
        <v>1</v>
      </c>
      <c r="Q55" s="28">
        <v>3</v>
      </c>
      <c r="R55" s="28">
        <v>3</v>
      </c>
      <c r="S55" s="28">
        <v>231992138</v>
      </c>
      <c r="T55" s="28">
        <v>30038894</v>
      </c>
      <c r="U55" s="28">
        <v>262031032</v>
      </c>
      <c r="V55" s="28"/>
      <c r="W55" s="28" t="s">
        <v>30</v>
      </c>
      <c r="X55" s="28" t="s">
        <v>30</v>
      </c>
      <c r="Y55" s="28" t="s">
        <v>30</v>
      </c>
      <c r="Z55" s="28"/>
      <c r="AA55" s="31">
        <v>101.29460754900001</v>
      </c>
      <c r="AB55" s="31">
        <v>2.82315533399</v>
      </c>
      <c r="AC55" s="32">
        <v>1.1739999999999999E-3</v>
      </c>
      <c r="AD55" s="32"/>
      <c r="AE55" s="31">
        <v>1.6411769403400001</v>
      </c>
      <c r="AF55" s="32">
        <v>2.8699999999999998E-4</v>
      </c>
    </row>
    <row r="56" spans="1:32" ht="15.75" customHeight="1">
      <c r="A56" s="28" t="s">
        <v>182</v>
      </c>
      <c r="B56" s="29" t="s">
        <v>171</v>
      </c>
      <c r="C56" s="28" t="s">
        <v>172</v>
      </c>
      <c r="D56" s="28" t="s">
        <v>154</v>
      </c>
      <c r="E56" s="28" t="s">
        <v>173</v>
      </c>
      <c r="F56" s="28" t="s">
        <v>176</v>
      </c>
      <c r="G56" s="28" t="s">
        <v>30</v>
      </c>
      <c r="H56" s="28" t="s">
        <v>30</v>
      </c>
      <c r="I56" s="28" t="s">
        <v>30</v>
      </c>
      <c r="J56" s="28" t="s">
        <v>30</v>
      </c>
      <c r="K56" s="28" t="s">
        <v>30</v>
      </c>
      <c r="L56" s="30">
        <v>18924</v>
      </c>
      <c r="M56" s="30">
        <f t="shared" si="0"/>
        <v>20874</v>
      </c>
      <c r="N56" s="28" t="s">
        <v>42</v>
      </c>
      <c r="O56" s="28" t="s">
        <v>47</v>
      </c>
      <c r="P56" s="28">
        <v>1</v>
      </c>
      <c r="Q56" s="28">
        <v>3</v>
      </c>
      <c r="R56" s="28">
        <v>3</v>
      </c>
      <c r="S56" s="28">
        <v>259445402</v>
      </c>
      <c r="T56" s="28">
        <v>31631066</v>
      </c>
      <c r="U56" s="28">
        <v>291076468</v>
      </c>
      <c r="V56" s="28"/>
      <c r="W56" s="28" t="s">
        <v>30</v>
      </c>
      <c r="X56" s="28" t="s">
        <v>30</v>
      </c>
      <c r="Y56" s="28" t="s">
        <v>30</v>
      </c>
      <c r="Z56" s="28"/>
      <c r="AA56" s="31">
        <v>67.151288196500005</v>
      </c>
      <c r="AB56" s="31">
        <v>1.84153168712</v>
      </c>
      <c r="AC56" s="32">
        <v>1.3680000000000001E-3</v>
      </c>
      <c r="AD56" s="32"/>
      <c r="AE56" s="31">
        <v>1.0830432029599999</v>
      </c>
      <c r="AF56" s="32">
        <v>2.5099999999999998E-4</v>
      </c>
    </row>
    <row r="57" spans="1:32" ht="15.75" customHeight="1">
      <c r="A57" s="28" t="s">
        <v>183</v>
      </c>
      <c r="B57" s="29" t="s">
        <v>171</v>
      </c>
      <c r="C57" s="28" t="s">
        <v>172</v>
      </c>
      <c r="D57" s="28" t="s">
        <v>154</v>
      </c>
      <c r="E57" s="28" t="s">
        <v>173</v>
      </c>
      <c r="F57" s="28" t="s">
        <v>176</v>
      </c>
      <c r="G57" s="28" t="s">
        <v>30</v>
      </c>
      <c r="H57" s="28" t="s">
        <v>30</v>
      </c>
      <c r="I57" s="28" t="s">
        <v>30</v>
      </c>
      <c r="J57" s="28" t="s">
        <v>30</v>
      </c>
      <c r="K57" s="28" t="s">
        <v>30</v>
      </c>
      <c r="L57" s="30">
        <v>18924</v>
      </c>
      <c r="M57" s="30">
        <f t="shared" si="0"/>
        <v>20874</v>
      </c>
      <c r="N57" s="28" t="s">
        <v>36</v>
      </c>
      <c r="O57" s="28" t="s">
        <v>47</v>
      </c>
      <c r="P57" s="28">
        <v>1</v>
      </c>
      <c r="Q57" s="28">
        <v>3</v>
      </c>
      <c r="R57" s="28">
        <v>3</v>
      </c>
      <c r="S57" s="28">
        <v>385097851</v>
      </c>
      <c r="T57" s="28">
        <v>92673194</v>
      </c>
      <c r="U57" s="28">
        <v>477771045</v>
      </c>
      <c r="V57" s="28"/>
      <c r="W57" s="28" t="s">
        <v>30</v>
      </c>
      <c r="X57" s="28" t="s">
        <v>30</v>
      </c>
      <c r="Y57" s="28" t="s">
        <v>30</v>
      </c>
      <c r="Z57" s="28"/>
      <c r="AA57" s="31">
        <v>131.509586579</v>
      </c>
      <c r="AB57" s="31">
        <v>3.5231904252200001</v>
      </c>
      <c r="AC57" s="32">
        <v>1.24E-3</v>
      </c>
      <c r="AD57" s="32"/>
      <c r="AE57" s="31">
        <v>2.16062897145</v>
      </c>
      <c r="AF57" s="32">
        <v>3.9800000000000002E-4</v>
      </c>
    </row>
    <row r="58" spans="1:32" ht="15.75" customHeight="1">
      <c r="A58" s="28" t="s">
        <v>184</v>
      </c>
      <c r="B58" s="29" t="s">
        <v>171</v>
      </c>
      <c r="C58" s="28" t="s">
        <v>172</v>
      </c>
      <c r="D58" s="28" t="s">
        <v>154</v>
      </c>
      <c r="E58" s="28" t="s">
        <v>173</v>
      </c>
      <c r="F58" s="28" t="s">
        <v>174</v>
      </c>
      <c r="G58" s="28">
        <v>218232</v>
      </c>
      <c r="H58" s="28">
        <v>17770</v>
      </c>
      <c r="I58" s="28">
        <v>70</v>
      </c>
      <c r="J58" s="41">
        <v>-19941</v>
      </c>
      <c r="K58" s="41">
        <v>-19398</v>
      </c>
      <c r="L58" s="30">
        <v>19670</v>
      </c>
      <c r="M58" s="30">
        <f t="shared" si="0"/>
        <v>21620</v>
      </c>
      <c r="N58" s="28" t="s">
        <v>36</v>
      </c>
      <c r="O58" s="28" t="s">
        <v>47</v>
      </c>
      <c r="P58" s="28">
        <v>1</v>
      </c>
      <c r="Q58" s="28">
        <v>3</v>
      </c>
      <c r="R58" s="28">
        <v>3</v>
      </c>
      <c r="S58" s="28">
        <v>221254616</v>
      </c>
      <c r="T58" s="28">
        <v>11972782</v>
      </c>
      <c r="U58" s="28">
        <v>233227398</v>
      </c>
      <c r="V58" s="28"/>
      <c r="W58" s="28" t="s">
        <v>30</v>
      </c>
      <c r="X58" s="28" t="s">
        <v>30</v>
      </c>
      <c r="Y58" s="28" t="s">
        <v>30</v>
      </c>
      <c r="Z58" s="28"/>
      <c r="AA58" s="31">
        <v>175.97843019800001</v>
      </c>
      <c r="AB58" s="31">
        <v>3.95322264681</v>
      </c>
      <c r="AC58" s="32">
        <v>9.6199999999999996E-4</v>
      </c>
      <c r="AD58" s="32"/>
      <c r="AE58" s="31">
        <v>2.4866138158600002</v>
      </c>
      <c r="AF58" s="32">
        <v>3.1100000000000002E-4</v>
      </c>
    </row>
    <row r="59" spans="1:32" ht="15.75" customHeight="1">
      <c r="A59" s="28" t="s">
        <v>185</v>
      </c>
      <c r="B59" s="29" t="s">
        <v>171</v>
      </c>
      <c r="C59" s="28" t="s">
        <v>172</v>
      </c>
      <c r="D59" s="28" t="s">
        <v>154</v>
      </c>
      <c r="E59" s="28" t="s">
        <v>173</v>
      </c>
      <c r="F59" s="28" t="s">
        <v>176</v>
      </c>
      <c r="G59" s="28" t="s">
        <v>30</v>
      </c>
      <c r="H59" s="28" t="s">
        <v>30</v>
      </c>
      <c r="I59" s="28" t="s">
        <v>30</v>
      </c>
      <c r="J59" s="28" t="s">
        <v>30</v>
      </c>
      <c r="K59" s="28" t="s">
        <v>30</v>
      </c>
      <c r="L59" s="30">
        <v>18924</v>
      </c>
      <c r="M59" s="30">
        <f t="shared" si="0"/>
        <v>20874</v>
      </c>
      <c r="N59" s="28" t="s">
        <v>42</v>
      </c>
      <c r="O59" s="28" t="s">
        <v>47</v>
      </c>
      <c r="P59" s="28">
        <v>1</v>
      </c>
      <c r="Q59" s="28">
        <v>3</v>
      </c>
      <c r="R59" s="28">
        <v>3</v>
      </c>
      <c r="S59" s="28">
        <v>347544077</v>
      </c>
      <c r="T59" s="28">
        <v>65440784</v>
      </c>
      <c r="U59" s="28">
        <v>412984861</v>
      </c>
      <c r="V59" s="28"/>
      <c r="W59" s="28" t="s">
        <v>30</v>
      </c>
      <c r="X59" s="28" t="s">
        <v>30</v>
      </c>
      <c r="Y59" s="28" t="s">
        <v>30</v>
      </c>
      <c r="Z59" s="28"/>
      <c r="AA59" s="31">
        <v>59.410665068900002</v>
      </c>
      <c r="AB59" s="31">
        <v>2.0514143063999999</v>
      </c>
      <c r="AC59" s="32">
        <v>1.0809999999999999E-3</v>
      </c>
      <c r="AD59" s="32"/>
      <c r="AE59" s="31">
        <v>1.1491945730099999</v>
      </c>
      <c r="AF59" s="32">
        <v>3.0400000000000002E-4</v>
      </c>
    </row>
    <row r="60" spans="1:32" ht="15.75" customHeight="1">
      <c r="A60" s="28" t="s">
        <v>186</v>
      </c>
      <c r="B60" s="29" t="s">
        <v>171</v>
      </c>
      <c r="C60" s="28" t="s">
        <v>172</v>
      </c>
      <c r="D60" s="28" t="s">
        <v>154</v>
      </c>
      <c r="E60" s="28" t="s">
        <v>173</v>
      </c>
      <c r="F60" s="28" t="s">
        <v>176</v>
      </c>
      <c r="G60" s="28" t="s">
        <v>30</v>
      </c>
      <c r="H60" s="28" t="s">
        <v>30</v>
      </c>
      <c r="I60" s="28" t="s">
        <v>30</v>
      </c>
      <c r="J60" s="28" t="s">
        <v>30</v>
      </c>
      <c r="K60" s="28" t="s">
        <v>30</v>
      </c>
      <c r="L60" s="30">
        <v>18924</v>
      </c>
      <c r="M60" s="30">
        <f t="shared" si="0"/>
        <v>20874</v>
      </c>
      <c r="N60" s="28" t="s">
        <v>36</v>
      </c>
      <c r="O60" s="28" t="s">
        <v>47</v>
      </c>
      <c r="P60" s="28">
        <v>1</v>
      </c>
      <c r="Q60" s="28">
        <v>3</v>
      </c>
      <c r="R60" s="28">
        <v>3</v>
      </c>
      <c r="S60" s="28">
        <v>572686825</v>
      </c>
      <c r="T60" s="28">
        <v>92704638</v>
      </c>
      <c r="U60" s="28">
        <v>665391463</v>
      </c>
      <c r="V60" s="28"/>
      <c r="W60" s="28" t="s">
        <v>30</v>
      </c>
      <c r="X60" s="28" t="s">
        <v>30</v>
      </c>
      <c r="Y60" s="28" t="s">
        <v>30</v>
      </c>
      <c r="Z60" s="28"/>
      <c r="AA60" s="31">
        <v>171.697783104</v>
      </c>
      <c r="AB60" s="31">
        <v>3.7273295989799999</v>
      </c>
      <c r="AC60" s="32">
        <v>1.0989999999999999E-3</v>
      </c>
      <c r="AD60" s="32"/>
      <c r="AE60" s="31">
        <v>2.2213815564499999</v>
      </c>
      <c r="AF60" s="32">
        <v>2.5599999999999999E-4</v>
      </c>
    </row>
    <row r="61" spans="1:32" ht="15.75" customHeight="1">
      <c r="A61" s="28" t="s">
        <v>187</v>
      </c>
      <c r="B61" s="29" t="s">
        <v>188</v>
      </c>
      <c r="C61" s="28" t="s">
        <v>817</v>
      </c>
      <c r="D61" s="28" t="s">
        <v>164</v>
      </c>
      <c r="E61" s="28" t="s">
        <v>52</v>
      </c>
      <c r="F61" s="28" t="s">
        <v>189</v>
      </c>
      <c r="G61" s="28">
        <v>182707</v>
      </c>
      <c r="H61" s="28">
        <v>3270</v>
      </c>
      <c r="I61" s="28">
        <v>20</v>
      </c>
      <c r="J61" s="41">
        <v>-1612</v>
      </c>
      <c r="K61" s="41">
        <v>-1465</v>
      </c>
      <c r="L61" s="30">
        <v>1539</v>
      </c>
      <c r="M61" s="30">
        <f t="shared" si="0"/>
        <v>3489</v>
      </c>
      <c r="N61" s="28" t="s">
        <v>36</v>
      </c>
      <c r="O61" s="28" t="s">
        <v>75</v>
      </c>
      <c r="P61" s="28">
        <v>1</v>
      </c>
      <c r="Q61" s="28">
        <v>4</v>
      </c>
      <c r="R61" s="28">
        <v>0</v>
      </c>
      <c r="S61" s="28">
        <v>639910057</v>
      </c>
      <c r="T61" s="28">
        <v>266587472</v>
      </c>
      <c r="U61" s="28">
        <v>906497529</v>
      </c>
      <c r="V61" s="28"/>
      <c r="W61" s="28">
        <v>99265655</v>
      </c>
      <c r="X61" s="28">
        <v>34652440</v>
      </c>
      <c r="Y61" s="28">
        <v>133918095</v>
      </c>
      <c r="Z61" s="28"/>
      <c r="AA61" s="31">
        <v>254.21437986800001</v>
      </c>
      <c r="AB61" s="31">
        <v>7.0632352081700001</v>
      </c>
      <c r="AC61" s="32">
        <v>1.052E-3</v>
      </c>
      <c r="AD61" s="32"/>
      <c r="AE61" s="31">
        <v>3.6716002157299998</v>
      </c>
      <c r="AF61" s="32">
        <v>4.9299999999999995E-4</v>
      </c>
    </row>
    <row r="62" spans="1:32" ht="15.75" customHeight="1">
      <c r="A62" s="28" t="s">
        <v>190</v>
      </c>
      <c r="B62" s="29" t="s">
        <v>191</v>
      </c>
      <c r="C62" s="28" t="s">
        <v>192</v>
      </c>
      <c r="D62" s="28" t="s">
        <v>159</v>
      </c>
      <c r="E62" s="28" t="s">
        <v>193</v>
      </c>
      <c r="F62" s="28" t="s">
        <v>194</v>
      </c>
      <c r="G62" s="28">
        <v>218225</v>
      </c>
      <c r="H62" s="28">
        <v>4695</v>
      </c>
      <c r="I62" s="28">
        <v>20</v>
      </c>
      <c r="J62" s="28">
        <v>-3526</v>
      </c>
      <c r="K62" s="28">
        <v>-3373</v>
      </c>
      <c r="L62" s="30">
        <v>3450</v>
      </c>
      <c r="M62" s="30">
        <f t="shared" si="0"/>
        <v>5400</v>
      </c>
      <c r="N62" s="28" t="s">
        <v>36</v>
      </c>
      <c r="O62" s="28" t="s">
        <v>47</v>
      </c>
      <c r="P62" s="28">
        <v>2</v>
      </c>
      <c r="Q62" s="28">
        <v>8</v>
      </c>
      <c r="R62" s="28">
        <v>8</v>
      </c>
      <c r="S62" s="28">
        <v>536999018</v>
      </c>
      <c r="T62" s="28">
        <v>84433962</v>
      </c>
      <c r="U62" s="28">
        <v>621432980</v>
      </c>
      <c r="V62" s="28"/>
      <c r="W62" s="28" t="s">
        <v>30</v>
      </c>
      <c r="X62" s="28" t="s">
        <v>30</v>
      </c>
      <c r="Y62" s="28" t="s">
        <v>30</v>
      </c>
      <c r="Z62" s="28"/>
      <c r="AA62" s="31">
        <v>1996.6911923299999</v>
      </c>
      <c r="AB62" s="31">
        <v>2.0598794728100001</v>
      </c>
      <c r="AC62" s="32">
        <v>8.2600000000000002E-4</v>
      </c>
      <c r="AD62" s="32"/>
      <c r="AE62" s="31">
        <v>1.28422471383</v>
      </c>
      <c r="AF62" s="32">
        <v>2.7599999999999999E-4</v>
      </c>
    </row>
    <row r="63" spans="1:32" ht="15.75" customHeight="1">
      <c r="A63" s="28" t="s">
        <v>195</v>
      </c>
      <c r="B63" s="29" t="s">
        <v>196</v>
      </c>
      <c r="C63" s="28" t="s">
        <v>818</v>
      </c>
      <c r="D63" s="28" t="s">
        <v>164</v>
      </c>
      <c r="E63" s="28" t="s">
        <v>197</v>
      </c>
      <c r="F63" s="28" t="s">
        <v>198</v>
      </c>
      <c r="G63" s="28">
        <v>199236</v>
      </c>
      <c r="H63" s="28">
        <v>32260</v>
      </c>
      <c r="I63" s="28">
        <v>330</v>
      </c>
      <c r="J63" s="41">
        <v>-35532</v>
      </c>
      <c r="K63" s="41">
        <v>-34069</v>
      </c>
      <c r="L63" s="30">
        <v>34801</v>
      </c>
      <c r="M63" s="30">
        <f t="shared" si="0"/>
        <v>36751</v>
      </c>
      <c r="N63" s="28" t="s">
        <v>36</v>
      </c>
      <c r="O63" s="28" t="s">
        <v>47</v>
      </c>
      <c r="P63" s="28">
        <v>1</v>
      </c>
      <c r="Q63" s="28">
        <v>4</v>
      </c>
      <c r="R63" s="28">
        <v>4</v>
      </c>
      <c r="S63" s="28">
        <v>1805631161</v>
      </c>
      <c r="T63" s="28">
        <v>855738798</v>
      </c>
      <c r="U63" s="28">
        <v>2661369959</v>
      </c>
      <c r="V63" s="28"/>
      <c r="W63" s="28" t="s">
        <v>30</v>
      </c>
      <c r="X63" s="28" t="s">
        <v>30</v>
      </c>
      <c r="Y63" s="28" t="s">
        <v>30</v>
      </c>
      <c r="Z63" s="28"/>
      <c r="AA63" s="31">
        <v>301.90958657900001</v>
      </c>
      <c r="AB63" s="31">
        <v>2.6395061556499999</v>
      </c>
      <c r="AC63" s="32">
        <v>9.8999999999999999E-4</v>
      </c>
      <c r="AD63" s="32"/>
      <c r="AE63" s="31">
        <v>1.5512383295300001</v>
      </c>
      <c r="AF63" s="32">
        <v>2.5000000000000001E-4</v>
      </c>
    </row>
    <row r="64" spans="1:32" ht="15.75" customHeight="1">
      <c r="A64" s="28" t="s">
        <v>199</v>
      </c>
      <c r="B64" s="29" t="s">
        <v>200</v>
      </c>
      <c r="C64" s="28" t="s">
        <v>201</v>
      </c>
      <c r="D64" s="28" t="s">
        <v>202</v>
      </c>
      <c r="E64" s="28" t="s">
        <v>203</v>
      </c>
      <c r="F64" s="28" t="s">
        <v>204</v>
      </c>
      <c r="G64" s="28" t="s">
        <v>30</v>
      </c>
      <c r="H64" s="28">
        <v>3954</v>
      </c>
      <c r="I64" s="28">
        <v>29</v>
      </c>
      <c r="J64" s="28">
        <v>-2571</v>
      </c>
      <c r="K64" s="28">
        <v>-2344</v>
      </c>
      <c r="L64" s="30">
        <v>2458</v>
      </c>
      <c r="M64" s="30">
        <f t="shared" si="0"/>
        <v>4408</v>
      </c>
      <c r="N64" s="28" t="s">
        <v>36</v>
      </c>
      <c r="O64" s="28" t="s">
        <v>47</v>
      </c>
      <c r="P64" s="28">
        <v>1</v>
      </c>
      <c r="Q64" s="28">
        <v>4</v>
      </c>
      <c r="R64" s="28">
        <v>4</v>
      </c>
      <c r="S64" s="28">
        <v>516948771</v>
      </c>
      <c r="T64" s="28">
        <v>59439034</v>
      </c>
      <c r="U64" s="28">
        <v>576387805</v>
      </c>
      <c r="V64" s="28"/>
      <c r="W64" s="28" t="s">
        <v>30</v>
      </c>
      <c r="X64" s="28" t="s">
        <v>30</v>
      </c>
      <c r="Y64" s="28" t="s">
        <v>30</v>
      </c>
      <c r="Z64" s="28"/>
      <c r="AA64" s="31">
        <v>308.45176752499998</v>
      </c>
      <c r="AB64" s="31">
        <v>3.86493112434</v>
      </c>
      <c r="AC64" s="32">
        <v>1.031E-3</v>
      </c>
      <c r="AD64" s="32"/>
      <c r="AE64" s="31">
        <v>2.2418032190399999</v>
      </c>
      <c r="AF64" s="32">
        <v>2.7E-4</v>
      </c>
    </row>
    <row r="65" spans="1:32" ht="15.75" customHeight="1">
      <c r="A65" s="28" t="s">
        <v>205</v>
      </c>
      <c r="B65" s="29" t="s">
        <v>206</v>
      </c>
      <c r="C65" s="28" t="s">
        <v>207</v>
      </c>
      <c r="D65" s="28" t="s">
        <v>208</v>
      </c>
      <c r="E65" s="28" t="s">
        <v>52</v>
      </c>
      <c r="F65" s="28" t="s">
        <v>209</v>
      </c>
      <c r="G65" s="28">
        <v>190020</v>
      </c>
      <c r="H65" s="28">
        <v>2500</v>
      </c>
      <c r="I65" s="28">
        <v>15</v>
      </c>
      <c r="J65" s="41">
        <v>-771</v>
      </c>
      <c r="K65" s="41">
        <v>-545</v>
      </c>
      <c r="L65" s="30">
        <v>658</v>
      </c>
      <c r="M65" s="30">
        <f t="shared" si="0"/>
        <v>2608</v>
      </c>
      <c r="N65" s="28" t="s">
        <v>36</v>
      </c>
      <c r="O65" s="28" t="s">
        <v>47</v>
      </c>
      <c r="P65" s="28">
        <v>1</v>
      </c>
      <c r="Q65" s="28">
        <v>3</v>
      </c>
      <c r="R65" s="28">
        <v>3</v>
      </c>
      <c r="S65" s="28">
        <v>113656962</v>
      </c>
      <c r="T65" s="28">
        <v>23489894</v>
      </c>
      <c r="U65" s="28">
        <v>137146856</v>
      </c>
      <c r="V65" s="28"/>
      <c r="W65" s="28" t="s">
        <v>30</v>
      </c>
      <c r="X65" s="28" t="s">
        <v>30</v>
      </c>
      <c r="Y65" s="28" t="s">
        <v>30</v>
      </c>
      <c r="Z65" s="28"/>
      <c r="AA65" s="31">
        <v>84.746434991000001</v>
      </c>
      <c r="AB65" s="31">
        <v>2.4549238117600001</v>
      </c>
      <c r="AC65" s="32">
        <v>8.0199999999999998E-4</v>
      </c>
      <c r="AD65" s="32"/>
      <c r="AE65" s="31">
        <v>1.65828347542</v>
      </c>
      <c r="AF65" s="32">
        <v>2.5500000000000002E-4</v>
      </c>
    </row>
    <row r="66" spans="1:32" ht="15.75" customHeight="1">
      <c r="A66" s="28" t="s">
        <v>210</v>
      </c>
      <c r="B66" s="29" t="s">
        <v>211</v>
      </c>
      <c r="C66" s="28" t="s">
        <v>212</v>
      </c>
      <c r="D66" s="28" t="s">
        <v>213</v>
      </c>
      <c r="E66" s="28" t="s">
        <v>214</v>
      </c>
      <c r="F66" s="28" t="s">
        <v>215</v>
      </c>
      <c r="G66" s="28">
        <v>224904</v>
      </c>
      <c r="H66" s="28">
        <v>5340</v>
      </c>
      <c r="I66" s="28">
        <v>20</v>
      </c>
      <c r="J66" s="41">
        <v>-4315</v>
      </c>
      <c r="K66" s="41">
        <v>-4054</v>
      </c>
      <c r="L66" s="30">
        <v>4185</v>
      </c>
      <c r="M66" s="30">
        <f t="shared" si="0"/>
        <v>6135</v>
      </c>
      <c r="N66" s="28" t="s">
        <v>42</v>
      </c>
      <c r="O66" s="28" t="s">
        <v>47</v>
      </c>
      <c r="P66" s="28">
        <v>2</v>
      </c>
      <c r="Q66" s="28">
        <v>8</v>
      </c>
      <c r="R66" s="28">
        <v>8</v>
      </c>
      <c r="S66" s="28">
        <v>469587215</v>
      </c>
      <c r="T66" s="28">
        <v>125917394</v>
      </c>
      <c r="U66" s="28">
        <v>595504609</v>
      </c>
      <c r="V66" s="28"/>
      <c r="W66" s="28" t="s">
        <v>30</v>
      </c>
      <c r="X66" s="28" t="s">
        <v>30</v>
      </c>
      <c r="Y66" s="28" t="s">
        <v>30</v>
      </c>
      <c r="Z66" s="28"/>
      <c r="AA66" s="31">
        <v>16.611264230100002</v>
      </c>
      <c r="AB66" s="33">
        <v>0.266936531197</v>
      </c>
      <c r="AC66" s="32">
        <v>9.7400000000000004E-4</v>
      </c>
      <c r="AD66" s="32"/>
      <c r="AE66" s="31">
        <v>0.14468259030899999</v>
      </c>
      <c r="AF66" s="32">
        <v>3.7800000000000003E-4</v>
      </c>
    </row>
    <row r="67" spans="1:32" ht="15.75" customHeight="1">
      <c r="A67" s="28" t="s">
        <v>216</v>
      </c>
      <c r="B67" s="29" t="s">
        <v>217</v>
      </c>
      <c r="C67" s="28" t="s">
        <v>218</v>
      </c>
      <c r="D67" s="28" t="s">
        <v>208</v>
      </c>
      <c r="E67" s="28" t="s">
        <v>52</v>
      </c>
      <c r="F67" s="28" t="s">
        <v>219</v>
      </c>
      <c r="G67" s="28">
        <v>190019</v>
      </c>
      <c r="H67" s="28">
        <v>2725</v>
      </c>
      <c r="I67" s="28">
        <v>15</v>
      </c>
      <c r="J67" s="41">
        <v>-907</v>
      </c>
      <c r="K67" s="41">
        <v>-822</v>
      </c>
      <c r="L67" s="30">
        <v>865</v>
      </c>
      <c r="M67" s="30">
        <f t="shared" si="0"/>
        <v>2815</v>
      </c>
      <c r="N67" s="28" t="s">
        <v>42</v>
      </c>
      <c r="O67" s="28" t="s">
        <v>47</v>
      </c>
      <c r="P67" s="28">
        <v>1</v>
      </c>
      <c r="Q67" s="28">
        <v>4</v>
      </c>
      <c r="R67" s="28">
        <v>4</v>
      </c>
      <c r="S67" s="28">
        <v>42314678</v>
      </c>
      <c r="T67" s="28">
        <v>10835992</v>
      </c>
      <c r="U67" s="28">
        <v>53150670</v>
      </c>
      <c r="V67" s="28"/>
      <c r="W67" s="28" t="s">
        <v>30</v>
      </c>
      <c r="X67" s="28" t="s">
        <v>30</v>
      </c>
      <c r="Y67" s="28" t="s">
        <v>30</v>
      </c>
      <c r="Z67" s="28"/>
      <c r="AA67" s="31">
        <v>37.576033553000002</v>
      </c>
      <c r="AB67" s="31">
        <v>1.26017777668</v>
      </c>
      <c r="AC67" s="32">
        <v>7.7700000000000002E-4</v>
      </c>
      <c r="AD67" s="32"/>
      <c r="AE67" s="31">
        <v>0.84769636960999994</v>
      </c>
      <c r="AF67" s="32">
        <v>1.9799999999999999E-4</v>
      </c>
    </row>
    <row r="68" spans="1:32" ht="15.75" customHeight="1">
      <c r="A68" s="28" t="s">
        <v>220</v>
      </c>
      <c r="B68" s="29" t="s">
        <v>221</v>
      </c>
      <c r="C68" s="28" t="s">
        <v>222</v>
      </c>
      <c r="D68" s="28" t="s">
        <v>202</v>
      </c>
      <c r="E68" s="28" t="s">
        <v>203</v>
      </c>
      <c r="F68" s="28" t="s">
        <v>223</v>
      </c>
      <c r="G68" s="28">
        <v>182706</v>
      </c>
      <c r="H68" s="28">
        <v>3680</v>
      </c>
      <c r="I68" s="28">
        <v>20</v>
      </c>
      <c r="J68" s="41">
        <v>-2140</v>
      </c>
      <c r="K68" s="41">
        <v>-1977</v>
      </c>
      <c r="L68" s="30">
        <v>2059</v>
      </c>
      <c r="M68" s="30">
        <f t="shared" si="0"/>
        <v>4009</v>
      </c>
      <c r="N68" s="28" t="s">
        <v>36</v>
      </c>
      <c r="O68" s="28" t="s">
        <v>75</v>
      </c>
      <c r="P68" s="28">
        <v>1</v>
      </c>
      <c r="Q68" s="28">
        <v>10</v>
      </c>
      <c r="R68" s="28">
        <v>6</v>
      </c>
      <c r="S68" s="28">
        <v>1697154877</v>
      </c>
      <c r="T68" s="28">
        <v>1229274652</v>
      </c>
      <c r="U68" s="28">
        <v>2926429529</v>
      </c>
      <c r="V68" s="28"/>
      <c r="W68" s="28">
        <v>142074959</v>
      </c>
      <c r="X68" s="28">
        <v>68221752</v>
      </c>
      <c r="Y68" s="28">
        <v>210296711</v>
      </c>
      <c r="Z68" s="28"/>
      <c r="AA68" s="31">
        <v>294.04997004199998</v>
      </c>
      <c r="AB68" s="31">
        <v>4.74723900585</v>
      </c>
      <c r="AC68" s="32">
        <v>6.9200000000000002E-4</v>
      </c>
      <c r="AD68" s="32"/>
      <c r="AE68" s="31">
        <v>2.8602543443599999</v>
      </c>
      <c r="AF68" s="32">
        <v>3.3399999999999999E-4</v>
      </c>
    </row>
    <row r="69" spans="1:32" ht="15.75" customHeight="1">
      <c r="A69" s="28" t="s">
        <v>224</v>
      </c>
      <c r="B69" s="29" t="s">
        <v>225</v>
      </c>
      <c r="C69" s="28" t="s">
        <v>226</v>
      </c>
      <c r="D69" s="28" t="s">
        <v>227</v>
      </c>
      <c r="E69" s="28" t="s">
        <v>52</v>
      </c>
      <c r="F69" s="28" t="s">
        <v>228</v>
      </c>
      <c r="G69" s="28">
        <v>223205</v>
      </c>
      <c r="H69" s="28">
        <v>2235</v>
      </c>
      <c r="I69" s="28">
        <v>15</v>
      </c>
      <c r="J69" s="41">
        <v>-380</v>
      </c>
      <c r="K69" s="41">
        <v>-206</v>
      </c>
      <c r="L69" s="30">
        <v>293</v>
      </c>
      <c r="M69" s="30">
        <f t="shared" si="0"/>
        <v>2243</v>
      </c>
      <c r="N69" s="28" t="s">
        <v>36</v>
      </c>
      <c r="O69" s="28" t="s">
        <v>47</v>
      </c>
      <c r="P69" s="28">
        <v>1</v>
      </c>
      <c r="Q69" s="28">
        <v>2</v>
      </c>
      <c r="R69" s="28">
        <v>2</v>
      </c>
      <c r="S69" s="28">
        <v>156275352</v>
      </c>
      <c r="T69" s="28">
        <v>28929998</v>
      </c>
      <c r="U69" s="28">
        <v>185205350</v>
      </c>
      <c r="V69" s="28"/>
      <c r="W69" s="28" t="s">
        <v>30</v>
      </c>
      <c r="X69" s="28" t="s">
        <v>30</v>
      </c>
      <c r="Y69" s="28" t="s">
        <v>30</v>
      </c>
      <c r="Z69" s="28"/>
      <c r="AA69" s="31">
        <v>149.86602756100001</v>
      </c>
      <c r="AB69" s="31">
        <v>3.8580530687999999</v>
      </c>
      <c r="AC69" s="32">
        <v>7.9799999999999999E-4</v>
      </c>
      <c r="AD69" s="32"/>
      <c r="AE69" s="31">
        <v>2.4463431658600001</v>
      </c>
      <c r="AF69" s="32">
        <v>2.8200000000000002E-4</v>
      </c>
    </row>
    <row r="70" spans="1:32" ht="15.75" customHeight="1">
      <c r="A70" s="28" t="s">
        <v>229</v>
      </c>
      <c r="B70" s="29" t="s">
        <v>230</v>
      </c>
      <c r="C70" s="28" t="s">
        <v>231</v>
      </c>
      <c r="D70" s="28" t="s">
        <v>208</v>
      </c>
      <c r="E70" s="28" t="s">
        <v>52</v>
      </c>
      <c r="F70" s="28" t="s">
        <v>232</v>
      </c>
      <c r="G70" s="28" t="s">
        <v>30</v>
      </c>
      <c r="H70" s="28" t="s">
        <v>30</v>
      </c>
      <c r="I70" s="28" t="s">
        <v>30</v>
      </c>
      <c r="J70" s="28" t="s">
        <v>30</v>
      </c>
      <c r="K70" s="28" t="s">
        <v>30</v>
      </c>
      <c r="L70" s="30">
        <v>1057</v>
      </c>
      <c r="M70" s="30">
        <f t="shared" si="0"/>
        <v>3007</v>
      </c>
      <c r="N70" s="28" t="s">
        <v>36</v>
      </c>
      <c r="O70" s="28" t="s">
        <v>47</v>
      </c>
      <c r="P70" s="28">
        <v>1</v>
      </c>
      <c r="Q70" s="28">
        <v>1</v>
      </c>
      <c r="R70" s="28">
        <v>1</v>
      </c>
      <c r="S70" s="28">
        <v>21579662</v>
      </c>
      <c r="T70" s="28">
        <v>2488414</v>
      </c>
      <c r="U70" s="28">
        <v>24068076</v>
      </c>
      <c r="V70" s="28"/>
      <c r="W70" s="28" t="s">
        <v>30</v>
      </c>
      <c r="X70" s="28" t="s">
        <v>30</v>
      </c>
      <c r="Y70" s="28" t="s">
        <v>30</v>
      </c>
      <c r="Z70" s="28"/>
      <c r="AA70" s="31">
        <v>3.3479328939499999</v>
      </c>
      <c r="AB70" s="33">
        <v>0.104975158651</v>
      </c>
      <c r="AC70" s="32">
        <v>1.4480000000000001E-3</v>
      </c>
      <c r="AD70" s="32"/>
      <c r="AE70" s="31">
        <v>6.3988762945799998E-2</v>
      </c>
      <c r="AF70" s="32">
        <v>4.2499999999999998E-4</v>
      </c>
    </row>
    <row r="71" spans="1:32" ht="15.75" customHeight="1">
      <c r="A71" s="28" t="s">
        <v>233</v>
      </c>
      <c r="B71" s="29" t="s">
        <v>230</v>
      </c>
      <c r="C71" s="28" t="s">
        <v>231</v>
      </c>
      <c r="D71" s="28" t="s">
        <v>208</v>
      </c>
      <c r="E71" s="28" t="s">
        <v>52</v>
      </c>
      <c r="F71" s="28" t="s">
        <v>234</v>
      </c>
      <c r="G71" s="28" t="s">
        <v>30</v>
      </c>
      <c r="H71" s="28">
        <v>2860</v>
      </c>
      <c r="I71" s="28">
        <v>25</v>
      </c>
      <c r="J71" s="41">
        <v>-1117</v>
      </c>
      <c r="K71" s="41">
        <v>-931</v>
      </c>
      <c r="L71" s="30">
        <v>1024</v>
      </c>
      <c r="M71" s="30">
        <f t="shared" si="0"/>
        <v>2974</v>
      </c>
      <c r="N71" s="28" t="s">
        <v>42</v>
      </c>
      <c r="O71" s="28" t="s">
        <v>47</v>
      </c>
      <c r="P71" s="28">
        <v>1</v>
      </c>
      <c r="Q71" s="28">
        <v>4</v>
      </c>
      <c r="R71" s="28">
        <v>4</v>
      </c>
      <c r="S71" s="28">
        <v>800392170</v>
      </c>
      <c r="T71" s="28">
        <v>127023012</v>
      </c>
      <c r="U71" s="28">
        <v>927415182</v>
      </c>
      <c r="V71" s="28"/>
      <c r="W71" s="28" t="s">
        <v>30</v>
      </c>
      <c r="X71" s="28" t="s">
        <v>30</v>
      </c>
      <c r="Y71" s="28" t="s">
        <v>30</v>
      </c>
      <c r="Z71" s="28"/>
      <c r="AA71" s="31">
        <v>371.08633912499999</v>
      </c>
      <c r="AB71" s="31">
        <v>9.1519664289500007</v>
      </c>
      <c r="AC71" s="32">
        <v>1.142E-3</v>
      </c>
      <c r="AD71" s="32"/>
      <c r="AE71" s="31">
        <v>5.7650982581800001</v>
      </c>
      <c r="AF71" s="32">
        <v>3.6200000000000002E-4</v>
      </c>
    </row>
    <row r="72" spans="1:32" ht="15.75" customHeight="1">
      <c r="A72" s="28" t="s">
        <v>235</v>
      </c>
      <c r="B72" s="29" t="s">
        <v>230</v>
      </c>
      <c r="C72" s="28" t="s">
        <v>231</v>
      </c>
      <c r="D72" s="28" t="s">
        <v>208</v>
      </c>
      <c r="E72" s="28" t="s">
        <v>52</v>
      </c>
      <c r="F72" s="28" t="s">
        <v>234</v>
      </c>
      <c r="G72" s="28" t="s">
        <v>30</v>
      </c>
      <c r="H72" s="28">
        <v>2840</v>
      </c>
      <c r="I72" s="28">
        <v>25</v>
      </c>
      <c r="J72" s="41">
        <v>-1108</v>
      </c>
      <c r="K72" s="41">
        <v>-917</v>
      </c>
      <c r="L72" s="30">
        <v>1013</v>
      </c>
      <c r="M72" s="30">
        <f t="shared" si="0"/>
        <v>2963</v>
      </c>
      <c r="N72" s="28" t="s">
        <v>36</v>
      </c>
      <c r="O72" s="28" t="s">
        <v>47</v>
      </c>
      <c r="P72" s="28">
        <v>1</v>
      </c>
      <c r="Q72" s="28">
        <v>4</v>
      </c>
      <c r="R72" s="28">
        <v>4</v>
      </c>
      <c r="S72" s="28">
        <v>332897141</v>
      </c>
      <c r="T72" s="28">
        <v>17967208</v>
      </c>
      <c r="U72" s="28">
        <v>350864349</v>
      </c>
      <c r="V72" s="28"/>
      <c r="W72" s="28" t="s">
        <v>30</v>
      </c>
      <c r="X72" s="28" t="s">
        <v>30</v>
      </c>
      <c r="Y72" s="28" t="s">
        <v>30</v>
      </c>
      <c r="Z72" s="28"/>
      <c r="AA72" s="31">
        <v>126.647573397</v>
      </c>
      <c r="AB72" s="31">
        <v>4.6427958310699999</v>
      </c>
      <c r="AC72" s="32">
        <v>1.2260000000000001E-3</v>
      </c>
      <c r="AD72" s="32"/>
      <c r="AE72" s="31">
        <v>2.9044568317300001</v>
      </c>
      <c r="AF72" s="32">
        <v>3.2499999999999999E-4</v>
      </c>
    </row>
    <row r="73" spans="1:32" ht="15.75" customHeight="1">
      <c r="A73" s="28" t="s">
        <v>236</v>
      </c>
      <c r="B73" s="29" t="s">
        <v>230</v>
      </c>
      <c r="C73" s="28" t="s">
        <v>231</v>
      </c>
      <c r="D73" s="28" t="s">
        <v>208</v>
      </c>
      <c r="E73" s="28" t="s">
        <v>52</v>
      </c>
      <c r="F73" s="28" t="s">
        <v>234</v>
      </c>
      <c r="G73" s="28" t="s">
        <v>30</v>
      </c>
      <c r="H73" s="28">
        <v>2840</v>
      </c>
      <c r="I73" s="28">
        <v>25</v>
      </c>
      <c r="J73" s="41">
        <v>-1108</v>
      </c>
      <c r="K73" s="41">
        <v>-917</v>
      </c>
      <c r="L73" s="30">
        <v>1013</v>
      </c>
      <c r="M73" s="30">
        <f t="shared" si="0"/>
        <v>2963</v>
      </c>
      <c r="N73" s="28" t="s">
        <v>42</v>
      </c>
      <c r="O73" s="28" t="s">
        <v>47</v>
      </c>
      <c r="P73" s="28">
        <v>1</v>
      </c>
      <c r="Q73" s="28">
        <v>4</v>
      </c>
      <c r="R73" s="28">
        <v>4</v>
      </c>
      <c r="S73" s="28">
        <v>424189472</v>
      </c>
      <c r="T73" s="28">
        <v>113599280</v>
      </c>
      <c r="U73" s="28">
        <v>537788752</v>
      </c>
      <c r="V73" s="28"/>
      <c r="W73" s="28" t="s">
        <v>30</v>
      </c>
      <c r="X73" s="28" t="s">
        <v>30</v>
      </c>
      <c r="Y73" s="28" t="s">
        <v>30</v>
      </c>
      <c r="Z73" s="28"/>
      <c r="AA73" s="31">
        <v>109.273097663</v>
      </c>
      <c r="AB73" s="31">
        <v>4.6564380705200001</v>
      </c>
      <c r="AC73" s="32">
        <v>1.1410000000000001E-3</v>
      </c>
      <c r="AD73" s="32"/>
      <c r="AE73" s="31">
        <v>2.9986061213099999</v>
      </c>
      <c r="AF73" s="32">
        <v>2.7399999999999999E-4</v>
      </c>
    </row>
    <row r="74" spans="1:32" ht="15.75" customHeight="1">
      <c r="A74" s="28" t="s">
        <v>237</v>
      </c>
      <c r="B74" s="29" t="s">
        <v>238</v>
      </c>
      <c r="C74" s="28" t="s">
        <v>239</v>
      </c>
      <c r="D74" s="28" t="s">
        <v>240</v>
      </c>
      <c r="E74" s="28" t="s">
        <v>52</v>
      </c>
      <c r="F74" s="28" t="s">
        <v>241</v>
      </c>
      <c r="G74" s="28" t="s">
        <v>30</v>
      </c>
      <c r="H74" s="28" t="s">
        <v>30</v>
      </c>
      <c r="I74" s="28" t="s">
        <v>30</v>
      </c>
      <c r="J74" s="28" t="s">
        <v>30</v>
      </c>
      <c r="K74" s="28" t="s">
        <v>30</v>
      </c>
      <c r="L74" s="30">
        <v>1250</v>
      </c>
      <c r="M74" s="30">
        <f t="shared" si="0"/>
        <v>3200</v>
      </c>
      <c r="N74" s="28" t="s">
        <v>36</v>
      </c>
      <c r="O74" s="28" t="s">
        <v>47</v>
      </c>
      <c r="P74" s="28">
        <v>1</v>
      </c>
      <c r="Q74" s="28">
        <v>1</v>
      </c>
      <c r="R74" s="28">
        <v>1</v>
      </c>
      <c r="S74" s="28">
        <v>16181401</v>
      </c>
      <c r="T74" s="28">
        <v>1778330</v>
      </c>
      <c r="U74" s="28">
        <v>17959731</v>
      </c>
      <c r="V74" s="28"/>
      <c r="W74" s="28" t="s">
        <v>30</v>
      </c>
      <c r="X74" s="28" t="s">
        <v>30</v>
      </c>
      <c r="Y74" s="28" t="s">
        <v>30</v>
      </c>
      <c r="Z74" s="28"/>
      <c r="AA74" s="31">
        <v>12.895446375100001</v>
      </c>
      <c r="AB74" s="33">
        <v>0.23968254782000001</v>
      </c>
      <c r="AC74" s="32">
        <v>1.072E-3</v>
      </c>
      <c r="AD74" s="32"/>
      <c r="AE74" s="31">
        <v>0.12741264600999999</v>
      </c>
      <c r="AF74" s="32">
        <v>4.26E-4</v>
      </c>
    </row>
    <row r="75" spans="1:32" ht="15.75" customHeight="1">
      <c r="A75" s="28" t="s">
        <v>242</v>
      </c>
      <c r="B75" s="29" t="s">
        <v>238</v>
      </c>
      <c r="C75" s="28" t="s">
        <v>239</v>
      </c>
      <c r="D75" s="28" t="s">
        <v>240</v>
      </c>
      <c r="E75" s="28" t="s">
        <v>52</v>
      </c>
      <c r="F75" s="28" t="s">
        <v>243</v>
      </c>
      <c r="G75" s="28">
        <v>199245</v>
      </c>
      <c r="H75" s="28">
        <v>3120</v>
      </c>
      <c r="I75" s="28">
        <v>15</v>
      </c>
      <c r="J75" s="41">
        <v>-1436</v>
      </c>
      <c r="K75" s="41">
        <v>-1310</v>
      </c>
      <c r="L75" s="30">
        <v>1373</v>
      </c>
      <c r="M75" s="30">
        <f t="shared" si="0"/>
        <v>3323</v>
      </c>
      <c r="N75" s="28" t="s">
        <v>42</v>
      </c>
      <c r="O75" s="28" t="s">
        <v>47</v>
      </c>
      <c r="P75" s="28">
        <v>1</v>
      </c>
      <c r="Q75" s="28">
        <v>5</v>
      </c>
      <c r="R75" s="28">
        <v>5</v>
      </c>
      <c r="S75" s="28">
        <v>514598606</v>
      </c>
      <c r="T75" s="28">
        <v>261633836</v>
      </c>
      <c r="U75" s="28">
        <v>776232442</v>
      </c>
      <c r="V75" s="28"/>
      <c r="W75" s="28" t="s">
        <v>30</v>
      </c>
      <c r="X75" s="28" t="s">
        <v>30</v>
      </c>
      <c r="Y75" s="28" t="s">
        <v>30</v>
      </c>
      <c r="Z75" s="28"/>
      <c r="AA75" s="31">
        <v>238.46369083299999</v>
      </c>
      <c r="AB75" s="31">
        <v>2.6577365786799998</v>
      </c>
      <c r="AC75" s="32">
        <v>8.0000000000000004E-4</v>
      </c>
      <c r="AD75" s="32"/>
      <c r="AE75" s="31">
        <v>1.74777608562</v>
      </c>
      <c r="AF75" s="32">
        <v>3.5799999999999997E-4</v>
      </c>
    </row>
    <row r="76" spans="1:32" ht="15.75" customHeight="1">
      <c r="A76" s="28" t="s">
        <v>244</v>
      </c>
      <c r="B76" s="29" t="s">
        <v>245</v>
      </c>
      <c r="C76" s="28" t="s">
        <v>246</v>
      </c>
      <c r="D76" s="28" t="s">
        <v>247</v>
      </c>
      <c r="E76" s="28" t="s">
        <v>52</v>
      </c>
      <c r="F76" s="28" t="s">
        <v>248</v>
      </c>
      <c r="G76" s="28">
        <v>199269</v>
      </c>
      <c r="H76" s="28">
        <v>3395</v>
      </c>
      <c r="I76" s="28">
        <v>15</v>
      </c>
      <c r="J76" s="41">
        <v>-1741</v>
      </c>
      <c r="K76" s="41">
        <v>-1625</v>
      </c>
      <c r="L76" s="30">
        <v>1683</v>
      </c>
      <c r="M76" s="30">
        <f t="shared" si="0"/>
        <v>3633</v>
      </c>
      <c r="N76" s="28" t="s">
        <v>36</v>
      </c>
      <c r="O76" s="28" t="s">
        <v>47</v>
      </c>
      <c r="P76" s="28">
        <v>1</v>
      </c>
      <c r="Q76" s="28">
        <v>5</v>
      </c>
      <c r="R76" s="28">
        <v>5</v>
      </c>
      <c r="S76" s="28">
        <v>317863231</v>
      </c>
      <c r="T76" s="28">
        <v>110460662</v>
      </c>
      <c r="U76" s="28">
        <v>428323893</v>
      </c>
      <c r="V76" s="28"/>
      <c r="W76" s="28" t="s">
        <v>30</v>
      </c>
      <c r="X76" s="28" t="s">
        <v>30</v>
      </c>
      <c r="Y76" s="28" t="s">
        <v>30</v>
      </c>
      <c r="Z76" s="28"/>
      <c r="AA76" s="31">
        <v>183.243379269</v>
      </c>
      <c r="AB76" s="31">
        <v>1.21562736262</v>
      </c>
      <c r="AC76" s="32">
        <v>1.5410000000000001E-3</v>
      </c>
      <c r="AD76" s="32"/>
      <c r="AE76" s="31">
        <v>0.56577588531900003</v>
      </c>
      <c r="AF76" s="32">
        <v>5.7200000000000003E-4</v>
      </c>
    </row>
    <row r="77" spans="1:32" ht="15.75" customHeight="1">
      <c r="A77" s="28" t="s">
        <v>249</v>
      </c>
      <c r="B77" s="29" t="s">
        <v>250</v>
      </c>
      <c r="C77" s="28" t="s">
        <v>251</v>
      </c>
      <c r="D77" s="28" t="s">
        <v>240</v>
      </c>
      <c r="E77" s="28" t="s">
        <v>52</v>
      </c>
      <c r="F77" s="28" t="s">
        <v>252</v>
      </c>
      <c r="G77" s="28">
        <v>208898</v>
      </c>
      <c r="H77" s="28">
        <v>3690</v>
      </c>
      <c r="I77" s="28">
        <v>15</v>
      </c>
      <c r="J77" s="41">
        <v>-2140</v>
      </c>
      <c r="K77" s="41">
        <v>-1985</v>
      </c>
      <c r="L77" s="30">
        <v>2063</v>
      </c>
      <c r="M77" s="30">
        <f t="shared" si="0"/>
        <v>4013</v>
      </c>
      <c r="N77" s="28" t="s">
        <v>42</v>
      </c>
      <c r="O77" s="28" t="s">
        <v>47</v>
      </c>
      <c r="P77" s="28">
        <v>1</v>
      </c>
      <c r="Q77" s="28">
        <v>5</v>
      </c>
      <c r="R77" s="28">
        <v>5</v>
      </c>
      <c r="S77" s="28">
        <v>858001351</v>
      </c>
      <c r="T77" s="28">
        <v>455084090</v>
      </c>
      <c r="U77" s="28">
        <v>1313085441</v>
      </c>
      <c r="V77" s="28"/>
      <c r="W77" s="28" t="s">
        <v>30</v>
      </c>
      <c r="X77" s="28" t="s">
        <v>30</v>
      </c>
      <c r="Y77" s="28" t="s">
        <v>30</v>
      </c>
      <c r="Z77" s="28"/>
      <c r="AA77" s="31">
        <v>302.20587178</v>
      </c>
      <c r="AB77" s="31">
        <v>3.5146535989299998</v>
      </c>
      <c r="AC77" s="32">
        <v>1.029E-3</v>
      </c>
      <c r="AD77" s="32"/>
      <c r="AE77" s="31">
        <v>2.0198509824399999</v>
      </c>
      <c r="AF77" s="32">
        <v>2.31E-4</v>
      </c>
    </row>
    <row r="78" spans="1:32" ht="15.75" customHeight="1">
      <c r="A78" s="28" t="s">
        <v>253</v>
      </c>
      <c r="B78" s="28" t="s">
        <v>254</v>
      </c>
      <c r="C78" s="28" t="s">
        <v>255</v>
      </c>
      <c r="D78" s="28" t="s">
        <v>154</v>
      </c>
      <c r="E78" s="28" t="s">
        <v>256</v>
      </c>
      <c r="F78" s="28" t="s">
        <v>257</v>
      </c>
      <c r="G78" s="28" t="s">
        <v>30</v>
      </c>
      <c r="H78" s="28">
        <v>12290</v>
      </c>
      <c r="I78" s="28">
        <v>90</v>
      </c>
      <c r="J78" s="28">
        <v>12896</v>
      </c>
      <c r="K78" s="28">
        <v>-12090</v>
      </c>
      <c r="L78" s="28">
        <v>11800</v>
      </c>
      <c r="M78" s="30">
        <f t="shared" si="0"/>
        <v>13750</v>
      </c>
      <c r="N78" s="28" t="s">
        <v>36</v>
      </c>
      <c r="O78" s="28" t="s">
        <v>47</v>
      </c>
      <c r="P78" s="28">
        <v>1</v>
      </c>
      <c r="Q78" s="28">
        <v>6</v>
      </c>
      <c r="R78" s="28">
        <v>6</v>
      </c>
      <c r="S78" s="28">
        <v>518765030</v>
      </c>
      <c r="T78" s="28">
        <v>40894844</v>
      </c>
      <c r="U78" s="28">
        <v>559659874</v>
      </c>
      <c r="V78" s="28"/>
      <c r="W78" s="28" t="s">
        <v>30</v>
      </c>
      <c r="X78" s="28" t="s">
        <v>30</v>
      </c>
      <c r="Y78" s="28" t="s">
        <v>30</v>
      </c>
      <c r="Z78" s="28"/>
      <c r="AA78" s="31">
        <v>333.27747154000002</v>
      </c>
      <c r="AB78" s="31">
        <v>1.0371124254899999</v>
      </c>
      <c r="AC78" s="32">
        <v>1.0120000000000001E-3</v>
      </c>
      <c r="AD78" s="32"/>
      <c r="AE78" s="31">
        <v>0.77181624585200004</v>
      </c>
      <c r="AF78" s="32">
        <v>2.4899999999999998E-4</v>
      </c>
    </row>
    <row r="79" spans="1:32" ht="15.75" customHeight="1">
      <c r="A79" s="28" t="s">
        <v>258</v>
      </c>
      <c r="B79" s="29" t="s">
        <v>259</v>
      </c>
      <c r="C79" s="28" t="s">
        <v>260</v>
      </c>
      <c r="D79" s="28" t="s">
        <v>261</v>
      </c>
      <c r="E79" s="28" t="s">
        <v>52</v>
      </c>
      <c r="F79" s="28" t="s">
        <v>262</v>
      </c>
      <c r="G79" s="28">
        <v>218303</v>
      </c>
      <c r="H79" s="28">
        <v>2455</v>
      </c>
      <c r="I79" s="28">
        <v>30</v>
      </c>
      <c r="J79" s="41">
        <v>-755</v>
      </c>
      <c r="K79" s="41">
        <v>-414</v>
      </c>
      <c r="L79" s="30">
        <v>585</v>
      </c>
      <c r="M79" s="30">
        <f t="shared" si="0"/>
        <v>2535</v>
      </c>
      <c r="N79" s="28" t="s">
        <v>42</v>
      </c>
      <c r="O79" s="28" t="s">
        <v>47</v>
      </c>
      <c r="P79" s="28">
        <v>1</v>
      </c>
      <c r="Q79" s="28">
        <v>3</v>
      </c>
      <c r="R79" s="28">
        <v>3</v>
      </c>
      <c r="S79" s="28">
        <v>765969907</v>
      </c>
      <c r="T79" s="28">
        <v>123220760</v>
      </c>
      <c r="U79" s="28">
        <v>889190667</v>
      </c>
      <c r="V79" s="28"/>
      <c r="W79" s="28" t="s">
        <v>30</v>
      </c>
      <c r="X79" s="28" t="s">
        <v>30</v>
      </c>
      <c r="Y79" s="28" t="s">
        <v>30</v>
      </c>
      <c r="Z79" s="28"/>
      <c r="AA79" s="31">
        <v>263.44379868200002</v>
      </c>
      <c r="AB79" s="31">
        <v>2.1787524241999998</v>
      </c>
      <c r="AC79" s="32">
        <v>9.7300000000000002E-4</v>
      </c>
      <c r="AD79" s="32"/>
      <c r="AE79" s="31">
        <v>1.38031861269</v>
      </c>
      <c r="AF79" s="32">
        <v>3.7500000000000001E-4</v>
      </c>
    </row>
    <row r="80" spans="1:32" ht="15.75" customHeight="1">
      <c r="A80" s="28" t="s">
        <v>263</v>
      </c>
      <c r="B80" s="29" t="s">
        <v>264</v>
      </c>
      <c r="C80" s="28" t="s">
        <v>265</v>
      </c>
      <c r="D80" s="28" t="s">
        <v>154</v>
      </c>
      <c r="E80" s="28" t="s">
        <v>256</v>
      </c>
      <c r="F80" s="28" t="s">
        <v>257</v>
      </c>
      <c r="G80" s="28">
        <v>218226</v>
      </c>
      <c r="H80" s="28">
        <v>13100</v>
      </c>
      <c r="I80" s="28">
        <v>45</v>
      </c>
      <c r="J80" s="41">
        <v>-13922</v>
      </c>
      <c r="K80" s="41">
        <v>-13596</v>
      </c>
      <c r="L80" s="30">
        <v>13759</v>
      </c>
      <c r="M80" s="30">
        <f t="shared" si="0"/>
        <v>15709</v>
      </c>
      <c r="N80" s="28" t="s">
        <v>42</v>
      </c>
      <c r="O80" s="28" t="s">
        <v>47</v>
      </c>
      <c r="P80" s="28">
        <v>2</v>
      </c>
      <c r="Q80" s="28">
        <v>8</v>
      </c>
      <c r="R80" s="28">
        <v>8</v>
      </c>
      <c r="S80" s="28">
        <v>636845142</v>
      </c>
      <c r="T80" s="28">
        <v>49592426</v>
      </c>
      <c r="U80" s="28">
        <v>686437568</v>
      </c>
      <c r="V80" s="28"/>
      <c r="W80" s="28" t="s">
        <v>30</v>
      </c>
      <c r="X80" s="28" t="s">
        <v>30</v>
      </c>
      <c r="Y80" s="28" t="s">
        <v>30</v>
      </c>
      <c r="Z80" s="28"/>
      <c r="AA80" s="31">
        <v>200.744577591</v>
      </c>
      <c r="AB80" s="31">
        <v>7.0732214748200004</v>
      </c>
      <c r="AC80" s="32">
        <v>1.0399999999999999E-3</v>
      </c>
      <c r="AD80" s="32"/>
      <c r="AE80" s="31">
        <v>4.1978345502399996</v>
      </c>
      <c r="AF80" s="32">
        <v>2.0599999999999999E-4</v>
      </c>
    </row>
    <row r="81" spans="1:32" ht="15.75" customHeight="1">
      <c r="A81" s="28" t="s">
        <v>266</v>
      </c>
      <c r="B81" s="29" t="s">
        <v>264</v>
      </c>
      <c r="C81" s="28" t="s">
        <v>265</v>
      </c>
      <c r="D81" s="28" t="s">
        <v>154</v>
      </c>
      <c r="E81" s="28" t="s">
        <v>256</v>
      </c>
      <c r="F81" s="28" t="s">
        <v>257</v>
      </c>
      <c r="G81" s="28">
        <v>218227</v>
      </c>
      <c r="H81" s="28">
        <v>13010</v>
      </c>
      <c r="I81" s="28">
        <v>45</v>
      </c>
      <c r="J81" s="41">
        <v>-13798</v>
      </c>
      <c r="K81" s="41">
        <v>-13418</v>
      </c>
      <c r="L81" s="30">
        <v>13608</v>
      </c>
      <c r="M81" s="30">
        <f t="shared" si="0"/>
        <v>15558</v>
      </c>
      <c r="N81" s="28" t="s">
        <v>42</v>
      </c>
      <c r="O81" s="28" t="s">
        <v>47</v>
      </c>
      <c r="P81" s="28">
        <v>2</v>
      </c>
      <c r="Q81" s="28">
        <v>8</v>
      </c>
      <c r="R81" s="28">
        <v>8</v>
      </c>
      <c r="S81" s="28">
        <v>420944181</v>
      </c>
      <c r="T81" s="28">
        <v>50590604</v>
      </c>
      <c r="U81" s="28">
        <v>471534785</v>
      </c>
      <c r="V81" s="28"/>
      <c r="W81" s="28" t="s">
        <v>30</v>
      </c>
      <c r="X81" s="28" t="s">
        <v>30</v>
      </c>
      <c r="Y81" s="28" t="s">
        <v>30</v>
      </c>
      <c r="Z81" s="28"/>
      <c r="AA81" s="31">
        <v>108.848591971</v>
      </c>
      <c r="AB81" s="31">
        <v>4.0274090169500001</v>
      </c>
      <c r="AC81" s="32">
        <v>1.034E-3</v>
      </c>
      <c r="AD81" s="32"/>
      <c r="AE81" s="31">
        <v>2.3262782735399998</v>
      </c>
      <c r="AF81" s="32">
        <v>2.0699999999999999E-4</v>
      </c>
    </row>
    <row r="82" spans="1:32" ht="15.75" customHeight="1">
      <c r="A82" s="28" t="s">
        <v>267</v>
      </c>
      <c r="B82" s="29" t="s">
        <v>264</v>
      </c>
      <c r="C82" s="28" t="s">
        <v>265</v>
      </c>
      <c r="D82" s="28" t="s">
        <v>154</v>
      </c>
      <c r="E82" s="28" t="s">
        <v>256</v>
      </c>
      <c r="F82" s="28" t="s">
        <v>257</v>
      </c>
      <c r="G82" s="28">
        <v>218228</v>
      </c>
      <c r="H82" s="28">
        <v>13135</v>
      </c>
      <c r="I82" s="28">
        <v>40</v>
      </c>
      <c r="J82" s="41">
        <v>-13969</v>
      </c>
      <c r="K82" s="41">
        <v>-13661</v>
      </c>
      <c r="L82" s="30">
        <v>13815</v>
      </c>
      <c r="M82" s="30">
        <f t="shared" si="0"/>
        <v>15765</v>
      </c>
      <c r="N82" s="28" t="s">
        <v>42</v>
      </c>
      <c r="O82" s="28" t="s">
        <v>47</v>
      </c>
      <c r="P82" s="28">
        <v>1</v>
      </c>
      <c r="Q82" s="28">
        <v>3</v>
      </c>
      <c r="R82" s="28">
        <v>3</v>
      </c>
      <c r="S82" s="28">
        <v>441961839</v>
      </c>
      <c r="T82" s="28">
        <v>144043850</v>
      </c>
      <c r="U82" s="28">
        <v>586005689</v>
      </c>
      <c r="V82" s="28"/>
      <c r="W82" s="28" t="s">
        <v>30</v>
      </c>
      <c r="X82" s="28" t="s">
        <v>30</v>
      </c>
      <c r="Y82" s="28" t="s">
        <v>30</v>
      </c>
      <c r="Z82" s="28"/>
      <c r="AA82" s="31">
        <v>33.692210904699998</v>
      </c>
      <c r="AB82" s="31">
        <v>1.9074045957700001</v>
      </c>
      <c r="AC82" s="32">
        <v>1.2440000000000001E-3</v>
      </c>
      <c r="AD82" s="32"/>
      <c r="AE82" s="31">
        <v>1.05675665132</v>
      </c>
      <c r="AF82" s="32">
        <v>2.7599999999999999E-4</v>
      </c>
    </row>
    <row r="83" spans="1:32" ht="15.75" customHeight="1">
      <c r="A83" s="28" t="s">
        <v>268</v>
      </c>
      <c r="B83" s="29" t="s">
        <v>264</v>
      </c>
      <c r="C83" s="28" t="s">
        <v>265</v>
      </c>
      <c r="D83" s="28" t="s">
        <v>154</v>
      </c>
      <c r="E83" s="28" t="s">
        <v>256</v>
      </c>
      <c r="F83" s="28" t="s">
        <v>269</v>
      </c>
      <c r="G83" s="28" t="s">
        <v>30</v>
      </c>
      <c r="H83" s="28" t="s">
        <v>30</v>
      </c>
      <c r="I83" s="28" t="s">
        <v>30</v>
      </c>
      <c r="J83" s="28" t="s">
        <v>30</v>
      </c>
      <c r="K83" s="28" t="s">
        <v>30</v>
      </c>
      <c r="L83" s="30">
        <v>13693</v>
      </c>
      <c r="M83" s="30">
        <f t="shared" si="0"/>
        <v>15643</v>
      </c>
      <c r="N83" s="28" t="s">
        <v>36</v>
      </c>
      <c r="O83" s="28" t="s">
        <v>47</v>
      </c>
      <c r="P83" s="28">
        <v>1</v>
      </c>
      <c r="Q83" s="28">
        <v>8</v>
      </c>
      <c r="R83" s="28">
        <v>8</v>
      </c>
      <c r="S83" s="28">
        <v>284076171</v>
      </c>
      <c r="T83" s="28">
        <v>93627504</v>
      </c>
      <c r="U83" s="28">
        <v>377703675</v>
      </c>
      <c r="V83" s="28"/>
      <c r="W83" s="28" t="s">
        <v>30</v>
      </c>
      <c r="X83" s="28" t="s">
        <v>30</v>
      </c>
      <c r="Y83" s="28" t="s">
        <v>30</v>
      </c>
      <c r="Z83" s="28"/>
      <c r="AA83" s="31">
        <v>107.764170162</v>
      </c>
      <c r="AB83" s="31">
        <v>2.2418587596399999</v>
      </c>
      <c r="AC83" s="32">
        <v>1.1479999999999999E-3</v>
      </c>
      <c r="AD83" s="32"/>
      <c r="AE83" s="31">
        <v>1.25540046627</v>
      </c>
      <c r="AF83" s="32">
        <v>2.9500000000000001E-4</v>
      </c>
    </row>
    <row r="84" spans="1:32" ht="15.75" customHeight="1">
      <c r="A84" s="28" t="s">
        <v>270</v>
      </c>
      <c r="B84" s="28" t="s">
        <v>271</v>
      </c>
      <c r="C84" s="28" t="s">
        <v>272</v>
      </c>
      <c r="D84" s="28" t="s">
        <v>154</v>
      </c>
      <c r="E84" s="28" t="s">
        <v>256</v>
      </c>
      <c r="F84" s="28" t="s">
        <v>273</v>
      </c>
      <c r="G84" s="28" t="s">
        <v>30</v>
      </c>
      <c r="H84" s="28" t="s">
        <v>30</v>
      </c>
      <c r="I84" s="28" t="s">
        <v>30</v>
      </c>
      <c r="J84" s="28" t="s">
        <v>30</v>
      </c>
      <c r="K84" s="28" t="s">
        <v>30</v>
      </c>
      <c r="L84" s="28">
        <v>10400</v>
      </c>
      <c r="M84" s="30">
        <f t="shared" si="0"/>
        <v>12350</v>
      </c>
      <c r="N84" s="28" t="s">
        <v>36</v>
      </c>
      <c r="O84" s="28" t="s">
        <v>47</v>
      </c>
      <c r="P84" s="28">
        <v>1</v>
      </c>
      <c r="Q84" s="28">
        <v>6</v>
      </c>
      <c r="R84" s="28">
        <v>6</v>
      </c>
      <c r="S84" s="28">
        <v>538865609</v>
      </c>
      <c r="T84" s="28">
        <v>43379752</v>
      </c>
      <c r="U84" s="28">
        <v>582245361</v>
      </c>
      <c r="V84" s="28"/>
      <c r="W84" s="28" t="s">
        <v>30</v>
      </c>
      <c r="X84" s="28" t="s">
        <v>30</v>
      </c>
      <c r="Y84" s="28" t="s">
        <v>30</v>
      </c>
      <c r="Z84" s="28"/>
      <c r="AA84" s="31">
        <v>63.008268424199997</v>
      </c>
      <c r="AB84" s="31">
        <v>1.3725780458200001</v>
      </c>
      <c r="AC84" s="32">
        <v>9.810000000000001E-4</v>
      </c>
      <c r="AD84" s="32"/>
      <c r="AE84" s="31">
        <v>1.0107062417099999</v>
      </c>
      <c r="AF84" s="32">
        <v>2.0100000000000001E-4</v>
      </c>
    </row>
    <row r="85" spans="1:32" ht="15.75" customHeight="1">
      <c r="A85" s="28" t="s">
        <v>274</v>
      </c>
      <c r="B85" s="29" t="s">
        <v>275</v>
      </c>
      <c r="C85" s="28" t="s">
        <v>276</v>
      </c>
      <c r="D85" s="28" t="s">
        <v>277</v>
      </c>
      <c r="E85" s="28" t="s">
        <v>278</v>
      </c>
      <c r="F85" s="28" t="s">
        <v>279</v>
      </c>
      <c r="G85" s="28">
        <v>218463</v>
      </c>
      <c r="H85" s="28">
        <v>4540</v>
      </c>
      <c r="I85" s="28">
        <v>15</v>
      </c>
      <c r="J85" s="41">
        <v>-3364</v>
      </c>
      <c r="K85" s="41">
        <v>-3108</v>
      </c>
      <c r="L85" s="30">
        <v>3236</v>
      </c>
      <c r="M85" s="30">
        <f t="shared" si="0"/>
        <v>5186</v>
      </c>
      <c r="N85" s="28" t="s">
        <v>36</v>
      </c>
      <c r="O85" s="28" t="s">
        <v>47</v>
      </c>
      <c r="P85" s="28">
        <v>1</v>
      </c>
      <c r="Q85" s="28">
        <v>3</v>
      </c>
      <c r="R85" s="28">
        <v>3</v>
      </c>
      <c r="S85" s="28">
        <v>575992668</v>
      </c>
      <c r="T85" s="28">
        <v>50150690</v>
      </c>
      <c r="U85" s="28">
        <v>626143358</v>
      </c>
      <c r="V85" s="28"/>
      <c r="W85" s="28" t="s">
        <v>30</v>
      </c>
      <c r="X85" s="28" t="s">
        <v>30</v>
      </c>
      <c r="Y85" s="28" t="s">
        <v>30</v>
      </c>
      <c r="Z85" s="28"/>
      <c r="AA85" s="31">
        <v>261.26111443999997</v>
      </c>
      <c r="AB85" s="31">
        <v>8.1938013969900005</v>
      </c>
      <c r="AC85" s="32">
        <v>1.1609999999999999E-3</v>
      </c>
      <c r="AD85" s="32"/>
      <c r="AE85" s="31">
        <v>5.09920312757</v>
      </c>
      <c r="AF85" s="32">
        <v>3.6699999999999998E-4</v>
      </c>
    </row>
    <row r="86" spans="1:32" ht="15.75" customHeight="1">
      <c r="A86" s="28" t="s">
        <v>280</v>
      </c>
      <c r="B86" s="29" t="s">
        <v>281</v>
      </c>
      <c r="C86" s="28" t="s">
        <v>282</v>
      </c>
      <c r="D86" s="28" t="s">
        <v>227</v>
      </c>
      <c r="E86" s="28" t="s">
        <v>52</v>
      </c>
      <c r="F86" s="28" t="s">
        <v>283</v>
      </c>
      <c r="G86" s="28">
        <v>199620</v>
      </c>
      <c r="H86" s="28">
        <v>3195</v>
      </c>
      <c r="I86" s="28">
        <v>20</v>
      </c>
      <c r="J86" s="41">
        <v>-1503</v>
      </c>
      <c r="K86" s="41">
        <v>-1428</v>
      </c>
      <c r="L86" s="30">
        <v>1466</v>
      </c>
      <c r="M86" s="30">
        <f t="shared" si="0"/>
        <v>3416</v>
      </c>
      <c r="N86" s="28" t="s">
        <v>42</v>
      </c>
      <c r="O86" s="28" t="s">
        <v>47</v>
      </c>
      <c r="P86" s="28">
        <v>1</v>
      </c>
      <c r="Q86" s="28">
        <v>4</v>
      </c>
      <c r="R86" s="28">
        <v>4</v>
      </c>
      <c r="S86" s="28">
        <v>171174514</v>
      </c>
      <c r="T86" s="28">
        <v>20055662</v>
      </c>
      <c r="U86" s="28">
        <v>191230176</v>
      </c>
      <c r="V86" s="28"/>
      <c r="W86" s="28" t="s">
        <v>30</v>
      </c>
      <c r="X86" s="28" t="s">
        <v>30</v>
      </c>
      <c r="Y86" s="28" t="s">
        <v>30</v>
      </c>
      <c r="Z86" s="28"/>
      <c r="AA86" s="31">
        <v>361.117615339</v>
      </c>
      <c r="AB86" s="31">
        <v>3.3014546087699999</v>
      </c>
      <c r="AC86" s="32">
        <v>9.8700000000000003E-4</v>
      </c>
      <c r="AD86" s="32"/>
      <c r="AE86" s="31">
        <v>2.0904423787800002</v>
      </c>
      <c r="AF86" s="32">
        <v>3.9899999999999999E-4</v>
      </c>
    </row>
    <row r="87" spans="1:32" ht="15.75" customHeight="1">
      <c r="A87" s="28" t="s">
        <v>284</v>
      </c>
      <c r="B87" s="29" t="s">
        <v>281</v>
      </c>
      <c r="C87" s="28" t="s">
        <v>282</v>
      </c>
      <c r="D87" s="28" t="s">
        <v>227</v>
      </c>
      <c r="E87" s="28" t="s">
        <v>52</v>
      </c>
      <c r="F87" s="28" t="s">
        <v>283</v>
      </c>
      <c r="G87" s="28">
        <v>199277</v>
      </c>
      <c r="H87" s="28">
        <v>3215</v>
      </c>
      <c r="I87" s="28">
        <v>15</v>
      </c>
      <c r="J87" s="41">
        <v>-1506</v>
      </c>
      <c r="K87" s="41">
        <v>-1441</v>
      </c>
      <c r="L87" s="30">
        <v>1474</v>
      </c>
      <c r="M87" s="30">
        <f t="shared" si="0"/>
        <v>3424</v>
      </c>
      <c r="N87" s="28" t="s">
        <v>36</v>
      </c>
      <c r="O87" s="28" t="s">
        <v>47</v>
      </c>
      <c r="P87" s="28">
        <v>1</v>
      </c>
      <c r="Q87" s="28">
        <v>4</v>
      </c>
      <c r="R87" s="28">
        <v>4</v>
      </c>
      <c r="S87" s="28">
        <v>307624864</v>
      </c>
      <c r="T87" s="28">
        <v>65632134</v>
      </c>
      <c r="U87" s="28">
        <v>373256998</v>
      </c>
      <c r="V87" s="28"/>
      <c r="W87" s="28" t="s">
        <v>30</v>
      </c>
      <c r="X87" s="28" t="s">
        <v>30</v>
      </c>
      <c r="Y87" s="28" t="s">
        <v>30</v>
      </c>
      <c r="Z87" s="28"/>
      <c r="AA87" s="31">
        <v>263.08957459599998</v>
      </c>
      <c r="AB87" s="31">
        <v>2.5650850654299999</v>
      </c>
      <c r="AC87" s="32">
        <v>8.7299999999999997E-4</v>
      </c>
      <c r="AD87" s="32"/>
      <c r="AE87" s="31">
        <v>1.6105841760199999</v>
      </c>
      <c r="AF87" s="32">
        <v>3.9199999999999999E-4</v>
      </c>
    </row>
    <row r="88" spans="1:32" ht="15.75" customHeight="1">
      <c r="A88" s="28" t="s">
        <v>285</v>
      </c>
      <c r="B88" s="29" t="s">
        <v>281</v>
      </c>
      <c r="C88" s="28" t="s">
        <v>282</v>
      </c>
      <c r="D88" s="28" t="s">
        <v>227</v>
      </c>
      <c r="E88" s="28" t="s">
        <v>52</v>
      </c>
      <c r="F88" s="28" t="s">
        <v>283</v>
      </c>
      <c r="G88" s="28">
        <v>199289</v>
      </c>
      <c r="H88" s="28">
        <v>3245</v>
      </c>
      <c r="I88" s="28">
        <v>15</v>
      </c>
      <c r="J88" s="41">
        <v>-1535</v>
      </c>
      <c r="K88" s="41">
        <v>-1452</v>
      </c>
      <c r="L88" s="30">
        <v>1494</v>
      </c>
      <c r="M88" s="30">
        <f t="shared" si="0"/>
        <v>3444</v>
      </c>
      <c r="N88" s="28" t="s">
        <v>36</v>
      </c>
      <c r="O88" s="28" t="s">
        <v>47</v>
      </c>
      <c r="P88" s="28">
        <v>1</v>
      </c>
      <c r="Q88" s="28">
        <v>4</v>
      </c>
      <c r="R88" s="28">
        <v>4</v>
      </c>
      <c r="S88" s="28">
        <v>187662610</v>
      </c>
      <c r="T88" s="28">
        <v>25300408</v>
      </c>
      <c r="U88" s="28">
        <v>212963018</v>
      </c>
      <c r="V88" s="28"/>
      <c r="W88" s="28" t="s">
        <v>30</v>
      </c>
      <c r="X88" s="28" t="s">
        <v>30</v>
      </c>
      <c r="Y88" s="28" t="s">
        <v>30</v>
      </c>
      <c r="Z88" s="28"/>
      <c r="AA88" s="31">
        <v>244.78693828600001</v>
      </c>
      <c r="AB88" s="31">
        <v>2.2360775690399999</v>
      </c>
      <c r="AC88" s="32">
        <v>7.9299999999999998E-4</v>
      </c>
      <c r="AD88" s="32"/>
      <c r="AE88" s="31">
        <v>1.4705535519699999</v>
      </c>
      <c r="AF88" s="32">
        <v>2.7399999999999999E-4</v>
      </c>
    </row>
    <row r="89" spans="1:32" ht="15.75" customHeight="1">
      <c r="A89" s="28" t="s">
        <v>286</v>
      </c>
      <c r="B89" s="29" t="s">
        <v>281</v>
      </c>
      <c r="C89" s="28" t="s">
        <v>282</v>
      </c>
      <c r="D89" s="28" t="s">
        <v>227</v>
      </c>
      <c r="E89" s="28" t="s">
        <v>52</v>
      </c>
      <c r="F89" s="28" t="s">
        <v>283</v>
      </c>
      <c r="G89" s="28">
        <v>199298</v>
      </c>
      <c r="H89" s="28">
        <v>3190</v>
      </c>
      <c r="I89" s="28">
        <v>15</v>
      </c>
      <c r="J89" s="41">
        <v>-1500</v>
      </c>
      <c r="K89" s="41">
        <v>-1426</v>
      </c>
      <c r="L89" s="30">
        <v>1463</v>
      </c>
      <c r="M89" s="30">
        <f t="shared" si="0"/>
        <v>3413</v>
      </c>
      <c r="N89" s="28" t="s">
        <v>42</v>
      </c>
      <c r="O89" s="28" t="s">
        <v>47</v>
      </c>
      <c r="P89" s="28">
        <v>1</v>
      </c>
      <c r="Q89" s="28">
        <v>4</v>
      </c>
      <c r="R89" s="28">
        <v>4</v>
      </c>
      <c r="S89" s="28">
        <v>142535453</v>
      </c>
      <c r="T89" s="28">
        <v>17782076</v>
      </c>
      <c r="U89" s="28">
        <v>160317529</v>
      </c>
      <c r="V89" s="28"/>
      <c r="W89" s="28" t="s">
        <v>30</v>
      </c>
      <c r="X89" s="28" t="s">
        <v>30</v>
      </c>
      <c r="Y89" s="28" t="s">
        <v>30</v>
      </c>
      <c r="Z89" s="28"/>
      <c r="AA89" s="31">
        <v>176.86231276199999</v>
      </c>
      <c r="AB89" s="31">
        <v>2.9545547489900001</v>
      </c>
      <c r="AC89" s="32">
        <v>7.2199999999999999E-4</v>
      </c>
      <c r="AD89" s="32"/>
      <c r="AE89" s="31">
        <v>1.8054561519100001</v>
      </c>
      <c r="AF89" s="32">
        <v>3.1E-4</v>
      </c>
    </row>
    <row r="90" spans="1:32" ht="15.75" customHeight="1">
      <c r="A90" s="28" t="s">
        <v>287</v>
      </c>
      <c r="B90" s="29" t="s">
        <v>281</v>
      </c>
      <c r="C90" s="28" t="s">
        <v>282</v>
      </c>
      <c r="D90" s="28" t="s">
        <v>227</v>
      </c>
      <c r="E90" s="28" t="s">
        <v>52</v>
      </c>
      <c r="F90" s="28" t="s">
        <v>283</v>
      </c>
      <c r="G90" s="28">
        <v>199246</v>
      </c>
      <c r="H90" s="28">
        <v>3220</v>
      </c>
      <c r="I90" s="28">
        <v>20</v>
      </c>
      <c r="J90" s="41">
        <v>-1516</v>
      </c>
      <c r="K90" s="41">
        <v>-1436</v>
      </c>
      <c r="L90" s="30">
        <v>1476</v>
      </c>
      <c r="M90" s="30">
        <f t="shared" si="0"/>
        <v>3426</v>
      </c>
      <c r="N90" s="28" t="s">
        <v>36</v>
      </c>
      <c r="O90" s="28" t="s">
        <v>47</v>
      </c>
      <c r="P90" s="28">
        <v>1</v>
      </c>
      <c r="Q90" s="28">
        <v>4</v>
      </c>
      <c r="R90" s="28">
        <v>4</v>
      </c>
      <c r="S90" s="28">
        <v>641868660</v>
      </c>
      <c r="T90" s="28">
        <v>93587670</v>
      </c>
      <c r="U90" s="28">
        <v>735456330</v>
      </c>
      <c r="V90" s="28"/>
      <c r="W90" s="28" t="s">
        <v>30</v>
      </c>
      <c r="X90" s="28" t="s">
        <v>30</v>
      </c>
      <c r="Y90" s="28" t="s">
        <v>30</v>
      </c>
      <c r="Z90" s="28"/>
      <c r="AA90" s="31">
        <v>299.88597962900002</v>
      </c>
      <c r="AB90" s="31">
        <v>2.50161345218</v>
      </c>
      <c r="AC90" s="32">
        <v>8.6899999999999998E-4</v>
      </c>
      <c r="AD90" s="32"/>
      <c r="AE90" s="31">
        <v>1.43955874698</v>
      </c>
      <c r="AF90" s="32">
        <v>3.4099999999999999E-4</v>
      </c>
    </row>
    <row r="91" spans="1:32" ht="15.75" customHeight="1">
      <c r="A91" s="28" t="s">
        <v>288</v>
      </c>
      <c r="B91" s="29" t="s">
        <v>289</v>
      </c>
      <c r="C91" s="28" t="s">
        <v>290</v>
      </c>
      <c r="D91" s="28" t="s">
        <v>159</v>
      </c>
      <c r="E91" s="28" t="s">
        <v>193</v>
      </c>
      <c r="F91" s="28" t="s">
        <v>291</v>
      </c>
      <c r="G91" s="28">
        <v>218275</v>
      </c>
      <c r="H91" s="28">
        <v>4400</v>
      </c>
      <c r="I91" s="28">
        <v>30</v>
      </c>
      <c r="J91" s="41">
        <v>-3265</v>
      </c>
      <c r="K91" s="41">
        <v>-2913</v>
      </c>
      <c r="L91" s="30">
        <v>3089</v>
      </c>
      <c r="M91" s="30">
        <f t="shared" si="0"/>
        <v>5039</v>
      </c>
      <c r="N91" s="28" t="s">
        <v>36</v>
      </c>
      <c r="O91" s="28" t="s">
        <v>47</v>
      </c>
      <c r="P91" s="28">
        <v>1</v>
      </c>
      <c r="Q91" s="28">
        <v>4</v>
      </c>
      <c r="R91" s="28">
        <v>4</v>
      </c>
      <c r="S91" s="28">
        <v>1093481209</v>
      </c>
      <c r="T91" s="28">
        <v>597556564</v>
      </c>
      <c r="U91" s="28">
        <v>1691037773</v>
      </c>
      <c r="V91" s="28"/>
      <c r="W91" s="28" t="s">
        <v>30</v>
      </c>
      <c r="X91" s="28" t="s">
        <v>30</v>
      </c>
      <c r="Y91" s="28" t="s">
        <v>30</v>
      </c>
      <c r="Z91" s="28"/>
      <c r="AA91" s="31">
        <v>512.87807070099996</v>
      </c>
      <c r="AB91" s="31">
        <v>5.0662024105799999</v>
      </c>
      <c r="AC91" s="32">
        <v>1.0920000000000001E-3</v>
      </c>
      <c r="AD91" s="32"/>
      <c r="AE91" s="31">
        <v>3.0809655889599998</v>
      </c>
      <c r="AF91" s="32">
        <v>3.5399999999999999E-4</v>
      </c>
    </row>
    <row r="92" spans="1:32" ht="15.75" customHeight="1">
      <c r="A92" s="28" t="s">
        <v>292</v>
      </c>
      <c r="B92" s="29" t="s">
        <v>289</v>
      </c>
      <c r="C92" s="28" t="s">
        <v>290</v>
      </c>
      <c r="D92" s="28" t="s">
        <v>159</v>
      </c>
      <c r="E92" s="28" t="s">
        <v>293</v>
      </c>
      <c r="F92" s="28" t="s">
        <v>291</v>
      </c>
      <c r="G92" s="28">
        <v>223191</v>
      </c>
      <c r="H92" s="28">
        <v>4375</v>
      </c>
      <c r="I92" s="28">
        <v>15</v>
      </c>
      <c r="J92" s="41">
        <v>-3074</v>
      </c>
      <c r="K92" s="41">
        <v>-2916</v>
      </c>
      <c r="L92" s="30">
        <v>2995</v>
      </c>
      <c r="M92" s="30">
        <f t="shared" si="0"/>
        <v>4945</v>
      </c>
      <c r="N92" s="28" t="s">
        <v>36</v>
      </c>
      <c r="O92" s="28" t="s">
        <v>47</v>
      </c>
      <c r="P92" s="28">
        <v>1</v>
      </c>
      <c r="Q92" s="28">
        <v>3</v>
      </c>
      <c r="R92" s="28">
        <v>3</v>
      </c>
      <c r="S92" s="28">
        <v>684075004</v>
      </c>
      <c r="T92" s="28">
        <v>480465530</v>
      </c>
      <c r="U92" s="28">
        <v>1164540534</v>
      </c>
      <c r="V92" s="28"/>
      <c r="W92" s="28" t="s">
        <v>30</v>
      </c>
      <c r="X92" s="28" t="s">
        <v>30</v>
      </c>
      <c r="Y92" s="28" t="s">
        <v>30</v>
      </c>
      <c r="Z92" s="28"/>
      <c r="AA92" s="31">
        <v>304.93289394800001</v>
      </c>
      <c r="AB92" s="31">
        <v>2.5709314450499998</v>
      </c>
      <c r="AC92" s="32">
        <v>1.5100000000000001E-3</v>
      </c>
      <c r="AD92" s="32"/>
      <c r="AE92" s="31">
        <v>0.44473207122899999</v>
      </c>
      <c r="AF92" s="32">
        <v>7.0500000000000001E-4</v>
      </c>
    </row>
    <row r="93" spans="1:32" ht="15.75" customHeight="1">
      <c r="A93" s="28" t="s">
        <v>294</v>
      </c>
      <c r="B93" s="29" t="s">
        <v>295</v>
      </c>
      <c r="C93" s="28" t="s">
        <v>296</v>
      </c>
      <c r="D93" s="28" t="s">
        <v>208</v>
      </c>
      <c r="E93" s="28" t="s">
        <v>52</v>
      </c>
      <c r="F93" s="28" t="s">
        <v>209</v>
      </c>
      <c r="G93" s="28">
        <v>190018</v>
      </c>
      <c r="H93" s="28">
        <v>2835</v>
      </c>
      <c r="I93" s="28">
        <v>15</v>
      </c>
      <c r="J93" s="41">
        <v>-1047</v>
      </c>
      <c r="K93" s="41">
        <v>-926</v>
      </c>
      <c r="L93" s="30">
        <v>987</v>
      </c>
      <c r="M93" s="30">
        <f t="shared" si="0"/>
        <v>2937</v>
      </c>
      <c r="N93" s="28" t="s">
        <v>36</v>
      </c>
      <c r="O93" s="28" t="s">
        <v>47</v>
      </c>
      <c r="P93" s="28">
        <v>1</v>
      </c>
      <c r="Q93" s="28">
        <v>4</v>
      </c>
      <c r="R93" s="28">
        <v>4</v>
      </c>
      <c r="S93" s="28">
        <v>209724475</v>
      </c>
      <c r="T93" s="28">
        <v>35982610</v>
      </c>
      <c r="U93" s="28">
        <v>245707085</v>
      </c>
      <c r="V93" s="28"/>
      <c r="W93" s="28" t="s">
        <v>30</v>
      </c>
      <c r="X93" s="28" t="s">
        <v>30</v>
      </c>
      <c r="Y93" s="28" t="s">
        <v>30</v>
      </c>
      <c r="Z93" s="28"/>
      <c r="AA93" s="31">
        <v>184.58891551799999</v>
      </c>
      <c r="AB93" s="31">
        <v>4.9731119654100002</v>
      </c>
      <c r="AC93" s="32">
        <v>9.810000000000001E-4</v>
      </c>
      <c r="AD93" s="32"/>
      <c r="AE93" s="31">
        <v>3.2984556026599998</v>
      </c>
      <c r="AF93" s="32">
        <v>2.23E-4</v>
      </c>
    </row>
    <row r="94" spans="1:32" ht="15.75" customHeight="1">
      <c r="A94" s="28" t="s">
        <v>297</v>
      </c>
      <c r="B94" s="29" t="s">
        <v>295</v>
      </c>
      <c r="C94" s="28" t="s">
        <v>296</v>
      </c>
      <c r="D94" s="28" t="s">
        <v>208</v>
      </c>
      <c r="E94" s="28" t="s">
        <v>52</v>
      </c>
      <c r="F94" s="28" t="s">
        <v>209</v>
      </c>
      <c r="G94" s="28" t="s">
        <v>30</v>
      </c>
      <c r="H94" s="28">
        <v>2950</v>
      </c>
      <c r="I94" s="28">
        <v>40</v>
      </c>
      <c r="J94" s="41">
        <v>-1273</v>
      </c>
      <c r="K94" s="41">
        <v>-1016</v>
      </c>
      <c r="L94" s="30">
        <v>1145</v>
      </c>
      <c r="M94" s="30">
        <f t="shared" si="0"/>
        <v>3095</v>
      </c>
      <c r="N94" s="28" t="s">
        <v>36</v>
      </c>
      <c r="O94" s="28" t="s">
        <v>47</v>
      </c>
      <c r="P94" s="28">
        <v>1</v>
      </c>
      <c r="Q94" s="28">
        <v>1</v>
      </c>
      <c r="R94" s="28">
        <v>1</v>
      </c>
      <c r="S94" s="28">
        <v>25328661</v>
      </c>
      <c r="T94" s="28">
        <v>3362650</v>
      </c>
      <c r="U94" s="28">
        <v>28691311</v>
      </c>
      <c r="V94" s="28"/>
      <c r="W94" s="28" t="s">
        <v>30</v>
      </c>
      <c r="X94" s="28" t="s">
        <v>30</v>
      </c>
      <c r="Y94" s="28" t="s">
        <v>30</v>
      </c>
      <c r="Z94" s="28"/>
      <c r="AA94" s="31">
        <v>14.319292989799999</v>
      </c>
      <c r="AB94" s="33">
        <v>0.567923925366</v>
      </c>
      <c r="AC94" s="32">
        <v>1E-3</v>
      </c>
      <c r="AD94" s="32"/>
      <c r="AE94" s="31">
        <v>0.37374551408399997</v>
      </c>
      <c r="AF94" s="32">
        <v>2.7799999999999998E-4</v>
      </c>
    </row>
    <row r="95" spans="1:32" ht="15.75" customHeight="1">
      <c r="A95" s="28" t="s">
        <v>298</v>
      </c>
      <c r="B95" s="29" t="s">
        <v>295</v>
      </c>
      <c r="C95" s="28" t="s">
        <v>296</v>
      </c>
      <c r="D95" s="28" t="s">
        <v>208</v>
      </c>
      <c r="E95" s="28" t="s">
        <v>52</v>
      </c>
      <c r="F95" s="28" t="s">
        <v>209</v>
      </c>
      <c r="G95" s="28" t="s">
        <v>30</v>
      </c>
      <c r="H95" s="28">
        <v>2790</v>
      </c>
      <c r="I95" s="28">
        <v>40</v>
      </c>
      <c r="J95" s="41">
        <v>-1046</v>
      </c>
      <c r="K95" s="41">
        <v>-831</v>
      </c>
      <c r="L95" s="30">
        <v>939</v>
      </c>
      <c r="M95" s="30">
        <f t="shared" si="0"/>
        <v>2889</v>
      </c>
      <c r="N95" s="28" t="s">
        <v>42</v>
      </c>
      <c r="O95" s="28" t="s">
        <v>47</v>
      </c>
      <c r="P95" s="28">
        <v>1</v>
      </c>
      <c r="Q95" s="28">
        <v>1</v>
      </c>
      <c r="R95" s="28">
        <v>1</v>
      </c>
      <c r="S95" s="28">
        <v>8235192</v>
      </c>
      <c r="T95" s="28">
        <v>1382558</v>
      </c>
      <c r="U95" s="28">
        <v>9617750</v>
      </c>
      <c r="V95" s="28"/>
      <c r="W95" s="28" t="s">
        <v>30</v>
      </c>
      <c r="X95" s="28" t="s">
        <v>30</v>
      </c>
      <c r="Y95" s="28" t="s">
        <v>30</v>
      </c>
      <c r="Z95" s="28"/>
      <c r="AA95" s="31">
        <v>3.83978430198</v>
      </c>
      <c r="AB95" s="33">
        <v>0.100123398732</v>
      </c>
      <c r="AC95" s="32">
        <v>1.0150000000000001E-3</v>
      </c>
      <c r="AD95" s="32"/>
      <c r="AE95" s="31">
        <v>6.8024901400000004E-2</v>
      </c>
      <c r="AF95" s="32">
        <v>2.5000000000000001E-4</v>
      </c>
    </row>
    <row r="96" spans="1:32" ht="15.75" customHeight="1">
      <c r="A96" s="28" t="s">
        <v>299</v>
      </c>
      <c r="B96" s="29" t="s">
        <v>300</v>
      </c>
      <c r="C96" s="28" t="s">
        <v>301</v>
      </c>
      <c r="D96" s="28" t="s">
        <v>277</v>
      </c>
      <c r="E96" s="28" t="s">
        <v>52</v>
      </c>
      <c r="F96" s="28" t="s">
        <v>302</v>
      </c>
      <c r="G96" s="28">
        <v>208893</v>
      </c>
      <c r="H96" s="28">
        <v>2995</v>
      </c>
      <c r="I96" s="28">
        <v>20</v>
      </c>
      <c r="J96" s="41">
        <v>-1371</v>
      </c>
      <c r="K96" s="41">
        <v>-1127</v>
      </c>
      <c r="L96" s="30">
        <v>1249</v>
      </c>
      <c r="M96" s="30">
        <f t="shared" si="0"/>
        <v>3199</v>
      </c>
      <c r="N96" s="28" t="s">
        <v>36</v>
      </c>
      <c r="O96" s="28" t="s">
        <v>47</v>
      </c>
      <c r="P96" s="28">
        <v>1</v>
      </c>
      <c r="Q96" s="28">
        <v>5</v>
      </c>
      <c r="R96" s="28">
        <v>5</v>
      </c>
      <c r="S96" s="28">
        <v>503250545</v>
      </c>
      <c r="T96" s="28">
        <v>306569170</v>
      </c>
      <c r="U96" s="28">
        <v>809819715</v>
      </c>
      <c r="V96" s="28"/>
      <c r="W96" s="28" t="s">
        <v>30</v>
      </c>
      <c r="X96" s="28" t="s">
        <v>30</v>
      </c>
      <c r="Y96" s="28" t="s">
        <v>30</v>
      </c>
      <c r="Z96" s="28"/>
      <c r="AA96" s="31">
        <v>1096.2704014399999</v>
      </c>
      <c r="AB96" s="31">
        <v>2.1985038134999999</v>
      </c>
      <c r="AC96" s="32">
        <v>1.0920000000000001E-3</v>
      </c>
      <c r="AD96" s="32"/>
      <c r="AE96" s="31">
        <v>1.3693027081</v>
      </c>
      <c r="AF96" s="32">
        <v>4.5199999999999998E-4</v>
      </c>
    </row>
    <row r="97" spans="1:32" ht="15.75" customHeight="1">
      <c r="A97" s="28" t="s">
        <v>303</v>
      </c>
      <c r="B97" s="29" t="s">
        <v>304</v>
      </c>
      <c r="C97" s="28" t="s">
        <v>305</v>
      </c>
      <c r="D97" s="28" t="s">
        <v>208</v>
      </c>
      <c r="E97" s="28" t="s">
        <v>52</v>
      </c>
      <c r="F97" s="28" t="s">
        <v>209</v>
      </c>
      <c r="G97" s="28" t="s">
        <v>30</v>
      </c>
      <c r="H97" s="28">
        <v>2922</v>
      </c>
      <c r="I97" s="28">
        <v>30</v>
      </c>
      <c r="J97" s="41">
        <v>-1215</v>
      </c>
      <c r="K97" s="41">
        <v>-1016</v>
      </c>
      <c r="L97" s="30">
        <v>1116</v>
      </c>
      <c r="M97" s="30">
        <f t="shared" si="0"/>
        <v>3066</v>
      </c>
      <c r="N97" s="28" t="s">
        <v>36</v>
      </c>
      <c r="O97" s="28" t="s">
        <v>47</v>
      </c>
      <c r="P97" s="28">
        <v>1</v>
      </c>
      <c r="Q97" s="28">
        <v>4</v>
      </c>
      <c r="R97" s="28">
        <v>4</v>
      </c>
      <c r="S97" s="28">
        <v>237338696</v>
      </c>
      <c r="T97" s="28">
        <v>40607708</v>
      </c>
      <c r="U97" s="28">
        <v>277946404</v>
      </c>
      <c r="V97" s="28"/>
      <c r="W97" s="28" t="s">
        <v>30</v>
      </c>
      <c r="X97" s="28" t="s">
        <v>30</v>
      </c>
      <c r="Y97" s="28" t="s">
        <v>30</v>
      </c>
      <c r="Z97" s="28"/>
      <c r="AA97" s="31">
        <v>193.65134811300001</v>
      </c>
      <c r="AB97" s="31">
        <v>5.7069256245800002</v>
      </c>
      <c r="AC97" s="32">
        <v>1.0150000000000001E-3</v>
      </c>
      <c r="AD97" s="32"/>
      <c r="AE97" s="31">
        <v>3.6663263658099998</v>
      </c>
      <c r="AF97" s="32">
        <v>3.0299999999999999E-4</v>
      </c>
    </row>
    <row r="98" spans="1:32" ht="15.75" customHeight="1">
      <c r="A98" s="28" t="s">
        <v>306</v>
      </c>
      <c r="B98" s="29" t="s">
        <v>304</v>
      </c>
      <c r="C98" s="28" t="s">
        <v>307</v>
      </c>
      <c r="D98" s="28" t="s">
        <v>208</v>
      </c>
      <c r="E98" s="28" t="s">
        <v>52</v>
      </c>
      <c r="F98" s="28" t="s">
        <v>209</v>
      </c>
      <c r="G98" s="28" t="s">
        <v>30</v>
      </c>
      <c r="H98" s="28">
        <v>2836</v>
      </c>
      <c r="I98" s="28">
        <v>30</v>
      </c>
      <c r="J98" s="41">
        <v>-1109</v>
      </c>
      <c r="K98" s="41">
        <v>-910</v>
      </c>
      <c r="L98" s="30">
        <v>1010</v>
      </c>
      <c r="M98" s="30">
        <f t="shared" si="0"/>
        <v>2960</v>
      </c>
      <c r="N98" s="28" t="s">
        <v>42</v>
      </c>
      <c r="O98" s="28" t="s">
        <v>47</v>
      </c>
      <c r="P98" s="28">
        <v>1</v>
      </c>
      <c r="Q98" s="28">
        <v>4</v>
      </c>
      <c r="R98" s="28">
        <v>4</v>
      </c>
      <c r="S98" s="28">
        <v>168906981</v>
      </c>
      <c r="T98" s="28">
        <v>16436670</v>
      </c>
      <c r="U98" s="28">
        <v>185343651</v>
      </c>
      <c r="V98" s="28"/>
      <c r="W98" s="28" t="s">
        <v>30</v>
      </c>
      <c r="X98" s="28" t="s">
        <v>30</v>
      </c>
      <c r="Y98" s="28" t="s">
        <v>30</v>
      </c>
      <c r="Z98" s="28"/>
      <c r="AA98" s="31">
        <v>92.422947872999998</v>
      </c>
      <c r="AB98" s="31">
        <v>3.1568852922400001</v>
      </c>
      <c r="AC98" s="32">
        <v>9.7199999999999999E-4</v>
      </c>
      <c r="AD98" s="32"/>
      <c r="AE98" s="31">
        <v>2.1171371581299998</v>
      </c>
      <c r="AF98" s="32">
        <v>3.4099999999999999E-4</v>
      </c>
    </row>
    <row r="99" spans="1:32" ht="15.75" customHeight="1">
      <c r="A99" s="28" t="s">
        <v>308</v>
      </c>
      <c r="B99" s="29" t="s">
        <v>309</v>
      </c>
      <c r="C99" s="28" t="s">
        <v>310</v>
      </c>
      <c r="D99" s="28" t="s">
        <v>227</v>
      </c>
      <c r="E99" s="28" t="s">
        <v>311</v>
      </c>
      <c r="F99" s="28" t="s">
        <v>312</v>
      </c>
      <c r="G99" s="28">
        <v>199238</v>
      </c>
      <c r="H99" s="28">
        <v>4585</v>
      </c>
      <c r="I99" s="28">
        <v>20</v>
      </c>
      <c r="J99" s="41">
        <v>-3492</v>
      </c>
      <c r="K99" s="41">
        <v>-3191</v>
      </c>
      <c r="L99" s="30">
        <v>3342</v>
      </c>
      <c r="M99" s="30">
        <f t="shared" si="0"/>
        <v>5292</v>
      </c>
      <c r="N99" s="28" t="s">
        <v>36</v>
      </c>
      <c r="O99" s="28" t="s">
        <v>47</v>
      </c>
      <c r="P99" s="28">
        <v>2</v>
      </c>
      <c r="Q99" s="28">
        <v>7</v>
      </c>
      <c r="R99" s="28">
        <v>7</v>
      </c>
      <c r="S99" s="28">
        <v>1317317179</v>
      </c>
      <c r="T99" s="28">
        <v>375887236</v>
      </c>
      <c r="U99" s="28">
        <v>1693204415</v>
      </c>
      <c r="V99" s="28"/>
      <c r="W99" s="28" t="s">
        <v>30</v>
      </c>
      <c r="X99" s="28" t="s">
        <v>30</v>
      </c>
      <c r="Y99" s="28" t="s">
        <v>30</v>
      </c>
      <c r="Z99" s="28"/>
      <c r="AA99" s="31">
        <v>108.468783703</v>
      </c>
      <c r="AB99" s="31">
        <v>1.6849891251</v>
      </c>
      <c r="AC99" s="32">
        <v>1.127E-3</v>
      </c>
      <c r="AD99" s="32"/>
      <c r="AE99" s="31">
        <v>0.94387987889400005</v>
      </c>
      <c r="AF99" s="32">
        <v>2.8400000000000002E-4</v>
      </c>
    </row>
    <row r="100" spans="1:32" ht="15.75" customHeight="1">
      <c r="A100" s="28" t="s">
        <v>313</v>
      </c>
      <c r="B100" s="29" t="s">
        <v>309</v>
      </c>
      <c r="C100" s="28" t="s">
        <v>310</v>
      </c>
      <c r="D100" s="28" t="s">
        <v>227</v>
      </c>
      <c r="E100" s="28" t="s">
        <v>311</v>
      </c>
      <c r="F100" s="28" t="s">
        <v>312</v>
      </c>
      <c r="G100" s="28">
        <v>199268</v>
      </c>
      <c r="H100" s="28">
        <v>4535</v>
      </c>
      <c r="I100" s="28">
        <v>15</v>
      </c>
      <c r="J100" s="41">
        <v>-3364</v>
      </c>
      <c r="K100" s="41">
        <v>-3105</v>
      </c>
      <c r="L100" s="30">
        <v>3235</v>
      </c>
      <c r="M100" s="30">
        <f t="shared" si="0"/>
        <v>5185</v>
      </c>
      <c r="N100" s="28" t="s">
        <v>42</v>
      </c>
      <c r="O100" s="28" t="s">
        <v>47</v>
      </c>
      <c r="P100" s="28">
        <v>1</v>
      </c>
      <c r="Q100" s="28">
        <v>5</v>
      </c>
      <c r="R100" s="28">
        <v>5</v>
      </c>
      <c r="S100" s="28">
        <v>488730662</v>
      </c>
      <c r="T100" s="28">
        <v>133741222</v>
      </c>
      <c r="U100" s="28">
        <v>622471884</v>
      </c>
      <c r="V100" s="28"/>
      <c r="W100" s="28" t="s">
        <v>30</v>
      </c>
      <c r="X100" s="28" t="s">
        <v>30</v>
      </c>
      <c r="Y100" s="28" t="s">
        <v>30</v>
      </c>
      <c r="Z100" s="28"/>
      <c r="AA100" s="31">
        <v>308.09394847200002</v>
      </c>
      <c r="AB100" s="31">
        <v>3.2590722526799998</v>
      </c>
      <c r="AC100" s="32">
        <v>9.7400000000000004E-4</v>
      </c>
      <c r="AD100" s="32"/>
      <c r="AE100" s="31">
        <v>2.0203229594500001</v>
      </c>
      <c r="AF100" s="32">
        <v>2.0599999999999999E-4</v>
      </c>
    </row>
    <row r="101" spans="1:32" ht="15.75" customHeight="1">
      <c r="A101" s="28" t="s">
        <v>314</v>
      </c>
      <c r="B101" s="29" t="s">
        <v>315</v>
      </c>
      <c r="C101" s="28" t="s">
        <v>316</v>
      </c>
      <c r="D101" s="28" t="s">
        <v>208</v>
      </c>
      <c r="E101" s="28" t="s">
        <v>52</v>
      </c>
      <c r="F101" s="28" t="s">
        <v>317</v>
      </c>
      <c r="G101" s="28">
        <v>229397</v>
      </c>
      <c r="H101" s="28">
        <v>2895</v>
      </c>
      <c r="I101" s="28">
        <v>20</v>
      </c>
      <c r="J101" s="41">
        <v>-1192</v>
      </c>
      <c r="K101" s="41">
        <v>-1008</v>
      </c>
      <c r="L101" s="30">
        <v>1100</v>
      </c>
      <c r="M101" s="30">
        <f t="shared" si="0"/>
        <v>3050</v>
      </c>
      <c r="N101" s="28" t="s">
        <v>42</v>
      </c>
      <c r="O101" s="28" t="s">
        <v>47</v>
      </c>
      <c r="P101" s="28">
        <v>1</v>
      </c>
      <c r="Q101" s="28">
        <v>3</v>
      </c>
      <c r="R101" s="28">
        <v>3</v>
      </c>
      <c r="S101" s="28">
        <v>282813382</v>
      </c>
      <c r="T101" s="28">
        <v>51172534</v>
      </c>
      <c r="U101" s="28">
        <v>333985916</v>
      </c>
      <c r="V101" s="28"/>
      <c r="W101" s="28" t="s">
        <v>30</v>
      </c>
      <c r="X101" s="28" t="s">
        <v>30</v>
      </c>
      <c r="Y101" s="28" t="s">
        <v>30</v>
      </c>
      <c r="Z101" s="28"/>
      <c r="AA101" s="31">
        <v>153.82282804100001</v>
      </c>
      <c r="AB101" s="31">
        <v>4.9283989411000002</v>
      </c>
      <c r="AC101" s="32">
        <v>1.065E-3</v>
      </c>
      <c r="AD101" s="32"/>
      <c r="AE101" s="31">
        <v>3.1541471289</v>
      </c>
      <c r="AF101" s="32">
        <v>3.3E-4</v>
      </c>
    </row>
    <row r="102" spans="1:32" ht="15.75" customHeight="1">
      <c r="A102" s="28" t="s">
        <v>318</v>
      </c>
      <c r="B102" s="29" t="s">
        <v>315</v>
      </c>
      <c r="C102" s="28" t="s">
        <v>316</v>
      </c>
      <c r="D102" s="28" t="s">
        <v>208</v>
      </c>
      <c r="E102" s="28" t="s">
        <v>52</v>
      </c>
      <c r="F102" s="28" t="s">
        <v>317</v>
      </c>
      <c r="G102" s="28">
        <v>229398</v>
      </c>
      <c r="H102" s="28">
        <v>2850</v>
      </c>
      <c r="I102" s="28">
        <v>20</v>
      </c>
      <c r="J102" s="41">
        <v>-1108</v>
      </c>
      <c r="K102" s="41">
        <v>-928</v>
      </c>
      <c r="L102" s="30">
        <v>1018</v>
      </c>
      <c r="M102" s="30">
        <f t="shared" si="0"/>
        <v>2968</v>
      </c>
      <c r="N102" s="28" t="s">
        <v>36</v>
      </c>
      <c r="O102" s="28" t="s">
        <v>47</v>
      </c>
      <c r="P102" s="28">
        <v>1</v>
      </c>
      <c r="Q102" s="28">
        <v>3</v>
      </c>
      <c r="R102" s="28">
        <v>3</v>
      </c>
      <c r="S102" s="28">
        <v>169224678</v>
      </c>
      <c r="T102" s="28">
        <v>10464428</v>
      </c>
      <c r="U102" s="28">
        <v>179689106</v>
      </c>
      <c r="V102" s="28"/>
      <c r="W102" s="28" t="s">
        <v>30</v>
      </c>
      <c r="X102" s="28" t="s">
        <v>30</v>
      </c>
      <c r="Y102" s="28" t="s">
        <v>30</v>
      </c>
      <c r="Z102" s="28"/>
      <c r="AA102" s="31">
        <v>115.063690833</v>
      </c>
      <c r="AB102" s="31">
        <v>2.8219444177600002</v>
      </c>
      <c r="AC102" s="32">
        <v>1.1130000000000001E-3</v>
      </c>
      <c r="AD102" s="32"/>
      <c r="AE102" s="31">
        <v>1.8110602653600001</v>
      </c>
      <c r="AF102" s="32">
        <v>2.6499999999999999E-4</v>
      </c>
    </row>
    <row r="103" spans="1:32" ht="15.75" customHeight="1">
      <c r="A103" s="28" t="s">
        <v>319</v>
      </c>
      <c r="B103" s="29" t="s">
        <v>315</v>
      </c>
      <c r="C103" s="28" t="s">
        <v>316</v>
      </c>
      <c r="D103" s="28" t="s">
        <v>208</v>
      </c>
      <c r="E103" s="28" t="s">
        <v>52</v>
      </c>
      <c r="F103" s="28" t="s">
        <v>317</v>
      </c>
      <c r="G103" s="28">
        <v>229399</v>
      </c>
      <c r="H103" s="28">
        <v>2865</v>
      </c>
      <c r="I103" s="28">
        <v>20</v>
      </c>
      <c r="J103" s="41">
        <v>-1117</v>
      </c>
      <c r="K103" s="41">
        <v>-935</v>
      </c>
      <c r="L103" s="30">
        <v>1026</v>
      </c>
      <c r="M103" s="30">
        <f t="shared" si="0"/>
        <v>2976</v>
      </c>
      <c r="N103" s="28" t="s">
        <v>36</v>
      </c>
      <c r="O103" s="28" t="s">
        <v>47</v>
      </c>
      <c r="P103" s="28">
        <v>1</v>
      </c>
      <c r="Q103" s="28">
        <v>3</v>
      </c>
      <c r="R103" s="28">
        <v>3</v>
      </c>
      <c r="S103" s="28">
        <v>182867859</v>
      </c>
      <c r="T103" s="28">
        <v>24089606</v>
      </c>
      <c r="U103" s="28">
        <v>206957465</v>
      </c>
      <c r="V103" s="28"/>
      <c r="W103" s="28" t="s">
        <v>30</v>
      </c>
      <c r="X103" s="28" t="s">
        <v>30</v>
      </c>
      <c r="Y103" s="28" t="s">
        <v>30</v>
      </c>
      <c r="Z103" s="28"/>
      <c r="AA103" s="31">
        <v>99.433672857999994</v>
      </c>
      <c r="AB103" s="31">
        <v>3.1965396362499998</v>
      </c>
      <c r="AC103" s="32">
        <v>9.859999999999999E-4</v>
      </c>
      <c r="AD103" s="32"/>
      <c r="AE103" s="31">
        <v>2.0949439916000001</v>
      </c>
      <c r="AF103" s="32">
        <v>2.7700000000000001E-4</v>
      </c>
    </row>
    <row r="104" spans="1:32" ht="15.75" customHeight="1">
      <c r="A104" s="28" t="s">
        <v>320</v>
      </c>
      <c r="B104" s="29" t="s">
        <v>315</v>
      </c>
      <c r="C104" s="28" t="s">
        <v>316</v>
      </c>
      <c r="D104" s="28" t="s">
        <v>208</v>
      </c>
      <c r="E104" s="28" t="s">
        <v>52</v>
      </c>
      <c r="F104" s="28" t="s">
        <v>321</v>
      </c>
      <c r="G104" s="28" t="s">
        <v>30</v>
      </c>
      <c r="H104" s="28" t="s">
        <v>30</v>
      </c>
      <c r="I104" s="28" t="s">
        <v>30</v>
      </c>
      <c r="J104" s="28" t="s">
        <v>30</v>
      </c>
      <c r="K104" s="28" t="s">
        <v>30</v>
      </c>
      <c r="L104" s="30">
        <v>775</v>
      </c>
      <c r="M104" s="30">
        <f t="shared" si="0"/>
        <v>2725</v>
      </c>
      <c r="N104" s="28" t="s">
        <v>42</v>
      </c>
      <c r="O104" s="28" t="s">
        <v>47</v>
      </c>
      <c r="P104" s="28">
        <v>1</v>
      </c>
      <c r="Q104" s="28">
        <v>3</v>
      </c>
      <c r="R104" s="28">
        <v>3</v>
      </c>
      <c r="S104" s="28">
        <v>208239750</v>
      </c>
      <c r="T104" s="28">
        <v>24236296</v>
      </c>
      <c r="U104" s="28">
        <v>232476046</v>
      </c>
      <c r="V104" s="28"/>
      <c r="W104" s="28" t="s">
        <v>30</v>
      </c>
      <c r="X104" s="28" t="s">
        <v>30</v>
      </c>
      <c r="Y104" s="28" t="s">
        <v>30</v>
      </c>
      <c r="Z104" s="28"/>
      <c r="AA104" s="31">
        <v>87.071479928100004</v>
      </c>
      <c r="AB104" s="31">
        <v>3.12419057441</v>
      </c>
      <c r="AC104" s="32">
        <v>1.3259999999999999E-3</v>
      </c>
      <c r="AD104" s="32"/>
      <c r="AE104" s="31">
        <v>1.9061936536999999</v>
      </c>
      <c r="AF104" s="32">
        <v>3.5799999999999997E-4</v>
      </c>
    </row>
    <row r="105" spans="1:32" ht="15.75" customHeight="1">
      <c r="A105" s="28" t="s">
        <v>322</v>
      </c>
      <c r="B105" s="29" t="s">
        <v>323</v>
      </c>
      <c r="C105" s="28" t="s">
        <v>324</v>
      </c>
      <c r="D105" s="28" t="s">
        <v>208</v>
      </c>
      <c r="E105" s="28" t="s">
        <v>52</v>
      </c>
      <c r="F105" s="28" t="s">
        <v>325</v>
      </c>
      <c r="G105" s="28" t="s">
        <v>30</v>
      </c>
      <c r="H105" s="28" t="s">
        <v>30</v>
      </c>
      <c r="I105" s="28" t="s">
        <v>30</v>
      </c>
      <c r="J105" s="28" t="s">
        <v>30</v>
      </c>
      <c r="K105" s="28" t="s">
        <v>30</v>
      </c>
      <c r="L105" s="30">
        <v>775</v>
      </c>
      <c r="M105" s="30">
        <f t="shared" si="0"/>
        <v>2725</v>
      </c>
      <c r="N105" s="28" t="s">
        <v>42</v>
      </c>
      <c r="O105" s="28" t="s">
        <v>47</v>
      </c>
      <c r="P105" s="28">
        <v>1</v>
      </c>
      <c r="Q105" s="28">
        <v>3</v>
      </c>
      <c r="R105" s="28">
        <v>3</v>
      </c>
      <c r="S105" s="28">
        <v>304620362</v>
      </c>
      <c r="T105" s="28">
        <v>104323034</v>
      </c>
      <c r="U105" s="28">
        <v>408943396</v>
      </c>
      <c r="V105" s="28"/>
      <c r="W105" s="28" t="s">
        <v>30</v>
      </c>
      <c r="X105" s="28" t="s">
        <v>30</v>
      </c>
      <c r="Y105" s="28" t="s">
        <v>30</v>
      </c>
      <c r="Z105" s="28"/>
      <c r="AA105" s="31">
        <v>64.351168364299994</v>
      </c>
      <c r="AB105" s="31">
        <v>2.5058435760800002</v>
      </c>
      <c r="AC105" s="32">
        <v>1.361E-3</v>
      </c>
      <c r="AD105" s="32"/>
      <c r="AE105" s="31">
        <v>1.53845083871</v>
      </c>
      <c r="AF105" s="32">
        <v>3.8400000000000001E-4</v>
      </c>
    </row>
    <row r="106" spans="1:32" ht="15.75" customHeight="1">
      <c r="A106" s="28" t="s">
        <v>326</v>
      </c>
      <c r="B106" s="29" t="s">
        <v>327</v>
      </c>
      <c r="C106" s="28" t="s">
        <v>328</v>
      </c>
      <c r="D106" s="28" t="s">
        <v>208</v>
      </c>
      <c r="E106" s="28" t="s">
        <v>52</v>
      </c>
      <c r="F106" s="28" t="s">
        <v>325</v>
      </c>
      <c r="G106" s="28" t="s">
        <v>30</v>
      </c>
      <c r="H106" s="28" t="s">
        <v>30</v>
      </c>
      <c r="I106" s="28" t="s">
        <v>30</v>
      </c>
      <c r="J106" s="28" t="s">
        <v>30</v>
      </c>
      <c r="K106" s="28" t="s">
        <v>30</v>
      </c>
      <c r="L106" s="30">
        <v>775</v>
      </c>
      <c r="M106" s="30">
        <f t="shared" si="0"/>
        <v>2725</v>
      </c>
      <c r="N106" s="28" t="s">
        <v>36</v>
      </c>
      <c r="O106" s="28" t="s">
        <v>47</v>
      </c>
      <c r="P106" s="28">
        <v>1</v>
      </c>
      <c r="Q106" s="28">
        <v>3</v>
      </c>
      <c r="R106" s="28">
        <v>3</v>
      </c>
      <c r="S106" s="28">
        <v>223314094</v>
      </c>
      <c r="T106" s="28">
        <v>16678602</v>
      </c>
      <c r="U106" s="28">
        <v>239992696</v>
      </c>
      <c r="V106" s="28"/>
      <c r="W106" s="28" t="s">
        <v>30</v>
      </c>
      <c r="X106" s="28" t="s">
        <v>30</v>
      </c>
      <c r="Y106" s="28" t="s">
        <v>30</v>
      </c>
      <c r="Z106" s="28"/>
      <c r="AA106" s="31">
        <v>44.988196524899998</v>
      </c>
      <c r="AB106" s="31">
        <v>2.2532038557199998</v>
      </c>
      <c r="AC106" s="32">
        <v>1.34E-3</v>
      </c>
      <c r="AD106" s="32"/>
      <c r="AE106" s="31">
        <v>1.4214658068599999</v>
      </c>
      <c r="AF106" s="32">
        <v>3.8699999999999997E-4</v>
      </c>
    </row>
    <row r="107" spans="1:32" ht="15.75" customHeight="1">
      <c r="A107" s="28" t="s">
        <v>329</v>
      </c>
      <c r="B107" s="29" t="s">
        <v>327</v>
      </c>
      <c r="C107" s="28" t="s">
        <v>328</v>
      </c>
      <c r="D107" s="28" t="s">
        <v>208</v>
      </c>
      <c r="E107" s="28" t="s">
        <v>52</v>
      </c>
      <c r="F107" s="28" t="s">
        <v>325</v>
      </c>
      <c r="G107" s="28" t="s">
        <v>30</v>
      </c>
      <c r="H107" s="28" t="s">
        <v>30</v>
      </c>
      <c r="I107" s="28" t="s">
        <v>30</v>
      </c>
      <c r="J107" s="28" t="s">
        <v>30</v>
      </c>
      <c r="K107" s="28" t="s">
        <v>30</v>
      </c>
      <c r="L107" s="30">
        <v>775</v>
      </c>
      <c r="M107" s="30">
        <f t="shared" si="0"/>
        <v>2725</v>
      </c>
      <c r="N107" s="28" t="s">
        <v>42</v>
      </c>
      <c r="O107" s="28" t="s">
        <v>47</v>
      </c>
      <c r="P107" s="28">
        <v>1</v>
      </c>
      <c r="Q107" s="28">
        <v>3</v>
      </c>
      <c r="R107" s="28">
        <v>3</v>
      </c>
      <c r="S107" s="28">
        <v>230829540</v>
      </c>
      <c r="T107" s="28">
        <v>51002302</v>
      </c>
      <c r="U107" s="28">
        <v>281831842</v>
      </c>
      <c r="V107" s="28"/>
      <c r="W107" s="28" t="s">
        <v>30</v>
      </c>
      <c r="X107" s="28" t="s">
        <v>30</v>
      </c>
      <c r="Y107" s="28" t="s">
        <v>30</v>
      </c>
      <c r="Z107" s="28"/>
      <c r="AA107" s="31">
        <v>25.1170760935</v>
      </c>
      <c r="AB107" s="33">
        <v>0.96834009711900004</v>
      </c>
      <c r="AC107" s="32">
        <v>1.464E-3</v>
      </c>
      <c r="AD107" s="32"/>
      <c r="AE107" s="31">
        <v>0.58025882071500001</v>
      </c>
      <c r="AF107" s="32">
        <v>3.8000000000000002E-4</v>
      </c>
    </row>
    <row r="108" spans="1:32" ht="15.75" customHeight="1">
      <c r="A108" s="28" t="s">
        <v>330</v>
      </c>
      <c r="B108" s="29" t="s">
        <v>331</v>
      </c>
      <c r="C108" s="28" t="s">
        <v>332</v>
      </c>
      <c r="D108" s="28" t="s">
        <v>208</v>
      </c>
      <c r="E108" s="28" t="s">
        <v>52</v>
      </c>
      <c r="F108" s="28" t="s">
        <v>333</v>
      </c>
      <c r="G108" s="28" t="s">
        <v>30</v>
      </c>
      <c r="H108" s="28" t="s">
        <v>30</v>
      </c>
      <c r="I108" s="28" t="s">
        <v>30</v>
      </c>
      <c r="J108" s="28" t="s">
        <v>30</v>
      </c>
      <c r="K108" s="28" t="s">
        <v>30</v>
      </c>
      <c r="L108" s="30">
        <v>775</v>
      </c>
      <c r="M108" s="30">
        <f t="shared" si="0"/>
        <v>2725</v>
      </c>
      <c r="N108" s="28" t="s">
        <v>36</v>
      </c>
      <c r="O108" s="28" t="s">
        <v>47</v>
      </c>
      <c r="P108" s="28">
        <v>1</v>
      </c>
      <c r="Q108" s="28">
        <v>1</v>
      </c>
      <c r="R108" s="28">
        <v>1</v>
      </c>
      <c r="S108" s="28">
        <v>226718927</v>
      </c>
      <c r="T108" s="28">
        <v>23781650</v>
      </c>
      <c r="U108" s="28">
        <v>250500577</v>
      </c>
      <c r="V108" s="28"/>
      <c r="W108" s="28" t="s">
        <v>30</v>
      </c>
      <c r="X108" s="28" t="s">
        <v>30</v>
      </c>
      <c r="Y108" s="28" t="s">
        <v>30</v>
      </c>
      <c r="Z108" s="28"/>
      <c r="AA108" s="31">
        <v>80.286878370300002</v>
      </c>
      <c r="AB108" s="31">
        <v>1.9444442038700001</v>
      </c>
      <c r="AC108" s="32">
        <v>1.145E-3</v>
      </c>
      <c r="AD108" s="32"/>
      <c r="AE108" s="31">
        <v>1.1260311429700001</v>
      </c>
      <c r="AF108" s="32">
        <v>4.0700000000000003E-4</v>
      </c>
    </row>
    <row r="109" spans="1:32" ht="15.75" customHeight="1">
      <c r="A109" s="28" t="s">
        <v>334</v>
      </c>
      <c r="B109" s="29" t="s">
        <v>335</v>
      </c>
      <c r="C109" s="28" t="s">
        <v>336</v>
      </c>
      <c r="D109" s="28" t="s">
        <v>208</v>
      </c>
      <c r="E109" s="28" t="s">
        <v>52</v>
      </c>
      <c r="F109" s="28" t="s">
        <v>337</v>
      </c>
      <c r="G109" s="28" t="s">
        <v>30</v>
      </c>
      <c r="H109" s="28">
        <v>2885</v>
      </c>
      <c r="I109" s="28">
        <v>25</v>
      </c>
      <c r="J109" s="41">
        <v>-1196</v>
      </c>
      <c r="K109" s="41">
        <v>-940</v>
      </c>
      <c r="L109" s="30">
        <v>1068</v>
      </c>
      <c r="M109" s="30">
        <f t="shared" si="0"/>
        <v>3018</v>
      </c>
      <c r="N109" s="28" t="s">
        <v>36</v>
      </c>
      <c r="O109" s="28" t="s">
        <v>47</v>
      </c>
      <c r="P109" s="28">
        <v>1</v>
      </c>
      <c r="Q109" s="28">
        <v>4</v>
      </c>
      <c r="R109" s="28">
        <v>4</v>
      </c>
      <c r="S109" s="28">
        <v>241013934</v>
      </c>
      <c r="T109" s="28">
        <v>22225762</v>
      </c>
      <c r="U109" s="28">
        <v>263239696</v>
      </c>
      <c r="V109" s="28"/>
      <c r="W109" s="28" t="s">
        <v>30</v>
      </c>
      <c r="X109" s="28" t="s">
        <v>30</v>
      </c>
      <c r="Y109" s="28" t="s">
        <v>30</v>
      </c>
      <c r="Z109" s="28"/>
      <c r="AA109" s="31">
        <v>189.95584182100001</v>
      </c>
      <c r="AB109" s="31">
        <v>4.9095357223400002</v>
      </c>
      <c r="AC109" s="32">
        <v>9.9099999999999991E-4</v>
      </c>
      <c r="AD109" s="32"/>
      <c r="AE109" s="31">
        <v>3.1577515424299998</v>
      </c>
      <c r="AF109" s="32">
        <v>3.0600000000000001E-4</v>
      </c>
    </row>
    <row r="110" spans="1:32" ht="15.75" customHeight="1">
      <c r="A110" s="28" t="s">
        <v>338</v>
      </c>
      <c r="B110" s="29" t="s">
        <v>339</v>
      </c>
      <c r="C110" s="28" t="s">
        <v>340</v>
      </c>
      <c r="D110" s="28" t="s">
        <v>227</v>
      </c>
      <c r="E110" s="28" t="s">
        <v>52</v>
      </c>
      <c r="F110" s="28" t="s">
        <v>341</v>
      </c>
      <c r="G110" s="28">
        <v>229421</v>
      </c>
      <c r="H110" s="28">
        <v>3430</v>
      </c>
      <c r="I110" s="28">
        <v>20</v>
      </c>
      <c r="J110" s="41">
        <v>-1872</v>
      </c>
      <c r="K110" s="41">
        <v>-1636</v>
      </c>
      <c r="L110" s="30">
        <v>1754</v>
      </c>
      <c r="M110" s="30">
        <f t="shared" si="0"/>
        <v>3704</v>
      </c>
      <c r="N110" s="28" t="s">
        <v>42</v>
      </c>
      <c r="O110" s="28" t="s">
        <v>47</v>
      </c>
      <c r="P110" s="28">
        <v>1</v>
      </c>
      <c r="Q110" s="28">
        <v>4</v>
      </c>
      <c r="R110" s="28">
        <v>4</v>
      </c>
      <c r="S110" s="28">
        <v>46378944</v>
      </c>
      <c r="T110" s="28">
        <v>9377716</v>
      </c>
      <c r="U110" s="28">
        <v>55756660</v>
      </c>
      <c r="V110" s="28"/>
      <c r="W110" s="28" t="s">
        <v>30</v>
      </c>
      <c r="X110" s="28" t="s">
        <v>30</v>
      </c>
      <c r="Y110" s="28" t="s">
        <v>30</v>
      </c>
      <c r="Z110" s="28"/>
      <c r="AA110" s="31">
        <v>30.099940083900002</v>
      </c>
      <c r="AB110" s="33">
        <v>0.78650254204500003</v>
      </c>
      <c r="AC110" s="32">
        <v>8.9099999999999997E-4</v>
      </c>
      <c r="AD110" s="32"/>
      <c r="AE110" s="31">
        <v>0.52029872209700001</v>
      </c>
      <c r="AF110" s="32">
        <v>2.6899999999999998E-4</v>
      </c>
    </row>
    <row r="111" spans="1:32" ht="15.75" customHeight="1">
      <c r="A111" s="28" t="s">
        <v>342</v>
      </c>
      <c r="B111" s="29" t="s">
        <v>343</v>
      </c>
      <c r="C111" s="28" t="s">
        <v>344</v>
      </c>
      <c r="D111" s="28" t="s">
        <v>208</v>
      </c>
      <c r="E111" s="28" t="s">
        <v>52</v>
      </c>
      <c r="F111" s="28" t="s">
        <v>209</v>
      </c>
      <c r="G111" s="28" t="s">
        <v>30</v>
      </c>
      <c r="H111" s="28">
        <v>2800</v>
      </c>
      <c r="I111" s="28">
        <v>40</v>
      </c>
      <c r="J111" s="41">
        <v>-1051</v>
      </c>
      <c r="K111" s="41">
        <v>-832</v>
      </c>
      <c r="L111" s="30">
        <v>942</v>
      </c>
      <c r="M111" s="30">
        <f t="shared" si="0"/>
        <v>2892</v>
      </c>
      <c r="N111" s="28" t="s">
        <v>36</v>
      </c>
      <c r="O111" s="28" t="s">
        <v>47</v>
      </c>
      <c r="P111" s="28">
        <v>1</v>
      </c>
      <c r="Q111" s="28">
        <v>4</v>
      </c>
      <c r="R111" s="28">
        <v>4</v>
      </c>
      <c r="S111" s="28">
        <v>586735806</v>
      </c>
      <c r="T111" s="28">
        <v>141016152</v>
      </c>
      <c r="U111" s="28">
        <v>727751958</v>
      </c>
      <c r="V111" s="28"/>
      <c r="W111" s="28" t="s">
        <v>30</v>
      </c>
      <c r="X111" s="28" t="s">
        <v>30</v>
      </c>
      <c r="Y111" s="28" t="s">
        <v>30</v>
      </c>
      <c r="Z111" s="28"/>
      <c r="AA111" s="31">
        <v>257.62240862800002</v>
      </c>
      <c r="AB111" s="31">
        <v>7.7879839542399996</v>
      </c>
      <c r="AC111" s="32">
        <v>1.168E-3</v>
      </c>
      <c r="AD111" s="32"/>
      <c r="AE111" s="31">
        <v>5.0625320774200002</v>
      </c>
      <c r="AF111" s="32">
        <v>3.3300000000000002E-4</v>
      </c>
    </row>
    <row r="112" spans="1:32" ht="15.75" customHeight="1">
      <c r="A112" s="28" t="s">
        <v>345</v>
      </c>
      <c r="B112" s="29" t="s">
        <v>346</v>
      </c>
      <c r="C112" s="28" t="s">
        <v>347</v>
      </c>
      <c r="D112" s="28" t="s">
        <v>348</v>
      </c>
      <c r="E112" s="28" t="s">
        <v>349</v>
      </c>
      <c r="F112" s="28" t="s">
        <v>350</v>
      </c>
      <c r="G112" s="28">
        <v>224892</v>
      </c>
      <c r="H112" s="28">
        <v>4095</v>
      </c>
      <c r="I112" s="28">
        <v>20</v>
      </c>
      <c r="J112" s="41">
        <v>-2851</v>
      </c>
      <c r="K112" s="41">
        <v>-2506</v>
      </c>
      <c r="L112" s="30">
        <v>2679</v>
      </c>
      <c r="M112" s="30">
        <f t="shared" si="0"/>
        <v>4629</v>
      </c>
      <c r="N112" s="28" t="s">
        <v>42</v>
      </c>
      <c r="O112" s="28" t="s">
        <v>47</v>
      </c>
      <c r="P112" s="28">
        <v>1</v>
      </c>
      <c r="Q112" s="28">
        <v>4</v>
      </c>
      <c r="R112" s="28">
        <v>4</v>
      </c>
      <c r="S112" s="28">
        <v>152894951</v>
      </c>
      <c r="T112" s="28">
        <v>81066588</v>
      </c>
      <c r="U112" s="28">
        <v>233961539</v>
      </c>
      <c r="V112" s="28"/>
      <c r="W112" s="28" t="s">
        <v>30</v>
      </c>
      <c r="X112" s="28" t="s">
        <v>30</v>
      </c>
      <c r="Y112" s="28" t="s">
        <v>30</v>
      </c>
      <c r="Z112" s="28"/>
      <c r="AA112" s="31">
        <v>314.63576992200001</v>
      </c>
      <c r="AB112" s="33">
        <v>0.83817039197700005</v>
      </c>
      <c r="AC112" s="32">
        <v>9.8999999999999999E-4</v>
      </c>
      <c r="AD112" s="32"/>
      <c r="AE112" s="31">
        <v>0.46554328356800001</v>
      </c>
      <c r="AF112" s="32">
        <v>2.34E-4</v>
      </c>
    </row>
    <row r="113" spans="1:32" ht="15.75" customHeight="1">
      <c r="A113" s="28" t="s">
        <v>351</v>
      </c>
      <c r="B113" s="29" t="s">
        <v>346</v>
      </c>
      <c r="C113" s="28" t="s">
        <v>347</v>
      </c>
      <c r="D113" s="28" t="s">
        <v>348</v>
      </c>
      <c r="E113" s="28" t="s">
        <v>349</v>
      </c>
      <c r="F113" s="28" t="s">
        <v>352</v>
      </c>
      <c r="G113" s="28" t="s">
        <v>30</v>
      </c>
      <c r="H113" s="28" t="s">
        <v>30</v>
      </c>
      <c r="I113" s="28" t="s">
        <v>30</v>
      </c>
      <c r="J113" s="28" t="s">
        <v>30</v>
      </c>
      <c r="K113" s="28" t="s">
        <v>30</v>
      </c>
      <c r="L113" s="30">
        <v>2681</v>
      </c>
      <c r="M113" s="30">
        <f t="shared" si="0"/>
        <v>4631</v>
      </c>
      <c r="N113" s="28" t="s">
        <v>42</v>
      </c>
      <c r="O113" s="28" t="s">
        <v>47</v>
      </c>
      <c r="P113" s="28">
        <v>1</v>
      </c>
      <c r="Q113" s="28">
        <v>4</v>
      </c>
      <c r="R113" s="28">
        <v>4</v>
      </c>
      <c r="S113" s="28">
        <v>208723025</v>
      </c>
      <c r="T113" s="28">
        <v>85829400</v>
      </c>
      <c r="U113" s="28">
        <v>294552425</v>
      </c>
      <c r="V113" s="28"/>
      <c r="W113" s="28" t="s">
        <v>30</v>
      </c>
      <c r="X113" s="28" t="s">
        <v>30</v>
      </c>
      <c r="Y113" s="28" t="s">
        <v>30</v>
      </c>
      <c r="Z113" s="28"/>
      <c r="AA113" s="31">
        <v>2016.8085679999999</v>
      </c>
      <c r="AB113" s="31">
        <v>1.2149707302099999</v>
      </c>
      <c r="AC113" s="32">
        <v>9.5399999999999999E-4</v>
      </c>
      <c r="AD113" s="32"/>
      <c r="AE113" s="31">
        <v>0.66201605255999996</v>
      </c>
      <c r="AF113" s="32">
        <v>2.5000000000000001E-4</v>
      </c>
    </row>
    <row r="114" spans="1:32" ht="15.75" customHeight="1">
      <c r="A114" s="28" t="s">
        <v>353</v>
      </c>
      <c r="B114" s="29" t="s">
        <v>346</v>
      </c>
      <c r="C114" s="28" t="s">
        <v>347</v>
      </c>
      <c r="D114" s="28" t="s">
        <v>348</v>
      </c>
      <c r="E114" s="28" t="s">
        <v>349</v>
      </c>
      <c r="F114" s="28" t="s">
        <v>350</v>
      </c>
      <c r="G114" s="28">
        <v>224893</v>
      </c>
      <c r="H114" s="28">
        <v>4115</v>
      </c>
      <c r="I114" s="28">
        <v>20</v>
      </c>
      <c r="J114" s="41">
        <v>-2860</v>
      </c>
      <c r="K114" s="41">
        <v>-2578</v>
      </c>
      <c r="L114" s="30">
        <v>2719</v>
      </c>
      <c r="M114" s="30">
        <f t="shared" si="0"/>
        <v>4669</v>
      </c>
      <c r="N114" s="28" t="s">
        <v>42</v>
      </c>
      <c r="O114" s="28" t="s">
        <v>47</v>
      </c>
      <c r="P114" s="28">
        <v>1</v>
      </c>
      <c r="Q114" s="28">
        <v>4</v>
      </c>
      <c r="R114" s="28">
        <v>4</v>
      </c>
      <c r="S114" s="28">
        <v>113184094</v>
      </c>
      <c r="T114" s="28">
        <v>26044466</v>
      </c>
      <c r="U114" s="28">
        <v>139228560</v>
      </c>
      <c r="V114" s="28"/>
      <c r="W114" s="28" t="s">
        <v>30</v>
      </c>
      <c r="X114" s="28" t="s">
        <v>30</v>
      </c>
      <c r="Y114" s="28" t="s">
        <v>30</v>
      </c>
      <c r="Z114" s="28"/>
      <c r="AA114" s="31">
        <v>176.48298382300001</v>
      </c>
      <c r="AB114" s="31">
        <v>1.3057981626599999</v>
      </c>
      <c r="AC114" s="32">
        <v>1.1440000000000001E-3</v>
      </c>
      <c r="AD114" s="32"/>
      <c r="AE114" s="31">
        <v>0.72618100463500002</v>
      </c>
      <c r="AF114" s="32">
        <v>3.21E-4</v>
      </c>
    </row>
    <row r="115" spans="1:32" ht="15.75" customHeight="1">
      <c r="A115" s="28" t="s">
        <v>354</v>
      </c>
      <c r="B115" s="29" t="s">
        <v>346</v>
      </c>
      <c r="C115" s="28" t="s">
        <v>347</v>
      </c>
      <c r="D115" s="28" t="s">
        <v>348</v>
      </c>
      <c r="E115" s="28" t="s">
        <v>349</v>
      </c>
      <c r="F115" s="28" t="s">
        <v>350</v>
      </c>
      <c r="G115" s="28">
        <v>224894</v>
      </c>
      <c r="H115" s="28">
        <v>4090</v>
      </c>
      <c r="I115" s="28">
        <v>20</v>
      </c>
      <c r="J115" s="41">
        <v>-2849</v>
      </c>
      <c r="K115" s="41">
        <v>-2502</v>
      </c>
      <c r="L115" s="30">
        <v>2676</v>
      </c>
      <c r="M115" s="30">
        <f t="shared" si="0"/>
        <v>4626</v>
      </c>
      <c r="N115" s="28" t="s">
        <v>42</v>
      </c>
      <c r="O115" s="28" t="s">
        <v>47</v>
      </c>
      <c r="P115" s="28">
        <v>1</v>
      </c>
      <c r="Q115" s="28">
        <v>4</v>
      </c>
      <c r="R115" s="28">
        <v>4</v>
      </c>
      <c r="S115" s="28">
        <v>67753436</v>
      </c>
      <c r="T115" s="28">
        <v>4714970</v>
      </c>
      <c r="U115" s="28">
        <v>72468406</v>
      </c>
      <c r="V115" s="28"/>
      <c r="W115" s="28" t="s">
        <v>30</v>
      </c>
      <c r="X115" s="28" t="s">
        <v>30</v>
      </c>
      <c r="Y115" s="28" t="s">
        <v>30</v>
      </c>
      <c r="Z115" s="28"/>
      <c r="AA115" s="31">
        <v>179.33858598</v>
      </c>
      <c r="AB115" s="31">
        <v>1.29074833525</v>
      </c>
      <c r="AC115" s="32">
        <v>9.4700000000000003E-4</v>
      </c>
      <c r="AD115" s="32"/>
      <c r="AE115" s="31">
        <v>0.85200514812700001</v>
      </c>
      <c r="AF115" s="32">
        <v>2.41E-4</v>
      </c>
    </row>
    <row r="116" spans="1:32" ht="15.75" customHeight="1">
      <c r="A116" s="28" t="s">
        <v>355</v>
      </c>
      <c r="B116" s="29" t="s">
        <v>346</v>
      </c>
      <c r="C116" s="28" t="s">
        <v>347</v>
      </c>
      <c r="D116" s="28" t="s">
        <v>348</v>
      </c>
      <c r="E116" s="28" t="s">
        <v>349</v>
      </c>
      <c r="F116" s="28" t="s">
        <v>352</v>
      </c>
      <c r="G116" s="28" t="s">
        <v>30</v>
      </c>
      <c r="H116" s="28" t="s">
        <v>30</v>
      </c>
      <c r="I116" s="28" t="s">
        <v>30</v>
      </c>
      <c r="J116" s="28" t="s">
        <v>30</v>
      </c>
      <c r="K116" s="28" t="s">
        <v>30</v>
      </c>
      <c r="L116" s="30">
        <v>2681</v>
      </c>
      <c r="M116" s="30">
        <f t="shared" si="0"/>
        <v>4631</v>
      </c>
      <c r="N116" s="28" t="s">
        <v>42</v>
      </c>
      <c r="O116" s="28" t="s">
        <v>47</v>
      </c>
      <c r="P116" s="28">
        <v>1</v>
      </c>
      <c r="Q116" s="28">
        <v>4</v>
      </c>
      <c r="R116" s="28">
        <v>4</v>
      </c>
      <c r="S116" s="28">
        <v>128298020</v>
      </c>
      <c r="T116" s="28">
        <v>45913790</v>
      </c>
      <c r="U116" s="28">
        <v>174211810</v>
      </c>
      <c r="V116" s="28"/>
      <c r="W116" s="28" t="s">
        <v>30</v>
      </c>
      <c r="X116" s="28" t="s">
        <v>30</v>
      </c>
      <c r="Y116" s="28" t="s">
        <v>30</v>
      </c>
      <c r="Z116" s="28"/>
      <c r="AA116" s="31">
        <v>789.23888555999997</v>
      </c>
      <c r="AB116" s="33">
        <v>0.67455300849499999</v>
      </c>
      <c r="AC116" s="32">
        <v>1.039E-3</v>
      </c>
      <c r="AD116" s="32"/>
      <c r="AE116" s="31">
        <v>0.35621940316900003</v>
      </c>
      <c r="AF116" s="32">
        <v>2.8699999999999998E-4</v>
      </c>
    </row>
    <row r="117" spans="1:32" ht="15.75" customHeight="1">
      <c r="A117" s="28" t="s">
        <v>356</v>
      </c>
      <c r="B117" s="29" t="s">
        <v>346</v>
      </c>
      <c r="C117" s="28" t="s">
        <v>347</v>
      </c>
      <c r="D117" s="28" t="s">
        <v>348</v>
      </c>
      <c r="E117" s="28" t="s">
        <v>349</v>
      </c>
      <c r="F117" s="28" t="s">
        <v>352</v>
      </c>
      <c r="G117" s="28" t="s">
        <v>30</v>
      </c>
      <c r="H117" s="28" t="s">
        <v>30</v>
      </c>
      <c r="I117" s="28" t="s">
        <v>30</v>
      </c>
      <c r="J117" s="28"/>
      <c r="K117" s="28" t="s">
        <v>30</v>
      </c>
      <c r="L117" s="30">
        <v>2681</v>
      </c>
      <c r="M117" s="30">
        <f t="shared" si="0"/>
        <v>4631</v>
      </c>
      <c r="N117" s="28" t="s">
        <v>42</v>
      </c>
      <c r="O117" s="28" t="s">
        <v>47</v>
      </c>
      <c r="P117" s="28">
        <v>1</v>
      </c>
      <c r="Q117" s="28">
        <v>4</v>
      </c>
      <c r="R117" s="28">
        <v>4</v>
      </c>
      <c r="S117" s="28">
        <v>171073725</v>
      </c>
      <c r="T117" s="28">
        <v>15930228</v>
      </c>
      <c r="U117" s="28">
        <v>187003953</v>
      </c>
      <c r="V117" s="28"/>
      <c r="W117" s="28" t="s">
        <v>30</v>
      </c>
      <c r="X117" s="28" t="s">
        <v>30</v>
      </c>
      <c r="Y117" s="28" t="s">
        <v>30</v>
      </c>
      <c r="Z117" s="28"/>
      <c r="AA117" s="31">
        <v>699.49460754899997</v>
      </c>
      <c r="AB117" s="31">
        <v>2.5109691411199999</v>
      </c>
      <c r="AC117" s="32">
        <v>1.199E-3</v>
      </c>
      <c r="AD117" s="32"/>
      <c r="AE117" s="31">
        <v>1.478326993</v>
      </c>
      <c r="AF117" s="32">
        <v>3.1399999999999999E-4</v>
      </c>
    </row>
    <row r="118" spans="1:32" ht="15.75" customHeight="1">
      <c r="A118" s="28" t="s">
        <v>357</v>
      </c>
      <c r="B118" s="29" t="s">
        <v>358</v>
      </c>
      <c r="C118" s="28" t="s">
        <v>359</v>
      </c>
      <c r="D118" s="28" t="s">
        <v>277</v>
      </c>
      <c r="E118" s="28" t="s">
        <v>278</v>
      </c>
      <c r="F118" s="28" t="s">
        <v>360</v>
      </c>
      <c r="G118" s="28">
        <v>208868</v>
      </c>
      <c r="H118" s="28">
        <v>4510</v>
      </c>
      <c r="I118" s="28">
        <v>15</v>
      </c>
      <c r="J118" s="41">
        <v>-3350</v>
      </c>
      <c r="K118" s="41">
        <v>-3102</v>
      </c>
      <c r="L118" s="30">
        <v>3226</v>
      </c>
      <c r="M118" s="30">
        <f t="shared" si="0"/>
        <v>5176</v>
      </c>
      <c r="N118" s="28" t="s">
        <v>36</v>
      </c>
      <c r="O118" s="28" t="s">
        <v>47</v>
      </c>
      <c r="P118" s="28">
        <v>1</v>
      </c>
      <c r="Q118" s="28">
        <v>7</v>
      </c>
      <c r="R118" s="28">
        <v>7</v>
      </c>
      <c r="S118" s="28">
        <v>583355411</v>
      </c>
      <c r="T118" s="28">
        <v>126569196</v>
      </c>
      <c r="U118" s="28">
        <v>709924607</v>
      </c>
      <c r="V118" s="28"/>
      <c r="W118" s="28" t="s">
        <v>30</v>
      </c>
      <c r="X118" s="28" t="s">
        <v>30</v>
      </c>
      <c r="Y118" s="28" t="s">
        <v>30</v>
      </c>
      <c r="Z118" s="28"/>
      <c r="AA118" s="31">
        <v>307.38040742999999</v>
      </c>
      <c r="AB118" s="31">
        <v>3.4479367213500001</v>
      </c>
      <c r="AC118" s="32">
        <v>1.7470000000000001E-3</v>
      </c>
      <c r="AD118" s="32"/>
      <c r="AE118" s="31">
        <v>2.04377664142</v>
      </c>
      <c r="AF118" s="32">
        <v>9.1299999999999997E-4</v>
      </c>
    </row>
    <row r="119" spans="1:32" ht="15.75" customHeight="1">
      <c r="A119" s="28" t="s">
        <v>361</v>
      </c>
      <c r="B119" s="29" t="s">
        <v>362</v>
      </c>
      <c r="C119" s="28" t="s">
        <v>821</v>
      </c>
      <c r="D119" s="28" t="s">
        <v>277</v>
      </c>
      <c r="E119" s="28" t="s">
        <v>52</v>
      </c>
      <c r="F119" s="28" t="s">
        <v>363</v>
      </c>
      <c r="G119" s="28">
        <v>208895</v>
      </c>
      <c r="H119" s="28">
        <v>3045</v>
      </c>
      <c r="I119" s="28">
        <v>15</v>
      </c>
      <c r="J119" s="41">
        <v>-1391</v>
      </c>
      <c r="K119" s="41">
        <v>-1228</v>
      </c>
      <c r="L119" s="30">
        <v>1310</v>
      </c>
      <c r="M119" s="30">
        <f t="shared" si="0"/>
        <v>3260</v>
      </c>
      <c r="N119" s="28" t="s">
        <v>42</v>
      </c>
      <c r="O119" s="28" t="s">
        <v>47</v>
      </c>
      <c r="P119" s="28">
        <v>1</v>
      </c>
      <c r="Q119" s="28">
        <v>3</v>
      </c>
      <c r="R119" s="28">
        <v>3</v>
      </c>
      <c r="S119" s="28">
        <v>670448143</v>
      </c>
      <c r="T119" s="28">
        <v>368380582</v>
      </c>
      <c r="U119" s="28">
        <v>1038828725</v>
      </c>
      <c r="V119" s="28"/>
      <c r="W119" s="28" t="s">
        <v>30</v>
      </c>
      <c r="X119" s="28" t="s">
        <v>30</v>
      </c>
      <c r="Y119" s="28" t="s">
        <v>30</v>
      </c>
      <c r="Z119" s="28"/>
      <c r="AA119" s="31">
        <v>114.007010186</v>
      </c>
      <c r="AB119" s="31">
        <v>1.95141189129</v>
      </c>
      <c r="AC119" s="32">
        <v>1.1360000000000001E-3</v>
      </c>
      <c r="AD119" s="32"/>
      <c r="AE119" s="31">
        <v>1.19641175567</v>
      </c>
      <c r="AF119" s="32">
        <v>5.0000000000000001E-4</v>
      </c>
    </row>
    <row r="120" spans="1:32" ht="15.75" customHeight="1">
      <c r="A120" s="28" t="s">
        <v>364</v>
      </c>
      <c r="B120" s="29" t="s">
        <v>365</v>
      </c>
      <c r="C120" s="28" t="s">
        <v>366</v>
      </c>
      <c r="D120" s="28" t="s">
        <v>159</v>
      </c>
      <c r="E120" s="28" t="s">
        <v>367</v>
      </c>
      <c r="F120" s="28" t="s">
        <v>368</v>
      </c>
      <c r="G120" s="28">
        <v>223199</v>
      </c>
      <c r="H120" s="28">
        <v>6580</v>
      </c>
      <c r="I120" s="28">
        <v>15</v>
      </c>
      <c r="J120" s="41">
        <v>-5609</v>
      </c>
      <c r="K120" s="41">
        <v>-5478</v>
      </c>
      <c r="L120" s="30">
        <v>5544</v>
      </c>
      <c r="M120" s="30">
        <f t="shared" si="0"/>
        <v>7494</v>
      </c>
      <c r="N120" s="28" t="s">
        <v>42</v>
      </c>
      <c r="O120" s="28" t="s">
        <v>47</v>
      </c>
      <c r="P120" s="28">
        <v>1</v>
      </c>
      <c r="Q120" s="28">
        <v>3</v>
      </c>
      <c r="R120" s="28">
        <v>3</v>
      </c>
      <c r="S120" s="28">
        <v>237497739</v>
      </c>
      <c r="T120" s="28">
        <v>13393206</v>
      </c>
      <c r="U120" s="28">
        <v>250890945</v>
      </c>
      <c r="V120" s="28"/>
      <c r="W120" s="28" t="s">
        <v>30</v>
      </c>
      <c r="X120" s="28" t="s">
        <v>30</v>
      </c>
      <c r="Y120" s="28" t="s">
        <v>30</v>
      </c>
      <c r="Z120" s="28"/>
      <c r="AA120" s="31">
        <v>129.82630317600001</v>
      </c>
      <c r="AB120" s="31">
        <v>2.95003850751</v>
      </c>
      <c r="AC120" s="32">
        <v>1.0009999999999999E-3</v>
      </c>
      <c r="AD120" s="32"/>
      <c r="AE120" s="31">
        <v>1.7159037558500001</v>
      </c>
      <c r="AF120" s="32">
        <v>2.33E-4</v>
      </c>
    </row>
    <row r="121" spans="1:32" ht="15.75" customHeight="1">
      <c r="A121" s="28" t="s">
        <v>369</v>
      </c>
      <c r="B121" s="29" t="s">
        <v>365</v>
      </c>
      <c r="C121" s="28" t="s">
        <v>366</v>
      </c>
      <c r="D121" s="28" t="s">
        <v>159</v>
      </c>
      <c r="E121" s="28" t="s">
        <v>367</v>
      </c>
      <c r="F121" s="28" t="s">
        <v>368</v>
      </c>
      <c r="G121" s="28">
        <v>223200</v>
      </c>
      <c r="H121" s="28">
        <v>6605</v>
      </c>
      <c r="I121" s="28">
        <v>15</v>
      </c>
      <c r="J121" s="41">
        <v>-5616</v>
      </c>
      <c r="K121" s="41">
        <v>-5482</v>
      </c>
      <c r="L121" s="30">
        <v>5549</v>
      </c>
      <c r="M121" s="30">
        <f t="shared" si="0"/>
        <v>7499</v>
      </c>
      <c r="N121" s="28" t="s">
        <v>42</v>
      </c>
      <c r="O121" s="28" t="s">
        <v>47</v>
      </c>
      <c r="P121" s="28">
        <v>1</v>
      </c>
      <c r="Q121" s="28">
        <v>3</v>
      </c>
      <c r="R121" s="28">
        <v>3</v>
      </c>
      <c r="S121" s="28">
        <v>249621104</v>
      </c>
      <c r="T121" s="28">
        <v>10122822</v>
      </c>
      <c r="U121" s="28">
        <v>259743926</v>
      </c>
      <c r="V121" s="28"/>
      <c r="W121" s="28" t="s">
        <v>30</v>
      </c>
      <c r="X121" s="28" t="s">
        <v>30</v>
      </c>
      <c r="Y121" s="28" t="s">
        <v>30</v>
      </c>
      <c r="Z121" s="28"/>
      <c r="AA121" s="31">
        <v>109.256860395</v>
      </c>
      <c r="AB121" s="31">
        <v>4.3976852531799997</v>
      </c>
      <c r="AC121" s="32">
        <v>8.1300000000000003E-4</v>
      </c>
      <c r="AD121" s="32"/>
      <c r="AE121" s="31">
        <v>2.8237736222900001</v>
      </c>
      <c r="AF121" s="32">
        <v>2.1800000000000001E-4</v>
      </c>
    </row>
    <row r="122" spans="1:32" ht="15.75" customHeight="1">
      <c r="A122" s="28" t="s">
        <v>370</v>
      </c>
      <c r="B122" s="29" t="s">
        <v>371</v>
      </c>
      <c r="C122" s="28" t="s">
        <v>372</v>
      </c>
      <c r="D122" s="28" t="s">
        <v>277</v>
      </c>
      <c r="E122" s="28" t="s">
        <v>52</v>
      </c>
      <c r="F122" s="28" t="s">
        <v>373</v>
      </c>
      <c r="G122" s="28">
        <v>208894</v>
      </c>
      <c r="H122" s="28">
        <v>2915</v>
      </c>
      <c r="I122" s="28">
        <v>15</v>
      </c>
      <c r="J122" s="41">
        <v>-1202</v>
      </c>
      <c r="K122" s="41">
        <v>-1018</v>
      </c>
      <c r="L122" s="30">
        <v>1110</v>
      </c>
      <c r="M122" s="30">
        <f t="shared" si="0"/>
        <v>3060</v>
      </c>
      <c r="N122" s="28" t="s">
        <v>36</v>
      </c>
      <c r="O122" s="28" t="s">
        <v>47</v>
      </c>
      <c r="P122" s="28">
        <v>1</v>
      </c>
      <c r="Q122" s="28">
        <v>4</v>
      </c>
      <c r="R122" s="28">
        <v>4</v>
      </c>
      <c r="S122" s="28">
        <v>482000525</v>
      </c>
      <c r="T122" s="28">
        <v>394690068</v>
      </c>
      <c r="U122" s="28">
        <v>876690593</v>
      </c>
      <c r="V122" s="28"/>
      <c r="W122" s="28" t="s">
        <v>30</v>
      </c>
      <c r="X122" s="28" t="s">
        <v>30</v>
      </c>
      <c r="Y122" s="28" t="s">
        <v>30</v>
      </c>
      <c r="Z122" s="28"/>
      <c r="AA122" s="31">
        <v>54.661713601000002</v>
      </c>
      <c r="AB122" s="31">
        <v>1.7370040141200001</v>
      </c>
      <c r="AC122" s="32">
        <v>9.6299999999999999E-4</v>
      </c>
      <c r="AD122" s="32"/>
      <c r="AE122" s="31">
        <v>1.1370193965199999</v>
      </c>
      <c r="AF122" s="32">
        <v>3.7300000000000001E-4</v>
      </c>
    </row>
    <row r="123" spans="1:32" ht="15.75" customHeight="1">
      <c r="A123" s="28" t="s">
        <v>374</v>
      </c>
      <c r="B123" s="29" t="s">
        <v>375</v>
      </c>
      <c r="C123" s="28" t="s">
        <v>376</v>
      </c>
      <c r="D123" s="28" t="s">
        <v>377</v>
      </c>
      <c r="E123" s="28" t="s">
        <v>52</v>
      </c>
      <c r="F123" s="28" t="s">
        <v>378</v>
      </c>
      <c r="G123" s="28">
        <v>218295</v>
      </c>
      <c r="H123" s="28">
        <v>3260</v>
      </c>
      <c r="I123" s="28">
        <v>30</v>
      </c>
      <c r="J123" s="41">
        <v>-1613</v>
      </c>
      <c r="K123" s="41">
        <v>-1450</v>
      </c>
      <c r="L123" s="30">
        <v>1532</v>
      </c>
      <c r="M123" s="30">
        <f t="shared" si="0"/>
        <v>3482</v>
      </c>
      <c r="N123" s="28" t="s">
        <v>36</v>
      </c>
      <c r="O123" s="28" t="s">
        <v>47</v>
      </c>
      <c r="P123" s="28">
        <v>1</v>
      </c>
      <c r="Q123" s="28">
        <v>5</v>
      </c>
      <c r="R123" s="28">
        <v>5</v>
      </c>
      <c r="S123" s="28">
        <v>324902488</v>
      </c>
      <c r="T123" s="28">
        <v>111958924</v>
      </c>
      <c r="U123" s="28">
        <v>436861412</v>
      </c>
      <c r="V123" s="28"/>
      <c r="W123" s="28" t="s">
        <v>30</v>
      </c>
      <c r="X123" s="28" t="s">
        <v>30</v>
      </c>
      <c r="Y123" s="28" t="s">
        <v>30</v>
      </c>
      <c r="Z123" s="28"/>
      <c r="AA123" s="31">
        <v>116.471839425</v>
      </c>
      <c r="AB123" s="31">
        <v>3.8687158144599998</v>
      </c>
      <c r="AC123" s="32">
        <v>6.7199999999999996E-4</v>
      </c>
      <c r="AD123" s="32"/>
      <c r="AE123" s="31">
        <v>2.3792670770600002</v>
      </c>
      <c r="AF123" s="32">
        <v>2.6800000000000001E-4</v>
      </c>
    </row>
    <row r="124" spans="1:32" ht="15.75" customHeight="1">
      <c r="A124" s="28" t="s">
        <v>379</v>
      </c>
      <c r="B124" s="29" t="s">
        <v>380</v>
      </c>
      <c r="C124" s="28" t="s">
        <v>381</v>
      </c>
      <c r="D124" s="28" t="s">
        <v>277</v>
      </c>
      <c r="E124" s="28" t="s">
        <v>52</v>
      </c>
      <c r="F124" s="28" t="s">
        <v>382</v>
      </c>
      <c r="G124" s="28">
        <v>208892</v>
      </c>
      <c r="H124" s="28">
        <v>2580</v>
      </c>
      <c r="I124" s="28">
        <v>15</v>
      </c>
      <c r="J124" s="41">
        <v>-800</v>
      </c>
      <c r="K124" s="41">
        <v>-773</v>
      </c>
      <c r="L124" s="30">
        <v>787</v>
      </c>
      <c r="M124" s="30">
        <f t="shared" si="0"/>
        <v>2737</v>
      </c>
      <c r="N124" s="28" t="s">
        <v>36</v>
      </c>
      <c r="O124" s="28" t="s">
        <v>47</v>
      </c>
      <c r="P124" s="28">
        <v>1</v>
      </c>
      <c r="Q124" s="28">
        <v>3</v>
      </c>
      <c r="R124" s="28">
        <v>3</v>
      </c>
      <c r="S124" s="28">
        <v>155594342</v>
      </c>
      <c r="T124" s="28">
        <v>24264962</v>
      </c>
      <c r="U124" s="28">
        <v>179859304</v>
      </c>
      <c r="V124" s="28"/>
      <c r="W124" s="28" t="s">
        <v>30</v>
      </c>
      <c r="X124" s="28" t="s">
        <v>30</v>
      </c>
      <c r="Y124" s="28" t="s">
        <v>30</v>
      </c>
      <c r="Z124" s="28"/>
      <c r="AA124" s="31">
        <v>238.58502097100001</v>
      </c>
      <c r="AB124" s="31">
        <v>2.11328116986</v>
      </c>
      <c r="AC124" s="32">
        <v>9.1500000000000001E-4</v>
      </c>
      <c r="AD124" s="32"/>
      <c r="AE124" s="31">
        <v>1.3796517320299999</v>
      </c>
      <c r="AF124" s="32">
        <v>4.2499999999999998E-4</v>
      </c>
    </row>
    <row r="125" spans="1:32" ht="15.75" customHeight="1">
      <c r="A125" s="28" t="s">
        <v>383</v>
      </c>
      <c r="B125" s="29" t="s">
        <v>384</v>
      </c>
      <c r="C125" s="28" t="s">
        <v>385</v>
      </c>
      <c r="D125" s="28" t="s">
        <v>159</v>
      </c>
      <c r="E125" s="28" t="s">
        <v>367</v>
      </c>
      <c r="F125" s="28" t="s">
        <v>368</v>
      </c>
      <c r="G125" s="28">
        <v>229409</v>
      </c>
      <c r="H125" s="28">
        <v>6440</v>
      </c>
      <c r="I125" s="28">
        <v>25</v>
      </c>
      <c r="J125" s="41">
        <v>-5476</v>
      </c>
      <c r="K125" s="41">
        <v>-5336</v>
      </c>
      <c r="L125" s="30">
        <v>5406</v>
      </c>
      <c r="M125" s="30">
        <f t="shared" si="0"/>
        <v>7356</v>
      </c>
      <c r="N125" s="28" t="s">
        <v>36</v>
      </c>
      <c r="O125" s="28" t="s">
        <v>47</v>
      </c>
      <c r="P125" s="28">
        <v>1</v>
      </c>
      <c r="Q125" s="28">
        <v>4</v>
      </c>
      <c r="R125" s="28">
        <v>4</v>
      </c>
      <c r="S125" s="28">
        <v>109812847</v>
      </c>
      <c r="T125" s="28">
        <v>7608230</v>
      </c>
      <c r="U125" s="28">
        <v>117421077</v>
      </c>
      <c r="V125" s="28"/>
      <c r="W125" s="28" t="s">
        <v>30</v>
      </c>
      <c r="X125" s="28" t="s">
        <v>30</v>
      </c>
      <c r="Y125" s="28" t="s">
        <v>30</v>
      </c>
      <c r="Z125" s="28"/>
      <c r="AA125" s="31">
        <v>258.72396644700001</v>
      </c>
      <c r="AB125" s="31">
        <v>1.4675822326900001</v>
      </c>
      <c r="AC125" s="32">
        <v>1.0380000000000001E-3</v>
      </c>
      <c r="AD125" s="32"/>
      <c r="AE125" s="31">
        <v>0.886237293747</v>
      </c>
      <c r="AF125" s="32">
        <v>2.12E-4</v>
      </c>
    </row>
    <row r="126" spans="1:32" ht="15.75" customHeight="1">
      <c r="A126" s="28" t="s">
        <v>386</v>
      </c>
      <c r="B126" s="29" t="s">
        <v>387</v>
      </c>
      <c r="C126" s="28" t="s">
        <v>388</v>
      </c>
      <c r="D126" s="28" t="s">
        <v>159</v>
      </c>
      <c r="E126" s="28" t="s">
        <v>367</v>
      </c>
      <c r="F126" s="28" t="s">
        <v>389</v>
      </c>
      <c r="G126" s="28">
        <v>223201</v>
      </c>
      <c r="H126" s="28">
        <v>5730</v>
      </c>
      <c r="I126" s="28">
        <v>15</v>
      </c>
      <c r="J126" s="41">
        <v>-4673</v>
      </c>
      <c r="K126" s="41">
        <v>-4498</v>
      </c>
      <c r="L126" s="30">
        <v>4586</v>
      </c>
      <c r="M126" s="30">
        <f t="shared" si="0"/>
        <v>6536</v>
      </c>
      <c r="N126" s="28" t="s">
        <v>42</v>
      </c>
      <c r="O126" s="28" t="s">
        <v>47</v>
      </c>
      <c r="P126" s="28">
        <v>1</v>
      </c>
      <c r="Q126" s="28">
        <v>3</v>
      </c>
      <c r="R126" s="28">
        <v>3</v>
      </c>
      <c r="S126" s="28">
        <v>170234597</v>
      </c>
      <c r="T126" s="28">
        <v>3827582</v>
      </c>
      <c r="U126" s="28">
        <v>174062179</v>
      </c>
      <c r="V126" s="28"/>
      <c r="W126" s="28" t="s">
        <v>30</v>
      </c>
      <c r="X126" s="28" t="s">
        <v>30</v>
      </c>
      <c r="Y126" s="28" t="s">
        <v>30</v>
      </c>
      <c r="Z126" s="28"/>
      <c r="AA126" s="31">
        <v>48.534032354700003</v>
      </c>
      <c r="AB126" s="31">
        <v>2.1023346482699998</v>
      </c>
      <c r="AC126" s="32">
        <v>1.255E-3</v>
      </c>
      <c r="AD126" s="32"/>
      <c r="AE126" s="31">
        <v>1.19232599256</v>
      </c>
      <c r="AF126" s="32">
        <v>3.5E-4</v>
      </c>
    </row>
    <row r="127" spans="1:32" ht="15.75" customHeight="1">
      <c r="A127" s="28" t="s">
        <v>390</v>
      </c>
      <c r="B127" s="29" t="s">
        <v>391</v>
      </c>
      <c r="C127" s="28" t="s">
        <v>822</v>
      </c>
      <c r="D127" s="28" t="s">
        <v>277</v>
      </c>
      <c r="E127" s="28" t="s">
        <v>52</v>
      </c>
      <c r="F127" s="28" t="s">
        <v>392</v>
      </c>
      <c r="G127" s="28">
        <v>208866</v>
      </c>
      <c r="H127" s="28">
        <v>3520</v>
      </c>
      <c r="I127" s="28">
        <v>15</v>
      </c>
      <c r="J127" s="41">
        <v>-1920</v>
      </c>
      <c r="K127" s="41">
        <v>-1769</v>
      </c>
      <c r="L127" s="30">
        <v>1845</v>
      </c>
      <c r="M127" s="30">
        <f t="shared" si="0"/>
        <v>3795</v>
      </c>
      <c r="N127" s="28" t="s">
        <v>36</v>
      </c>
      <c r="O127" s="28" t="s">
        <v>47</v>
      </c>
      <c r="P127" s="28">
        <v>3</v>
      </c>
      <c r="Q127" s="28">
        <v>20</v>
      </c>
      <c r="R127" s="28">
        <v>20</v>
      </c>
      <c r="S127" s="28">
        <v>1428975293</v>
      </c>
      <c r="T127" s="28">
        <v>261392956</v>
      </c>
      <c r="U127" s="28">
        <v>1690368249</v>
      </c>
      <c r="V127" s="28"/>
      <c r="W127" s="28" t="s">
        <v>30</v>
      </c>
      <c r="X127" s="28" t="s">
        <v>30</v>
      </c>
      <c r="Y127" s="28" t="s">
        <v>30</v>
      </c>
      <c r="Z127" s="28"/>
      <c r="AA127" s="31">
        <v>301.38508088700002</v>
      </c>
      <c r="AB127" s="31">
        <v>6.2148969103500002</v>
      </c>
      <c r="AC127" s="32">
        <v>9.4499999999999998E-4</v>
      </c>
      <c r="AD127" s="32"/>
      <c r="AE127" s="31">
        <v>4.09366267477</v>
      </c>
      <c r="AF127" s="32">
        <v>2.8400000000000002E-4</v>
      </c>
    </row>
    <row r="128" spans="1:32" ht="15.75" customHeight="1">
      <c r="A128" s="28" t="s">
        <v>393</v>
      </c>
      <c r="B128" s="29" t="s">
        <v>394</v>
      </c>
      <c r="C128" s="28" t="s">
        <v>395</v>
      </c>
      <c r="D128" s="28" t="s">
        <v>277</v>
      </c>
      <c r="E128" s="28" t="s">
        <v>52</v>
      </c>
      <c r="F128" s="28" t="s">
        <v>396</v>
      </c>
      <c r="G128" s="28">
        <v>218296</v>
      </c>
      <c r="H128" s="28">
        <v>3650</v>
      </c>
      <c r="I128" s="28">
        <v>30</v>
      </c>
      <c r="J128" s="41">
        <v>-2137</v>
      </c>
      <c r="K128" s="41">
        <v>-1936</v>
      </c>
      <c r="L128" s="30">
        <v>2037</v>
      </c>
      <c r="M128" s="30">
        <f t="shared" si="0"/>
        <v>3987</v>
      </c>
      <c r="N128" s="28" t="s">
        <v>36</v>
      </c>
      <c r="O128" s="28" t="s">
        <v>47</v>
      </c>
      <c r="P128" s="28">
        <v>1</v>
      </c>
      <c r="Q128" s="28">
        <v>4</v>
      </c>
      <c r="R128" s="28">
        <v>4</v>
      </c>
      <c r="S128" s="28">
        <v>740274157</v>
      </c>
      <c r="T128" s="28">
        <v>2270456328</v>
      </c>
      <c r="U128" s="28">
        <v>3010730485</v>
      </c>
      <c r="V128" s="28"/>
      <c r="W128" s="28" t="s">
        <v>30</v>
      </c>
      <c r="X128" s="28" t="s">
        <v>30</v>
      </c>
      <c r="Y128" s="28" t="s">
        <v>30</v>
      </c>
      <c r="Z128" s="28"/>
      <c r="AA128" s="31">
        <v>1004.13708808</v>
      </c>
      <c r="AB128" s="31">
        <v>2.4398106238100001</v>
      </c>
      <c r="AC128" s="32">
        <v>1.224E-3</v>
      </c>
      <c r="AD128" s="32"/>
      <c r="AE128" s="31">
        <v>1.22519017387</v>
      </c>
      <c r="AF128" s="32">
        <v>4.8500000000000003E-4</v>
      </c>
    </row>
    <row r="129" spans="1:32" ht="15.75" customHeight="1">
      <c r="A129" s="28" t="s">
        <v>397</v>
      </c>
      <c r="B129" s="29" t="s">
        <v>398</v>
      </c>
      <c r="C129" s="28" t="s">
        <v>399</v>
      </c>
      <c r="D129" s="28" t="s">
        <v>377</v>
      </c>
      <c r="E129" s="28" t="s">
        <v>52</v>
      </c>
      <c r="F129" s="28" t="s">
        <v>400</v>
      </c>
      <c r="G129" s="28" t="s">
        <v>30</v>
      </c>
      <c r="H129" s="28" t="s">
        <v>30</v>
      </c>
      <c r="I129" s="28" t="s">
        <v>30</v>
      </c>
      <c r="J129" s="28" t="s">
        <v>30</v>
      </c>
      <c r="K129" s="28" t="s">
        <v>30</v>
      </c>
      <c r="L129" s="30">
        <v>1550</v>
      </c>
      <c r="M129" s="30">
        <f t="shared" si="0"/>
        <v>3500</v>
      </c>
      <c r="N129" s="28" t="s">
        <v>36</v>
      </c>
      <c r="O129" s="28" t="s">
        <v>47</v>
      </c>
      <c r="P129" s="28">
        <v>1</v>
      </c>
      <c r="Q129" s="28">
        <v>1</v>
      </c>
      <c r="R129" s="28">
        <v>1</v>
      </c>
      <c r="S129" s="28">
        <v>68913701</v>
      </c>
      <c r="T129" s="28">
        <v>38102882</v>
      </c>
      <c r="U129" s="28">
        <v>107016583</v>
      </c>
      <c r="V129" s="28"/>
      <c r="W129" s="28" t="s">
        <v>30</v>
      </c>
      <c r="X129" s="28" t="s">
        <v>30</v>
      </c>
      <c r="Y129" s="28" t="s">
        <v>30</v>
      </c>
      <c r="Z129" s="28"/>
      <c r="AA129" s="31">
        <v>69.774955062900005</v>
      </c>
      <c r="AB129" s="31">
        <v>1.5373703494299999</v>
      </c>
      <c r="AC129" s="32">
        <v>7.0100000000000002E-4</v>
      </c>
      <c r="AD129" s="32"/>
      <c r="AE129" s="31">
        <v>1.01651985888</v>
      </c>
      <c r="AF129" s="32">
        <v>2.3699999999999999E-4</v>
      </c>
    </row>
    <row r="130" spans="1:32" ht="15.75" customHeight="1">
      <c r="A130" s="28" t="s">
        <v>401</v>
      </c>
      <c r="B130" s="29" t="s">
        <v>398</v>
      </c>
      <c r="C130" s="28" t="s">
        <v>399</v>
      </c>
      <c r="D130" s="28" t="s">
        <v>377</v>
      </c>
      <c r="E130" s="28" t="s">
        <v>52</v>
      </c>
      <c r="F130" s="28" t="s">
        <v>378</v>
      </c>
      <c r="G130" s="28">
        <v>218291</v>
      </c>
      <c r="H130" s="28">
        <v>3220</v>
      </c>
      <c r="I130" s="28">
        <v>30</v>
      </c>
      <c r="J130" s="41">
        <v>-1533</v>
      </c>
      <c r="K130" s="41">
        <v>-1427</v>
      </c>
      <c r="L130" s="30">
        <v>1480</v>
      </c>
      <c r="M130" s="30">
        <f t="shared" si="0"/>
        <v>3430</v>
      </c>
      <c r="N130" s="28" t="s">
        <v>42</v>
      </c>
      <c r="O130" s="28" t="s">
        <v>47</v>
      </c>
      <c r="P130" s="28">
        <v>1</v>
      </c>
      <c r="Q130" s="28">
        <v>1</v>
      </c>
      <c r="R130" s="28">
        <v>1</v>
      </c>
      <c r="S130" s="28">
        <v>187140376</v>
      </c>
      <c r="T130" s="28">
        <v>26178808</v>
      </c>
      <c r="U130" s="28">
        <v>213319184</v>
      </c>
      <c r="V130" s="28"/>
      <c r="W130" s="28" t="s">
        <v>30</v>
      </c>
      <c r="X130" s="28" t="s">
        <v>30</v>
      </c>
      <c r="Y130" s="28" t="s">
        <v>30</v>
      </c>
      <c r="Z130" s="28"/>
      <c r="AA130" s="31">
        <v>164.44026363099999</v>
      </c>
      <c r="AB130" s="31">
        <v>4.1409716008100004</v>
      </c>
      <c r="AC130" s="32">
        <v>8.4000000000000003E-4</v>
      </c>
      <c r="AD130" s="32"/>
      <c r="AE130" s="31">
        <v>2.71244916788</v>
      </c>
      <c r="AF130" s="32">
        <v>2.33E-4</v>
      </c>
    </row>
    <row r="131" spans="1:32" ht="15.75" customHeight="1">
      <c r="A131" s="28" t="s">
        <v>402</v>
      </c>
      <c r="B131" s="29" t="s">
        <v>398</v>
      </c>
      <c r="C131" s="28" t="s">
        <v>399</v>
      </c>
      <c r="D131" s="28" t="s">
        <v>377</v>
      </c>
      <c r="E131" s="28" t="s">
        <v>52</v>
      </c>
      <c r="F131" s="28" t="s">
        <v>400</v>
      </c>
      <c r="G131" s="28" t="s">
        <v>30</v>
      </c>
      <c r="H131" s="28" t="s">
        <v>30</v>
      </c>
      <c r="I131" s="28" t="s">
        <v>30</v>
      </c>
      <c r="J131" s="28" t="s">
        <v>30</v>
      </c>
      <c r="K131" s="28" t="s">
        <v>30</v>
      </c>
      <c r="L131" s="30">
        <v>1550</v>
      </c>
      <c r="M131" s="30">
        <f t="shared" si="0"/>
        <v>3500</v>
      </c>
      <c r="N131" s="28" t="s">
        <v>42</v>
      </c>
      <c r="O131" s="28" t="s">
        <v>47</v>
      </c>
      <c r="P131" s="28">
        <v>1</v>
      </c>
      <c r="Q131" s="28">
        <v>1</v>
      </c>
      <c r="R131" s="28">
        <v>1</v>
      </c>
      <c r="S131" s="28">
        <v>213947412</v>
      </c>
      <c r="T131" s="28">
        <v>22131220</v>
      </c>
      <c r="U131" s="28">
        <v>236078632</v>
      </c>
      <c r="V131" s="28"/>
      <c r="W131" s="28" t="s">
        <v>30</v>
      </c>
      <c r="X131" s="28" t="s">
        <v>30</v>
      </c>
      <c r="Y131" s="28" t="s">
        <v>30</v>
      </c>
      <c r="Z131" s="28"/>
      <c r="AA131" s="31">
        <v>146.483403235</v>
      </c>
      <c r="AB131" s="31">
        <v>3.9566659236200001</v>
      </c>
      <c r="AC131" s="32">
        <v>8.34E-4</v>
      </c>
      <c r="AD131" s="32"/>
      <c r="AE131" s="31">
        <v>2.5692403447099998</v>
      </c>
      <c r="AF131" s="32">
        <v>2.42E-4</v>
      </c>
    </row>
    <row r="132" spans="1:32" ht="15.75" customHeight="1">
      <c r="A132" s="28" t="s">
        <v>403</v>
      </c>
      <c r="B132" s="29" t="s">
        <v>398</v>
      </c>
      <c r="C132" s="28" t="s">
        <v>399</v>
      </c>
      <c r="D132" s="28" t="s">
        <v>377</v>
      </c>
      <c r="E132" s="28" t="s">
        <v>52</v>
      </c>
      <c r="F132" s="28" t="s">
        <v>400</v>
      </c>
      <c r="G132" s="28" t="s">
        <v>30</v>
      </c>
      <c r="H132" s="28" t="s">
        <v>30</v>
      </c>
      <c r="I132" s="28" t="s">
        <v>30</v>
      </c>
      <c r="J132" s="28" t="s">
        <v>30</v>
      </c>
      <c r="K132" s="28" t="s">
        <v>30</v>
      </c>
      <c r="L132" s="30">
        <v>1550</v>
      </c>
      <c r="M132" s="30">
        <f t="shared" si="0"/>
        <v>3500</v>
      </c>
      <c r="N132" s="28" t="s">
        <v>36</v>
      </c>
      <c r="O132" s="28" t="s">
        <v>47</v>
      </c>
      <c r="P132" s="28">
        <v>1</v>
      </c>
      <c r="Q132" s="28">
        <v>2</v>
      </c>
      <c r="R132" s="28">
        <v>2</v>
      </c>
      <c r="S132" s="28">
        <v>152161540</v>
      </c>
      <c r="T132" s="28">
        <v>57712178</v>
      </c>
      <c r="U132" s="28">
        <v>209873718</v>
      </c>
      <c r="V132" s="28"/>
      <c r="W132" s="28" t="s">
        <v>30</v>
      </c>
      <c r="X132" s="28" t="s">
        <v>30</v>
      </c>
      <c r="Y132" s="28" t="s">
        <v>30</v>
      </c>
      <c r="Z132" s="28"/>
      <c r="AA132" s="31">
        <v>85.158238466100002</v>
      </c>
      <c r="AB132" s="31">
        <v>2.8166605906800002</v>
      </c>
      <c r="AC132" s="32">
        <v>8.6600000000000002E-4</v>
      </c>
      <c r="AD132" s="32"/>
      <c r="AE132" s="31">
        <v>1.8346128583800001</v>
      </c>
      <c r="AF132" s="32">
        <v>2.7999999999999998E-4</v>
      </c>
    </row>
    <row r="133" spans="1:32" ht="15.75" customHeight="1">
      <c r="A133" s="28" t="s">
        <v>404</v>
      </c>
      <c r="B133" s="29" t="s">
        <v>398</v>
      </c>
      <c r="C133" s="28" t="s">
        <v>399</v>
      </c>
      <c r="D133" s="28" t="s">
        <v>377</v>
      </c>
      <c r="E133" s="28" t="s">
        <v>52</v>
      </c>
      <c r="F133" s="28" t="s">
        <v>400</v>
      </c>
      <c r="G133" s="28" t="s">
        <v>30</v>
      </c>
      <c r="H133" s="28" t="s">
        <v>30</v>
      </c>
      <c r="I133" s="28" t="s">
        <v>30</v>
      </c>
      <c r="J133" s="28" t="s">
        <v>30</v>
      </c>
      <c r="K133" s="28" t="s">
        <v>30</v>
      </c>
      <c r="L133" s="30">
        <v>1550</v>
      </c>
      <c r="M133" s="30">
        <f t="shared" si="0"/>
        <v>3500</v>
      </c>
      <c r="N133" s="28" t="s">
        <v>36</v>
      </c>
      <c r="O133" s="28" t="s">
        <v>47</v>
      </c>
      <c r="P133" s="28">
        <v>1</v>
      </c>
      <c r="Q133" s="28">
        <v>1</v>
      </c>
      <c r="R133" s="28">
        <v>1</v>
      </c>
      <c r="S133" s="28">
        <v>168041164</v>
      </c>
      <c r="T133" s="28">
        <v>32252772</v>
      </c>
      <c r="U133" s="28">
        <v>200293936</v>
      </c>
      <c r="V133" s="28"/>
      <c r="W133" s="28" t="s">
        <v>30</v>
      </c>
      <c r="X133" s="28" t="s">
        <v>30</v>
      </c>
      <c r="Y133" s="28" t="s">
        <v>30</v>
      </c>
      <c r="Z133" s="28"/>
      <c r="AA133" s="31">
        <v>94.107609346900006</v>
      </c>
      <c r="AB133" s="31">
        <v>2.80811418473</v>
      </c>
      <c r="AC133" s="32">
        <v>8.2899999999999998E-4</v>
      </c>
      <c r="AD133" s="32"/>
      <c r="AE133" s="31">
        <v>1.8083512106899999</v>
      </c>
      <c r="AF133" s="32">
        <v>2.4399999999999999E-4</v>
      </c>
    </row>
    <row r="134" spans="1:32" ht="15.75" customHeight="1">
      <c r="A134" s="28" t="s">
        <v>405</v>
      </c>
      <c r="B134" s="29" t="s">
        <v>398</v>
      </c>
      <c r="C134" s="28" t="s">
        <v>399</v>
      </c>
      <c r="D134" s="28" t="s">
        <v>377</v>
      </c>
      <c r="E134" s="28" t="s">
        <v>52</v>
      </c>
      <c r="F134" s="28" t="s">
        <v>400</v>
      </c>
      <c r="G134" s="28" t="s">
        <v>30</v>
      </c>
      <c r="H134" s="28" t="s">
        <v>30</v>
      </c>
      <c r="I134" s="28" t="s">
        <v>30</v>
      </c>
      <c r="J134" s="28" t="s">
        <v>30</v>
      </c>
      <c r="K134" s="28" t="s">
        <v>30</v>
      </c>
      <c r="L134" s="30">
        <v>1550</v>
      </c>
      <c r="M134" s="30">
        <f t="shared" si="0"/>
        <v>3500</v>
      </c>
      <c r="N134" s="28" t="s">
        <v>42</v>
      </c>
      <c r="O134" s="28" t="s">
        <v>47</v>
      </c>
      <c r="P134" s="28">
        <v>1</v>
      </c>
      <c r="Q134" s="28">
        <v>1</v>
      </c>
      <c r="R134" s="28">
        <v>1</v>
      </c>
      <c r="S134" s="28">
        <v>175474191</v>
      </c>
      <c r="T134" s="28">
        <v>23224682</v>
      </c>
      <c r="U134" s="28">
        <v>198698873</v>
      </c>
      <c r="V134" s="28"/>
      <c r="W134" s="28" t="s">
        <v>30</v>
      </c>
      <c r="X134" s="28" t="s">
        <v>30</v>
      </c>
      <c r="Y134" s="28" t="s">
        <v>30</v>
      </c>
      <c r="Z134" s="28"/>
      <c r="AA134" s="31">
        <v>107.314979029</v>
      </c>
      <c r="AB134" s="31">
        <v>3.4767355152200001</v>
      </c>
      <c r="AC134" s="32">
        <v>8.1700000000000002E-4</v>
      </c>
      <c r="AD134" s="32"/>
      <c r="AE134" s="31">
        <v>2.2554788183899999</v>
      </c>
      <c r="AF134" s="32">
        <v>2.14E-4</v>
      </c>
    </row>
    <row r="135" spans="1:32" ht="15.75" customHeight="1">
      <c r="A135" s="28" t="s">
        <v>406</v>
      </c>
      <c r="B135" s="29" t="s">
        <v>407</v>
      </c>
      <c r="C135" s="28" t="s">
        <v>408</v>
      </c>
      <c r="D135" s="28" t="s">
        <v>377</v>
      </c>
      <c r="E135" s="28" t="s">
        <v>52</v>
      </c>
      <c r="F135" s="28" t="s">
        <v>409</v>
      </c>
      <c r="G135" s="28">
        <v>218292</v>
      </c>
      <c r="H135" s="28">
        <v>3230</v>
      </c>
      <c r="I135" s="28">
        <v>30</v>
      </c>
      <c r="J135" s="41">
        <v>-1541</v>
      </c>
      <c r="K135" s="41">
        <v>-1425</v>
      </c>
      <c r="L135" s="30">
        <v>1483</v>
      </c>
      <c r="M135" s="30">
        <f t="shared" si="0"/>
        <v>3433</v>
      </c>
      <c r="N135" s="28" t="s">
        <v>36</v>
      </c>
      <c r="O135" s="28" t="s">
        <v>47</v>
      </c>
      <c r="P135" s="28">
        <v>1</v>
      </c>
      <c r="Q135" s="28">
        <v>3</v>
      </c>
      <c r="R135" s="28">
        <v>3</v>
      </c>
      <c r="S135" s="28">
        <v>446867670</v>
      </c>
      <c r="T135" s="28">
        <v>103564748</v>
      </c>
      <c r="U135" s="28">
        <v>550432418</v>
      </c>
      <c r="V135" s="28"/>
      <c r="W135" s="28" t="s">
        <v>30</v>
      </c>
      <c r="X135" s="28" t="s">
        <v>30</v>
      </c>
      <c r="Y135" s="28" t="s">
        <v>30</v>
      </c>
      <c r="Z135" s="28"/>
      <c r="AA135" s="31">
        <v>492.44541641699999</v>
      </c>
      <c r="AB135" s="31">
        <v>2.5293577804699998</v>
      </c>
      <c r="AC135" s="32">
        <v>9.59E-4</v>
      </c>
      <c r="AD135" s="32"/>
      <c r="AE135" s="31">
        <v>1.66306575415</v>
      </c>
      <c r="AF135" s="32">
        <v>3.1799999999999998E-4</v>
      </c>
    </row>
    <row r="136" spans="1:32" ht="15.75" customHeight="1">
      <c r="A136" s="28" t="s">
        <v>410</v>
      </c>
      <c r="B136" s="29" t="s">
        <v>407</v>
      </c>
      <c r="C136" s="28" t="s">
        <v>408</v>
      </c>
      <c r="D136" s="28" t="s">
        <v>377</v>
      </c>
      <c r="E136" s="28" t="s">
        <v>52</v>
      </c>
      <c r="F136" s="28" t="s">
        <v>378</v>
      </c>
      <c r="G136" s="28">
        <v>218293</v>
      </c>
      <c r="H136" s="28">
        <v>2500</v>
      </c>
      <c r="I136" s="28">
        <v>30</v>
      </c>
      <c r="J136" s="41">
        <v>-778</v>
      </c>
      <c r="K136" s="41">
        <v>-520</v>
      </c>
      <c r="L136" s="30">
        <v>649</v>
      </c>
      <c r="M136" s="30">
        <f t="shared" si="0"/>
        <v>2599</v>
      </c>
      <c r="N136" s="28" t="s">
        <v>42</v>
      </c>
      <c r="O136" s="28" t="s">
        <v>47</v>
      </c>
      <c r="P136" s="28">
        <v>2</v>
      </c>
      <c r="Q136" s="28">
        <v>8</v>
      </c>
      <c r="R136" s="28">
        <v>8</v>
      </c>
      <c r="S136" s="28">
        <v>222891800</v>
      </c>
      <c r="T136" s="28">
        <v>21967690</v>
      </c>
      <c r="U136" s="28">
        <v>244859490</v>
      </c>
      <c r="V136" s="28"/>
      <c r="W136" s="28" t="s">
        <v>30</v>
      </c>
      <c r="X136" s="28" t="s">
        <v>30</v>
      </c>
      <c r="Y136" s="28" t="s">
        <v>30</v>
      </c>
      <c r="Z136" s="28"/>
      <c r="AA136" s="31">
        <v>127.59191132399999</v>
      </c>
      <c r="AB136" s="31">
        <v>1.5669673230200001</v>
      </c>
      <c r="AC136" s="32">
        <v>6.6799999999999997E-4</v>
      </c>
      <c r="AD136" s="32"/>
      <c r="AE136" s="31">
        <v>1.05112807394</v>
      </c>
      <c r="AF136" s="32">
        <v>2.2499999999999999E-4</v>
      </c>
    </row>
    <row r="137" spans="1:32" ht="15.75" customHeight="1">
      <c r="A137" s="28" t="s">
        <v>411</v>
      </c>
      <c r="B137" s="29" t="s">
        <v>412</v>
      </c>
      <c r="C137" s="28" t="s">
        <v>413</v>
      </c>
      <c r="D137" s="28" t="s">
        <v>277</v>
      </c>
      <c r="E137" s="28" t="s">
        <v>52</v>
      </c>
      <c r="F137" s="28" t="s">
        <v>414</v>
      </c>
      <c r="G137" s="28" t="s">
        <v>415</v>
      </c>
      <c r="H137" s="28" t="s">
        <v>416</v>
      </c>
      <c r="I137" s="28" t="s">
        <v>417</v>
      </c>
      <c r="J137" s="51" t="s">
        <v>418</v>
      </c>
      <c r="K137" s="51" t="s">
        <v>419</v>
      </c>
      <c r="L137" s="30">
        <v>1241</v>
      </c>
      <c r="M137" s="30">
        <f t="shared" si="0"/>
        <v>3191</v>
      </c>
      <c r="N137" s="28" t="s">
        <v>42</v>
      </c>
      <c r="O137" s="28" t="s">
        <v>47</v>
      </c>
      <c r="P137" s="28">
        <v>1</v>
      </c>
      <c r="Q137" s="28">
        <v>4</v>
      </c>
      <c r="R137" s="28">
        <v>4</v>
      </c>
      <c r="S137" s="28">
        <v>554004835</v>
      </c>
      <c r="T137" s="28">
        <v>200965754</v>
      </c>
      <c r="U137" s="28">
        <v>754970589</v>
      </c>
      <c r="V137" s="28"/>
      <c r="W137" s="28" t="s">
        <v>30</v>
      </c>
      <c r="X137" s="28" t="s">
        <v>30</v>
      </c>
      <c r="Y137" s="28" t="s">
        <v>30</v>
      </c>
      <c r="Z137" s="28"/>
      <c r="AA137" s="31">
        <v>309.67819053300002</v>
      </c>
      <c r="AB137" s="31">
        <v>8.8219236370399994</v>
      </c>
      <c r="AC137" s="32">
        <v>8.2100000000000001E-4</v>
      </c>
      <c r="AD137" s="32"/>
      <c r="AE137" s="31">
        <v>5.8471399249999996</v>
      </c>
      <c r="AF137" s="32">
        <v>2.8899999999999998E-4</v>
      </c>
    </row>
    <row r="138" spans="1:32" ht="15.75" customHeight="1">
      <c r="A138" s="28" t="s">
        <v>420</v>
      </c>
      <c r="B138" s="29" t="s">
        <v>421</v>
      </c>
      <c r="C138" s="28" t="s">
        <v>422</v>
      </c>
      <c r="D138" s="28" t="s">
        <v>277</v>
      </c>
      <c r="E138" s="28" t="s">
        <v>52</v>
      </c>
      <c r="F138" s="28" t="s">
        <v>423</v>
      </c>
      <c r="G138" s="28">
        <v>218297</v>
      </c>
      <c r="H138" s="28">
        <v>2480</v>
      </c>
      <c r="I138" s="28">
        <v>30</v>
      </c>
      <c r="J138" s="41">
        <v>-772</v>
      </c>
      <c r="K138" s="41">
        <v>-476</v>
      </c>
      <c r="L138" s="30">
        <v>624</v>
      </c>
      <c r="M138" s="30">
        <f t="shared" si="0"/>
        <v>2574</v>
      </c>
      <c r="N138" s="28" t="s">
        <v>36</v>
      </c>
      <c r="O138" s="28" t="s">
        <v>47</v>
      </c>
      <c r="P138" s="28">
        <v>1</v>
      </c>
      <c r="Q138" s="28">
        <v>3</v>
      </c>
      <c r="R138" s="28">
        <v>3</v>
      </c>
      <c r="S138" s="28">
        <v>266800484</v>
      </c>
      <c r="T138" s="28">
        <v>42127346</v>
      </c>
      <c r="U138" s="28">
        <v>308927830</v>
      </c>
      <c r="V138" s="28"/>
      <c r="W138" s="28" t="s">
        <v>30</v>
      </c>
      <c r="X138" s="28" t="s">
        <v>30</v>
      </c>
      <c r="Y138" s="28" t="s">
        <v>30</v>
      </c>
      <c r="Z138" s="28"/>
      <c r="AA138" s="31">
        <v>577.82007189900003</v>
      </c>
      <c r="AB138" s="31">
        <v>5.0873262829300003</v>
      </c>
      <c r="AC138" s="32">
        <v>9.5299999999999996E-4</v>
      </c>
      <c r="AD138" s="32"/>
      <c r="AE138" s="31">
        <v>3.3800789119700001</v>
      </c>
      <c r="AF138" s="32">
        <v>4.2299999999999998E-4</v>
      </c>
    </row>
    <row r="139" spans="1:32" ht="15.75" customHeight="1">
      <c r="A139" s="28" t="s">
        <v>424</v>
      </c>
      <c r="B139" s="29" t="s">
        <v>425</v>
      </c>
      <c r="C139" s="28" t="s">
        <v>426</v>
      </c>
      <c r="D139" s="28" t="s">
        <v>377</v>
      </c>
      <c r="E139" s="28" t="s">
        <v>427</v>
      </c>
      <c r="F139" s="28" t="s">
        <v>409</v>
      </c>
      <c r="G139" s="28">
        <v>218461</v>
      </c>
      <c r="H139" s="28">
        <v>4735</v>
      </c>
      <c r="I139" s="28">
        <v>15</v>
      </c>
      <c r="J139" s="41">
        <v>-3628</v>
      </c>
      <c r="K139" s="41">
        <v>-3381</v>
      </c>
      <c r="L139" s="30">
        <v>3505</v>
      </c>
      <c r="M139" s="30">
        <f t="shared" si="0"/>
        <v>5455</v>
      </c>
      <c r="N139" s="28" t="s">
        <v>36</v>
      </c>
      <c r="O139" s="28" t="s">
        <v>47</v>
      </c>
      <c r="P139" s="28">
        <v>2</v>
      </c>
      <c r="Q139" s="28">
        <v>8</v>
      </c>
      <c r="R139" s="28">
        <v>8</v>
      </c>
      <c r="S139" s="28">
        <v>157558575</v>
      </c>
      <c r="T139" s="28">
        <v>11534044</v>
      </c>
      <c r="U139" s="28">
        <v>169092619</v>
      </c>
      <c r="V139" s="28"/>
      <c r="W139" s="28" t="s">
        <v>30</v>
      </c>
      <c r="X139" s="28" t="s">
        <v>30</v>
      </c>
      <c r="Y139" s="28" t="s">
        <v>30</v>
      </c>
      <c r="Z139" s="28"/>
      <c r="AA139" s="31">
        <v>210.67513481099999</v>
      </c>
      <c r="AB139" s="31">
        <v>2.3416863430700001</v>
      </c>
      <c r="AC139" s="32">
        <v>9.7999999999999997E-4</v>
      </c>
      <c r="AD139" s="32"/>
      <c r="AE139" s="31">
        <v>1.5097948752699999</v>
      </c>
      <c r="AF139" s="32">
        <v>3.2200000000000002E-4</v>
      </c>
    </row>
    <row r="140" spans="1:32" ht="15.75" customHeight="1">
      <c r="A140" s="28" t="s">
        <v>428</v>
      </c>
      <c r="B140" s="29" t="s">
        <v>425</v>
      </c>
      <c r="C140" s="28" t="s">
        <v>426</v>
      </c>
      <c r="D140" s="28" t="s">
        <v>377</v>
      </c>
      <c r="E140" s="28" t="s">
        <v>427</v>
      </c>
      <c r="F140" s="28" t="s">
        <v>409</v>
      </c>
      <c r="G140" s="28">
        <v>218294</v>
      </c>
      <c r="H140" s="28">
        <v>5005</v>
      </c>
      <c r="I140" s="28">
        <v>30</v>
      </c>
      <c r="J140" s="41">
        <v>-3945</v>
      </c>
      <c r="K140" s="41">
        <v>-3656</v>
      </c>
      <c r="L140" s="30">
        <v>3801</v>
      </c>
      <c r="M140" s="30">
        <f t="shared" si="0"/>
        <v>5751</v>
      </c>
      <c r="N140" s="28" t="s">
        <v>36</v>
      </c>
      <c r="O140" s="28" t="s">
        <v>47</v>
      </c>
      <c r="P140" s="28">
        <v>1</v>
      </c>
      <c r="Q140" s="28">
        <v>4</v>
      </c>
      <c r="R140" s="28">
        <v>4</v>
      </c>
      <c r="S140" s="28">
        <v>116712454</v>
      </c>
      <c r="T140" s="28">
        <v>28396426</v>
      </c>
      <c r="U140" s="28">
        <v>145108880</v>
      </c>
      <c r="V140" s="28"/>
      <c r="W140" s="28" t="s">
        <v>30</v>
      </c>
      <c r="X140" s="28" t="s">
        <v>30</v>
      </c>
      <c r="Y140" s="28" t="s">
        <v>30</v>
      </c>
      <c r="Z140" s="28"/>
      <c r="AA140" s="31">
        <v>197.80772917900001</v>
      </c>
      <c r="AB140" s="31">
        <v>1.25981710188</v>
      </c>
      <c r="AC140" s="32">
        <v>7.2999999999999996E-4</v>
      </c>
      <c r="AD140" s="32"/>
      <c r="AE140" s="31">
        <v>0.82811040125799995</v>
      </c>
      <c r="AF140" s="32">
        <v>2.63E-4</v>
      </c>
    </row>
    <row r="141" spans="1:32" ht="15.75" customHeight="1">
      <c r="A141" s="28" t="s">
        <v>429</v>
      </c>
      <c r="B141" s="29" t="s">
        <v>430</v>
      </c>
      <c r="C141" s="28" t="s">
        <v>431</v>
      </c>
      <c r="D141" s="28" t="s">
        <v>432</v>
      </c>
      <c r="E141" s="28" t="s">
        <v>433</v>
      </c>
      <c r="F141" s="28" t="s">
        <v>434</v>
      </c>
      <c r="G141" s="28">
        <v>182689</v>
      </c>
      <c r="H141" s="28">
        <v>31930</v>
      </c>
      <c r="I141" s="28">
        <v>360</v>
      </c>
      <c r="J141" s="41">
        <v>-35104</v>
      </c>
      <c r="K141" s="41">
        <v>-33524</v>
      </c>
      <c r="L141" s="30">
        <v>34314</v>
      </c>
      <c r="M141" s="30">
        <f t="shared" si="0"/>
        <v>36264</v>
      </c>
      <c r="N141" s="28" t="s">
        <v>42</v>
      </c>
      <c r="O141" s="28" t="s">
        <v>67</v>
      </c>
      <c r="P141" s="28">
        <v>1</v>
      </c>
      <c r="Q141" s="28">
        <v>5</v>
      </c>
      <c r="R141" s="28">
        <v>3</v>
      </c>
      <c r="S141" s="28">
        <v>1028731561</v>
      </c>
      <c r="T141" s="28">
        <v>855825064</v>
      </c>
      <c r="U141" s="28">
        <v>1884556625</v>
      </c>
      <c r="V141" s="28"/>
      <c r="W141" s="28">
        <v>37731651</v>
      </c>
      <c r="X141" s="28">
        <v>23064168</v>
      </c>
      <c r="Y141" s="28">
        <v>60795819</v>
      </c>
      <c r="Z141" s="28"/>
      <c r="AA141" s="31">
        <v>182.23559017400001</v>
      </c>
      <c r="AB141" s="31">
        <v>4.6704295778200002</v>
      </c>
      <c r="AC141" s="32">
        <v>8.43E-4</v>
      </c>
      <c r="AD141" s="32"/>
      <c r="AE141" s="31">
        <v>2.5993218796500002</v>
      </c>
      <c r="AF141" s="32">
        <v>1.9900000000000001E-4</v>
      </c>
    </row>
    <row r="142" spans="1:32" ht="15.75" customHeight="1">
      <c r="A142" s="28" t="s">
        <v>435</v>
      </c>
      <c r="B142" s="29" t="s">
        <v>436</v>
      </c>
      <c r="C142" s="28" t="s">
        <v>437</v>
      </c>
      <c r="D142" s="28" t="s">
        <v>438</v>
      </c>
      <c r="E142" s="28" t="s">
        <v>256</v>
      </c>
      <c r="F142" s="28" t="s">
        <v>434</v>
      </c>
      <c r="G142" s="28">
        <v>218287</v>
      </c>
      <c r="H142" s="28">
        <v>12440</v>
      </c>
      <c r="I142" s="28">
        <v>40</v>
      </c>
      <c r="J142" s="41">
        <v>-12972</v>
      </c>
      <c r="K142" s="41">
        <v>-12360</v>
      </c>
      <c r="L142" s="30">
        <v>12666</v>
      </c>
      <c r="M142" s="30">
        <f t="shared" si="0"/>
        <v>14616</v>
      </c>
      <c r="N142" s="28" t="s">
        <v>36</v>
      </c>
      <c r="O142" s="28" t="s">
        <v>47</v>
      </c>
      <c r="P142" s="28">
        <v>1</v>
      </c>
      <c r="Q142" s="28">
        <v>3</v>
      </c>
      <c r="R142" s="28">
        <v>3</v>
      </c>
      <c r="S142" s="28">
        <v>436415185</v>
      </c>
      <c r="T142" s="28">
        <v>79580288</v>
      </c>
      <c r="U142" s="28">
        <v>515995473</v>
      </c>
      <c r="V142" s="28"/>
      <c r="W142" s="28" t="s">
        <v>30</v>
      </c>
      <c r="X142" s="28" t="s">
        <v>30</v>
      </c>
      <c r="Y142" s="28" t="s">
        <v>30</v>
      </c>
      <c r="Z142" s="28"/>
      <c r="AA142" s="31">
        <v>63.358058717799999</v>
      </c>
      <c r="AB142" s="31">
        <v>1.63771583383</v>
      </c>
      <c r="AC142" s="32">
        <v>8.7000000000000001E-4</v>
      </c>
      <c r="AD142" s="32"/>
      <c r="AE142" s="31">
        <v>0.90185676662100001</v>
      </c>
      <c r="AF142" s="32">
        <v>2.0100000000000001E-4</v>
      </c>
    </row>
    <row r="143" spans="1:32" ht="15.75" customHeight="1">
      <c r="A143" s="28" t="s">
        <v>439</v>
      </c>
      <c r="B143" s="29" t="s">
        <v>440</v>
      </c>
      <c r="C143" s="28" t="s">
        <v>441</v>
      </c>
      <c r="D143" s="28" t="s">
        <v>159</v>
      </c>
      <c r="E143" s="28" t="s">
        <v>442</v>
      </c>
      <c r="F143" s="28" t="s">
        <v>443</v>
      </c>
      <c r="G143" s="28">
        <v>223194</v>
      </c>
      <c r="H143" s="28">
        <v>13990</v>
      </c>
      <c r="I143" s="28">
        <v>30</v>
      </c>
      <c r="J143" s="41">
        <v>-15166</v>
      </c>
      <c r="K143" s="41">
        <v>-14952</v>
      </c>
      <c r="L143" s="30">
        <v>15059</v>
      </c>
      <c r="M143" s="30">
        <f t="shared" si="0"/>
        <v>17009</v>
      </c>
      <c r="N143" s="28" t="s">
        <v>42</v>
      </c>
      <c r="O143" s="28" t="s">
        <v>47</v>
      </c>
      <c r="P143" s="28">
        <v>1</v>
      </c>
      <c r="Q143" s="28">
        <v>3</v>
      </c>
      <c r="R143" s="28">
        <v>3</v>
      </c>
      <c r="S143" s="28">
        <v>442539076</v>
      </c>
      <c r="T143" s="28">
        <v>52245600</v>
      </c>
      <c r="U143" s="28">
        <v>494784676</v>
      </c>
      <c r="V143" s="28"/>
      <c r="W143" s="28" t="s">
        <v>30</v>
      </c>
      <c r="X143" s="28" t="s">
        <v>30</v>
      </c>
      <c r="Y143" s="28" t="s">
        <v>30</v>
      </c>
      <c r="Z143" s="28"/>
      <c r="AA143" s="31">
        <v>31.086399041300002</v>
      </c>
      <c r="AB143" s="33">
        <v>0.62391060173199997</v>
      </c>
      <c r="AC143" s="32">
        <v>1.111E-3</v>
      </c>
      <c r="AD143" s="32"/>
      <c r="AE143" s="31">
        <v>0.19430782262499999</v>
      </c>
      <c r="AF143" s="32">
        <v>4.4200000000000001E-4</v>
      </c>
    </row>
    <row r="144" spans="1:32" ht="15.75" customHeight="1">
      <c r="A144" s="28" t="s">
        <v>444</v>
      </c>
      <c r="B144" s="29" t="s">
        <v>445</v>
      </c>
      <c r="C144" s="28" t="s">
        <v>446</v>
      </c>
      <c r="D144" s="28" t="s">
        <v>159</v>
      </c>
      <c r="E144" s="28" t="s">
        <v>52</v>
      </c>
      <c r="F144" s="28" t="s">
        <v>447</v>
      </c>
      <c r="G144" s="28" t="s">
        <v>30</v>
      </c>
      <c r="H144" s="28" t="s">
        <v>30</v>
      </c>
      <c r="I144" s="28" t="s">
        <v>30</v>
      </c>
      <c r="J144" s="28" t="s">
        <v>30</v>
      </c>
      <c r="K144" s="28" t="s">
        <v>30</v>
      </c>
      <c r="L144" s="30">
        <v>625</v>
      </c>
      <c r="M144" s="30">
        <f t="shared" si="0"/>
        <v>2575</v>
      </c>
      <c r="N144" s="28" t="s">
        <v>36</v>
      </c>
      <c r="O144" s="28" t="s">
        <v>47</v>
      </c>
      <c r="P144" s="28">
        <v>1</v>
      </c>
      <c r="Q144" s="28">
        <v>4</v>
      </c>
      <c r="R144" s="28">
        <v>4</v>
      </c>
      <c r="S144" s="28">
        <v>84750434</v>
      </c>
      <c r="T144" s="28">
        <v>7820454</v>
      </c>
      <c r="U144" s="28">
        <v>92570888</v>
      </c>
      <c r="V144" s="28"/>
      <c r="W144" s="28" t="s">
        <v>30</v>
      </c>
      <c r="X144" s="28" t="s">
        <v>30</v>
      </c>
      <c r="Y144" s="28" t="s">
        <v>30</v>
      </c>
      <c r="Z144" s="28"/>
      <c r="AA144" s="31">
        <v>53.265488316400003</v>
      </c>
      <c r="AB144" s="31">
        <v>1.8464012298400001</v>
      </c>
      <c r="AC144" s="32">
        <v>1.062E-3</v>
      </c>
      <c r="AD144" s="32"/>
      <c r="AE144" s="31">
        <v>1.2234115611</v>
      </c>
      <c r="AF144" s="32">
        <v>3.4499999999999998E-4</v>
      </c>
    </row>
    <row r="145" spans="1:32" ht="15.75" customHeight="1">
      <c r="A145" s="28" t="s">
        <v>448</v>
      </c>
      <c r="B145" s="29" t="s">
        <v>449</v>
      </c>
      <c r="C145" s="28" t="s">
        <v>450</v>
      </c>
      <c r="D145" s="28" t="s">
        <v>159</v>
      </c>
      <c r="E145" s="28" t="s">
        <v>451</v>
      </c>
      <c r="F145" s="28" t="s">
        <v>452</v>
      </c>
      <c r="G145" s="28">
        <v>224887</v>
      </c>
      <c r="H145" s="28" t="s">
        <v>453</v>
      </c>
      <c r="I145" s="28" t="s">
        <v>30</v>
      </c>
      <c r="J145" s="28" t="s">
        <v>30</v>
      </c>
      <c r="K145" s="28" t="s">
        <v>30</v>
      </c>
      <c r="L145" s="28" t="s">
        <v>453</v>
      </c>
      <c r="M145" s="28" t="s">
        <v>453</v>
      </c>
      <c r="N145" s="28" t="s">
        <v>36</v>
      </c>
      <c r="O145" s="28" t="s">
        <v>47</v>
      </c>
      <c r="P145" s="28">
        <v>1</v>
      </c>
      <c r="Q145" s="28">
        <v>4</v>
      </c>
      <c r="R145" s="28">
        <v>4</v>
      </c>
      <c r="S145" s="28">
        <v>261096900</v>
      </c>
      <c r="T145" s="28">
        <v>88478964</v>
      </c>
      <c r="U145" s="28">
        <v>349575864</v>
      </c>
      <c r="V145" s="28"/>
      <c r="W145" s="28" t="s">
        <v>30</v>
      </c>
      <c r="X145" s="28" t="s">
        <v>30</v>
      </c>
      <c r="Y145" s="28" t="s">
        <v>30</v>
      </c>
      <c r="Z145" s="28"/>
      <c r="AA145" s="31">
        <v>222.926902337</v>
      </c>
      <c r="AB145" s="31">
        <v>1.21453631623</v>
      </c>
      <c r="AC145" s="32">
        <v>1.0560000000000001E-3</v>
      </c>
      <c r="AD145" s="32"/>
      <c r="AE145" s="31">
        <v>0.76177595943099996</v>
      </c>
      <c r="AF145" s="32">
        <v>3.1700000000000001E-4</v>
      </c>
    </row>
    <row r="146" spans="1:32" ht="15.75" customHeight="1">
      <c r="A146" s="28" t="s">
        <v>454</v>
      </c>
      <c r="B146" s="29" t="s">
        <v>449</v>
      </c>
      <c r="C146" s="28" t="s">
        <v>450</v>
      </c>
      <c r="D146" s="28" t="s">
        <v>159</v>
      </c>
      <c r="E146" s="28" t="s">
        <v>451</v>
      </c>
      <c r="F146" s="28" t="s">
        <v>452</v>
      </c>
      <c r="G146" s="28">
        <v>224888</v>
      </c>
      <c r="H146" s="28" t="s">
        <v>455</v>
      </c>
      <c r="I146" s="28" t="s">
        <v>30</v>
      </c>
      <c r="J146" s="28" t="s">
        <v>30</v>
      </c>
      <c r="K146" s="28" t="s">
        <v>30</v>
      </c>
      <c r="L146" s="28" t="s">
        <v>455</v>
      </c>
      <c r="M146" s="28" t="s">
        <v>455</v>
      </c>
      <c r="N146" s="28" t="s">
        <v>42</v>
      </c>
      <c r="O146" s="28" t="s">
        <v>47</v>
      </c>
      <c r="P146" s="28">
        <v>1</v>
      </c>
      <c r="Q146" s="28">
        <v>4</v>
      </c>
      <c r="R146" s="28">
        <v>4</v>
      </c>
      <c r="S146" s="28">
        <v>281094105</v>
      </c>
      <c r="T146" s="28">
        <v>70573678</v>
      </c>
      <c r="U146" s="28">
        <v>351667783</v>
      </c>
      <c r="V146" s="28"/>
      <c r="W146" s="28" t="s">
        <v>30</v>
      </c>
      <c r="X146" s="28" t="s">
        <v>30</v>
      </c>
      <c r="Y146" s="28" t="s">
        <v>30</v>
      </c>
      <c r="Z146" s="28"/>
      <c r="AA146" s="31">
        <v>97.643678849599993</v>
      </c>
      <c r="AB146" s="31">
        <v>1.35926255007</v>
      </c>
      <c r="AC146" s="32">
        <v>8.5400000000000005E-4</v>
      </c>
      <c r="AD146" s="32"/>
      <c r="AE146" s="31">
        <v>0.900871370826</v>
      </c>
      <c r="AF146" s="32">
        <v>3.4200000000000002E-4</v>
      </c>
    </row>
    <row r="147" spans="1:32" ht="15.75" customHeight="1">
      <c r="A147" s="28" t="s">
        <v>456</v>
      </c>
      <c r="B147" s="29" t="s">
        <v>457</v>
      </c>
      <c r="C147" s="28" t="s">
        <v>458</v>
      </c>
      <c r="D147" s="28" t="s">
        <v>159</v>
      </c>
      <c r="E147" s="28" t="s">
        <v>52</v>
      </c>
      <c r="F147" s="28" t="s">
        <v>459</v>
      </c>
      <c r="G147" s="28" t="s">
        <v>30</v>
      </c>
      <c r="H147" s="28" t="s">
        <v>30</v>
      </c>
      <c r="I147" s="28" t="s">
        <v>30</v>
      </c>
      <c r="J147" s="28" t="s">
        <v>30</v>
      </c>
      <c r="K147" s="28" t="s">
        <v>30</v>
      </c>
      <c r="L147" s="30">
        <v>625</v>
      </c>
      <c r="M147" s="30">
        <f t="shared" ref="M147:M271" si="2">L147+1950</f>
        <v>2575</v>
      </c>
      <c r="N147" s="28" t="s">
        <v>36</v>
      </c>
      <c r="O147" s="28" t="s">
        <v>47</v>
      </c>
      <c r="P147" s="28">
        <v>1</v>
      </c>
      <c r="Q147" s="28">
        <v>4</v>
      </c>
      <c r="R147" s="28">
        <v>4</v>
      </c>
      <c r="S147" s="28">
        <v>158235165</v>
      </c>
      <c r="T147" s="28">
        <v>30869412</v>
      </c>
      <c r="U147" s="28">
        <v>189104577</v>
      </c>
      <c r="V147" s="28"/>
      <c r="W147" s="28" t="s">
        <v>30</v>
      </c>
      <c r="X147" s="28" t="s">
        <v>30</v>
      </c>
      <c r="Y147" s="28" t="s">
        <v>30</v>
      </c>
      <c r="Z147" s="28"/>
      <c r="AA147" s="31">
        <v>110.87872977799999</v>
      </c>
      <c r="AB147" s="31">
        <v>3.62885720392</v>
      </c>
      <c r="AC147" s="32">
        <v>1.052E-3</v>
      </c>
      <c r="AD147" s="32"/>
      <c r="AE147" s="31">
        <v>2.3912984707199998</v>
      </c>
      <c r="AF147" s="32">
        <v>3.5500000000000001E-4</v>
      </c>
    </row>
    <row r="148" spans="1:32" ht="15.75" customHeight="1">
      <c r="A148" s="28" t="s">
        <v>460</v>
      </c>
      <c r="B148" s="29" t="s">
        <v>461</v>
      </c>
      <c r="C148" s="28" t="s">
        <v>462</v>
      </c>
      <c r="D148" s="28" t="s">
        <v>438</v>
      </c>
      <c r="E148" s="28" t="s">
        <v>52</v>
      </c>
      <c r="F148" s="28" t="s">
        <v>125</v>
      </c>
      <c r="G148" s="28">
        <v>223192</v>
      </c>
      <c r="H148" s="28">
        <v>2725</v>
      </c>
      <c r="I148" s="28">
        <v>15</v>
      </c>
      <c r="J148" s="28">
        <v>-907</v>
      </c>
      <c r="K148" s="28">
        <v>-822</v>
      </c>
      <c r="L148" s="30">
        <v>865</v>
      </c>
      <c r="M148" s="30">
        <f t="shared" si="2"/>
        <v>2815</v>
      </c>
      <c r="N148" s="28" t="s">
        <v>36</v>
      </c>
      <c r="O148" s="28" t="s">
        <v>47</v>
      </c>
      <c r="P148" s="28">
        <v>1</v>
      </c>
      <c r="Q148" s="28">
        <v>3</v>
      </c>
      <c r="R148" s="28">
        <v>3</v>
      </c>
      <c r="S148" s="28">
        <v>323809838</v>
      </c>
      <c r="T148" s="28">
        <v>106883324</v>
      </c>
      <c r="U148" s="28">
        <v>430693162</v>
      </c>
      <c r="V148" s="28"/>
      <c r="W148" s="28" t="s">
        <v>30</v>
      </c>
      <c r="X148" s="28" t="s">
        <v>30</v>
      </c>
      <c r="Y148" s="28" t="s">
        <v>30</v>
      </c>
      <c r="Z148" s="28"/>
      <c r="AA148" s="31">
        <v>71.418274415799999</v>
      </c>
      <c r="AB148" s="33">
        <v>0.60160430451400004</v>
      </c>
      <c r="AC148" s="32">
        <v>1.132E-3</v>
      </c>
      <c r="AD148" s="32"/>
      <c r="AE148" s="31">
        <v>0.19331391205699999</v>
      </c>
      <c r="AF148" s="32">
        <v>3.2000000000000003E-4</v>
      </c>
    </row>
    <row r="149" spans="1:32" ht="15.75" customHeight="1">
      <c r="A149" s="28" t="s">
        <v>463</v>
      </c>
      <c r="B149" s="29" t="s">
        <v>461</v>
      </c>
      <c r="C149" s="28" t="s">
        <v>462</v>
      </c>
      <c r="D149" s="28" t="s">
        <v>438</v>
      </c>
      <c r="E149" s="28" t="s">
        <v>52</v>
      </c>
      <c r="F149" s="28" t="s">
        <v>125</v>
      </c>
      <c r="G149" s="28">
        <v>223193</v>
      </c>
      <c r="H149" s="28">
        <v>2410</v>
      </c>
      <c r="I149" s="28">
        <v>15</v>
      </c>
      <c r="J149" s="28">
        <v>-541</v>
      </c>
      <c r="K149" s="28">
        <v>-406</v>
      </c>
      <c r="L149" s="30">
        <v>474</v>
      </c>
      <c r="M149" s="30">
        <f t="shared" si="2"/>
        <v>2424</v>
      </c>
      <c r="N149" s="28" t="s">
        <v>36</v>
      </c>
      <c r="O149" s="28" t="s">
        <v>47</v>
      </c>
      <c r="P149" s="28">
        <v>1</v>
      </c>
      <c r="Q149" s="28">
        <v>3</v>
      </c>
      <c r="R149" s="28">
        <v>3</v>
      </c>
      <c r="S149" s="28">
        <v>174008767</v>
      </c>
      <c r="T149" s="28">
        <v>7376776</v>
      </c>
      <c r="U149" s="28">
        <v>181385543</v>
      </c>
      <c r="V149" s="28"/>
      <c r="W149" s="28" t="s">
        <v>30</v>
      </c>
      <c r="X149" s="28" t="s">
        <v>30</v>
      </c>
      <c r="Y149" s="28" t="s">
        <v>30</v>
      </c>
      <c r="Z149" s="28"/>
      <c r="AA149" s="31">
        <v>16.3113840623</v>
      </c>
      <c r="AB149" s="33">
        <v>0.721036628864</v>
      </c>
      <c r="AC149" s="32">
        <v>1.0989999999999999E-3</v>
      </c>
      <c r="AD149" s="32"/>
      <c r="AE149" s="31">
        <v>0.323249360988</v>
      </c>
      <c r="AF149" s="32">
        <v>2.2800000000000001E-4</v>
      </c>
    </row>
    <row r="150" spans="1:32" ht="15.75" customHeight="1">
      <c r="A150" s="28" t="s">
        <v>464</v>
      </c>
      <c r="B150" s="29" t="s">
        <v>465</v>
      </c>
      <c r="C150" s="28" t="s">
        <v>466</v>
      </c>
      <c r="D150" s="28" t="s">
        <v>159</v>
      </c>
      <c r="E150" s="28" t="s">
        <v>467</v>
      </c>
      <c r="F150" s="28" t="s">
        <v>468</v>
      </c>
      <c r="G150" s="28">
        <v>218234</v>
      </c>
      <c r="H150" s="28">
        <v>27640</v>
      </c>
      <c r="I150" s="28">
        <v>240</v>
      </c>
      <c r="J150" s="41">
        <v>-30111</v>
      </c>
      <c r="K150" s="41">
        <v>-29201</v>
      </c>
      <c r="L150" s="30">
        <v>29656</v>
      </c>
      <c r="M150" s="30">
        <f t="shared" si="2"/>
        <v>31606</v>
      </c>
      <c r="N150" s="28" t="s">
        <v>36</v>
      </c>
      <c r="O150" s="28" t="s">
        <v>47</v>
      </c>
      <c r="P150" s="28">
        <v>1</v>
      </c>
      <c r="Q150" s="28">
        <v>4</v>
      </c>
      <c r="R150" s="28">
        <v>4</v>
      </c>
      <c r="S150" s="28">
        <v>287474853</v>
      </c>
      <c r="T150" s="28">
        <v>69113288</v>
      </c>
      <c r="U150" s="28">
        <v>356588141</v>
      </c>
      <c r="V150" s="28"/>
      <c r="W150" s="28" t="s">
        <v>30</v>
      </c>
      <c r="X150" s="28" t="s">
        <v>30</v>
      </c>
      <c r="Y150" s="28" t="s">
        <v>30</v>
      </c>
      <c r="Z150" s="28"/>
      <c r="AA150" s="31">
        <v>105.857819053</v>
      </c>
      <c r="AB150" s="31">
        <v>2.5095287760099998</v>
      </c>
      <c r="AC150" s="32">
        <v>1.1869999999999999E-3</v>
      </c>
      <c r="AD150" s="32"/>
      <c r="AE150" s="31">
        <v>1.3184479312799999</v>
      </c>
      <c r="AF150" s="32">
        <v>3.28E-4</v>
      </c>
    </row>
    <row r="151" spans="1:32" ht="15.75" customHeight="1">
      <c r="A151" s="28" t="s">
        <v>469</v>
      </c>
      <c r="B151" s="29" t="s">
        <v>470</v>
      </c>
      <c r="C151" s="28" t="s">
        <v>471</v>
      </c>
      <c r="D151" s="28" t="s">
        <v>208</v>
      </c>
      <c r="E151" s="28" t="s">
        <v>52</v>
      </c>
      <c r="F151" s="28" t="s">
        <v>209</v>
      </c>
      <c r="G151" s="28" t="s">
        <v>30</v>
      </c>
      <c r="H151" s="28">
        <v>2934</v>
      </c>
      <c r="I151" s="28">
        <v>31</v>
      </c>
      <c r="J151" s="41">
        <v>-1255</v>
      </c>
      <c r="K151" s="41">
        <v>-1016</v>
      </c>
      <c r="L151" s="30">
        <v>1136</v>
      </c>
      <c r="M151" s="30">
        <f t="shared" si="2"/>
        <v>3086</v>
      </c>
      <c r="N151" s="28" t="s">
        <v>36</v>
      </c>
      <c r="O151" s="28" t="s">
        <v>47</v>
      </c>
      <c r="P151" s="28">
        <v>1</v>
      </c>
      <c r="Q151" s="28">
        <v>3</v>
      </c>
      <c r="R151" s="28">
        <v>3</v>
      </c>
      <c r="S151" s="28">
        <v>518300131</v>
      </c>
      <c r="T151" s="28">
        <v>66667112</v>
      </c>
      <c r="U151" s="28">
        <v>584967243</v>
      </c>
      <c r="V151" s="28"/>
      <c r="W151" s="28" t="s">
        <v>30</v>
      </c>
      <c r="X151" s="28" t="s">
        <v>30</v>
      </c>
      <c r="Y151" s="28" t="s">
        <v>30</v>
      </c>
      <c r="Z151" s="28"/>
      <c r="AA151" s="31">
        <v>354.97741162400001</v>
      </c>
      <c r="AB151" s="31">
        <v>10.747890701399999</v>
      </c>
      <c r="AC151" s="32">
        <v>9.5E-4</v>
      </c>
      <c r="AD151" s="32"/>
      <c r="AE151" s="31">
        <v>7.0164431667000002</v>
      </c>
      <c r="AF151" s="32">
        <v>2.4800000000000001E-4</v>
      </c>
    </row>
    <row r="152" spans="1:32" ht="15.75" customHeight="1">
      <c r="A152" s="28" t="s">
        <v>472</v>
      </c>
      <c r="B152" s="29" t="s">
        <v>473</v>
      </c>
      <c r="C152" s="28" t="s">
        <v>474</v>
      </c>
      <c r="D152" s="28" t="s">
        <v>159</v>
      </c>
      <c r="E152" s="28" t="s">
        <v>52</v>
      </c>
      <c r="F152" s="28" t="s">
        <v>475</v>
      </c>
      <c r="G152" s="28">
        <v>218281</v>
      </c>
      <c r="H152" s="28">
        <v>3495</v>
      </c>
      <c r="I152" s="28">
        <v>30</v>
      </c>
      <c r="J152" s="41">
        <v>-1897</v>
      </c>
      <c r="K152" s="41">
        <v>-1699</v>
      </c>
      <c r="L152" s="30">
        <v>1798</v>
      </c>
      <c r="M152" s="30">
        <f t="shared" si="2"/>
        <v>3748</v>
      </c>
      <c r="N152" s="28" t="s">
        <v>42</v>
      </c>
      <c r="O152" s="28" t="s">
        <v>47</v>
      </c>
      <c r="P152" s="28">
        <v>1</v>
      </c>
      <c r="Q152" s="28">
        <v>4</v>
      </c>
      <c r="R152" s="28">
        <v>4</v>
      </c>
      <c r="S152" s="28">
        <v>277251895</v>
      </c>
      <c r="T152" s="28">
        <v>31788108</v>
      </c>
      <c r="U152" s="28">
        <v>309040003</v>
      </c>
      <c r="V152" s="28"/>
      <c r="W152" s="28" t="s">
        <v>30</v>
      </c>
      <c r="X152" s="28" t="s">
        <v>30</v>
      </c>
      <c r="Y152" s="28" t="s">
        <v>30</v>
      </c>
      <c r="Z152" s="28"/>
      <c r="AA152" s="31">
        <v>131.136428999</v>
      </c>
      <c r="AB152" s="31">
        <v>2.1905070163999998</v>
      </c>
      <c r="AC152" s="32">
        <v>1.6169999999999999E-3</v>
      </c>
      <c r="AD152" s="32"/>
      <c r="AE152" s="31">
        <v>1.4385301536499999</v>
      </c>
      <c r="AF152" s="32">
        <v>8.9599999999999999E-4</v>
      </c>
    </row>
    <row r="153" spans="1:32" ht="15.75" customHeight="1">
      <c r="A153" s="28" t="s">
        <v>476</v>
      </c>
      <c r="B153" s="29" t="s">
        <v>473</v>
      </c>
      <c r="C153" s="28" t="s">
        <v>474</v>
      </c>
      <c r="D153" s="28" t="s">
        <v>159</v>
      </c>
      <c r="E153" s="28" t="s">
        <v>52</v>
      </c>
      <c r="F153" s="28" t="s">
        <v>475</v>
      </c>
      <c r="G153" s="28">
        <v>218282</v>
      </c>
      <c r="H153" s="28">
        <v>2905</v>
      </c>
      <c r="I153" s="28">
        <v>30</v>
      </c>
      <c r="J153" s="41">
        <v>-1209</v>
      </c>
      <c r="K153" s="41">
        <v>-1009</v>
      </c>
      <c r="L153" s="30">
        <v>1109</v>
      </c>
      <c r="M153" s="30">
        <f t="shared" si="2"/>
        <v>3059</v>
      </c>
      <c r="N153" s="28" t="s">
        <v>36</v>
      </c>
      <c r="O153" s="28" t="s">
        <v>47</v>
      </c>
      <c r="P153" s="28">
        <v>1</v>
      </c>
      <c r="Q153" s="28">
        <v>4</v>
      </c>
      <c r="R153" s="28">
        <v>4</v>
      </c>
      <c r="S153" s="28">
        <v>405759544</v>
      </c>
      <c r="T153" s="28">
        <v>293424524</v>
      </c>
      <c r="U153" s="28">
        <v>699184068</v>
      </c>
      <c r="V153" s="28"/>
      <c r="W153" s="28" t="s">
        <v>30</v>
      </c>
      <c r="X153" s="28" t="s">
        <v>30</v>
      </c>
      <c r="Y153" s="28" t="s">
        <v>30</v>
      </c>
      <c r="Z153" s="28"/>
      <c r="AA153" s="31">
        <v>129.86728579999999</v>
      </c>
      <c r="AB153" s="31">
        <v>2.0425586497600001</v>
      </c>
      <c r="AC153" s="32">
        <v>1.2639999999999999E-3</v>
      </c>
      <c r="AD153" s="32"/>
      <c r="AE153" s="31">
        <v>1.22755641485</v>
      </c>
      <c r="AF153" s="32">
        <v>3.6200000000000002E-4</v>
      </c>
    </row>
    <row r="154" spans="1:32" ht="15.75" customHeight="1">
      <c r="A154" s="28" t="s">
        <v>477</v>
      </c>
      <c r="B154" s="29" t="s">
        <v>478</v>
      </c>
      <c r="C154" s="28" t="s">
        <v>479</v>
      </c>
      <c r="D154" s="28" t="s">
        <v>159</v>
      </c>
      <c r="E154" s="28" t="s">
        <v>52</v>
      </c>
      <c r="F154" s="28" t="s">
        <v>480</v>
      </c>
      <c r="G154" s="28">
        <v>229403</v>
      </c>
      <c r="H154" s="28">
        <v>2440</v>
      </c>
      <c r="I154" s="28">
        <v>20</v>
      </c>
      <c r="J154" s="41">
        <v>-748</v>
      </c>
      <c r="K154" s="41">
        <v>-411</v>
      </c>
      <c r="L154" s="30">
        <v>580</v>
      </c>
      <c r="M154" s="30">
        <f t="shared" si="2"/>
        <v>2530</v>
      </c>
      <c r="N154" s="28" t="s">
        <v>36</v>
      </c>
      <c r="O154" s="28" t="s">
        <v>47</v>
      </c>
      <c r="P154" s="28">
        <v>1</v>
      </c>
      <c r="Q154" s="28">
        <v>3</v>
      </c>
      <c r="R154" s="28">
        <v>3</v>
      </c>
      <c r="S154" s="28">
        <v>478094135</v>
      </c>
      <c r="T154" s="28">
        <v>86613272</v>
      </c>
      <c r="U154" s="28">
        <v>564707407</v>
      </c>
      <c r="V154" s="28"/>
      <c r="W154" s="28" t="s">
        <v>30</v>
      </c>
      <c r="X154" s="28" t="s">
        <v>30</v>
      </c>
      <c r="Y154" s="28" t="s">
        <v>30</v>
      </c>
      <c r="Z154" s="28"/>
      <c r="AA154" s="31">
        <v>411.59556620699999</v>
      </c>
      <c r="AB154" s="31">
        <v>10.673299821700001</v>
      </c>
      <c r="AC154" s="32">
        <v>9.9500000000000001E-4</v>
      </c>
      <c r="AD154" s="32"/>
      <c r="AE154" s="31">
        <v>7.0678449058500004</v>
      </c>
      <c r="AF154" s="32">
        <v>3.1300000000000002E-4</v>
      </c>
    </row>
    <row r="155" spans="1:32" ht="15.75" customHeight="1">
      <c r="A155" s="28" t="s">
        <v>481</v>
      </c>
      <c r="B155" s="29" t="s">
        <v>482</v>
      </c>
      <c r="C155" s="28" t="s">
        <v>483</v>
      </c>
      <c r="D155" s="28" t="s">
        <v>227</v>
      </c>
      <c r="E155" s="28" t="s">
        <v>311</v>
      </c>
      <c r="F155" s="28" t="s">
        <v>484</v>
      </c>
      <c r="G155" s="28">
        <v>229414</v>
      </c>
      <c r="H155" s="28">
        <v>4410</v>
      </c>
      <c r="I155" s="28">
        <v>20</v>
      </c>
      <c r="J155" s="41">
        <v>-3098</v>
      </c>
      <c r="K155" s="41">
        <v>-2925</v>
      </c>
      <c r="L155" s="30">
        <v>3012</v>
      </c>
      <c r="M155" s="30">
        <f t="shared" si="2"/>
        <v>4962</v>
      </c>
      <c r="N155" s="28" t="s">
        <v>36</v>
      </c>
      <c r="O155" s="28" t="s">
        <v>47</v>
      </c>
      <c r="P155" s="28">
        <v>1</v>
      </c>
      <c r="Q155" s="28">
        <v>4</v>
      </c>
      <c r="R155" s="28">
        <v>4</v>
      </c>
      <c r="S155" s="28">
        <v>42026499</v>
      </c>
      <c r="T155" s="28">
        <v>5690606</v>
      </c>
      <c r="U155" s="28">
        <v>47717105</v>
      </c>
      <c r="V155" s="28"/>
      <c r="W155" s="28" t="s">
        <v>30</v>
      </c>
      <c r="X155" s="28" t="s">
        <v>30</v>
      </c>
      <c r="Y155" s="28" t="s">
        <v>30</v>
      </c>
      <c r="Z155" s="28"/>
      <c r="AA155" s="31">
        <v>59.887777112000002</v>
      </c>
      <c r="AB155" s="33">
        <v>0.74197777406099996</v>
      </c>
      <c r="AC155" s="32">
        <v>1.227E-3</v>
      </c>
      <c r="AD155" s="32"/>
      <c r="AE155" s="31">
        <v>0.45327714676399999</v>
      </c>
      <c r="AF155" s="32">
        <v>4.28E-4</v>
      </c>
    </row>
    <row r="156" spans="1:32" ht="15.75" customHeight="1">
      <c r="A156" s="28" t="s">
        <v>485</v>
      </c>
      <c r="B156" s="29" t="s">
        <v>482</v>
      </c>
      <c r="C156" s="28" t="s">
        <v>483</v>
      </c>
      <c r="D156" s="28" t="s">
        <v>227</v>
      </c>
      <c r="E156" s="28" t="s">
        <v>311</v>
      </c>
      <c r="F156" s="28" t="s">
        <v>486</v>
      </c>
      <c r="G156" s="28" t="s">
        <v>30</v>
      </c>
      <c r="H156" s="28" t="s">
        <v>30</v>
      </c>
      <c r="I156" s="28" t="s">
        <v>30</v>
      </c>
      <c r="J156" s="28" t="s">
        <v>30</v>
      </c>
      <c r="K156" s="28" t="s">
        <v>30</v>
      </c>
      <c r="L156" s="30">
        <v>3150</v>
      </c>
      <c r="M156" s="30">
        <f t="shared" si="2"/>
        <v>5100</v>
      </c>
      <c r="N156" s="28" t="s">
        <v>42</v>
      </c>
      <c r="O156" s="28" t="s">
        <v>47</v>
      </c>
      <c r="P156" s="28">
        <v>1</v>
      </c>
      <c r="Q156" s="28">
        <v>4</v>
      </c>
      <c r="R156" s="28">
        <v>4</v>
      </c>
      <c r="S156" s="28">
        <v>26101407</v>
      </c>
      <c r="T156" s="28">
        <v>6832382</v>
      </c>
      <c r="U156" s="28">
        <v>32933789</v>
      </c>
      <c r="V156" s="28"/>
      <c r="W156" s="28" t="s">
        <v>30</v>
      </c>
      <c r="X156" s="28" t="s">
        <v>30</v>
      </c>
      <c r="Y156" s="28" t="s">
        <v>30</v>
      </c>
      <c r="Z156" s="28"/>
      <c r="AA156" s="31">
        <v>27.9919712403</v>
      </c>
      <c r="AB156" s="33">
        <v>0.23459917861900001</v>
      </c>
      <c r="AC156" s="32">
        <v>1.312E-3</v>
      </c>
      <c r="AD156" s="32"/>
      <c r="AE156" s="31">
        <v>0.145911711079</v>
      </c>
      <c r="AF156" s="32">
        <v>4.5199999999999998E-4</v>
      </c>
    </row>
    <row r="157" spans="1:32" ht="15.75" customHeight="1">
      <c r="A157" s="28" t="s">
        <v>487</v>
      </c>
      <c r="B157" s="29" t="s">
        <v>488</v>
      </c>
      <c r="C157" s="28" t="s">
        <v>489</v>
      </c>
      <c r="D157" s="28" t="s">
        <v>159</v>
      </c>
      <c r="E157" s="28" t="s">
        <v>52</v>
      </c>
      <c r="F157" s="28" t="s">
        <v>490</v>
      </c>
      <c r="G157" s="28">
        <v>199282</v>
      </c>
      <c r="H157" s="28">
        <v>3090</v>
      </c>
      <c r="I157" s="28">
        <v>15</v>
      </c>
      <c r="J157" s="41">
        <v>-1418</v>
      </c>
      <c r="K157" s="41">
        <v>-1294</v>
      </c>
      <c r="L157" s="30">
        <v>1356</v>
      </c>
      <c r="M157" s="30">
        <f t="shared" si="2"/>
        <v>3306</v>
      </c>
      <c r="N157" s="28" t="s">
        <v>36</v>
      </c>
      <c r="O157" s="28" t="s">
        <v>47</v>
      </c>
      <c r="P157" s="28">
        <v>1</v>
      </c>
      <c r="Q157" s="28">
        <v>5</v>
      </c>
      <c r="R157" s="28">
        <v>5</v>
      </c>
      <c r="S157" s="28">
        <v>380019305</v>
      </c>
      <c r="T157" s="28">
        <v>51921720</v>
      </c>
      <c r="U157" s="28">
        <v>431941025</v>
      </c>
      <c r="V157" s="28"/>
      <c r="W157" s="28" t="s">
        <v>30</v>
      </c>
      <c r="X157" s="28" t="s">
        <v>30</v>
      </c>
      <c r="Y157" s="28" t="s">
        <v>30</v>
      </c>
      <c r="Z157" s="28"/>
      <c r="AA157" s="31">
        <v>196.84955062899999</v>
      </c>
      <c r="AB157" s="31">
        <v>3.4774114631800002</v>
      </c>
      <c r="AC157" s="32">
        <v>1.1670000000000001E-3</v>
      </c>
      <c r="AD157" s="32"/>
      <c r="AE157" s="31">
        <v>2.0513161474200001</v>
      </c>
      <c r="AF157" s="32">
        <v>3.5E-4</v>
      </c>
    </row>
    <row r="158" spans="1:32" ht="15.75" customHeight="1">
      <c r="A158" s="28" t="s">
        <v>491</v>
      </c>
      <c r="B158" s="29" t="s">
        <v>488</v>
      </c>
      <c r="C158" s="28" t="s">
        <v>489</v>
      </c>
      <c r="D158" s="28" t="s">
        <v>159</v>
      </c>
      <c r="E158" s="28" t="s">
        <v>52</v>
      </c>
      <c r="F158" s="28" t="s">
        <v>490</v>
      </c>
      <c r="G158" s="28">
        <v>199272</v>
      </c>
      <c r="H158" s="28">
        <v>3125</v>
      </c>
      <c r="I158" s="28">
        <v>15</v>
      </c>
      <c r="J158" s="41">
        <v>-1441</v>
      </c>
      <c r="K158" s="41">
        <v>-1312</v>
      </c>
      <c r="L158" s="30">
        <v>1377</v>
      </c>
      <c r="M158" s="30">
        <f t="shared" si="2"/>
        <v>3327</v>
      </c>
      <c r="N158" s="28" t="s">
        <v>36</v>
      </c>
      <c r="O158" s="28" t="s">
        <v>47</v>
      </c>
      <c r="P158" s="28">
        <v>1</v>
      </c>
      <c r="Q158" s="28">
        <v>5</v>
      </c>
      <c r="R158" s="28">
        <v>5</v>
      </c>
      <c r="S158" s="28">
        <v>433592566</v>
      </c>
      <c r="T158" s="28">
        <v>186902258</v>
      </c>
      <c r="U158" s="28">
        <v>620494824</v>
      </c>
      <c r="V158" s="28"/>
      <c r="W158" s="28" t="s">
        <v>30</v>
      </c>
      <c r="X158" s="28" t="s">
        <v>30</v>
      </c>
      <c r="Y158" s="28" t="s">
        <v>30</v>
      </c>
      <c r="Z158" s="28"/>
      <c r="AA158" s="31">
        <v>642.40671060499994</v>
      </c>
      <c r="AB158" s="31">
        <v>3.1950257314999999</v>
      </c>
      <c r="AC158" s="32">
        <v>1.2340000000000001E-3</v>
      </c>
      <c r="AD158" s="32"/>
      <c r="AE158" s="31">
        <v>1.6607642101</v>
      </c>
      <c r="AF158" s="32">
        <v>4.7199999999999998E-4</v>
      </c>
    </row>
    <row r="159" spans="1:32" ht="15.75" customHeight="1">
      <c r="A159" s="28" t="s">
        <v>492</v>
      </c>
      <c r="B159" s="29" t="s">
        <v>488</v>
      </c>
      <c r="C159" s="28" t="s">
        <v>489</v>
      </c>
      <c r="D159" s="28" t="s">
        <v>159</v>
      </c>
      <c r="E159" s="28" t="s">
        <v>52</v>
      </c>
      <c r="F159" s="28" t="s">
        <v>490</v>
      </c>
      <c r="G159" s="28">
        <v>199243</v>
      </c>
      <c r="H159" s="28">
        <v>3125</v>
      </c>
      <c r="I159" s="28">
        <v>15</v>
      </c>
      <c r="J159" s="41">
        <v>-1441</v>
      </c>
      <c r="K159" s="41">
        <v>-1312</v>
      </c>
      <c r="L159" s="30">
        <v>1377</v>
      </c>
      <c r="M159" s="30">
        <f t="shared" si="2"/>
        <v>3327</v>
      </c>
      <c r="N159" s="28" t="s">
        <v>36</v>
      </c>
      <c r="O159" s="28" t="s">
        <v>47</v>
      </c>
      <c r="P159" s="28">
        <v>1</v>
      </c>
      <c r="Q159" s="28">
        <v>5</v>
      </c>
      <c r="R159" s="28">
        <v>5</v>
      </c>
      <c r="S159" s="28">
        <v>756603782</v>
      </c>
      <c r="T159" s="28">
        <v>454745016</v>
      </c>
      <c r="U159" s="28">
        <v>1211348798</v>
      </c>
      <c r="V159" s="28"/>
      <c r="W159" s="28" t="s">
        <v>30</v>
      </c>
      <c r="X159" s="28" t="s">
        <v>30</v>
      </c>
      <c r="Y159" s="28" t="s">
        <v>30</v>
      </c>
      <c r="Z159" s="28"/>
      <c r="AA159" s="31">
        <v>344.48418214499998</v>
      </c>
      <c r="AB159" s="31">
        <v>1.6415460039100001</v>
      </c>
      <c r="AC159" s="32">
        <v>1.284E-3</v>
      </c>
      <c r="AD159" s="32"/>
      <c r="AE159" s="31">
        <v>0.88395488080600004</v>
      </c>
      <c r="AF159" s="32">
        <v>4.4799999999999999E-4</v>
      </c>
    </row>
    <row r="160" spans="1:32" ht="15.75" customHeight="1">
      <c r="A160" s="28" t="s">
        <v>493</v>
      </c>
      <c r="B160" s="29" t="s">
        <v>488</v>
      </c>
      <c r="C160" s="28" t="s">
        <v>489</v>
      </c>
      <c r="D160" s="28" t="s">
        <v>159</v>
      </c>
      <c r="E160" s="28" t="s">
        <v>52</v>
      </c>
      <c r="F160" s="28" t="s">
        <v>490</v>
      </c>
      <c r="G160" s="28">
        <v>199280</v>
      </c>
      <c r="H160" s="28">
        <v>3180</v>
      </c>
      <c r="I160" s="28">
        <v>15</v>
      </c>
      <c r="J160" s="41">
        <v>-1498</v>
      </c>
      <c r="K160" s="41">
        <v>-1421</v>
      </c>
      <c r="L160" s="30">
        <v>1460</v>
      </c>
      <c r="M160" s="30">
        <f t="shared" si="2"/>
        <v>3410</v>
      </c>
      <c r="N160" s="28" t="s">
        <v>36</v>
      </c>
      <c r="O160" s="28" t="s">
        <v>47</v>
      </c>
      <c r="P160" s="28">
        <v>1</v>
      </c>
      <c r="Q160" s="28">
        <v>4</v>
      </c>
      <c r="R160" s="28">
        <v>4</v>
      </c>
      <c r="S160" s="28">
        <v>305105294</v>
      </c>
      <c r="T160" s="28">
        <v>92466664</v>
      </c>
      <c r="U160" s="28">
        <v>397571958</v>
      </c>
      <c r="V160" s="28"/>
      <c r="W160" s="28" t="s">
        <v>30</v>
      </c>
      <c r="X160" s="28" t="s">
        <v>30</v>
      </c>
      <c r="Y160" s="28" t="s">
        <v>30</v>
      </c>
      <c r="Z160" s="28"/>
      <c r="AA160" s="31">
        <v>451.53630916700001</v>
      </c>
      <c r="AB160" s="31">
        <v>2.3974749596499998</v>
      </c>
      <c r="AC160" s="32">
        <v>1.003E-3</v>
      </c>
      <c r="AD160" s="32"/>
      <c r="AE160" s="31">
        <v>1.46493664708</v>
      </c>
      <c r="AF160" s="32">
        <v>3.7100000000000002E-4</v>
      </c>
    </row>
    <row r="161" spans="1:32" ht="15.75" customHeight="1">
      <c r="A161" s="28" t="s">
        <v>494</v>
      </c>
      <c r="B161" s="29" t="s">
        <v>488</v>
      </c>
      <c r="C161" s="28" t="s">
        <v>489</v>
      </c>
      <c r="D161" s="28" t="s">
        <v>159</v>
      </c>
      <c r="E161" s="28" t="s">
        <v>193</v>
      </c>
      <c r="F161" s="28" t="s">
        <v>495</v>
      </c>
      <c r="G161" s="28">
        <v>199244</v>
      </c>
      <c r="H161" s="28">
        <v>4145</v>
      </c>
      <c r="I161" s="28">
        <v>15</v>
      </c>
      <c r="J161" s="41">
        <v>-2871</v>
      </c>
      <c r="K161" s="41">
        <v>-2631</v>
      </c>
      <c r="L161" s="30">
        <v>2751</v>
      </c>
      <c r="M161" s="30">
        <f t="shared" si="2"/>
        <v>4701</v>
      </c>
      <c r="N161" s="28" t="s">
        <v>42</v>
      </c>
      <c r="O161" s="28" t="s">
        <v>47</v>
      </c>
      <c r="P161" s="28">
        <v>1</v>
      </c>
      <c r="Q161" s="28">
        <v>6</v>
      </c>
      <c r="R161" s="28">
        <v>6</v>
      </c>
      <c r="S161" s="28">
        <v>1123836447</v>
      </c>
      <c r="T161" s="28">
        <v>192181878</v>
      </c>
      <c r="U161" s="28">
        <v>1316018325</v>
      </c>
      <c r="V161" s="28"/>
      <c r="W161" s="28" t="s">
        <v>30</v>
      </c>
      <c r="X161" s="28" t="s">
        <v>30</v>
      </c>
      <c r="Y161" s="28" t="s">
        <v>30</v>
      </c>
      <c r="Z161" s="28"/>
      <c r="AA161" s="31">
        <v>335.47932893900003</v>
      </c>
      <c r="AB161" s="31">
        <v>1.6404155147399999</v>
      </c>
      <c r="AC161" s="32">
        <v>1.3079999999999999E-3</v>
      </c>
      <c r="AD161" s="32"/>
      <c r="AE161" s="31">
        <v>0.82868048715200004</v>
      </c>
      <c r="AF161" s="32">
        <v>4.28E-4</v>
      </c>
    </row>
    <row r="162" spans="1:32" ht="15.75" customHeight="1">
      <c r="A162" s="28" t="s">
        <v>496</v>
      </c>
      <c r="B162" s="29" t="s">
        <v>497</v>
      </c>
      <c r="C162" s="28" t="s">
        <v>498</v>
      </c>
      <c r="D162" s="28" t="s">
        <v>227</v>
      </c>
      <c r="E162" s="28" t="s">
        <v>52</v>
      </c>
      <c r="F162" s="28" t="s">
        <v>499</v>
      </c>
      <c r="G162" s="28">
        <v>199265</v>
      </c>
      <c r="H162" s="28">
        <v>3555</v>
      </c>
      <c r="I162" s="28">
        <v>20</v>
      </c>
      <c r="J162" s="28">
        <v>-2008</v>
      </c>
      <c r="K162" s="28">
        <v>-1776</v>
      </c>
      <c r="L162" s="30">
        <v>1892</v>
      </c>
      <c r="M162" s="30">
        <f t="shared" si="2"/>
        <v>3842</v>
      </c>
      <c r="N162" s="28" t="s">
        <v>36</v>
      </c>
      <c r="O162" s="28" t="s">
        <v>47</v>
      </c>
      <c r="P162" s="28">
        <v>1</v>
      </c>
      <c r="Q162" s="28">
        <v>4</v>
      </c>
      <c r="R162" s="28">
        <v>4</v>
      </c>
      <c r="S162" s="28">
        <v>460943813</v>
      </c>
      <c r="T162" s="28">
        <v>199329404</v>
      </c>
      <c r="U162" s="28">
        <v>660273217</v>
      </c>
      <c r="V162" s="28"/>
      <c r="W162" s="28" t="s">
        <v>30</v>
      </c>
      <c r="X162" s="28" t="s">
        <v>30</v>
      </c>
      <c r="Y162" s="28" t="s">
        <v>30</v>
      </c>
      <c r="Z162" s="28"/>
      <c r="AA162" s="31">
        <v>78.186698621900007</v>
      </c>
      <c r="AB162" s="31">
        <v>1.86832650282</v>
      </c>
      <c r="AC162" s="32">
        <v>1.1329999999999999E-3</v>
      </c>
      <c r="AD162" s="32"/>
      <c r="AE162" s="31">
        <v>1.0811667873699999</v>
      </c>
      <c r="AF162" s="32">
        <v>3.2400000000000001E-4</v>
      </c>
    </row>
    <row r="163" spans="1:32" ht="15.75" customHeight="1">
      <c r="A163" s="28" t="s">
        <v>500</v>
      </c>
      <c r="B163" s="29" t="s">
        <v>497</v>
      </c>
      <c r="C163" s="28" t="s">
        <v>498</v>
      </c>
      <c r="D163" s="28" t="s">
        <v>227</v>
      </c>
      <c r="E163" s="28" t="s">
        <v>52</v>
      </c>
      <c r="F163" s="28" t="s">
        <v>501</v>
      </c>
      <c r="G163" s="28">
        <v>199638</v>
      </c>
      <c r="H163" s="28">
        <v>2510</v>
      </c>
      <c r="I163" s="28">
        <v>20</v>
      </c>
      <c r="J163" s="28">
        <v>-776</v>
      </c>
      <c r="K163" s="28">
        <v>-545</v>
      </c>
      <c r="L163" s="30">
        <v>661</v>
      </c>
      <c r="M163" s="30">
        <f t="shared" si="2"/>
        <v>2611</v>
      </c>
      <c r="N163" s="28" t="s">
        <v>36</v>
      </c>
      <c r="O163" s="28" t="s">
        <v>47</v>
      </c>
      <c r="P163" s="28">
        <v>1</v>
      </c>
      <c r="Q163" s="28">
        <v>4</v>
      </c>
      <c r="R163" s="28">
        <v>4</v>
      </c>
      <c r="S163" s="28">
        <v>121774280</v>
      </c>
      <c r="T163" s="28">
        <v>11725048</v>
      </c>
      <c r="U163" s="28">
        <v>133499328</v>
      </c>
      <c r="V163" s="28"/>
      <c r="W163" s="28" t="s">
        <v>30</v>
      </c>
      <c r="X163" s="28" t="s">
        <v>30</v>
      </c>
      <c r="Y163" s="28" t="s">
        <v>30</v>
      </c>
      <c r="Z163" s="28"/>
      <c r="AA163" s="31">
        <v>65.293529059299999</v>
      </c>
      <c r="AB163" s="31">
        <v>2.2386325556700002</v>
      </c>
      <c r="AC163" s="32">
        <v>9.9700000000000006E-4</v>
      </c>
      <c r="AD163" s="32"/>
      <c r="AE163" s="31">
        <v>1.4170963063799999</v>
      </c>
      <c r="AF163" s="32">
        <v>2.4499999999999999E-4</v>
      </c>
    </row>
    <row r="164" spans="1:32" ht="15.75" customHeight="1">
      <c r="A164" s="28" t="s">
        <v>502</v>
      </c>
      <c r="B164" s="29" t="s">
        <v>497</v>
      </c>
      <c r="C164" s="28" t="s">
        <v>498</v>
      </c>
      <c r="D164" s="28" t="s">
        <v>227</v>
      </c>
      <c r="E164" s="28" t="s">
        <v>503</v>
      </c>
      <c r="F164" s="28" t="s">
        <v>504</v>
      </c>
      <c r="G164" s="28">
        <v>199618</v>
      </c>
      <c r="H164" s="28">
        <v>4440</v>
      </c>
      <c r="I164" s="28">
        <v>20</v>
      </c>
      <c r="J164" s="28">
        <v>-3328</v>
      </c>
      <c r="K164" s="28">
        <v>-2936</v>
      </c>
      <c r="L164" s="30">
        <v>3132</v>
      </c>
      <c r="M164" s="30">
        <f t="shared" si="2"/>
        <v>5082</v>
      </c>
      <c r="N164" s="28" t="s">
        <v>42</v>
      </c>
      <c r="O164" s="28" t="s">
        <v>47</v>
      </c>
      <c r="P164" s="28">
        <v>1</v>
      </c>
      <c r="Q164" s="28">
        <v>4</v>
      </c>
      <c r="R164" s="28">
        <v>4</v>
      </c>
      <c r="S164" s="28">
        <v>787359352</v>
      </c>
      <c r="T164" s="28">
        <v>113269954</v>
      </c>
      <c r="U164" s="28">
        <v>900629306</v>
      </c>
      <c r="V164" s="28"/>
      <c r="W164" s="28" t="s">
        <v>30</v>
      </c>
      <c r="X164" s="28" t="s">
        <v>30</v>
      </c>
      <c r="Y164" s="28" t="s">
        <v>30</v>
      </c>
      <c r="Z164" s="28"/>
      <c r="AA164" s="31">
        <v>737.92989814299995</v>
      </c>
      <c r="AB164" s="31">
        <v>13.6396969536</v>
      </c>
      <c r="AC164" s="32">
        <v>9.7499999999999996E-4</v>
      </c>
      <c r="AD164" s="32"/>
      <c r="AE164" s="31">
        <v>8.9373504130800008</v>
      </c>
      <c r="AF164" s="32">
        <v>2.5900000000000001E-4</v>
      </c>
    </row>
    <row r="165" spans="1:32" ht="15.75" customHeight="1">
      <c r="A165" s="28" t="s">
        <v>505</v>
      </c>
      <c r="B165" s="29" t="s">
        <v>506</v>
      </c>
      <c r="C165" s="28" t="s">
        <v>507</v>
      </c>
      <c r="D165" s="28" t="s">
        <v>438</v>
      </c>
      <c r="E165" s="28" t="s">
        <v>52</v>
      </c>
      <c r="F165" s="28" t="s">
        <v>508</v>
      </c>
      <c r="G165" s="28">
        <v>218286</v>
      </c>
      <c r="H165" s="28">
        <v>2835</v>
      </c>
      <c r="I165" s="28">
        <v>30</v>
      </c>
      <c r="J165" s="41">
        <v>-1109</v>
      </c>
      <c r="K165" s="41">
        <v>-908</v>
      </c>
      <c r="L165" s="30">
        <v>1009</v>
      </c>
      <c r="M165" s="30">
        <f t="shared" si="2"/>
        <v>2959</v>
      </c>
      <c r="N165" s="28" t="s">
        <v>36</v>
      </c>
      <c r="O165" s="28" t="s">
        <v>47</v>
      </c>
      <c r="P165" s="28">
        <v>1</v>
      </c>
      <c r="Q165" s="28">
        <v>4</v>
      </c>
      <c r="R165" s="28">
        <v>4</v>
      </c>
      <c r="S165" s="28">
        <v>161320919</v>
      </c>
      <c r="T165" s="28">
        <v>22739352</v>
      </c>
      <c r="U165" s="28">
        <v>184060271</v>
      </c>
      <c r="V165" s="28"/>
      <c r="W165" s="28" t="s">
        <v>30</v>
      </c>
      <c r="X165" s="28" t="s">
        <v>30</v>
      </c>
      <c r="Y165" s="28" t="s">
        <v>30</v>
      </c>
      <c r="Z165" s="28"/>
      <c r="AA165" s="31">
        <v>81.197663271400003</v>
      </c>
      <c r="AB165" s="31">
        <v>2.9061610550200001</v>
      </c>
      <c r="AC165" s="32">
        <v>1.5009999999999999E-3</v>
      </c>
      <c r="AD165" s="32"/>
      <c r="AE165" s="31">
        <v>1.77841487328</v>
      </c>
      <c r="AF165" s="32">
        <v>6.3500000000000004E-4</v>
      </c>
    </row>
    <row r="166" spans="1:32" ht="15.75" customHeight="1">
      <c r="A166" s="28" t="s">
        <v>509</v>
      </c>
      <c r="B166" s="29" t="s">
        <v>510</v>
      </c>
      <c r="C166" s="28" t="s">
        <v>511</v>
      </c>
      <c r="D166" s="28" t="s">
        <v>227</v>
      </c>
      <c r="E166" s="28" t="s">
        <v>512</v>
      </c>
      <c r="F166" s="28" t="s">
        <v>513</v>
      </c>
      <c r="G166" s="28">
        <v>199653</v>
      </c>
      <c r="H166" s="28">
        <v>10475</v>
      </c>
      <c r="I166" s="28">
        <v>30</v>
      </c>
      <c r="J166" s="41">
        <v>-10669</v>
      </c>
      <c r="K166" s="41">
        <v>-10247</v>
      </c>
      <c r="L166" s="30">
        <v>10458</v>
      </c>
      <c r="M166" s="30">
        <f t="shared" si="2"/>
        <v>12408</v>
      </c>
      <c r="N166" s="28" t="s">
        <v>36</v>
      </c>
      <c r="O166" s="28" t="s">
        <v>47</v>
      </c>
      <c r="P166" s="28">
        <v>1</v>
      </c>
      <c r="Q166" s="28">
        <v>4</v>
      </c>
      <c r="R166" s="28">
        <v>4</v>
      </c>
      <c r="S166" s="28">
        <v>959135283</v>
      </c>
      <c r="T166" s="28">
        <v>210337858</v>
      </c>
      <c r="U166" s="28">
        <v>1169473141</v>
      </c>
      <c r="V166" s="28"/>
      <c r="W166" s="28" t="s">
        <v>30</v>
      </c>
      <c r="X166" s="28" t="s">
        <v>30</v>
      </c>
      <c r="Y166" s="28" t="s">
        <v>30</v>
      </c>
      <c r="Z166" s="28"/>
      <c r="AA166" s="31">
        <v>154.74325943700001</v>
      </c>
      <c r="AB166" s="31">
        <v>2.20450052709</v>
      </c>
      <c r="AC166" s="32">
        <v>9.1600000000000004E-4</v>
      </c>
      <c r="AD166" s="32"/>
      <c r="AE166" s="31">
        <v>1.3701958680099999</v>
      </c>
      <c r="AF166" s="32">
        <v>1.94E-4</v>
      </c>
    </row>
    <row r="167" spans="1:32" ht="15.75" customHeight="1">
      <c r="A167" s="28" t="s">
        <v>514</v>
      </c>
      <c r="B167" s="29" t="s">
        <v>515</v>
      </c>
      <c r="C167" s="28" t="s">
        <v>516</v>
      </c>
      <c r="D167" s="28" t="s">
        <v>227</v>
      </c>
      <c r="E167" s="28" t="s">
        <v>517</v>
      </c>
      <c r="F167" s="28" t="s">
        <v>360</v>
      </c>
      <c r="G167" s="28">
        <v>182880</v>
      </c>
      <c r="H167" s="28">
        <v>4350</v>
      </c>
      <c r="I167" s="28">
        <v>15</v>
      </c>
      <c r="J167" s="41">
        <v>-3012</v>
      </c>
      <c r="K167" s="41">
        <v>-2909</v>
      </c>
      <c r="L167" s="30">
        <v>2961</v>
      </c>
      <c r="M167" s="30">
        <f t="shared" si="2"/>
        <v>4911</v>
      </c>
      <c r="N167" s="28" t="s">
        <v>36</v>
      </c>
      <c r="O167" s="28" t="s">
        <v>47</v>
      </c>
      <c r="P167" s="28">
        <v>1</v>
      </c>
      <c r="Q167" s="28">
        <v>4</v>
      </c>
      <c r="R167" s="28">
        <v>4</v>
      </c>
      <c r="S167" s="28">
        <v>179538801</v>
      </c>
      <c r="T167" s="28">
        <v>23456282</v>
      </c>
      <c r="U167" s="28">
        <v>202995083</v>
      </c>
      <c r="V167" s="28"/>
      <c r="W167" s="28" t="s">
        <v>30</v>
      </c>
      <c r="X167" s="28" t="s">
        <v>30</v>
      </c>
      <c r="Y167" s="28" t="s">
        <v>30</v>
      </c>
      <c r="Z167" s="28"/>
      <c r="AA167" s="31">
        <v>141.760575195</v>
      </c>
      <c r="AB167" s="31">
        <v>3.7375992253699999</v>
      </c>
      <c r="AC167" s="32">
        <v>9.2299999999999999E-4</v>
      </c>
      <c r="AD167" s="32"/>
      <c r="AE167" s="31">
        <v>2.4847218180100001</v>
      </c>
      <c r="AF167" s="32">
        <v>3.3500000000000001E-4</v>
      </c>
    </row>
    <row r="168" spans="1:32" ht="15.75" customHeight="1">
      <c r="A168" s="28" t="s">
        <v>518</v>
      </c>
      <c r="B168" s="29" t="s">
        <v>515</v>
      </c>
      <c r="C168" s="28" t="s">
        <v>516</v>
      </c>
      <c r="D168" s="28" t="s">
        <v>227</v>
      </c>
      <c r="E168" s="28" t="s">
        <v>517</v>
      </c>
      <c r="F168" s="28" t="s">
        <v>360</v>
      </c>
      <c r="G168" s="28">
        <v>182865</v>
      </c>
      <c r="H168" s="28">
        <v>4345</v>
      </c>
      <c r="I168" s="28">
        <v>15</v>
      </c>
      <c r="J168" s="41">
        <v>-3011</v>
      </c>
      <c r="K168" s="41">
        <v>-2906</v>
      </c>
      <c r="L168" s="30">
        <v>2959</v>
      </c>
      <c r="M168" s="30">
        <f t="shared" si="2"/>
        <v>4909</v>
      </c>
      <c r="N168" s="28" t="s">
        <v>36</v>
      </c>
      <c r="O168" s="28" t="s">
        <v>47</v>
      </c>
      <c r="P168" s="28">
        <v>1</v>
      </c>
      <c r="Q168" s="28">
        <v>4</v>
      </c>
      <c r="R168" s="28">
        <v>4</v>
      </c>
      <c r="S168" s="28">
        <v>178988495</v>
      </c>
      <c r="T168" s="28">
        <v>38652888</v>
      </c>
      <c r="U168" s="28">
        <v>217641383</v>
      </c>
      <c r="V168" s="28"/>
      <c r="W168" s="28" t="s">
        <v>30</v>
      </c>
      <c r="X168" s="28" t="s">
        <v>30</v>
      </c>
      <c r="Y168" s="28" t="s">
        <v>30</v>
      </c>
      <c r="Z168" s="28"/>
      <c r="AA168" s="31">
        <v>126.914799281</v>
      </c>
      <c r="AB168" s="31">
        <v>4.2367901594199999</v>
      </c>
      <c r="AC168" s="32">
        <v>9.3899999999999995E-4</v>
      </c>
      <c r="AD168" s="32"/>
      <c r="AE168" s="31">
        <v>2.71074735899</v>
      </c>
      <c r="AF168" s="32">
        <v>3.4099999999999999E-4</v>
      </c>
    </row>
    <row r="169" spans="1:32" ht="15.75" customHeight="1">
      <c r="A169" s="28" t="s">
        <v>519</v>
      </c>
      <c r="B169" s="29" t="s">
        <v>520</v>
      </c>
      <c r="C169" s="28" t="s">
        <v>521</v>
      </c>
      <c r="D169" s="28" t="s">
        <v>227</v>
      </c>
      <c r="E169" s="28" t="s">
        <v>522</v>
      </c>
      <c r="F169" s="28" t="s">
        <v>523</v>
      </c>
      <c r="G169" s="28">
        <v>199617</v>
      </c>
      <c r="H169" s="28">
        <v>5625</v>
      </c>
      <c r="I169" s="28">
        <v>20</v>
      </c>
      <c r="J169" s="28">
        <v>-4533</v>
      </c>
      <c r="K169" s="28">
        <v>-4364</v>
      </c>
      <c r="L169" s="30">
        <v>4449</v>
      </c>
      <c r="M169" s="30">
        <f t="shared" si="2"/>
        <v>6399</v>
      </c>
      <c r="N169" s="28" t="s">
        <v>42</v>
      </c>
      <c r="O169" s="28" t="s">
        <v>47</v>
      </c>
      <c r="P169" s="28">
        <v>1</v>
      </c>
      <c r="Q169" s="28">
        <v>4</v>
      </c>
      <c r="R169" s="28">
        <v>4</v>
      </c>
      <c r="S169" s="28">
        <v>236028839</v>
      </c>
      <c r="T169" s="28">
        <v>18686852</v>
      </c>
      <c r="U169" s="28">
        <v>254715691</v>
      </c>
      <c r="V169" s="28"/>
      <c r="W169" s="28" t="s">
        <v>30</v>
      </c>
      <c r="X169" s="28" t="s">
        <v>30</v>
      </c>
      <c r="Y169" s="28" t="s">
        <v>30</v>
      </c>
      <c r="Z169" s="28"/>
      <c r="AA169" s="31">
        <v>183.89005392499999</v>
      </c>
      <c r="AB169" s="31">
        <v>3.79071115661</v>
      </c>
      <c r="AC169" s="32">
        <v>1.111E-3</v>
      </c>
      <c r="AD169" s="32"/>
      <c r="AE169" s="31">
        <v>2.2272354674299999</v>
      </c>
      <c r="AF169" s="32">
        <v>2.5999999999999998E-4</v>
      </c>
    </row>
    <row r="170" spans="1:32" ht="15.75" customHeight="1">
      <c r="A170" s="28" t="s">
        <v>524</v>
      </c>
      <c r="B170" s="29" t="s">
        <v>520</v>
      </c>
      <c r="C170" s="28" t="s">
        <v>521</v>
      </c>
      <c r="D170" s="28" t="s">
        <v>227</v>
      </c>
      <c r="E170" s="28" t="s">
        <v>522</v>
      </c>
      <c r="F170" s="28" t="s">
        <v>523</v>
      </c>
      <c r="G170" s="28">
        <v>199639</v>
      </c>
      <c r="H170" s="28">
        <v>5675</v>
      </c>
      <c r="I170" s="28">
        <v>20</v>
      </c>
      <c r="J170" s="28">
        <v>-4547</v>
      </c>
      <c r="K170" s="28">
        <v>-4451</v>
      </c>
      <c r="L170" s="30">
        <v>4499</v>
      </c>
      <c r="M170" s="30">
        <f t="shared" si="2"/>
        <v>6449</v>
      </c>
      <c r="N170" s="28" t="s">
        <v>42</v>
      </c>
      <c r="O170" s="28" t="s">
        <v>47</v>
      </c>
      <c r="P170" s="28">
        <v>1</v>
      </c>
      <c r="Q170" s="28">
        <v>4</v>
      </c>
      <c r="R170" s="28">
        <v>4</v>
      </c>
      <c r="S170" s="28">
        <v>712453563</v>
      </c>
      <c r="T170" s="28">
        <v>442002362</v>
      </c>
      <c r="U170" s="28">
        <v>1154455925</v>
      </c>
      <c r="V170" s="28"/>
      <c r="W170" s="28" t="s">
        <v>30</v>
      </c>
      <c r="X170" s="28" t="s">
        <v>30</v>
      </c>
      <c r="Y170" s="28" t="s">
        <v>30</v>
      </c>
      <c r="Z170" s="28"/>
      <c r="AA170" s="31">
        <v>261.47405632099998</v>
      </c>
      <c r="AB170" s="31">
        <v>3.20285585871</v>
      </c>
      <c r="AC170" s="32">
        <v>9.4399999999999996E-4</v>
      </c>
      <c r="AD170" s="32"/>
      <c r="AE170" s="31">
        <v>1.95728519335</v>
      </c>
      <c r="AF170" s="32">
        <v>1.8799999999999999E-4</v>
      </c>
    </row>
    <row r="171" spans="1:32" ht="15.75" customHeight="1">
      <c r="A171" s="28" t="s">
        <v>525</v>
      </c>
      <c r="B171" s="29" t="s">
        <v>520</v>
      </c>
      <c r="C171" s="28" t="s">
        <v>521</v>
      </c>
      <c r="D171" s="28" t="s">
        <v>227</v>
      </c>
      <c r="E171" s="28" t="s">
        <v>522</v>
      </c>
      <c r="F171" s="28" t="s">
        <v>523</v>
      </c>
      <c r="G171" s="28">
        <v>199640</v>
      </c>
      <c r="H171" s="28">
        <v>5800</v>
      </c>
      <c r="I171" s="28">
        <v>20</v>
      </c>
      <c r="J171" s="28">
        <v>-4718</v>
      </c>
      <c r="K171" s="28">
        <v>-4554</v>
      </c>
      <c r="L171" s="30">
        <v>4636</v>
      </c>
      <c r="M171" s="30">
        <f t="shared" si="2"/>
        <v>6586</v>
      </c>
      <c r="N171" s="28" t="s">
        <v>36</v>
      </c>
      <c r="O171" s="28" t="s">
        <v>47</v>
      </c>
      <c r="P171" s="28">
        <v>1</v>
      </c>
      <c r="Q171" s="28">
        <v>4</v>
      </c>
      <c r="R171" s="28">
        <v>4</v>
      </c>
      <c r="S171" s="28">
        <v>426680625</v>
      </c>
      <c r="T171" s="28">
        <v>81878900</v>
      </c>
      <c r="U171" s="28">
        <v>508559525</v>
      </c>
      <c r="V171" s="28"/>
      <c r="W171" s="28" t="s">
        <v>30</v>
      </c>
      <c r="X171" s="28" t="s">
        <v>30</v>
      </c>
      <c r="Y171" s="28" t="s">
        <v>30</v>
      </c>
      <c r="Z171" s="28"/>
      <c r="AA171" s="31">
        <v>286.57088076700001</v>
      </c>
      <c r="AB171" s="31">
        <v>2.4556188757199999</v>
      </c>
      <c r="AC171" s="32">
        <v>7.85E-4</v>
      </c>
      <c r="AD171" s="32"/>
      <c r="AE171" s="31">
        <v>1.5333788049199999</v>
      </c>
      <c r="AF171" s="32">
        <v>2.7399999999999999E-4</v>
      </c>
    </row>
    <row r="172" spans="1:32" ht="15.75" customHeight="1">
      <c r="A172" s="28" t="s">
        <v>526</v>
      </c>
      <c r="B172" s="29" t="s">
        <v>520</v>
      </c>
      <c r="C172" s="28" t="s">
        <v>521</v>
      </c>
      <c r="D172" s="28" t="s">
        <v>227</v>
      </c>
      <c r="E172" s="28" t="s">
        <v>522</v>
      </c>
      <c r="F172" s="28" t="s">
        <v>523</v>
      </c>
      <c r="G172" s="28">
        <v>208896</v>
      </c>
      <c r="H172" s="28">
        <v>5410</v>
      </c>
      <c r="I172" s="28">
        <v>15</v>
      </c>
      <c r="J172" s="28">
        <v>-4333</v>
      </c>
      <c r="K172" s="28">
        <v>-4246</v>
      </c>
      <c r="L172" s="30">
        <v>4290</v>
      </c>
      <c r="M172" s="30">
        <f t="shared" si="2"/>
        <v>6240</v>
      </c>
      <c r="N172" s="28" t="s">
        <v>36</v>
      </c>
      <c r="O172" s="28" t="s">
        <v>47</v>
      </c>
      <c r="P172" s="28">
        <v>1</v>
      </c>
      <c r="Q172" s="28">
        <v>4</v>
      </c>
      <c r="R172" s="28">
        <v>4</v>
      </c>
      <c r="S172" s="28">
        <v>741530951</v>
      </c>
      <c r="T172" s="28">
        <v>164852338</v>
      </c>
      <c r="U172" s="28">
        <v>906383289</v>
      </c>
      <c r="V172" s="28"/>
      <c r="W172" s="28" t="s">
        <v>30</v>
      </c>
      <c r="X172" s="28" t="s">
        <v>30</v>
      </c>
      <c r="Y172" s="28" t="s">
        <v>30</v>
      </c>
      <c r="Z172" s="28"/>
      <c r="AA172" s="31">
        <v>144.93025763899999</v>
      </c>
      <c r="AB172" s="31">
        <v>3.1710732470799998</v>
      </c>
      <c r="AC172" s="32">
        <v>9.3999999999999997E-4</v>
      </c>
      <c r="AD172" s="32"/>
      <c r="AE172" s="31">
        <v>1.7735709066700001</v>
      </c>
      <c r="AF172" s="32">
        <v>3.0800000000000001E-4</v>
      </c>
    </row>
    <row r="173" spans="1:32" ht="15.75" customHeight="1">
      <c r="A173" s="28" t="s">
        <v>527</v>
      </c>
      <c r="B173" s="29" t="s">
        <v>528</v>
      </c>
      <c r="C173" s="28" t="s">
        <v>529</v>
      </c>
      <c r="D173" s="28" t="s">
        <v>159</v>
      </c>
      <c r="E173" s="28" t="s">
        <v>52</v>
      </c>
      <c r="F173" s="28" t="s">
        <v>530</v>
      </c>
      <c r="G173" s="28" t="s">
        <v>30</v>
      </c>
      <c r="H173" s="28" t="s">
        <v>30</v>
      </c>
      <c r="I173" s="28" t="s">
        <v>30</v>
      </c>
      <c r="J173" s="28" t="s">
        <v>30</v>
      </c>
      <c r="K173" s="28" t="s">
        <v>30</v>
      </c>
      <c r="L173" s="30">
        <v>650</v>
      </c>
      <c r="M173" s="30">
        <f t="shared" si="2"/>
        <v>2600</v>
      </c>
      <c r="N173" s="28" t="s">
        <v>36</v>
      </c>
      <c r="O173" s="28" t="s">
        <v>47</v>
      </c>
      <c r="P173" s="28">
        <v>1</v>
      </c>
      <c r="Q173" s="28">
        <v>4</v>
      </c>
      <c r="R173" s="28">
        <v>4</v>
      </c>
      <c r="S173" s="28">
        <v>464260052</v>
      </c>
      <c r="T173" s="28">
        <v>196012850</v>
      </c>
      <c r="U173" s="28">
        <v>660272902</v>
      </c>
      <c r="V173" s="28"/>
      <c r="W173" s="28" t="s">
        <v>30</v>
      </c>
      <c r="X173" s="28" t="s">
        <v>30</v>
      </c>
      <c r="Y173" s="28" t="s">
        <v>30</v>
      </c>
      <c r="Z173" s="28"/>
      <c r="AA173" s="31">
        <v>908.92786099499995</v>
      </c>
      <c r="AB173" s="31">
        <v>8.2417856719600007</v>
      </c>
      <c r="AC173" s="32">
        <v>6.5099999999999999E-4</v>
      </c>
      <c r="AD173" s="32"/>
      <c r="AE173" s="31">
        <v>5.4395540712299999</v>
      </c>
      <c r="AF173" s="32">
        <v>2.99E-4</v>
      </c>
    </row>
    <row r="174" spans="1:32" ht="15.75" customHeight="1">
      <c r="A174" s="28" t="s">
        <v>531</v>
      </c>
      <c r="B174" s="29" t="s">
        <v>528</v>
      </c>
      <c r="C174" s="28" t="s">
        <v>532</v>
      </c>
      <c r="D174" s="28" t="s">
        <v>159</v>
      </c>
      <c r="E174" s="28" t="s">
        <v>52</v>
      </c>
      <c r="F174" s="28" t="s">
        <v>533</v>
      </c>
      <c r="G174" s="28">
        <v>229401</v>
      </c>
      <c r="H174" s="28">
        <v>2695</v>
      </c>
      <c r="I174" s="28">
        <v>20</v>
      </c>
      <c r="J174" s="28">
        <v>-900</v>
      </c>
      <c r="K174" s="28">
        <v>-807</v>
      </c>
      <c r="L174" s="30">
        <v>854</v>
      </c>
      <c r="M174" s="30">
        <f t="shared" si="2"/>
        <v>2804</v>
      </c>
      <c r="N174" s="28" t="s">
        <v>36</v>
      </c>
      <c r="O174" s="28" t="s">
        <v>47</v>
      </c>
      <c r="P174" s="28">
        <v>1</v>
      </c>
      <c r="Q174" s="28">
        <v>4</v>
      </c>
      <c r="R174" s="28">
        <v>4</v>
      </c>
      <c r="S174" s="28">
        <v>223827461</v>
      </c>
      <c r="T174" s="28">
        <v>52654400</v>
      </c>
      <c r="U174" s="28">
        <v>276481861</v>
      </c>
      <c r="V174" s="28"/>
      <c r="W174" s="28" t="s">
        <v>30</v>
      </c>
      <c r="X174" s="28" t="s">
        <v>30</v>
      </c>
      <c r="Y174" s="28" t="s">
        <v>30</v>
      </c>
      <c r="Z174" s="28"/>
      <c r="AA174" s="31">
        <v>194.86464949099999</v>
      </c>
      <c r="AB174" s="31">
        <v>5.8378637150900001</v>
      </c>
      <c r="AC174" s="32">
        <v>9.0899999999999998E-4</v>
      </c>
      <c r="AD174" s="32"/>
      <c r="AE174" s="31">
        <v>3.9023232390899998</v>
      </c>
      <c r="AF174" s="32">
        <v>3.1100000000000002E-4</v>
      </c>
    </row>
    <row r="175" spans="1:32" ht="15.75" customHeight="1">
      <c r="A175" s="28" t="s">
        <v>534</v>
      </c>
      <c r="B175" s="29" t="s">
        <v>528</v>
      </c>
      <c r="C175" s="28" t="s">
        <v>532</v>
      </c>
      <c r="D175" s="28" t="s">
        <v>159</v>
      </c>
      <c r="E175" s="28" t="s">
        <v>52</v>
      </c>
      <c r="F175" s="28" t="s">
        <v>533</v>
      </c>
      <c r="G175" s="28">
        <v>229402</v>
      </c>
      <c r="H175" s="28">
        <v>2445</v>
      </c>
      <c r="I175" s="28">
        <v>20</v>
      </c>
      <c r="J175" s="28">
        <v>-750</v>
      </c>
      <c r="K175" s="28">
        <v>-412</v>
      </c>
      <c r="L175" s="30">
        <v>581</v>
      </c>
      <c r="M175" s="30">
        <f t="shared" si="2"/>
        <v>2531</v>
      </c>
      <c r="N175" s="28" t="s">
        <v>36</v>
      </c>
      <c r="O175" s="28" t="s">
        <v>47</v>
      </c>
      <c r="P175" s="28">
        <v>1</v>
      </c>
      <c r="Q175" s="28">
        <v>4</v>
      </c>
      <c r="R175" s="28">
        <v>4</v>
      </c>
      <c r="S175" s="28">
        <v>454571116</v>
      </c>
      <c r="T175" s="28">
        <v>105850028</v>
      </c>
      <c r="U175" s="28">
        <v>560421144</v>
      </c>
      <c r="V175" s="28"/>
      <c r="W175" s="28" t="s">
        <v>30</v>
      </c>
      <c r="X175" s="28" t="s">
        <v>30</v>
      </c>
      <c r="Y175" s="28" t="s">
        <v>30</v>
      </c>
      <c r="Z175" s="28"/>
      <c r="AA175" s="31">
        <v>399.53624925100002</v>
      </c>
      <c r="AB175" s="31">
        <v>12.248950263999999</v>
      </c>
      <c r="AC175" s="32">
        <v>8.7100000000000003E-4</v>
      </c>
      <c r="AD175" s="32"/>
      <c r="AE175" s="31">
        <v>8.1818636471400001</v>
      </c>
      <c r="AF175" s="32">
        <v>3.1399999999999999E-4</v>
      </c>
    </row>
    <row r="176" spans="1:32" ht="15.75" customHeight="1">
      <c r="A176" s="28" t="s">
        <v>535</v>
      </c>
      <c r="B176" s="29" t="s">
        <v>528</v>
      </c>
      <c r="C176" s="28" t="s">
        <v>532</v>
      </c>
      <c r="D176" s="28" t="s">
        <v>159</v>
      </c>
      <c r="E176" s="28" t="s">
        <v>52</v>
      </c>
      <c r="F176" s="28" t="s">
        <v>533</v>
      </c>
      <c r="G176" s="28" t="s">
        <v>30</v>
      </c>
      <c r="H176" s="28" t="s">
        <v>30</v>
      </c>
      <c r="I176" s="28" t="s">
        <v>30</v>
      </c>
      <c r="J176" s="28" t="s">
        <v>30</v>
      </c>
      <c r="K176" s="28" t="s">
        <v>30</v>
      </c>
      <c r="L176" s="30">
        <v>800</v>
      </c>
      <c r="M176" s="30">
        <f t="shared" si="2"/>
        <v>2750</v>
      </c>
      <c r="N176" s="28" t="s">
        <v>36</v>
      </c>
      <c r="O176" s="28" t="s">
        <v>47</v>
      </c>
      <c r="P176" s="28">
        <v>1</v>
      </c>
      <c r="Q176" s="28">
        <v>1</v>
      </c>
      <c r="R176" s="28">
        <v>1</v>
      </c>
      <c r="S176" s="28">
        <v>154734245</v>
      </c>
      <c r="T176" s="28">
        <v>14229892</v>
      </c>
      <c r="U176" s="28">
        <v>168964137</v>
      </c>
      <c r="V176" s="28"/>
      <c r="W176" s="28" t="s">
        <v>30</v>
      </c>
      <c r="X176" s="28" t="s">
        <v>30</v>
      </c>
      <c r="Y176" s="28" t="s">
        <v>30</v>
      </c>
      <c r="Z176" s="28"/>
      <c r="AA176" s="31">
        <v>96.567465548200005</v>
      </c>
      <c r="AB176" s="31">
        <v>3.6076353999599999</v>
      </c>
      <c r="AC176" s="32">
        <v>1.165E-3</v>
      </c>
      <c r="AD176" s="32"/>
      <c r="AE176" s="31">
        <v>2.3553246576400002</v>
      </c>
      <c r="AF176" s="32">
        <v>4.3800000000000002E-4</v>
      </c>
    </row>
    <row r="177" spans="1:32" ht="15.75" customHeight="1">
      <c r="A177" s="28" t="s">
        <v>536</v>
      </c>
      <c r="B177" s="29" t="s">
        <v>537</v>
      </c>
      <c r="C177" s="28" t="s">
        <v>538</v>
      </c>
      <c r="D177" s="28" t="s">
        <v>159</v>
      </c>
      <c r="E177" s="28" t="s">
        <v>52</v>
      </c>
      <c r="F177" s="28" t="s">
        <v>539</v>
      </c>
      <c r="G177" s="28">
        <v>229404</v>
      </c>
      <c r="H177" s="28">
        <v>2645</v>
      </c>
      <c r="I177" s="28">
        <v>20</v>
      </c>
      <c r="J177" s="28">
        <v>-830</v>
      </c>
      <c r="K177" s="28">
        <v>-790</v>
      </c>
      <c r="L177" s="30">
        <v>810</v>
      </c>
      <c r="M177" s="30">
        <f t="shared" si="2"/>
        <v>2760</v>
      </c>
      <c r="N177" s="28" t="s">
        <v>36</v>
      </c>
      <c r="O177" s="28" t="s">
        <v>47</v>
      </c>
      <c r="P177" s="28">
        <v>1</v>
      </c>
      <c r="Q177" s="28">
        <v>3</v>
      </c>
      <c r="R177" s="28">
        <v>3</v>
      </c>
      <c r="S177" s="28">
        <v>128368555</v>
      </c>
      <c r="T177" s="28">
        <v>113015174</v>
      </c>
      <c r="U177" s="28">
        <v>241383729</v>
      </c>
      <c r="V177" s="28"/>
      <c r="W177" s="28" t="s">
        <v>30</v>
      </c>
      <c r="X177" s="28" t="s">
        <v>30</v>
      </c>
      <c r="Y177" s="28" t="s">
        <v>30</v>
      </c>
      <c r="Z177" s="28"/>
      <c r="AA177" s="31">
        <v>265.13936488899998</v>
      </c>
      <c r="AB177" s="31">
        <v>1.5160754518299999</v>
      </c>
      <c r="AC177" s="32">
        <v>9.2599999999999996E-4</v>
      </c>
      <c r="AD177" s="32"/>
      <c r="AE177" s="31">
        <v>1.0042797648499999</v>
      </c>
      <c r="AF177" s="32">
        <v>4.8700000000000002E-4</v>
      </c>
    </row>
    <row r="178" spans="1:32" ht="15.75" customHeight="1">
      <c r="A178" s="28" t="s">
        <v>540</v>
      </c>
      <c r="B178" s="29" t="s">
        <v>541</v>
      </c>
      <c r="C178" s="28" t="s">
        <v>542</v>
      </c>
      <c r="D178" s="28" t="s">
        <v>159</v>
      </c>
      <c r="E178" s="28" t="s">
        <v>52</v>
      </c>
      <c r="F178" s="28" t="s">
        <v>543</v>
      </c>
      <c r="G178" s="28">
        <v>210913</v>
      </c>
      <c r="H178" s="28">
        <v>3525</v>
      </c>
      <c r="I178" s="28">
        <v>20</v>
      </c>
      <c r="J178" s="41">
        <v>-1930</v>
      </c>
      <c r="K178" s="41">
        <v>-1768</v>
      </c>
      <c r="L178" s="30">
        <v>1849</v>
      </c>
      <c r="M178" s="30">
        <f t="shared" si="2"/>
        <v>3799</v>
      </c>
      <c r="N178" s="28" t="s">
        <v>36</v>
      </c>
      <c r="O178" s="28" t="s">
        <v>47</v>
      </c>
      <c r="P178" s="28">
        <v>1</v>
      </c>
      <c r="Q178" s="28">
        <v>3</v>
      </c>
      <c r="R178" s="28">
        <v>3</v>
      </c>
      <c r="S178" s="28">
        <v>831852888</v>
      </c>
      <c r="T178" s="28">
        <v>195681274</v>
      </c>
      <c r="U178" s="28">
        <v>1027534162</v>
      </c>
      <c r="V178" s="28"/>
      <c r="W178" s="28" t="s">
        <v>30</v>
      </c>
      <c r="X178" s="28" t="s">
        <v>30</v>
      </c>
      <c r="Y178" s="28" t="s">
        <v>30</v>
      </c>
      <c r="Z178" s="28"/>
      <c r="AA178" s="31">
        <v>921.31893349300003</v>
      </c>
      <c r="AB178" s="31">
        <v>22.504499300999999</v>
      </c>
      <c r="AC178" s="32">
        <v>8.1400000000000005E-4</v>
      </c>
      <c r="AD178" s="32"/>
      <c r="AE178" s="31">
        <v>15.1090750607</v>
      </c>
      <c r="AF178" s="32">
        <v>3.4200000000000002E-4</v>
      </c>
    </row>
    <row r="179" spans="1:32" ht="15.75" customHeight="1">
      <c r="A179" s="28" t="s">
        <v>544</v>
      </c>
      <c r="B179" s="29" t="s">
        <v>545</v>
      </c>
      <c r="C179" s="28" t="s">
        <v>546</v>
      </c>
      <c r="D179" s="28" t="s">
        <v>227</v>
      </c>
      <c r="E179" s="28" t="s">
        <v>547</v>
      </c>
      <c r="F179" s="28" t="s">
        <v>548</v>
      </c>
      <c r="G179" s="28">
        <v>199301</v>
      </c>
      <c r="H179" s="28">
        <v>3625</v>
      </c>
      <c r="I179" s="28">
        <v>15</v>
      </c>
      <c r="J179" s="41">
        <v>-2109</v>
      </c>
      <c r="K179" s="41">
        <v>-1928</v>
      </c>
      <c r="L179" s="30">
        <v>2019</v>
      </c>
      <c r="M179" s="30">
        <f t="shared" si="2"/>
        <v>3969</v>
      </c>
      <c r="N179" s="28" t="s">
        <v>36</v>
      </c>
      <c r="O179" s="28" t="s">
        <v>47</v>
      </c>
      <c r="P179" s="28">
        <v>1</v>
      </c>
      <c r="Q179" s="28">
        <v>4</v>
      </c>
      <c r="R179" s="28">
        <v>4</v>
      </c>
      <c r="S179" s="28">
        <v>224867502</v>
      </c>
      <c r="T179" s="28">
        <v>6125976</v>
      </c>
      <c r="U179" s="28">
        <v>230993478</v>
      </c>
      <c r="V179" s="28"/>
      <c r="W179" s="28" t="s">
        <v>30</v>
      </c>
      <c r="X179" s="28" t="s">
        <v>30</v>
      </c>
      <c r="Y179" s="28" t="s">
        <v>30</v>
      </c>
      <c r="Z179" s="28"/>
      <c r="AA179" s="31">
        <v>112.399820252</v>
      </c>
      <c r="AB179" s="31">
        <v>2.21456749705</v>
      </c>
      <c r="AC179" s="32">
        <v>1.31E-3</v>
      </c>
      <c r="AD179" s="32"/>
      <c r="AE179" s="31">
        <v>1.23004792724</v>
      </c>
      <c r="AF179" s="32">
        <v>2.7399999999999999E-4</v>
      </c>
    </row>
    <row r="180" spans="1:32" ht="15.75" customHeight="1">
      <c r="A180" s="28" t="s">
        <v>549</v>
      </c>
      <c r="B180" s="29" t="s">
        <v>550</v>
      </c>
      <c r="C180" s="28" t="s">
        <v>551</v>
      </c>
      <c r="D180" s="28" t="s">
        <v>159</v>
      </c>
      <c r="E180" s="28" t="s">
        <v>52</v>
      </c>
      <c r="F180" s="28" t="s">
        <v>552</v>
      </c>
      <c r="G180" s="28">
        <v>229415</v>
      </c>
      <c r="H180" s="28">
        <v>3535</v>
      </c>
      <c r="I180" s="28">
        <v>20</v>
      </c>
      <c r="J180" s="41">
        <v>-1938</v>
      </c>
      <c r="K180" s="41">
        <v>-1773</v>
      </c>
      <c r="L180" s="30">
        <v>1856</v>
      </c>
      <c r="M180" s="30">
        <f t="shared" si="2"/>
        <v>3806</v>
      </c>
      <c r="N180" s="28" t="s">
        <v>36</v>
      </c>
      <c r="O180" s="28" t="s">
        <v>47</v>
      </c>
      <c r="P180" s="28">
        <v>1</v>
      </c>
      <c r="Q180" s="28">
        <v>4</v>
      </c>
      <c r="R180" s="28">
        <v>4</v>
      </c>
      <c r="S180" s="28">
        <v>170206422</v>
      </c>
      <c r="T180" s="28">
        <v>22550524</v>
      </c>
      <c r="U180" s="28">
        <v>192756946</v>
      </c>
      <c r="V180" s="28"/>
      <c r="W180" s="28" t="s">
        <v>30</v>
      </c>
      <c r="X180" s="28" t="s">
        <v>30</v>
      </c>
      <c r="Y180" s="28" t="s">
        <v>30</v>
      </c>
      <c r="Z180" s="28"/>
      <c r="AA180" s="31">
        <v>334.084122229</v>
      </c>
      <c r="AB180" s="31">
        <v>1.69288566047</v>
      </c>
      <c r="AC180" s="32">
        <v>9.1699999999999995E-4</v>
      </c>
      <c r="AD180" s="32"/>
      <c r="AE180" s="31">
        <v>1.15158456718</v>
      </c>
      <c r="AF180" s="32">
        <v>4.5899999999999999E-4</v>
      </c>
    </row>
    <row r="181" spans="1:32" ht="15.75" customHeight="1">
      <c r="A181" s="28" t="s">
        <v>553</v>
      </c>
      <c r="B181" s="29" t="s">
        <v>550</v>
      </c>
      <c r="C181" s="28" t="s">
        <v>551</v>
      </c>
      <c r="D181" s="28" t="s">
        <v>159</v>
      </c>
      <c r="E181" s="28" t="s">
        <v>52</v>
      </c>
      <c r="F181" s="28" t="s">
        <v>552</v>
      </c>
      <c r="G181" s="28">
        <v>229419</v>
      </c>
      <c r="H181" s="28">
        <v>3550</v>
      </c>
      <c r="I181" s="28">
        <v>20</v>
      </c>
      <c r="J181" s="41">
        <v>-1954</v>
      </c>
      <c r="K181" s="41">
        <v>-1775</v>
      </c>
      <c r="L181" s="30">
        <v>1865</v>
      </c>
      <c r="M181" s="30">
        <f t="shared" si="2"/>
        <v>3815</v>
      </c>
      <c r="N181" s="28" t="s">
        <v>36</v>
      </c>
      <c r="O181" s="28" t="s">
        <v>47</v>
      </c>
      <c r="P181" s="28">
        <v>1</v>
      </c>
      <c r="Q181" s="28">
        <v>4</v>
      </c>
      <c r="R181" s="28">
        <v>4</v>
      </c>
      <c r="S181" s="28">
        <v>54358300</v>
      </c>
      <c r="T181" s="28">
        <v>13277552</v>
      </c>
      <c r="U181" s="28">
        <v>67635852</v>
      </c>
      <c r="V181" s="28"/>
      <c r="W181" s="28" t="s">
        <v>30</v>
      </c>
      <c r="X181" s="28" t="s">
        <v>30</v>
      </c>
      <c r="Y181" s="28" t="s">
        <v>30</v>
      </c>
      <c r="Z181" s="28"/>
      <c r="AA181" s="31">
        <v>205.39340922700001</v>
      </c>
      <c r="AB181" s="31">
        <v>1.26498037861</v>
      </c>
      <c r="AC181" s="32">
        <v>8.9300000000000002E-4</v>
      </c>
      <c r="AD181" s="32"/>
      <c r="AE181" s="31">
        <v>0.84126904806900005</v>
      </c>
      <c r="AF181" s="32">
        <v>4.26E-4</v>
      </c>
    </row>
    <row r="182" spans="1:32" ht="15.75" customHeight="1">
      <c r="A182" s="28" t="s">
        <v>554</v>
      </c>
      <c r="B182" s="28" t="s">
        <v>555</v>
      </c>
      <c r="C182" s="28" t="s">
        <v>556</v>
      </c>
      <c r="D182" s="28" t="s">
        <v>227</v>
      </c>
      <c r="E182" s="28" t="s">
        <v>52</v>
      </c>
      <c r="F182" s="28" t="s">
        <v>557</v>
      </c>
      <c r="G182" s="28" t="s">
        <v>30</v>
      </c>
      <c r="H182" s="28" t="s">
        <v>30</v>
      </c>
      <c r="I182" s="28" t="s">
        <v>30</v>
      </c>
      <c r="J182" s="28" t="s">
        <v>30</v>
      </c>
      <c r="K182" s="28" t="s">
        <v>30</v>
      </c>
      <c r="L182" s="28">
        <v>1832</v>
      </c>
      <c r="M182" s="30">
        <f t="shared" si="2"/>
        <v>3782</v>
      </c>
      <c r="N182" s="28" t="s">
        <v>36</v>
      </c>
      <c r="O182" s="28" t="s">
        <v>47</v>
      </c>
      <c r="P182" s="28">
        <v>1</v>
      </c>
      <c r="Q182" s="28">
        <v>3</v>
      </c>
      <c r="R182" s="28">
        <v>3</v>
      </c>
      <c r="S182" s="28">
        <v>276156724</v>
      </c>
      <c r="T182" s="28">
        <v>19388034</v>
      </c>
      <c r="U182" s="28">
        <v>295544758</v>
      </c>
      <c r="V182" s="28"/>
      <c r="W182" s="28" t="s">
        <v>30</v>
      </c>
      <c r="X182" s="28" t="s">
        <v>30</v>
      </c>
      <c r="Y182" s="28" t="s">
        <v>30</v>
      </c>
      <c r="Z182" s="28"/>
      <c r="AA182" s="31">
        <v>252.54907130000001</v>
      </c>
      <c r="AB182" s="31">
        <v>4.4861168721100002</v>
      </c>
      <c r="AC182" s="32">
        <v>1.0560000000000001E-3</v>
      </c>
      <c r="AD182" s="32"/>
      <c r="AE182" s="31">
        <v>3.7235242012700001</v>
      </c>
      <c r="AF182" s="32">
        <v>3.2499999999999999E-4</v>
      </c>
    </row>
    <row r="183" spans="1:32" ht="15.75" customHeight="1">
      <c r="A183" s="28" t="s">
        <v>558</v>
      </c>
      <c r="B183" s="28" t="s">
        <v>555</v>
      </c>
      <c r="C183" s="28" t="s">
        <v>556</v>
      </c>
      <c r="D183" s="28" t="s">
        <v>227</v>
      </c>
      <c r="E183" s="28" t="s">
        <v>52</v>
      </c>
      <c r="F183" s="28" t="s">
        <v>557</v>
      </c>
      <c r="G183" s="28" t="s">
        <v>30</v>
      </c>
      <c r="H183" s="28" t="s">
        <v>30</v>
      </c>
      <c r="I183" s="28" t="s">
        <v>30</v>
      </c>
      <c r="J183" s="28" t="s">
        <v>30</v>
      </c>
      <c r="K183" s="28" t="s">
        <v>30</v>
      </c>
      <c r="L183" s="28">
        <v>1832</v>
      </c>
      <c r="M183" s="30">
        <f t="shared" si="2"/>
        <v>3782</v>
      </c>
      <c r="N183" s="28" t="s">
        <v>42</v>
      </c>
      <c r="O183" s="28" t="s">
        <v>47</v>
      </c>
      <c r="P183" s="28">
        <v>1</v>
      </c>
      <c r="Q183" s="28">
        <v>3</v>
      </c>
      <c r="R183" s="28">
        <v>3</v>
      </c>
      <c r="S183" s="28">
        <v>214632792</v>
      </c>
      <c r="T183" s="28">
        <v>18413470</v>
      </c>
      <c r="U183" s="28">
        <v>233046262</v>
      </c>
      <c r="V183" s="28"/>
      <c r="W183" s="28" t="s">
        <v>30</v>
      </c>
      <c r="X183" s="28" t="s">
        <v>30</v>
      </c>
      <c r="Y183" s="28" t="s">
        <v>30</v>
      </c>
      <c r="Z183" s="28"/>
      <c r="AA183" s="31">
        <v>206.44547633299999</v>
      </c>
      <c r="AB183" s="31">
        <v>3.4383253229099999</v>
      </c>
      <c r="AC183" s="32">
        <v>1.034E-3</v>
      </c>
      <c r="AD183" s="32"/>
      <c r="AE183" s="31">
        <v>2.8149136826299999</v>
      </c>
      <c r="AF183" s="32">
        <v>3.1599999999999998E-4</v>
      </c>
    </row>
    <row r="184" spans="1:32" ht="15.75" customHeight="1">
      <c r="A184" s="28" t="s">
        <v>559</v>
      </c>
      <c r="B184" s="29" t="s">
        <v>560</v>
      </c>
      <c r="C184" s="28" t="s">
        <v>561</v>
      </c>
      <c r="D184" s="28" t="s">
        <v>159</v>
      </c>
      <c r="E184" s="28" t="s">
        <v>52</v>
      </c>
      <c r="F184" s="28" t="s">
        <v>543</v>
      </c>
      <c r="G184" s="28">
        <v>199251</v>
      </c>
      <c r="H184" s="28">
        <v>3560</v>
      </c>
      <c r="I184" s="28">
        <v>15</v>
      </c>
      <c r="J184" s="41">
        <v>-1955</v>
      </c>
      <c r="K184" s="41">
        <v>-1781</v>
      </c>
      <c r="L184" s="30">
        <v>1868</v>
      </c>
      <c r="M184" s="30">
        <f t="shared" si="2"/>
        <v>3818</v>
      </c>
      <c r="N184" s="28" t="s">
        <v>36</v>
      </c>
      <c r="O184" s="28" t="s">
        <v>47</v>
      </c>
      <c r="P184" s="28">
        <v>1</v>
      </c>
      <c r="Q184" s="28">
        <v>5</v>
      </c>
      <c r="R184" s="28">
        <v>5</v>
      </c>
      <c r="S184" s="28">
        <v>412823833</v>
      </c>
      <c r="T184" s="28">
        <v>354478274</v>
      </c>
      <c r="U184" s="28">
        <v>767302107</v>
      </c>
      <c r="V184" s="28"/>
      <c r="W184" s="28" t="s">
        <v>30</v>
      </c>
      <c r="X184" s="28" t="s">
        <v>30</v>
      </c>
      <c r="Y184" s="28" t="s">
        <v>30</v>
      </c>
      <c r="Z184" s="28"/>
      <c r="AA184" s="31">
        <v>596.18076692600005</v>
      </c>
      <c r="AB184" s="31">
        <v>3.9915045193099998</v>
      </c>
      <c r="AC184" s="32">
        <v>9.0700000000000004E-4</v>
      </c>
      <c r="AD184" s="32"/>
      <c r="AE184" s="31">
        <v>2.6593445195699998</v>
      </c>
      <c r="AF184" s="32">
        <v>4.0000000000000002E-4</v>
      </c>
    </row>
    <row r="185" spans="1:32" ht="15.75" customHeight="1">
      <c r="A185" s="28" t="s">
        <v>562</v>
      </c>
      <c r="B185" s="29" t="s">
        <v>560</v>
      </c>
      <c r="C185" s="28" t="s">
        <v>561</v>
      </c>
      <c r="D185" s="28" t="s">
        <v>159</v>
      </c>
      <c r="E185" s="28" t="s">
        <v>52</v>
      </c>
      <c r="F185" s="28" t="s">
        <v>563</v>
      </c>
      <c r="G185" s="28">
        <v>199613</v>
      </c>
      <c r="H185" s="28">
        <v>3490</v>
      </c>
      <c r="I185" s="28">
        <v>20</v>
      </c>
      <c r="J185" s="41">
        <v>-1883</v>
      </c>
      <c r="K185" s="41">
        <v>-1747</v>
      </c>
      <c r="L185" s="30">
        <v>1815</v>
      </c>
      <c r="M185" s="30">
        <f t="shared" si="2"/>
        <v>3765</v>
      </c>
      <c r="N185" s="28" t="s">
        <v>36</v>
      </c>
      <c r="O185" s="28" t="s">
        <v>47</v>
      </c>
      <c r="P185" s="28">
        <v>1</v>
      </c>
      <c r="Q185" s="28">
        <v>5</v>
      </c>
      <c r="R185" s="28">
        <v>5</v>
      </c>
      <c r="S185" s="28">
        <v>184097652</v>
      </c>
      <c r="T185" s="28">
        <v>13166384</v>
      </c>
      <c r="U185" s="28">
        <v>197264036</v>
      </c>
      <c r="V185" s="28"/>
      <c r="W185" s="28" t="s">
        <v>30</v>
      </c>
      <c r="X185" s="28" t="s">
        <v>30</v>
      </c>
      <c r="Y185" s="28" t="s">
        <v>30</v>
      </c>
      <c r="Z185" s="28"/>
      <c r="AA185" s="31">
        <v>47.956381066500001</v>
      </c>
      <c r="AB185" s="31">
        <v>3.0744671060000002</v>
      </c>
      <c r="AC185" s="32">
        <v>1.039E-3</v>
      </c>
      <c r="AD185" s="32"/>
      <c r="AE185" s="31">
        <v>1.9904229063100001</v>
      </c>
      <c r="AF185" s="32">
        <v>2.92E-4</v>
      </c>
    </row>
    <row r="186" spans="1:32" ht="15.75" customHeight="1">
      <c r="A186" s="28" t="s">
        <v>564</v>
      </c>
      <c r="B186" s="29" t="s">
        <v>560</v>
      </c>
      <c r="C186" s="28" t="s">
        <v>561</v>
      </c>
      <c r="D186" s="28" t="s">
        <v>159</v>
      </c>
      <c r="E186" s="28" t="s">
        <v>52</v>
      </c>
      <c r="F186" s="28" t="s">
        <v>543</v>
      </c>
      <c r="G186" s="28">
        <v>199616</v>
      </c>
      <c r="H186" s="28">
        <v>3505</v>
      </c>
      <c r="I186" s="28">
        <v>20</v>
      </c>
      <c r="J186" s="41">
        <v>-1890</v>
      </c>
      <c r="K186" s="41">
        <v>-1749</v>
      </c>
      <c r="L186" s="30">
        <v>1820</v>
      </c>
      <c r="M186" s="30">
        <f t="shared" si="2"/>
        <v>3770</v>
      </c>
      <c r="N186" s="28" t="s">
        <v>36</v>
      </c>
      <c r="O186" s="28" t="s">
        <v>47</v>
      </c>
      <c r="P186" s="28">
        <v>1</v>
      </c>
      <c r="Q186" s="28">
        <v>4</v>
      </c>
      <c r="R186" s="28">
        <v>4</v>
      </c>
      <c r="S186" s="28">
        <v>96974015</v>
      </c>
      <c r="T186" s="28">
        <v>18122448</v>
      </c>
      <c r="U186" s="28">
        <v>115096463</v>
      </c>
      <c r="V186" s="28"/>
      <c r="W186" s="28" t="s">
        <v>30</v>
      </c>
      <c r="X186" s="28" t="s">
        <v>30</v>
      </c>
      <c r="Y186" s="28" t="s">
        <v>30</v>
      </c>
      <c r="Z186" s="28"/>
      <c r="AA186" s="31">
        <v>87.529119233100005</v>
      </c>
      <c r="AB186" s="31">
        <v>2.1214394109499999</v>
      </c>
      <c r="AC186" s="32">
        <v>7.9500000000000003E-4</v>
      </c>
      <c r="AD186" s="32"/>
      <c r="AE186" s="31">
        <v>1.45285123166</v>
      </c>
      <c r="AF186" s="32">
        <v>2.52E-4</v>
      </c>
    </row>
    <row r="187" spans="1:32" ht="15.75" customHeight="1">
      <c r="A187" s="28" t="s">
        <v>565</v>
      </c>
      <c r="B187" s="29" t="s">
        <v>560</v>
      </c>
      <c r="C187" s="28" t="s">
        <v>561</v>
      </c>
      <c r="D187" s="28" t="s">
        <v>159</v>
      </c>
      <c r="E187" s="28" t="s">
        <v>52</v>
      </c>
      <c r="F187" s="28" t="s">
        <v>543</v>
      </c>
      <c r="G187" s="28">
        <v>199279</v>
      </c>
      <c r="H187" s="28">
        <v>3580</v>
      </c>
      <c r="I187" s="28">
        <v>20</v>
      </c>
      <c r="J187" s="41">
        <v>-2020</v>
      </c>
      <c r="K187" s="41">
        <v>-1882</v>
      </c>
      <c r="L187" s="30">
        <v>1951</v>
      </c>
      <c r="M187" s="30">
        <f t="shared" si="2"/>
        <v>3901</v>
      </c>
      <c r="N187" s="28" t="s">
        <v>36</v>
      </c>
      <c r="O187" s="28" t="s">
        <v>47</v>
      </c>
      <c r="P187" s="28">
        <v>1</v>
      </c>
      <c r="Q187" s="28">
        <v>5</v>
      </c>
      <c r="R187" s="28">
        <v>5</v>
      </c>
      <c r="S187" s="28">
        <v>281346964</v>
      </c>
      <c r="T187" s="28">
        <v>76151380</v>
      </c>
      <c r="U187" s="28">
        <v>357498344</v>
      </c>
      <c r="V187" s="28"/>
      <c r="W187" s="28" t="s">
        <v>30</v>
      </c>
      <c r="X187" s="28" t="s">
        <v>30</v>
      </c>
      <c r="Y187" s="28" t="s">
        <v>30</v>
      </c>
      <c r="Z187" s="28"/>
      <c r="AA187" s="31">
        <v>153.53439185100001</v>
      </c>
      <c r="AB187" s="31">
        <v>2.8580565508700002</v>
      </c>
      <c r="AC187" s="32">
        <v>9.2299999999999999E-4</v>
      </c>
      <c r="AD187" s="32"/>
      <c r="AE187" s="31">
        <v>1.8984763654100001</v>
      </c>
      <c r="AF187" s="32">
        <v>2.42E-4</v>
      </c>
    </row>
    <row r="188" spans="1:32" ht="15.75" customHeight="1">
      <c r="A188" s="28" t="s">
        <v>566</v>
      </c>
      <c r="B188" s="29" t="s">
        <v>567</v>
      </c>
      <c r="C188" s="28" t="s">
        <v>568</v>
      </c>
      <c r="D188" s="28" t="s">
        <v>159</v>
      </c>
      <c r="E188" s="28" t="s">
        <v>569</v>
      </c>
      <c r="F188" s="28" t="s">
        <v>570</v>
      </c>
      <c r="G188" s="28">
        <v>218276</v>
      </c>
      <c r="H188" s="28">
        <v>4185</v>
      </c>
      <c r="I188" s="28">
        <v>30</v>
      </c>
      <c r="J188" s="41">
        <v>-2889</v>
      </c>
      <c r="K188" s="41">
        <v>-2636</v>
      </c>
      <c r="L188" s="30">
        <v>2763</v>
      </c>
      <c r="M188" s="30">
        <f t="shared" si="2"/>
        <v>4713</v>
      </c>
      <c r="N188" s="28" t="s">
        <v>42</v>
      </c>
      <c r="O188" s="28" t="s">
        <v>47</v>
      </c>
      <c r="P188" s="28">
        <v>1</v>
      </c>
      <c r="Q188" s="28">
        <v>4</v>
      </c>
      <c r="R188" s="28">
        <v>4</v>
      </c>
      <c r="S188" s="28">
        <v>647576484</v>
      </c>
      <c r="T188" s="28">
        <v>154744158</v>
      </c>
      <c r="U188" s="28">
        <v>802320642</v>
      </c>
      <c r="V188" s="28"/>
      <c r="W188" s="28" t="s">
        <v>30</v>
      </c>
      <c r="X188" s="28" t="s">
        <v>30</v>
      </c>
      <c r="Y188" s="28" t="s">
        <v>30</v>
      </c>
      <c r="Z188" s="28"/>
      <c r="AA188" s="31">
        <v>364.29916117400001</v>
      </c>
      <c r="AB188" s="31">
        <v>6.1206810552100004</v>
      </c>
      <c r="AC188" s="32">
        <v>1.0839999999999999E-3</v>
      </c>
      <c r="AD188" s="32"/>
      <c r="AE188" s="31">
        <v>4.0390745460900002</v>
      </c>
      <c r="AF188" s="32">
        <v>4.86E-4</v>
      </c>
    </row>
    <row r="189" spans="1:32" ht="15.75" customHeight="1">
      <c r="A189" s="28" t="s">
        <v>571</v>
      </c>
      <c r="B189" s="29" t="s">
        <v>567</v>
      </c>
      <c r="C189" s="28" t="s">
        <v>568</v>
      </c>
      <c r="D189" s="28" t="s">
        <v>159</v>
      </c>
      <c r="E189" s="28" t="s">
        <v>569</v>
      </c>
      <c r="F189" s="28" t="s">
        <v>570</v>
      </c>
      <c r="G189" s="28">
        <v>218277</v>
      </c>
      <c r="H189" s="28">
        <v>4205</v>
      </c>
      <c r="I189" s="28">
        <v>30</v>
      </c>
      <c r="J189" s="41">
        <v>-2897</v>
      </c>
      <c r="K189" s="41">
        <v>-2674</v>
      </c>
      <c r="L189" s="30">
        <v>2786</v>
      </c>
      <c r="M189" s="30">
        <f t="shared" si="2"/>
        <v>4736</v>
      </c>
      <c r="N189" s="28" t="s">
        <v>36</v>
      </c>
      <c r="O189" s="28" t="s">
        <v>47</v>
      </c>
      <c r="P189" s="28">
        <v>1</v>
      </c>
      <c r="Q189" s="28">
        <v>4</v>
      </c>
      <c r="R189" s="28">
        <v>4</v>
      </c>
      <c r="S189" s="28">
        <v>316579535</v>
      </c>
      <c r="T189" s="28">
        <v>141916944</v>
      </c>
      <c r="U189" s="28">
        <v>458496479</v>
      </c>
      <c r="V189" s="28"/>
      <c r="W189" s="28" t="s">
        <v>30</v>
      </c>
      <c r="X189" s="28" t="s">
        <v>30</v>
      </c>
      <c r="Y189" s="28" t="s">
        <v>30</v>
      </c>
      <c r="Z189" s="28"/>
      <c r="AA189" s="31">
        <v>365.55308567999998</v>
      </c>
      <c r="AB189" s="31">
        <v>2.66743026366</v>
      </c>
      <c r="AC189" s="32">
        <v>1.1609999999999999E-3</v>
      </c>
      <c r="AD189" s="32"/>
      <c r="AE189" s="31">
        <v>1.69830358418</v>
      </c>
      <c r="AF189" s="32">
        <v>3.8900000000000002E-4</v>
      </c>
    </row>
    <row r="190" spans="1:32" ht="15.75" customHeight="1">
      <c r="A190" s="28" t="s">
        <v>572</v>
      </c>
      <c r="B190" s="29" t="s">
        <v>567</v>
      </c>
      <c r="C190" s="28" t="s">
        <v>568</v>
      </c>
      <c r="D190" s="28" t="s">
        <v>159</v>
      </c>
      <c r="E190" s="28" t="s">
        <v>367</v>
      </c>
      <c r="F190" s="28" t="s">
        <v>573</v>
      </c>
      <c r="G190" s="28">
        <v>218278</v>
      </c>
      <c r="H190" s="28">
        <v>6385</v>
      </c>
      <c r="I190" s="28">
        <v>30</v>
      </c>
      <c r="J190" s="41">
        <v>-5472</v>
      </c>
      <c r="K190" s="41">
        <v>-5230</v>
      </c>
      <c r="L190" s="30">
        <v>5351</v>
      </c>
      <c r="M190" s="30">
        <f t="shared" si="2"/>
        <v>7301</v>
      </c>
      <c r="N190" s="28" t="s">
        <v>42</v>
      </c>
      <c r="O190" s="28" t="s">
        <v>47</v>
      </c>
      <c r="P190" s="28">
        <v>1</v>
      </c>
      <c r="Q190" s="28">
        <v>3</v>
      </c>
      <c r="R190" s="28">
        <v>3</v>
      </c>
      <c r="S190" s="28">
        <v>392986275</v>
      </c>
      <c r="T190" s="28">
        <v>125954994</v>
      </c>
      <c r="U190" s="28">
        <v>518941269</v>
      </c>
      <c r="V190" s="28"/>
      <c r="W190" s="28" t="s">
        <v>30</v>
      </c>
      <c r="X190" s="28" t="s">
        <v>30</v>
      </c>
      <c r="Y190" s="28" t="s">
        <v>30</v>
      </c>
      <c r="Z190" s="28"/>
      <c r="AA190" s="31">
        <v>148.19988016799999</v>
      </c>
      <c r="AB190" s="31">
        <v>1.0077740285300001</v>
      </c>
      <c r="AC190" s="32">
        <v>1.09E-3</v>
      </c>
      <c r="AD190" s="32"/>
      <c r="AE190" s="31">
        <v>0.54625255724699995</v>
      </c>
      <c r="AF190" s="32">
        <v>4.44E-4</v>
      </c>
    </row>
    <row r="191" spans="1:32" ht="15.75" customHeight="1">
      <c r="A191" s="28" t="s">
        <v>574</v>
      </c>
      <c r="B191" s="29" t="s">
        <v>567</v>
      </c>
      <c r="C191" s="28" t="s">
        <v>568</v>
      </c>
      <c r="D191" s="28" t="s">
        <v>159</v>
      </c>
      <c r="E191" s="28" t="s">
        <v>569</v>
      </c>
      <c r="F191" s="28" t="s">
        <v>570</v>
      </c>
      <c r="G191" s="28">
        <v>199647</v>
      </c>
      <c r="H191" s="28">
        <v>4195</v>
      </c>
      <c r="I191" s="28">
        <v>20</v>
      </c>
      <c r="J191" s="41">
        <v>-2889</v>
      </c>
      <c r="K191" s="41">
        <v>-2680</v>
      </c>
      <c r="L191" s="30">
        <v>2785</v>
      </c>
      <c r="M191" s="30">
        <f t="shared" si="2"/>
        <v>4735</v>
      </c>
      <c r="N191" s="28" t="s">
        <v>42</v>
      </c>
      <c r="O191" s="28" t="s">
        <v>47</v>
      </c>
      <c r="P191" s="28">
        <v>1</v>
      </c>
      <c r="Q191" s="28">
        <v>8</v>
      </c>
      <c r="R191" s="28">
        <v>8</v>
      </c>
      <c r="S191" s="28">
        <v>984772205</v>
      </c>
      <c r="T191" s="28">
        <v>189460524</v>
      </c>
      <c r="U191" s="28">
        <v>1174232729</v>
      </c>
      <c r="V191" s="28"/>
      <c r="W191" s="28" t="s">
        <v>30</v>
      </c>
      <c r="X191" s="28" t="s">
        <v>30</v>
      </c>
      <c r="Y191" s="28" t="s">
        <v>30</v>
      </c>
      <c r="Z191" s="28"/>
      <c r="AA191" s="31">
        <v>883.25769922100005</v>
      </c>
      <c r="AB191" s="31">
        <v>25.764382830900001</v>
      </c>
      <c r="AC191" s="32">
        <v>9.8200000000000002E-4</v>
      </c>
      <c r="AD191" s="32"/>
      <c r="AE191" s="31">
        <v>17.4260468415</v>
      </c>
      <c r="AF191" s="32">
        <v>4.4200000000000001E-4</v>
      </c>
    </row>
    <row r="192" spans="1:32" ht="15.75" customHeight="1">
      <c r="A192" s="28" t="s">
        <v>575</v>
      </c>
      <c r="B192" s="29" t="s">
        <v>567</v>
      </c>
      <c r="C192" s="28" t="s">
        <v>568</v>
      </c>
      <c r="D192" s="28" t="s">
        <v>159</v>
      </c>
      <c r="E192" s="28" t="s">
        <v>569</v>
      </c>
      <c r="F192" s="28" t="s">
        <v>570</v>
      </c>
      <c r="G192" s="28">
        <v>199648</v>
      </c>
      <c r="H192" s="28">
        <v>4165</v>
      </c>
      <c r="I192" s="28">
        <v>20</v>
      </c>
      <c r="J192" s="41">
        <v>-2879</v>
      </c>
      <c r="K192" s="41">
        <v>-2636</v>
      </c>
      <c r="L192" s="30">
        <v>2758</v>
      </c>
      <c r="M192" s="30">
        <f t="shared" si="2"/>
        <v>4708</v>
      </c>
      <c r="N192" s="28" t="s">
        <v>42</v>
      </c>
      <c r="O192" s="28" t="s">
        <v>47</v>
      </c>
      <c r="P192" s="28">
        <v>1</v>
      </c>
      <c r="Q192" s="28">
        <v>4</v>
      </c>
      <c r="R192" s="28">
        <v>4</v>
      </c>
      <c r="S192" s="28">
        <v>200848148</v>
      </c>
      <c r="T192" s="28">
        <v>8469402</v>
      </c>
      <c r="U192" s="28">
        <v>209317550</v>
      </c>
      <c r="V192" s="28"/>
      <c r="W192" s="28" t="s">
        <v>30</v>
      </c>
      <c r="X192" s="28" t="s">
        <v>30</v>
      </c>
      <c r="Y192" s="28" t="s">
        <v>30</v>
      </c>
      <c r="Z192" s="28"/>
      <c r="AA192" s="31">
        <v>94.721629718399996</v>
      </c>
      <c r="AB192" s="31">
        <v>3.3287173792</v>
      </c>
      <c r="AC192" s="32">
        <v>8.6200000000000003E-4</v>
      </c>
      <c r="AD192" s="32"/>
      <c r="AE192" s="31">
        <v>2.1672656237900001</v>
      </c>
      <c r="AF192" s="32">
        <v>2.6800000000000001E-4</v>
      </c>
    </row>
    <row r="193" spans="1:32" ht="15.75" customHeight="1">
      <c r="A193" s="28" t="s">
        <v>576</v>
      </c>
      <c r="B193" s="29" t="s">
        <v>577</v>
      </c>
      <c r="C193" s="28" t="s">
        <v>578</v>
      </c>
      <c r="D193" s="28" t="s">
        <v>159</v>
      </c>
      <c r="E193" s="28" t="s">
        <v>52</v>
      </c>
      <c r="F193" s="28" t="s">
        <v>543</v>
      </c>
      <c r="G193" s="28">
        <v>199248</v>
      </c>
      <c r="H193" s="28">
        <v>3530</v>
      </c>
      <c r="I193" s="28">
        <v>20</v>
      </c>
      <c r="J193" s="41">
        <v>-1936</v>
      </c>
      <c r="K193" s="41">
        <v>-1770</v>
      </c>
      <c r="L193" s="30">
        <v>1853</v>
      </c>
      <c r="M193" s="30">
        <f t="shared" si="2"/>
        <v>3803</v>
      </c>
      <c r="N193" s="28" t="s">
        <v>42</v>
      </c>
      <c r="O193" s="28" t="s">
        <v>47</v>
      </c>
      <c r="P193" s="28">
        <v>1</v>
      </c>
      <c r="Q193" s="28">
        <v>5</v>
      </c>
      <c r="R193" s="28">
        <v>5</v>
      </c>
      <c r="S193" s="28">
        <v>584280337</v>
      </c>
      <c r="T193" s="28">
        <v>216293270</v>
      </c>
      <c r="U193" s="28">
        <v>800573607</v>
      </c>
      <c r="V193" s="28"/>
      <c r="W193" s="28" t="s">
        <v>30</v>
      </c>
      <c r="X193" s="28" t="s">
        <v>30</v>
      </c>
      <c r="Y193" s="28" t="s">
        <v>30</v>
      </c>
      <c r="Z193" s="28"/>
      <c r="AA193" s="31">
        <v>369.64721390099999</v>
      </c>
      <c r="AB193" s="31">
        <v>2.0790476759300001</v>
      </c>
      <c r="AC193" s="32">
        <v>1.0709999999999999E-3</v>
      </c>
      <c r="AD193" s="32"/>
      <c r="AE193" s="31">
        <v>1.3086671516399999</v>
      </c>
      <c r="AF193" s="32">
        <v>3.7800000000000003E-4</v>
      </c>
    </row>
    <row r="194" spans="1:32" ht="15.75" customHeight="1">
      <c r="A194" s="28" t="s">
        <v>579</v>
      </c>
      <c r="B194" s="29" t="s">
        <v>577</v>
      </c>
      <c r="C194" s="28" t="s">
        <v>578</v>
      </c>
      <c r="D194" s="28" t="s">
        <v>159</v>
      </c>
      <c r="E194" s="28" t="s">
        <v>52</v>
      </c>
      <c r="F194" s="28" t="s">
        <v>543</v>
      </c>
      <c r="G194" s="28">
        <v>199250</v>
      </c>
      <c r="H194" s="28">
        <v>3550</v>
      </c>
      <c r="I194" s="28">
        <v>15</v>
      </c>
      <c r="J194" s="41">
        <v>-1947</v>
      </c>
      <c r="K194" s="41">
        <v>-1778</v>
      </c>
      <c r="L194" s="30">
        <v>1863</v>
      </c>
      <c r="M194" s="30">
        <f t="shared" si="2"/>
        <v>3813</v>
      </c>
      <c r="N194" s="28" t="s">
        <v>42</v>
      </c>
      <c r="O194" s="28" t="s">
        <v>47</v>
      </c>
      <c r="P194" s="28">
        <v>1</v>
      </c>
      <c r="Q194" s="28">
        <v>5</v>
      </c>
      <c r="R194" s="28">
        <v>5</v>
      </c>
      <c r="S194" s="28">
        <v>275527656</v>
      </c>
      <c r="T194" s="28">
        <v>60056940</v>
      </c>
      <c r="U194" s="28">
        <v>335584596</v>
      </c>
      <c r="V194" s="28"/>
      <c r="W194" s="28" t="s">
        <v>30</v>
      </c>
      <c r="X194" s="28" t="s">
        <v>30</v>
      </c>
      <c r="Y194" s="28" t="s">
        <v>30</v>
      </c>
      <c r="Z194" s="28"/>
      <c r="AA194" s="31">
        <v>1135.50101857</v>
      </c>
      <c r="AB194" s="31">
        <v>2.77812347377</v>
      </c>
      <c r="AC194" s="32">
        <v>1.1180000000000001E-3</v>
      </c>
      <c r="AD194" s="32"/>
      <c r="AE194" s="31">
        <v>1.7800447511999999</v>
      </c>
      <c r="AF194" s="32">
        <v>3.8099999999999999E-4</v>
      </c>
    </row>
    <row r="195" spans="1:32" ht="15.75" customHeight="1">
      <c r="A195" s="28" t="s">
        <v>580</v>
      </c>
      <c r="B195" s="29" t="s">
        <v>577</v>
      </c>
      <c r="C195" s="28" t="s">
        <v>578</v>
      </c>
      <c r="D195" s="28" t="s">
        <v>159</v>
      </c>
      <c r="E195" s="28" t="s">
        <v>52</v>
      </c>
      <c r="F195" s="28" t="s">
        <v>543</v>
      </c>
      <c r="G195" s="28">
        <v>223202</v>
      </c>
      <c r="H195" s="28">
        <v>3520</v>
      </c>
      <c r="I195" s="28">
        <v>15</v>
      </c>
      <c r="J195" s="41">
        <v>-1920</v>
      </c>
      <c r="K195" s="41">
        <v>-1769</v>
      </c>
      <c r="L195" s="30">
        <v>1845</v>
      </c>
      <c r="M195" s="30">
        <f t="shared" si="2"/>
        <v>3795</v>
      </c>
      <c r="N195" s="28" t="s">
        <v>36</v>
      </c>
      <c r="O195" s="28" t="s">
        <v>47</v>
      </c>
      <c r="P195" s="28">
        <v>1</v>
      </c>
      <c r="Q195" s="28">
        <v>3</v>
      </c>
      <c r="R195" s="28">
        <v>3</v>
      </c>
      <c r="S195" s="28">
        <v>113853702</v>
      </c>
      <c r="T195" s="28">
        <v>14430944</v>
      </c>
      <c r="U195" s="28">
        <v>128284646</v>
      </c>
      <c r="V195" s="28"/>
      <c r="W195" s="28" t="s">
        <v>30</v>
      </c>
      <c r="X195" s="28" t="s">
        <v>30</v>
      </c>
      <c r="Y195" s="28" t="s">
        <v>30</v>
      </c>
      <c r="Z195" s="28"/>
      <c r="AA195" s="31">
        <v>182.37759137200001</v>
      </c>
      <c r="AB195" s="31">
        <v>1.4776951838500001</v>
      </c>
      <c r="AC195" s="32">
        <v>8.0999999999999996E-4</v>
      </c>
      <c r="AD195" s="32"/>
      <c r="AE195" s="31">
        <v>0.93772967004600005</v>
      </c>
      <c r="AF195" s="32">
        <v>2.72E-4</v>
      </c>
    </row>
    <row r="196" spans="1:32" ht="15.75" customHeight="1">
      <c r="A196" s="28" t="s">
        <v>581</v>
      </c>
      <c r="B196" s="29" t="s">
        <v>577</v>
      </c>
      <c r="C196" s="28" t="s">
        <v>578</v>
      </c>
      <c r="D196" s="28" t="s">
        <v>159</v>
      </c>
      <c r="E196" s="28" t="s">
        <v>52</v>
      </c>
      <c r="F196" s="28" t="s">
        <v>543</v>
      </c>
      <c r="G196" s="28">
        <v>199305</v>
      </c>
      <c r="H196" s="28">
        <v>3535</v>
      </c>
      <c r="I196" s="28">
        <v>15</v>
      </c>
      <c r="J196" s="41">
        <v>-1933</v>
      </c>
      <c r="K196" s="41">
        <v>-1774</v>
      </c>
      <c r="L196" s="30">
        <v>1854</v>
      </c>
      <c r="M196" s="30">
        <f t="shared" si="2"/>
        <v>3804</v>
      </c>
      <c r="N196" s="28" t="s">
        <v>42</v>
      </c>
      <c r="O196" s="28" t="s">
        <v>47</v>
      </c>
      <c r="P196" s="28">
        <v>1</v>
      </c>
      <c r="Q196" s="28">
        <v>5</v>
      </c>
      <c r="R196" s="28">
        <v>5</v>
      </c>
      <c r="S196" s="28">
        <v>216273267</v>
      </c>
      <c r="T196" s="28">
        <v>23957596</v>
      </c>
      <c r="U196" s="28">
        <v>240230863</v>
      </c>
      <c r="V196" s="28"/>
      <c r="W196" s="28" t="s">
        <v>30</v>
      </c>
      <c r="X196" s="28" t="s">
        <v>30</v>
      </c>
      <c r="Y196" s="28" t="s">
        <v>30</v>
      </c>
      <c r="Z196" s="28"/>
      <c r="AA196" s="31">
        <v>251.78304373899999</v>
      </c>
      <c r="AB196" s="31">
        <v>3.7593507077099999</v>
      </c>
      <c r="AC196" s="32">
        <v>7.7300000000000003E-4</v>
      </c>
      <c r="AD196" s="32"/>
      <c r="AE196" s="31">
        <v>2.4761524828699999</v>
      </c>
      <c r="AF196" s="32">
        <v>2.72E-4</v>
      </c>
    </row>
    <row r="197" spans="1:32" ht="15.75" customHeight="1">
      <c r="A197" s="28" t="s">
        <v>582</v>
      </c>
      <c r="B197" s="29" t="s">
        <v>577</v>
      </c>
      <c r="C197" s="28" t="s">
        <v>578</v>
      </c>
      <c r="D197" s="28" t="s">
        <v>159</v>
      </c>
      <c r="E197" s="28" t="s">
        <v>52</v>
      </c>
      <c r="F197" s="28" t="s">
        <v>543</v>
      </c>
      <c r="G197" s="28">
        <v>223203</v>
      </c>
      <c r="H197" s="28">
        <v>3545</v>
      </c>
      <c r="I197" s="28">
        <v>15</v>
      </c>
      <c r="J197" s="41">
        <v>-1944</v>
      </c>
      <c r="K197" s="41">
        <v>-1777</v>
      </c>
      <c r="L197" s="30">
        <v>1861</v>
      </c>
      <c r="M197" s="30">
        <f t="shared" si="2"/>
        <v>3811</v>
      </c>
      <c r="N197" s="28" t="s">
        <v>42</v>
      </c>
      <c r="O197" s="28" t="s">
        <v>47</v>
      </c>
      <c r="P197" s="28">
        <v>1</v>
      </c>
      <c r="Q197" s="28">
        <v>3</v>
      </c>
      <c r="R197" s="28">
        <v>3</v>
      </c>
      <c r="S197" s="28">
        <v>166671451</v>
      </c>
      <c r="T197" s="28">
        <v>125232460</v>
      </c>
      <c r="U197" s="28">
        <v>291903911</v>
      </c>
      <c r="V197" s="28"/>
      <c r="W197" s="28" t="s">
        <v>30</v>
      </c>
      <c r="X197" s="28" t="s">
        <v>30</v>
      </c>
      <c r="Y197" s="28" t="s">
        <v>30</v>
      </c>
      <c r="Z197" s="28"/>
      <c r="AA197" s="31">
        <v>647.59442780100005</v>
      </c>
      <c r="AB197" s="33">
        <v>0.92572413075100002</v>
      </c>
      <c r="AC197" s="32">
        <v>8.4599999999999996E-4</v>
      </c>
      <c r="AD197" s="32"/>
      <c r="AE197" s="31">
        <v>0.52549020358700005</v>
      </c>
      <c r="AF197" s="32">
        <v>3.6099999999999999E-4</v>
      </c>
    </row>
    <row r="198" spans="1:32" ht="15.75" customHeight="1">
      <c r="A198" s="28" t="s">
        <v>583</v>
      </c>
      <c r="B198" s="29" t="s">
        <v>577</v>
      </c>
      <c r="C198" s="28" t="s">
        <v>578</v>
      </c>
      <c r="D198" s="28" t="s">
        <v>159</v>
      </c>
      <c r="E198" s="28" t="s">
        <v>52</v>
      </c>
      <c r="F198" s="28" t="s">
        <v>543</v>
      </c>
      <c r="G198" s="28">
        <v>199652</v>
      </c>
      <c r="H198" s="28">
        <v>3555</v>
      </c>
      <c r="I198" s="28">
        <v>20</v>
      </c>
      <c r="J198" s="41">
        <v>-2008</v>
      </c>
      <c r="K198" s="41">
        <v>-1776</v>
      </c>
      <c r="L198" s="30">
        <v>1892</v>
      </c>
      <c r="M198" s="30">
        <f t="shared" si="2"/>
        <v>3842</v>
      </c>
      <c r="N198" s="28" t="s">
        <v>42</v>
      </c>
      <c r="O198" s="28" t="s">
        <v>47</v>
      </c>
      <c r="P198" s="28">
        <v>1</v>
      </c>
      <c r="Q198" s="28">
        <v>5</v>
      </c>
      <c r="R198" s="28">
        <v>5</v>
      </c>
      <c r="S198" s="28">
        <v>140199830</v>
      </c>
      <c r="T198" s="28">
        <v>31066414</v>
      </c>
      <c r="U198" s="28">
        <v>171266244</v>
      </c>
      <c r="V198" s="28"/>
      <c r="W198" s="28" t="s">
        <v>30</v>
      </c>
      <c r="X198" s="28" t="s">
        <v>30</v>
      </c>
      <c r="Y198" s="28" t="s">
        <v>30</v>
      </c>
      <c r="Z198" s="28"/>
      <c r="AA198" s="31">
        <v>93.812702216900007</v>
      </c>
      <c r="AB198" s="31">
        <v>2.9992280570399998</v>
      </c>
      <c r="AC198" s="32">
        <v>8.5099999999999998E-4</v>
      </c>
      <c r="AD198" s="32"/>
      <c r="AE198" s="31">
        <v>1.96367375898</v>
      </c>
      <c r="AF198" s="32">
        <v>2.5900000000000001E-4</v>
      </c>
    </row>
    <row r="199" spans="1:32" ht="15.75" customHeight="1">
      <c r="A199" s="28" t="s">
        <v>584</v>
      </c>
      <c r="B199" s="29" t="s">
        <v>577</v>
      </c>
      <c r="C199" s="28" t="s">
        <v>578</v>
      </c>
      <c r="D199" s="28" t="s">
        <v>159</v>
      </c>
      <c r="E199" s="28" t="s">
        <v>52</v>
      </c>
      <c r="F199" s="28" t="s">
        <v>543</v>
      </c>
      <c r="G199" s="28">
        <v>199288</v>
      </c>
      <c r="H199" s="28">
        <v>3565</v>
      </c>
      <c r="I199" s="28">
        <v>15</v>
      </c>
      <c r="J199" s="41">
        <v>-2008</v>
      </c>
      <c r="K199" s="41">
        <v>-1825</v>
      </c>
      <c r="L199" s="30">
        <v>1917</v>
      </c>
      <c r="M199" s="30">
        <f t="shared" si="2"/>
        <v>3867</v>
      </c>
      <c r="N199" s="28" t="s">
        <v>42</v>
      </c>
      <c r="O199" s="28" t="s">
        <v>47</v>
      </c>
      <c r="P199" s="28">
        <v>1</v>
      </c>
      <c r="Q199" s="28">
        <v>5</v>
      </c>
      <c r="R199" s="28">
        <v>5</v>
      </c>
      <c r="S199" s="28">
        <v>235419922</v>
      </c>
      <c r="T199" s="28">
        <v>75736468</v>
      </c>
      <c r="U199" s="28">
        <v>311156390</v>
      </c>
      <c r="V199" s="28"/>
      <c r="W199" s="28" t="s">
        <v>30</v>
      </c>
      <c r="X199" s="28" t="s">
        <v>30</v>
      </c>
      <c r="Y199" s="28" t="s">
        <v>30</v>
      </c>
      <c r="Z199" s="28"/>
      <c r="AA199" s="31">
        <v>931.32282804099998</v>
      </c>
      <c r="AB199" s="31">
        <v>3.7747641235699998</v>
      </c>
      <c r="AC199" s="32">
        <v>8.0900000000000004E-4</v>
      </c>
      <c r="AD199" s="32"/>
      <c r="AE199" s="31">
        <v>2.5854385200099999</v>
      </c>
      <c r="AF199" s="32">
        <v>2.9599999999999998E-4</v>
      </c>
    </row>
    <row r="200" spans="1:32" ht="15.75" customHeight="1">
      <c r="A200" s="28" t="s">
        <v>585</v>
      </c>
      <c r="B200" s="29" t="s">
        <v>577</v>
      </c>
      <c r="C200" s="28" t="s">
        <v>578</v>
      </c>
      <c r="D200" s="28" t="s">
        <v>159</v>
      </c>
      <c r="E200" s="28" t="s">
        <v>52</v>
      </c>
      <c r="F200" s="28" t="s">
        <v>543</v>
      </c>
      <c r="G200" s="28">
        <v>199278</v>
      </c>
      <c r="H200" s="28">
        <v>3590</v>
      </c>
      <c r="I200" s="28">
        <v>15</v>
      </c>
      <c r="J200" s="41">
        <v>-2017</v>
      </c>
      <c r="K200" s="41">
        <v>-1890</v>
      </c>
      <c r="L200" s="30">
        <v>1954</v>
      </c>
      <c r="M200" s="30">
        <f t="shared" si="2"/>
        <v>3904</v>
      </c>
      <c r="N200" s="28" t="s">
        <v>42</v>
      </c>
      <c r="O200" s="28" t="s">
        <v>47</v>
      </c>
      <c r="P200" s="28">
        <v>1</v>
      </c>
      <c r="Q200" s="28">
        <v>4</v>
      </c>
      <c r="R200" s="28">
        <v>4</v>
      </c>
      <c r="S200" s="28">
        <v>349548660</v>
      </c>
      <c r="T200" s="28">
        <v>123457012</v>
      </c>
      <c r="U200" s="28">
        <v>473005672</v>
      </c>
      <c r="V200" s="28"/>
      <c r="W200" s="28" t="s">
        <v>30</v>
      </c>
      <c r="X200" s="28" t="s">
        <v>30</v>
      </c>
      <c r="Y200" s="28" t="s">
        <v>30</v>
      </c>
      <c r="Z200" s="28"/>
      <c r="AA200" s="31">
        <v>356.665248652</v>
      </c>
      <c r="AB200" s="31">
        <v>2.55559851706</v>
      </c>
      <c r="AC200" s="32">
        <v>8.6499999999999999E-4</v>
      </c>
      <c r="AD200" s="32"/>
      <c r="AE200" s="31">
        <v>1.67250570996</v>
      </c>
      <c r="AF200" s="32">
        <v>3.3100000000000002E-4</v>
      </c>
    </row>
    <row r="201" spans="1:32" ht="15.75" customHeight="1">
      <c r="A201" s="28" t="s">
        <v>586</v>
      </c>
      <c r="B201" s="29" t="s">
        <v>577</v>
      </c>
      <c r="C201" s="28" t="s">
        <v>578</v>
      </c>
      <c r="D201" s="28" t="s">
        <v>159</v>
      </c>
      <c r="E201" s="28" t="s">
        <v>52</v>
      </c>
      <c r="F201" s="28" t="s">
        <v>543</v>
      </c>
      <c r="G201" s="28">
        <v>199242</v>
      </c>
      <c r="H201" s="28">
        <v>3535</v>
      </c>
      <c r="I201" s="28">
        <v>20</v>
      </c>
      <c r="J201" s="41">
        <v>-1938</v>
      </c>
      <c r="K201" s="41">
        <v>-1773</v>
      </c>
      <c r="L201" s="30">
        <v>1856</v>
      </c>
      <c r="M201" s="30">
        <f t="shared" si="2"/>
        <v>3806</v>
      </c>
      <c r="N201" s="28" t="s">
        <v>42</v>
      </c>
      <c r="O201" s="28" t="s">
        <v>47</v>
      </c>
      <c r="P201" s="28">
        <v>1</v>
      </c>
      <c r="Q201" s="28">
        <v>5</v>
      </c>
      <c r="R201" s="28">
        <v>5</v>
      </c>
      <c r="S201" s="28">
        <v>1047930668</v>
      </c>
      <c r="T201" s="28">
        <v>389307680</v>
      </c>
      <c r="U201" s="28">
        <v>1437238348</v>
      </c>
      <c r="V201" s="28"/>
      <c r="W201" s="28" t="s">
        <v>30</v>
      </c>
      <c r="X201" s="28" t="s">
        <v>30</v>
      </c>
      <c r="Y201" s="28" t="s">
        <v>30</v>
      </c>
      <c r="Z201" s="28"/>
      <c r="AA201" s="31">
        <v>686.48693828600005</v>
      </c>
      <c r="AB201" s="31">
        <v>3.6588327452199998</v>
      </c>
      <c r="AC201" s="32">
        <v>6.7400000000000001E-4</v>
      </c>
      <c r="AD201" s="32"/>
      <c r="AE201" s="31">
        <v>2.4793802716600002</v>
      </c>
      <c r="AF201" s="32">
        <v>2.3000000000000001E-4</v>
      </c>
    </row>
    <row r="202" spans="1:32" ht="15.75" customHeight="1">
      <c r="A202" s="28" t="s">
        <v>587</v>
      </c>
      <c r="B202" s="29" t="s">
        <v>588</v>
      </c>
      <c r="C202" s="28" t="s">
        <v>589</v>
      </c>
      <c r="D202" s="28" t="s">
        <v>227</v>
      </c>
      <c r="E202" s="28" t="s">
        <v>52</v>
      </c>
      <c r="F202" s="28" t="s">
        <v>543</v>
      </c>
      <c r="G202" s="28">
        <v>199626</v>
      </c>
      <c r="H202" s="28">
        <v>3535</v>
      </c>
      <c r="I202" s="28">
        <v>20</v>
      </c>
      <c r="J202" s="41">
        <v>-1938</v>
      </c>
      <c r="K202" s="41">
        <v>-1773</v>
      </c>
      <c r="L202" s="30">
        <v>1856</v>
      </c>
      <c r="M202" s="30">
        <f t="shared" si="2"/>
        <v>3806</v>
      </c>
      <c r="N202" s="28" t="s">
        <v>36</v>
      </c>
      <c r="O202" s="28" t="s">
        <v>47</v>
      </c>
      <c r="P202" s="28">
        <v>1</v>
      </c>
      <c r="Q202" s="28">
        <v>4</v>
      </c>
      <c r="R202" s="28">
        <v>4</v>
      </c>
      <c r="S202" s="28">
        <v>114175596</v>
      </c>
      <c r="T202" s="28">
        <v>14075820</v>
      </c>
      <c r="U202" s="28">
        <v>128251416</v>
      </c>
      <c r="V202" s="28"/>
      <c r="W202" s="28" t="s">
        <v>30</v>
      </c>
      <c r="X202" s="28" t="s">
        <v>30</v>
      </c>
      <c r="Y202" s="28" t="s">
        <v>30</v>
      </c>
      <c r="Z202" s="28"/>
      <c r="AA202" s="31">
        <v>80.362013181500004</v>
      </c>
      <c r="AB202" s="31">
        <v>2.6250074833700001</v>
      </c>
      <c r="AC202" s="32">
        <v>8.9400000000000005E-4</v>
      </c>
      <c r="AD202" s="32"/>
      <c r="AE202" s="31">
        <v>1.7111285414299999</v>
      </c>
      <c r="AF202" s="32">
        <v>2.5700000000000001E-4</v>
      </c>
    </row>
    <row r="203" spans="1:32" ht="15.75" customHeight="1">
      <c r="A203" s="28" t="s">
        <v>590</v>
      </c>
      <c r="B203" s="29" t="s">
        <v>588</v>
      </c>
      <c r="C203" s="28" t="s">
        <v>589</v>
      </c>
      <c r="D203" s="28" t="s">
        <v>227</v>
      </c>
      <c r="E203" s="28" t="s">
        <v>52</v>
      </c>
      <c r="F203" s="28" t="s">
        <v>543</v>
      </c>
      <c r="G203" s="28">
        <v>199622</v>
      </c>
      <c r="H203" s="28">
        <v>3535</v>
      </c>
      <c r="I203" s="28">
        <v>20</v>
      </c>
      <c r="J203" s="41">
        <v>-1938</v>
      </c>
      <c r="K203" s="41">
        <v>-1773</v>
      </c>
      <c r="L203" s="30">
        <v>1856</v>
      </c>
      <c r="M203" s="30">
        <f t="shared" si="2"/>
        <v>3806</v>
      </c>
      <c r="N203" s="28" t="s">
        <v>42</v>
      </c>
      <c r="O203" s="28" t="s">
        <v>47</v>
      </c>
      <c r="P203" s="28">
        <v>1</v>
      </c>
      <c r="Q203" s="28">
        <v>4</v>
      </c>
      <c r="R203" s="28">
        <v>4</v>
      </c>
      <c r="S203" s="28">
        <v>150377541</v>
      </c>
      <c r="T203" s="28">
        <v>27434334</v>
      </c>
      <c r="U203" s="28">
        <v>177811875</v>
      </c>
      <c r="V203" s="28"/>
      <c r="W203" s="28" t="s">
        <v>30</v>
      </c>
      <c r="X203" s="28" t="s">
        <v>30</v>
      </c>
      <c r="Y203" s="28" t="s">
        <v>30</v>
      </c>
      <c r="Z203" s="28"/>
      <c r="AA203" s="31">
        <v>120.48358298399999</v>
      </c>
      <c r="AB203" s="31">
        <v>3.4241576487400001</v>
      </c>
      <c r="AC203" s="32">
        <v>9.0200000000000002E-4</v>
      </c>
      <c r="AD203" s="32"/>
      <c r="AE203" s="31">
        <v>2.2408956769100001</v>
      </c>
      <c r="AF203" s="32">
        <v>2.6600000000000001E-4</v>
      </c>
    </row>
    <row r="204" spans="1:32" ht="15.75" customHeight="1">
      <c r="A204" s="28" t="s">
        <v>591</v>
      </c>
      <c r="B204" s="29" t="s">
        <v>588</v>
      </c>
      <c r="C204" s="28" t="s">
        <v>589</v>
      </c>
      <c r="D204" s="28" t="s">
        <v>227</v>
      </c>
      <c r="E204" s="28" t="s">
        <v>52</v>
      </c>
      <c r="F204" s="28" t="s">
        <v>543</v>
      </c>
      <c r="G204" s="28">
        <v>218237</v>
      </c>
      <c r="H204" s="28">
        <v>3590</v>
      </c>
      <c r="I204" s="28">
        <v>25</v>
      </c>
      <c r="J204" s="41">
        <v>-2026</v>
      </c>
      <c r="K204" s="41">
        <v>-1884</v>
      </c>
      <c r="L204" s="30">
        <v>1955</v>
      </c>
      <c r="M204" s="30">
        <f t="shared" si="2"/>
        <v>3905</v>
      </c>
      <c r="N204" s="28" t="s">
        <v>42</v>
      </c>
      <c r="O204" s="28" t="s">
        <v>67</v>
      </c>
      <c r="P204" s="28">
        <v>1</v>
      </c>
      <c r="Q204" s="28">
        <v>4</v>
      </c>
      <c r="R204" s="28">
        <v>3</v>
      </c>
      <c r="S204" s="28">
        <v>1074152827</v>
      </c>
      <c r="T204" s="28">
        <v>302774202</v>
      </c>
      <c r="U204" s="28">
        <v>1376927029</v>
      </c>
      <c r="V204" s="28"/>
      <c r="W204" s="28">
        <v>26169598</v>
      </c>
      <c r="X204" s="28">
        <v>8848376</v>
      </c>
      <c r="Y204" s="28">
        <v>35017974</v>
      </c>
      <c r="Z204" s="28"/>
      <c r="AA204" s="31">
        <v>69.034212103100003</v>
      </c>
      <c r="AB204" s="31">
        <v>2.7989752398899999</v>
      </c>
      <c r="AC204" s="32">
        <v>9.9200000000000004E-4</v>
      </c>
      <c r="AD204" s="32"/>
      <c r="AE204" s="31">
        <v>1.4422171152900001</v>
      </c>
      <c r="AF204" s="32">
        <v>3.0699999999999998E-4</v>
      </c>
    </row>
    <row r="205" spans="1:32" ht="15.75" customHeight="1">
      <c r="A205" s="28" t="s">
        <v>592</v>
      </c>
      <c r="B205" s="29" t="s">
        <v>588</v>
      </c>
      <c r="C205" s="28" t="s">
        <v>589</v>
      </c>
      <c r="D205" s="28" t="s">
        <v>227</v>
      </c>
      <c r="E205" s="28" t="s">
        <v>52</v>
      </c>
      <c r="F205" s="28" t="s">
        <v>543</v>
      </c>
      <c r="G205" s="28">
        <v>218238</v>
      </c>
      <c r="H205" s="28">
        <v>3560</v>
      </c>
      <c r="I205" s="28">
        <v>20</v>
      </c>
      <c r="J205" s="41">
        <v>-2010</v>
      </c>
      <c r="K205" s="41">
        <v>-1779</v>
      </c>
      <c r="L205" s="30">
        <v>1895</v>
      </c>
      <c r="M205" s="30">
        <f t="shared" si="2"/>
        <v>3845</v>
      </c>
      <c r="N205" s="28" t="s">
        <v>36</v>
      </c>
      <c r="O205" s="28" t="s">
        <v>67</v>
      </c>
      <c r="P205" s="28">
        <v>1</v>
      </c>
      <c r="Q205" s="28">
        <v>3</v>
      </c>
      <c r="R205" s="28">
        <v>2</v>
      </c>
      <c r="S205" s="28">
        <v>519685934</v>
      </c>
      <c r="T205" s="28">
        <v>59467444</v>
      </c>
      <c r="U205" s="28">
        <v>579153378</v>
      </c>
      <c r="V205" s="37"/>
      <c r="W205" s="28">
        <v>45531573</v>
      </c>
      <c r="X205" s="28">
        <v>3751428</v>
      </c>
      <c r="Y205" s="28">
        <v>49283001</v>
      </c>
      <c r="Z205" s="28"/>
      <c r="AA205" s="31">
        <v>292.18124625500002</v>
      </c>
      <c r="AB205" s="31">
        <v>9.7252778015699999</v>
      </c>
      <c r="AC205" s="32">
        <v>1.021E-3</v>
      </c>
      <c r="AD205" s="32"/>
      <c r="AE205" s="31">
        <v>6.3274631215500001</v>
      </c>
      <c r="AF205" s="32">
        <v>2.61E-4</v>
      </c>
    </row>
    <row r="206" spans="1:32" ht="15.75" customHeight="1">
      <c r="A206" s="28" t="s">
        <v>593</v>
      </c>
      <c r="B206" s="29" t="s">
        <v>594</v>
      </c>
      <c r="C206" s="28" t="s">
        <v>595</v>
      </c>
      <c r="D206" s="28" t="s">
        <v>159</v>
      </c>
      <c r="E206" s="28" t="s">
        <v>52</v>
      </c>
      <c r="F206" s="28" t="s">
        <v>596</v>
      </c>
      <c r="G206" s="28">
        <v>208876</v>
      </c>
      <c r="H206" s="28">
        <v>3515</v>
      </c>
      <c r="I206" s="28">
        <v>15</v>
      </c>
      <c r="J206" s="41">
        <v>-1899</v>
      </c>
      <c r="K206" s="41">
        <v>-1751</v>
      </c>
      <c r="L206" s="30">
        <v>1825</v>
      </c>
      <c r="M206" s="30">
        <f t="shared" si="2"/>
        <v>3775</v>
      </c>
      <c r="N206" s="28" t="s">
        <v>36</v>
      </c>
      <c r="O206" s="28" t="s">
        <v>47</v>
      </c>
      <c r="P206" s="28">
        <v>1</v>
      </c>
      <c r="Q206" s="28">
        <v>3</v>
      </c>
      <c r="R206" s="28">
        <v>3</v>
      </c>
      <c r="S206" s="28">
        <v>134492864</v>
      </c>
      <c r="T206" s="28">
        <v>33715582</v>
      </c>
      <c r="U206" s="28">
        <v>168208446</v>
      </c>
      <c r="V206" s="28"/>
      <c r="W206" s="28" t="s">
        <v>30</v>
      </c>
      <c r="X206" s="28" t="s">
        <v>30</v>
      </c>
      <c r="Y206" s="28" t="s">
        <v>30</v>
      </c>
      <c r="Z206" s="28"/>
      <c r="AA206" s="31">
        <v>135.662911923</v>
      </c>
      <c r="AB206" s="31">
        <v>1.6613143241799999</v>
      </c>
      <c r="AC206" s="32">
        <v>8.4699999999999999E-4</v>
      </c>
      <c r="AD206" s="32"/>
      <c r="AE206" s="31">
        <v>1.1510314941399999</v>
      </c>
      <c r="AF206" s="32">
        <v>3.2000000000000003E-4</v>
      </c>
    </row>
    <row r="207" spans="1:32" ht="15.75" customHeight="1">
      <c r="A207" s="28" t="s">
        <v>597</v>
      </c>
      <c r="B207" s="29" t="s">
        <v>594</v>
      </c>
      <c r="C207" s="28" t="s">
        <v>595</v>
      </c>
      <c r="D207" s="28" t="s">
        <v>159</v>
      </c>
      <c r="E207" s="28" t="s">
        <v>52</v>
      </c>
      <c r="F207" s="28" t="s">
        <v>596</v>
      </c>
      <c r="G207" s="28">
        <v>208865</v>
      </c>
      <c r="H207" s="28">
        <v>3530</v>
      </c>
      <c r="I207" s="28">
        <v>15</v>
      </c>
      <c r="J207" s="41">
        <v>-1928</v>
      </c>
      <c r="K207" s="41">
        <v>-1773</v>
      </c>
      <c r="L207" s="30">
        <v>1851</v>
      </c>
      <c r="M207" s="30">
        <f t="shared" si="2"/>
        <v>3801</v>
      </c>
      <c r="N207" s="28" t="s">
        <v>42</v>
      </c>
      <c r="O207" s="28" t="s">
        <v>47</v>
      </c>
      <c r="P207" s="28">
        <v>1</v>
      </c>
      <c r="Q207" s="28">
        <v>3</v>
      </c>
      <c r="R207" s="28">
        <v>3</v>
      </c>
      <c r="S207" s="28">
        <v>370016529</v>
      </c>
      <c r="T207" s="28">
        <v>221640040</v>
      </c>
      <c r="U207" s="28">
        <v>591656569</v>
      </c>
      <c r="V207" s="28"/>
      <c r="W207" s="28" t="s">
        <v>30</v>
      </c>
      <c r="X207" s="28" t="s">
        <v>30</v>
      </c>
      <c r="Y207" s="28" t="s">
        <v>30</v>
      </c>
      <c r="Z207" s="28"/>
      <c r="AA207" s="31">
        <v>361.94961054499998</v>
      </c>
      <c r="AB207" s="31">
        <v>1.0397923555899999</v>
      </c>
      <c r="AC207" s="32">
        <v>1.067E-3</v>
      </c>
      <c r="AD207" s="32"/>
      <c r="AE207" s="31">
        <v>0.63767012292400005</v>
      </c>
      <c r="AF207" s="32">
        <v>4.26E-4</v>
      </c>
    </row>
    <row r="208" spans="1:32" ht="15.75" customHeight="1">
      <c r="A208" s="28" t="s">
        <v>598</v>
      </c>
      <c r="B208" s="29" t="s">
        <v>594</v>
      </c>
      <c r="C208" s="28" t="s">
        <v>595</v>
      </c>
      <c r="D208" s="28" t="s">
        <v>159</v>
      </c>
      <c r="E208" s="28" t="s">
        <v>52</v>
      </c>
      <c r="F208" s="28" t="s">
        <v>596</v>
      </c>
      <c r="G208" s="28">
        <v>209126</v>
      </c>
      <c r="H208" s="28">
        <v>3470</v>
      </c>
      <c r="I208" s="28">
        <v>20</v>
      </c>
      <c r="J208" s="41">
        <v>-1881</v>
      </c>
      <c r="K208" s="41">
        <v>-1697</v>
      </c>
      <c r="L208" s="30">
        <v>1789</v>
      </c>
      <c r="M208" s="30">
        <f t="shared" si="2"/>
        <v>3739</v>
      </c>
      <c r="N208" s="28" t="s">
        <v>36</v>
      </c>
      <c r="O208" s="28" t="s">
        <v>47</v>
      </c>
      <c r="P208" s="28">
        <v>1</v>
      </c>
      <c r="Q208" s="28">
        <v>3</v>
      </c>
      <c r="R208" s="28">
        <v>3</v>
      </c>
      <c r="S208" s="28">
        <v>66311437</v>
      </c>
      <c r="T208" s="28">
        <v>9655082</v>
      </c>
      <c r="U208" s="28">
        <v>75966519</v>
      </c>
      <c r="V208" s="28"/>
      <c r="W208" s="28" t="s">
        <v>30</v>
      </c>
      <c r="X208" s="28" t="s">
        <v>30</v>
      </c>
      <c r="Y208" s="28" t="s">
        <v>30</v>
      </c>
      <c r="Z208" s="28"/>
      <c r="AA208" s="31">
        <v>51.234631515899999</v>
      </c>
      <c r="AB208" s="31">
        <v>1.6607118896199999</v>
      </c>
      <c r="AC208" s="32">
        <v>1.008E-3</v>
      </c>
      <c r="AD208" s="32"/>
      <c r="AE208" s="31">
        <v>1.11151636254</v>
      </c>
      <c r="AF208" s="32">
        <v>3.7599999999999998E-4</v>
      </c>
    </row>
    <row r="209" spans="1:32" ht="15.75" customHeight="1">
      <c r="A209" s="28" t="s">
        <v>599</v>
      </c>
      <c r="B209" s="29" t="s">
        <v>600</v>
      </c>
      <c r="C209" s="28" t="s">
        <v>601</v>
      </c>
      <c r="D209" s="28" t="s">
        <v>159</v>
      </c>
      <c r="E209" s="28" t="s">
        <v>52</v>
      </c>
      <c r="F209" s="28" t="s">
        <v>602</v>
      </c>
      <c r="G209" s="28">
        <v>208884</v>
      </c>
      <c r="H209" s="28">
        <v>3530</v>
      </c>
      <c r="I209" s="28">
        <v>15</v>
      </c>
      <c r="J209" s="41">
        <v>-1928</v>
      </c>
      <c r="K209" s="41">
        <v>-1773</v>
      </c>
      <c r="L209" s="30">
        <v>1851</v>
      </c>
      <c r="M209" s="30">
        <f t="shared" si="2"/>
        <v>3801</v>
      </c>
      <c r="N209" s="28" t="s">
        <v>42</v>
      </c>
      <c r="O209" s="28" t="s">
        <v>47</v>
      </c>
      <c r="P209" s="28">
        <v>1</v>
      </c>
      <c r="Q209" s="28">
        <v>3</v>
      </c>
      <c r="R209" s="28">
        <v>3</v>
      </c>
      <c r="S209" s="28">
        <v>110655807</v>
      </c>
      <c r="T209" s="28">
        <v>83587770</v>
      </c>
      <c r="U209" s="28">
        <v>194243577</v>
      </c>
      <c r="V209" s="28"/>
      <c r="W209" s="28" t="s">
        <v>30</v>
      </c>
      <c r="X209" s="28" t="s">
        <v>30</v>
      </c>
      <c r="Y209" s="28" t="s">
        <v>30</v>
      </c>
      <c r="Z209" s="28"/>
      <c r="AA209" s="31">
        <v>41.439964050299999</v>
      </c>
      <c r="AB209" s="31">
        <v>2.92095541659</v>
      </c>
      <c r="AC209" s="32">
        <v>5.8399999999999999E-4</v>
      </c>
      <c r="AD209" s="32"/>
      <c r="AE209" s="31">
        <v>2.0599498515599999</v>
      </c>
      <c r="AF209" s="32">
        <v>2.5999999999999998E-4</v>
      </c>
    </row>
    <row r="210" spans="1:32" ht="15.75" customHeight="1">
      <c r="A210" s="28" t="s">
        <v>603</v>
      </c>
      <c r="B210" s="29" t="s">
        <v>604</v>
      </c>
      <c r="C210" s="28" t="s">
        <v>605</v>
      </c>
      <c r="D210" s="28" t="s">
        <v>227</v>
      </c>
      <c r="E210" s="28" t="s">
        <v>503</v>
      </c>
      <c r="F210" s="28" t="s">
        <v>606</v>
      </c>
      <c r="G210" s="28">
        <v>218223</v>
      </c>
      <c r="H210" s="28">
        <v>4495</v>
      </c>
      <c r="I210" s="28">
        <v>25</v>
      </c>
      <c r="J210" s="28">
        <v>-3345</v>
      </c>
      <c r="K210" s="28">
        <v>-3096</v>
      </c>
      <c r="L210" s="30">
        <v>3221</v>
      </c>
      <c r="M210" s="30">
        <f t="shared" si="2"/>
        <v>5171</v>
      </c>
      <c r="N210" s="28" t="s">
        <v>36</v>
      </c>
      <c r="O210" s="28" t="s">
        <v>47</v>
      </c>
      <c r="P210" s="28">
        <v>1</v>
      </c>
      <c r="Q210" s="28">
        <v>4</v>
      </c>
      <c r="R210" s="28">
        <v>4</v>
      </c>
      <c r="S210" s="28">
        <v>313378311</v>
      </c>
      <c r="T210" s="28">
        <v>56062048</v>
      </c>
      <c r="U210" s="28">
        <v>369440359</v>
      </c>
      <c r="V210" s="28"/>
      <c r="W210" s="28" t="s">
        <v>30</v>
      </c>
      <c r="X210" s="28" t="s">
        <v>30</v>
      </c>
      <c r="Y210" s="28" t="s">
        <v>30</v>
      </c>
      <c r="Z210" s="28"/>
      <c r="AA210" s="31">
        <v>266.34943079700002</v>
      </c>
      <c r="AB210" s="31">
        <v>7.6213751103299998</v>
      </c>
      <c r="AC210" s="32">
        <v>8.9099999999999997E-4</v>
      </c>
      <c r="AD210" s="32"/>
      <c r="AE210" s="31">
        <v>4.9118014432099999</v>
      </c>
      <c r="AF210" s="32">
        <v>3.1599999999999998E-4</v>
      </c>
    </row>
    <row r="211" spans="1:32" ht="15.75" customHeight="1">
      <c r="A211" s="28" t="s">
        <v>607</v>
      </c>
      <c r="B211" s="29" t="s">
        <v>604</v>
      </c>
      <c r="C211" s="28" t="s">
        <v>605</v>
      </c>
      <c r="D211" s="28" t="s">
        <v>227</v>
      </c>
      <c r="E211" s="28" t="s">
        <v>503</v>
      </c>
      <c r="F211" s="28" t="s">
        <v>608</v>
      </c>
      <c r="G211" s="28" t="s">
        <v>30</v>
      </c>
      <c r="H211" s="28" t="s">
        <v>30</v>
      </c>
      <c r="I211" s="28" t="s">
        <v>30</v>
      </c>
      <c r="J211" s="28" t="s">
        <v>30</v>
      </c>
      <c r="K211" s="28" t="s">
        <v>30</v>
      </c>
      <c r="L211" s="30">
        <v>3328</v>
      </c>
      <c r="M211" s="30">
        <f t="shared" si="2"/>
        <v>5278</v>
      </c>
      <c r="N211" s="28" t="s">
        <v>36</v>
      </c>
      <c r="O211" s="28" t="s">
        <v>47</v>
      </c>
      <c r="P211" s="28">
        <v>1</v>
      </c>
      <c r="Q211" s="28">
        <v>1</v>
      </c>
      <c r="R211" s="28">
        <v>1</v>
      </c>
      <c r="S211" s="28">
        <v>138585898</v>
      </c>
      <c r="T211" s="28">
        <v>23576094</v>
      </c>
      <c r="U211" s="28">
        <v>162161992</v>
      </c>
      <c r="V211" s="28"/>
      <c r="W211" s="28" t="s">
        <v>30</v>
      </c>
      <c r="X211" s="28" t="s">
        <v>30</v>
      </c>
      <c r="Y211" s="28" t="s">
        <v>30</v>
      </c>
      <c r="Z211" s="28"/>
      <c r="AA211" s="31">
        <v>143.76632714199999</v>
      </c>
      <c r="AB211" s="31">
        <v>2.96956470153</v>
      </c>
      <c r="AC211" s="32">
        <v>8.0000000000000004E-4</v>
      </c>
      <c r="AD211" s="32"/>
      <c r="AE211" s="31">
        <v>1.9765491012900001</v>
      </c>
      <c r="AF211" s="32">
        <v>2.34E-4</v>
      </c>
    </row>
    <row r="212" spans="1:32" ht="15.75" customHeight="1">
      <c r="A212" s="28" t="s">
        <v>609</v>
      </c>
      <c r="B212" s="29" t="s">
        <v>604</v>
      </c>
      <c r="C212" s="28" t="s">
        <v>605</v>
      </c>
      <c r="D212" s="28" t="s">
        <v>227</v>
      </c>
      <c r="E212" s="28" t="s">
        <v>503</v>
      </c>
      <c r="F212" s="28" t="s">
        <v>608</v>
      </c>
      <c r="G212" s="28" t="s">
        <v>30</v>
      </c>
      <c r="H212" s="28" t="s">
        <v>30</v>
      </c>
      <c r="I212" s="28" t="s">
        <v>30</v>
      </c>
      <c r="J212" s="28" t="s">
        <v>30</v>
      </c>
      <c r="K212" s="28" t="s">
        <v>30</v>
      </c>
      <c r="L212" s="30">
        <v>3328</v>
      </c>
      <c r="M212" s="30">
        <f t="shared" si="2"/>
        <v>5278</v>
      </c>
      <c r="N212" s="28" t="s">
        <v>36</v>
      </c>
      <c r="O212" s="28" t="s">
        <v>47</v>
      </c>
      <c r="P212" s="28">
        <v>1</v>
      </c>
      <c r="Q212" s="28">
        <v>1</v>
      </c>
      <c r="R212" s="28">
        <v>1</v>
      </c>
      <c r="S212" s="28">
        <v>184540540</v>
      </c>
      <c r="T212" s="28">
        <v>19356786</v>
      </c>
      <c r="U212" s="28">
        <v>203897326</v>
      </c>
      <c r="V212" s="28"/>
      <c r="W212" s="28" t="s">
        <v>30</v>
      </c>
      <c r="X212" s="28" t="s">
        <v>30</v>
      </c>
      <c r="Y212" s="28" t="s">
        <v>30</v>
      </c>
      <c r="Z212" s="28"/>
      <c r="AA212" s="31">
        <v>143.85865787899999</v>
      </c>
      <c r="AB212" s="31">
        <v>3.9830604365000002</v>
      </c>
      <c r="AC212" s="32">
        <v>7.5100000000000004E-4</v>
      </c>
      <c r="AD212" s="32"/>
      <c r="AE212" s="31">
        <v>2.6413964371100001</v>
      </c>
      <c r="AF212" s="32">
        <v>2.6499999999999999E-4</v>
      </c>
    </row>
    <row r="213" spans="1:32" ht="15.75" customHeight="1">
      <c r="A213" s="28" t="s">
        <v>610</v>
      </c>
      <c r="B213" s="29" t="s">
        <v>604</v>
      </c>
      <c r="C213" s="28" t="s">
        <v>605</v>
      </c>
      <c r="D213" s="28" t="s">
        <v>227</v>
      </c>
      <c r="E213" s="28" t="s">
        <v>503</v>
      </c>
      <c r="F213" s="28" t="s">
        <v>608</v>
      </c>
      <c r="G213" s="28" t="s">
        <v>30</v>
      </c>
      <c r="H213" s="28" t="s">
        <v>30</v>
      </c>
      <c r="I213" s="28" t="s">
        <v>30</v>
      </c>
      <c r="J213" s="28" t="s">
        <v>30</v>
      </c>
      <c r="K213" s="28" t="s">
        <v>30</v>
      </c>
      <c r="L213" s="30">
        <v>3328</v>
      </c>
      <c r="M213" s="30">
        <f t="shared" si="2"/>
        <v>5278</v>
      </c>
      <c r="N213" s="28" t="s">
        <v>36</v>
      </c>
      <c r="O213" s="28" t="s">
        <v>47</v>
      </c>
      <c r="P213" s="28">
        <v>1</v>
      </c>
      <c r="Q213" s="28">
        <v>1</v>
      </c>
      <c r="R213" s="28">
        <v>1</v>
      </c>
      <c r="S213" s="28">
        <v>115026962</v>
      </c>
      <c r="T213" s="28">
        <v>7342360</v>
      </c>
      <c r="U213" s="28">
        <v>122369322</v>
      </c>
      <c r="V213" s="28"/>
      <c r="W213" s="28" t="s">
        <v>30</v>
      </c>
      <c r="X213" s="28" t="s">
        <v>30</v>
      </c>
      <c r="Y213" s="28" t="s">
        <v>30</v>
      </c>
      <c r="Z213" s="28"/>
      <c r="AA213" s="31">
        <v>54.434032354700001</v>
      </c>
      <c r="AB213" s="31">
        <v>2.3747276464299998</v>
      </c>
      <c r="AC213" s="32">
        <v>8.8999999999999995E-4</v>
      </c>
      <c r="AD213" s="32"/>
      <c r="AE213" s="31">
        <v>1.5340893227500001</v>
      </c>
      <c r="AF213" s="32">
        <v>2.4699999999999999E-4</v>
      </c>
    </row>
    <row r="214" spans="1:32" ht="15.75" customHeight="1">
      <c r="A214" s="28" t="s">
        <v>611</v>
      </c>
      <c r="B214" s="29" t="s">
        <v>604</v>
      </c>
      <c r="C214" s="28" t="s">
        <v>605</v>
      </c>
      <c r="D214" s="28" t="s">
        <v>227</v>
      </c>
      <c r="E214" s="28" t="s">
        <v>503</v>
      </c>
      <c r="F214" s="28" t="s">
        <v>608</v>
      </c>
      <c r="G214" s="28" t="s">
        <v>30</v>
      </c>
      <c r="H214" s="28" t="s">
        <v>30</v>
      </c>
      <c r="I214" s="28" t="s">
        <v>30</v>
      </c>
      <c r="J214" s="28" t="s">
        <v>30</v>
      </c>
      <c r="K214" s="28" t="s">
        <v>30</v>
      </c>
      <c r="L214" s="30">
        <v>3328</v>
      </c>
      <c r="M214" s="30">
        <f t="shared" si="2"/>
        <v>5278</v>
      </c>
      <c r="N214" s="28" t="s">
        <v>42</v>
      </c>
      <c r="O214" s="28" t="s">
        <v>47</v>
      </c>
      <c r="P214" s="28">
        <v>1</v>
      </c>
      <c r="Q214" s="28">
        <v>1</v>
      </c>
      <c r="R214" s="28">
        <v>1</v>
      </c>
      <c r="S214" s="28">
        <v>147644115</v>
      </c>
      <c r="T214" s="28">
        <v>24155208</v>
      </c>
      <c r="U214" s="28">
        <v>171799323</v>
      </c>
      <c r="V214" s="28"/>
      <c r="W214" s="28" t="s">
        <v>30</v>
      </c>
      <c r="X214" s="28" t="s">
        <v>30</v>
      </c>
      <c r="Y214" s="28" t="s">
        <v>30</v>
      </c>
      <c r="Z214" s="28"/>
      <c r="AA214" s="31">
        <v>130.95919712400001</v>
      </c>
      <c r="AB214" s="31">
        <v>3.0998402107</v>
      </c>
      <c r="AC214" s="32">
        <v>8.43E-4</v>
      </c>
      <c r="AD214" s="32"/>
      <c r="AE214" s="31">
        <v>2.0197887102499998</v>
      </c>
      <c r="AF214" s="32">
        <v>2.7099999999999997E-4</v>
      </c>
    </row>
    <row r="215" spans="1:32" ht="15.75" customHeight="1">
      <c r="A215" s="28" t="s">
        <v>612</v>
      </c>
      <c r="B215" s="29" t="s">
        <v>604</v>
      </c>
      <c r="C215" s="28" t="s">
        <v>605</v>
      </c>
      <c r="D215" s="28" t="s">
        <v>227</v>
      </c>
      <c r="E215" s="28" t="s">
        <v>503</v>
      </c>
      <c r="F215" s="28" t="s">
        <v>608</v>
      </c>
      <c r="G215" s="28" t="s">
        <v>30</v>
      </c>
      <c r="H215" s="28" t="s">
        <v>30</v>
      </c>
      <c r="I215" s="28" t="s">
        <v>30</v>
      </c>
      <c r="J215" s="28" t="s">
        <v>30</v>
      </c>
      <c r="K215" s="28" t="s">
        <v>30</v>
      </c>
      <c r="L215" s="30">
        <v>3328</v>
      </c>
      <c r="M215" s="30">
        <f t="shared" si="2"/>
        <v>5278</v>
      </c>
      <c r="N215" s="28" t="s">
        <v>42</v>
      </c>
      <c r="O215" s="28" t="s">
        <v>47</v>
      </c>
      <c r="P215" s="28">
        <v>1</v>
      </c>
      <c r="Q215" s="28">
        <v>1</v>
      </c>
      <c r="R215" s="28">
        <v>1</v>
      </c>
      <c r="S215" s="28">
        <v>339573122</v>
      </c>
      <c r="T215" s="28">
        <v>27665502</v>
      </c>
      <c r="U215" s="28">
        <v>367238624</v>
      </c>
      <c r="V215" s="28"/>
      <c r="W215" s="28" t="s">
        <v>30</v>
      </c>
      <c r="X215" s="28" t="s">
        <v>30</v>
      </c>
      <c r="Y215" s="28" t="s">
        <v>30</v>
      </c>
      <c r="Z215" s="28"/>
      <c r="AA215" s="31">
        <v>290.67920910700002</v>
      </c>
      <c r="AB215" s="31">
        <v>7.6062453920899999</v>
      </c>
      <c r="AC215" s="32">
        <v>7.1400000000000001E-4</v>
      </c>
      <c r="AD215" s="32"/>
      <c r="AE215" s="31">
        <v>5.0052418256099998</v>
      </c>
      <c r="AF215" s="32">
        <v>2.1000000000000001E-4</v>
      </c>
    </row>
    <row r="216" spans="1:32" ht="15.75" customHeight="1">
      <c r="A216" s="28" t="s">
        <v>613</v>
      </c>
      <c r="B216" s="29" t="s">
        <v>604</v>
      </c>
      <c r="C216" s="28" t="s">
        <v>605</v>
      </c>
      <c r="D216" s="28" t="s">
        <v>227</v>
      </c>
      <c r="E216" s="28" t="s">
        <v>503</v>
      </c>
      <c r="F216" s="28" t="s">
        <v>608</v>
      </c>
      <c r="G216" s="28" t="s">
        <v>30</v>
      </c>
      <c r="H216" s="28" t="s">
        <v>30</v>
      </c>
      <c r="I216" s="28" t="s">
        <v>30</v>
      </c>
      <c r="J216" s="28" t="s">
        <v>30</v>
      </c>
      <c r="K216" s="28" t="s">
        <v>30</v>
      </c>
      <c r="L216" s="30">
        <v>3328</v>
      </c>
      <c r="M216" s="30">
        <f t="shared" si="2"/>
        <v>5278</v>
      </c>
      <c r="N216" s="28" t="s">
        <v>42</v>
      </c>
      <c r="O216" s="28" t="s">
        <v>47</v>
      </c>
      <c r="P216" s="28">
        <v>1</v>
      </c>
      <c r="Q216" s="28">
        <v>1</v>
      </c>
      <c r="R216" s="28">
        <v>1</v>
      </c>
      <c r="S216" s="28">
        <v>93206464</v>
      </c>
      <c r="T216" s="28">
        <v>24027982</v>
      </c>
      <c r="U216" s="28">
        <v>117234446</v>
      </c>
      <c r="V216" s="28"/>
      <c r="W216" s="28" t="s">
        <v>30</v>
      </c>
      <c r="X216" s="28" t="s">
        <v>30</v>
      </c>
      <c r="Y216" s="28" t="s">
        <v>30</v>
      </c>
      <c r="Z216" s="28"/>
      <c r="AA216" s="31">
        <v>94.118633912500002</v>
      </c>
      <c r="AB216" s="31">
        <v>2.62519962403</v>
      </c>
      <c r="AC216" s="32">
        <v>7.54E-4</v>
      </c>
      <c r="AD216" s="32"/>
      <c r="AE216" s="31">
        <v>1.7672697397899999</v>
      </c>
      <c r="AF216" s="32">
        <v>2.2100000000000001E-4</v>
      </c>
    </row>
    <row r="217" spans="1:32" ht="15.75" customHeight="1">
      <c r="A217" s="28" t="s">
        <v>614</v>
      </c>
      <c r="B217" s="29" t="s">
        <v>604</v>
      </c>
      <c r="C217" s="28" t="s">
        <v>605</v>
      </c>
      <c r="D217" s="28" t="s">
        <v>227</v>
      </c>
      <c r="E217" s="28" t="s">
        <v>503</v>
      </c>
      <c r="F217" s="28" t="s">
        <v>608</v>
      </c>
      <c r="G217" s="28" t="s">
        <v>30</v>
      </c>
      <c r="H217" s="28" t="s">
        <v>30</v>
      </c>
      <c r="I217" s="28" t="s">
        <v>30</v>
      </c>
      <c r="J217" s="28" t="s">
        <v>30</v>
      </c>
      <c r="K217" s="28" t="s">
        <v>30</v>
      </c>
      <c r="L217" s="30">
        <v>3328</v>
      </c>
      <c r="M217" s="30">
        <f t="shared" si="2"/>
        <v>5278</v>
      </c>
      <c r="N217" s="28" t="s">
        <v>36</v>
      </c>
      <c r="O217" s="28" t="s">
        <v>47</v>
      </c>
      <c r="P217" s="28">
        <v>1</v>
      </c>
      <c r="Q217" s="28">
        <v>1</v>
      </c>
      <c r="R217" s="28">
        <v>1</v>
      </c>
      <c r="S217" s="28">
        <v>98673128</v>
      </c>
      <c r="T217" s="28">
        <v>6054990</v>
      </c>
      <c r="U217" s="28">
        <v>104728118</v>
      </c>
      <c r="V217" s="28"/>
      <c r="W217" s="28" t="s">
        <v>30</v>
      </c>
      <c r="X217" s="28" t="s">
        <v>30</v>
      </c>
      <c r="Y217" s="28" t="s">
        <v>30</v>
      </c>
      <c r="Z217" s="28"/>
      <c r="AA217" s="31">
        <v>64.540323547</v>
      </c>
      <c r="AB217" s="31">
        <v>2.1086901918900001</v>
      </c>
      <c r="AC217" s="32">
        <v>8.4199999999999998E-4</v>
      </c>
      <c r="AD217" s="32"/>
      <c r="AE217" s="31">
        <v>1.3623017935499999</v>
      </c>
      <c r="AF217" s="32">
        <v>2.5000000000000001E-4</v>
      </c>
    </row>
    <row r="218" spans="1:32" ht="15.75" customHeight="1">
      <c r="A218" s="28" t="s">
        <v>615</v>
      </c>
      <c r="B218" s="29" t="s">
        <v>604</v>
      </c>
      <c r="C218" s="28" t="s">
        <v>605</v>
      </c>
      <c r="D218" s="28" t="s">
        <v>227</v>
      </c>
      <c r="E218" s="28" t="s">
        <v>503</v>
      </c>
      <c r="F218" s="28" t="s">
        <v>608</v>
      </c>
      <c r="G218" s="28" t="s">
        <v>30</v>
      </c>
      <c r="H218" s="28" t="s">
        <v>30</v>
      </c>
      <c r="I218" s="28" t="s">
        <v>30</v>
      </c>
      <c r="J218" s="28" t="s">
        <v>30</v>
      </c>
      <c r="K218" s="28" t="s">
        <v>30</v>
      </c>
      <c r="L218" s="30">
        <v>3328</v>
      </c>
      <c r="M218" s="30">
        <f t="shared" si="2"/>
        <v>5278</v>
      </c>
      <c r="N218" s="28" t="s">
        <v>36</v>
      </c>
      <c r="O218" s="28" t="s">
        <v>47</v>
      </c>
      <c r="P218" s="28">
        <v>1</v>
      </c>
      <c r="Q218" s="28">
        <v>1</v>
      </c>
      <c r="R218" s="28">
        <v>1</v>
      </c>
      <c r="S218" s="28">
        <v>191087322</v>
      </c>
      <c r="T218" s="28">
        <v>14550532</v>
      </c>
      <c r="U218" s="28">
        <v>205637854</v>
      </c>
      <c r="V218" s="28"/>
      <c r="W218" s="28" t="s">
        <v>30</v>
      </c>
      <c r="X218" s="28" t="s">
        <v>30</v>
      </c>
      <c r="Y218" s="28" t="s">
        <v>30</v>
      </c>
      <c r="Z218" s="28"/>
      <c r="AA218" s="31">
        <v>100.12636309200001</v>
      </c>
      <c r="AB218" s="31">
        <v>4.1569476173000002</v>
      </c>
      <c r="AC218" s="32">
        <v>8.1300000000000003E-4</v>
      </c>
      <c r="AD218" s="32"/>
      <c r="AE218" s="31">
        <v>2.7340388393400001</v>
      </c>
      <c r="AF218" s="32">
        <v>2.5999999999999998E-4</v>
      </c>
    </row>
    <row r="219" spans="1:32" ht="15.75" customHeight="1">
      <c r="A219" s="28" t="s">
        <v>616</v>
      </c>
      <c r="B219" s="29" t="s">
        <v>604</v>
      </c>
      <c r="C219" s="28" t="s">
        <v>605</v>
      </c>
      <c r="D219" s="28" t="s">
        <v>227</v>
      </c>
      <c r="E219" s="28" t="s">
        <v>503</v>
      </c>
      <c r="F219" s="28" t="s">
        <v>608</v>
      </c>
      <c r="G219" s="28" t="s">
        <v>30</v>
      </c>
      <c r="H219" s="28" t="s">
        <v>30</v>
      </c>
      <c r="I219" s="28" t="s">
        <v>30</v>
      </c>
      <c r="J219" s="28" t="s">
        <v>30</v>
      </c>
      <c r="K219" s="28" t="s">
        <v>30</v>
      </c>
      <c r="L219" s="30">
        <v>3328</v>
      </c>
      <c r="M219" s="30">
        <f t="shared" si="2"/>
        <v>5278</v>
      </c>
      <c r="N219" s="28" t="s">
        <v>36</v>
      </c>
      <c r="O219" s="28" t="s">
        <v>47</v>
      </c>
      <c r="P219" s="28">
        <v>1</v>
      </c>
      <c r="Q219" s="28">
        <v>1</v>
      </c>
      <c r="R219" s="28">
        <v>1</v>
      </c>
      <c r="S219" s="28">
        <v>338177168</v>
      </c>
      <c r="T219" s="28">
        <v>61815092</v>
      </c>
      <c r="U219" s="28">
        <v>399992260</v>
      </c>
      <c r="V219" s="28"/>
      <c r="W219" s="28" t="s">
        <v>30</v>
      </c>
      <c r="X219" s="28" t="s">
        <v>30</v>
      </c>
      <c r="Y219" s="28" t="s">
        <v>30</v>
      </c>
      <c r="Z219" s="28"/>
      <c r="AA219" s="31">
        <v>234.74008388300001</v>
      </c>
      <c r="AB219" s="31">
        <v>7.6207757356999997</v>
      </c>
      <c r="AC219" s="32">
        <v>7.7399999999999995E-4</v>
      </c>
      <c r="AD219" s="32"/>
      <c r="AE219" s="31">
        <v>5.0693778673700001</v>
      </c>
      <c r="AF219" s="32">
        <v>2.2599999999999999E-4</v>
      </c>
    </row>
    <row r="220" spans="1:32" ht="15.75" customHeight="1">
      <c r="A220" s="28" t="s">
        <v>617</v>
      </c>
      <c r="B220" s="29" t="s">
        <v>604</v>
      </c>
      <c r="C220" s="28" t="s">
        <v>605</v>
      </c>
      <c r="D220" s="28" t="s">
        <v>227</v>
      </c>
      <c r="E220" s="28" t="s">
        <v>503</v>
      </c>
      <c r="F220" s="28" t="s">
        <v>608</v>
      </c>
      <c r="G220" s="28" t="s">
        <v>30</v>
      </c>
      <c r="H220" s="28" t="s">
        <v>30</v>
      </c>
      <c r="I220" s="28" t="s">
        <v>30</v>
      </c>
      <c r="J220" s="28" t="s">
        <v>30</v>
      </c>
      <c r="K220" s="28" t="s">
        <v>30</v>
      </c>
      <c r="L220" s="30">
        <v>3328</v>
      </c>
      <c r="M220" s="30">
        <f t="shared" si="2"/>
        <v>5278</v>
      </c>
      <c r="N220" s="28" t="s">
        <v>42</v>
      </c>
      <c r="O220" s="28" t="s">
        <v>47</v>
      </c>
      <c r="P220" s="28">
        <v>1</v>
      </c>
      <c r="Q220" s="28">
        <v>1</v>
      </c>
      <c r="R220" s="28">
        <v>1</v>
      </c>
      <c r="S220" s="28">
        <v>65574268</v>
      </c>
      <c r="T220" s="28">
        <v>9212158</v>
      </c>
      <c r="U220" s="28">
        <v>74786426</v>
      </c>
      <c r="V220" s="28"/>
      <c r="W220" s="28" t="s">
        <v>30</v>
      </c>
      <c r="X220" s="28" t="s">
        <v>30</v>
      </c>
      <c r="Y220" s="28" t="s">
        <v>30</v>
      </c>
      <c r="Z220" s="28"/>
      <c r="AA220" s="31">
        <v>45.395446375100001</v>
      </c>
      <c r="AB220" s="31">
        <v>1.5578872446400001</v>
      </c>
      <c r="AC220" s="32">
        <v>7.6999999999999996E-4</v>
      </c>
      <c r="AD220" s="32"/>
      <c r="AE220" s="31">
        <v>1.0259349127299999</v>
      </c>
      <c r="AF220" s="32">
        <v>2.0799999999999999E-4</v>
      </c>
    </row>
    <row r="221" spans="1:32" ht="15.75" customHeight="1">
      <c r="A221" s="28" t="s">
        <v>618</v>
      </c>
      <c r="B221" s="29" t="s">
        <v>604</v>
      </c>
      <c r="C221" s="28" t="s">
        <v>605</v>
      </c>
      <c r="D221" s="28" t="s">
        <v>227</v>
      </c>
      <c r="E221" s="28" t="s">
        <v>503</v>
      </c>
      <c r="F221" s="28" t="s">
        <v>608</v>
      </c>
      <c r="G221" s="28" t="s">
        <v>30</v>
      </c>
      <c r="H221" s="28" t="s">
        <v>30</v>
      </c>
      <c r="I221" s="28" t="s">
        <v>30</v>
      </c>
      <c r="J221" s="28" t="s">
        <v>30</v>
      </c>
      <c r="K221" s="28" t="s">
        <v>30</v>
      </c>
      <c r="L221" s="30">
        <v>3328</v>
      </c>
      <c r="M221" s="30">
        <f t="shared" si="2"/>
        <v>5278</v>
      </c>
      <c r="N221" s="28" t="s">
        <v>36</v>
      </c>
      <c r="O221" s="28" t="s">
        <v>47</v>
      </c>
      <c r="P221" s="28">
        <v>1</v>
      </c>
      <c r="Q221" s="28">
        <v>1</v>
      </c>
      <c r="R221" s="28">
        <v>1</v>
      </c>
      <c r="S221" s="28">
        <v>40831891</v>
      </c>
      <c r="T221" s="28">
        <v>6198608</v>
      </c>
      <c r="U221" s="28">
        <v>47030499</v>
      </c>
      <c r="V221" s="28"/>
      <c r="W221" s="28" t="s">
        <v>30</v>
      </c>
      <c r="X221" s="28" t="s">
        <v>30</v>
      </c>
      <c r="Y221" s="28" t="s">
        <v>30</v>
      </c>
      <c r="Z221" s="28"/>
      <c r="AA221" s="31">
        <v>34.697783103699997</v>
      </c>
      <c r="AB221" s="31">
        <v>1.0101047587600001</v>
      </c>
      <c r="AC221" s="32">
        <v>8.4500000000000005E-4</v>
      </c>
      <c r="AD221" s="32"/>
      <c r="AE221" s="31">
        <v>0.66785227058100005</v>
      </c>
      <c r="AF221" s="32">
        <v>2.42E-4</v>
      </c>
    </row>
    <row r="222" spans="1:32" ht="15.75" customHeight="1">
      <c r="A222" s="28" t="s">
        <v>619</v>
      </c>
      <c r="B222" s="29" t="s">
        <v>604</v>
      </c>
      <c r="C222" s="28" t="s">
        <v>605</v>
      </c>
      <c r="D222" s="28" t="s">
        <v>227</v>
      </c>
      <c r="E222" s="28" t="s">
        <v>503</v>
      </c>
      <c r="F222" s="28" t="s">
        <v>608</v>
      </c>
      <c r="G222" s="28" t="s">
        <v>30</v>
      </c>
      <c r="H222" s="28" t="s">
        <v>30</v>
      </c>
      <c r="I222" s="28" t="s">
        <v>30</v>
      </c>
      <c r="J222" s="28" t="s">
        <v>30</v>
      </c>
      <c r="K222" s="28" t="s">
        <v>30</v>
      </c>
      <c r="L222" s="30">
        <v>3328</v>
      </c>
      <c r="M222" s="30">
        <f t="shared" si="2"/>
        <v>5278</v>
      </c>
      <c r="N222" s="28" t="s">
        <v>42</v>
      </c>
      <c r="O222" s="28" t="s">
        <v>47</v>
      </c>
      <c r="P222" s="28">
        <v>1</v>
      </c>
      <c r="Q222" s="28">
        <v>1</v>
      </c>
      <c r="R222" s="28">
        <v>1</v>
      </c>
      <c r="S222" s="28">
        <v>137726263</v>
      </c>
      <c r="T222" s="28">
        <v>9906900</v>
      </c>
      <c r="U222" s="28">
        <v>147633163</v>
      </c>
      <c r="V222" s="28"/>
      <c r="W222" s="28" t="s">
        <v>30</v>
      </c>
      <c r="X222" s="28" t="s">
        <v>30</v>
      </c>
      <c r="Y222" s="28" t="s">
        <v>30</v>
      </c>
      <c r="Z222" s="28"/>
      <c r="AA222" s="31">
        <v>106.601258238</v>
      </c>
      <c r="AB222" s="31">
        <v>2.4747689788299998</v>
      </c>
      <c r="AC222" s="32">
        <v>8.3900000000000001E-4</v>
      </c>
      <c r="AD222" s="32"/>
      <c r="AE222" s="31">
        <v>1.6082889156</v>
      </c>
      <c r="AF222" s="32">
        <v>2.7700000000000001E-4</v>
      </c>
    </row>
    <row r="223" spans="1:32" ht="15.75" customHeight="1">
      <c r="A223" s="28" t="s">
        <v>620</v>
      </c>
      <c r="B223" s="29" t="s">
        <v>604</v>
      </c>
      <c r="C223" s="28" t="s">
        <v>605</v>
      </c>
      <c r="D223" s="28" t="s">
        <v>227</v>
      </c>
      <c r="E223" s="28" t="s">
        <v>503</v>
      </c>
      <c r="F223" s="28" t="s">
        <v>608</v>
      </c>
      <c r="G223" s="28" t="s">
        <v>30</v>
      </c>
      <c r="H223" s="28" t="s">
        <v>30</v>
      </c>
      <c r="I223" s="28" t="s">
        <v>30</v>
      </c>
      <c r="J223" s="28" t="s">
        <v>30</v>
      </c>
      <c r="K223" s="28" t="s">
        <v>30</v>
      </c>
      <c r="L223" s="30">
        <v>3328</v>
      </c>
      <c r="M223" s="30">
        <f t="shared" si="2"/>
        <v>5278</v>
      </c>
      <c r="N223" s="28" t="s">
        <v>42</v>
      </c>
      <c r="O223" s="28" t="s">
        <v>47</v>
      </c>
      <c r="P223" s="28">
        <v>1</v>
      </c>
      <c r="Q223" s="28">
        <v>1</v>
      </c>
      <c r="R223" s="28">
        <v>1</v>
      </c>
      <c r="S223" s="28">
        <v>326749468</v>
      </c>
      <c r="T223" s="28">
        <v>38819968</v>
      </c>
      <c r="U223" s="28">
        <v>365569436</v>
      </c>
      <c r="V223" s="28"/>
      <c r="W223" s="28" t="s">
        <v>30</v>
      </c>
      <c r="X223" s="28" t="s">
        <v>30</v>
      </c>
      <c r="Y223" s="28" t="s">
        <v>30</v>
      </c>
      <c r="Z223" s="28"/>
      <c r="AA223" s="31">
        <v>240.936668664</v>
      </c>
      <c r="AB223" s="31">
        <v>7.3821197492000001</v>
      </c>
      <c r="AC223" s="32">
        <v>8.5400000000000005E-4</v>
      </c>
      <c r="AD223" s="32"/>
      <c r="AE223" s="31">
        <v>4.8501557225500003</v>
      </c>
      <c r="AF223" s="32">
        <v>2.31E-4</v>
      </c>
    </row>
    <row r="224" spans="1:32" ht="15.75" customHeight="1">
      <c r="A224" s="28" t="s">
        <v>621</v>
      </c>
      <c r="B224" s="29" t="s">
        <v>604</v>
      </c>
      <c r="C224" s="28" t="s">
        <v>605</v>
      </c>
      <c r="D224" s="28" t="s">
        <v>227</v>
      </c>
      <c r="E224" s="28" t="s">
        <v>503</v>
      </c>
      <c r="F224" s="28" t="s">
        <v>608</v>
      </c>
      <c r="G224" s="28" t="s">
        <v>30</v>
      </c>
      <c r="H224" s="28" t="s">
        <v>30</v>
      </c>
      <c r="I224" s="28" t="s">
        <v>30</v>
      </c>
      <c r="J224" s="28" t="s">
        <v>30</v>
      </c>
      <c r="K224" s="28" t="s">
        <v>30</v>
      </c>
      <c r="L224" s="30">
        <v>3328</v>
      </c>
      <c r="M224" s="30">
        <f t="shared" si="2"/>
        <v>5278</v>
      </c>
      <c r="N224" s="28" t="s">
        <v>36</v>
      </c>
      <c r="O224" s="28" t="s">
        <v>47</v>
      </c>
      <c r="P224" s="28">
        <v>1</v>
      </c>
      <c r="Q224" s="28">
        <v>1</v>
      </c>
      <c r="R224" s="28">
        <v>1</v>
      </c>
      <c r="S224" s="28">
        <v>124922817</v>
      </c>
      <c r="T224" s="28">
        <v>14274078</v>
      </c>
      <c r="U224" s="28">
        <v>139196895</v>
      </c>
      <c r="V224" s="28"/>
      <c r="W224" s="28" t="s">
        <v>30</v>
      </c>
      <c r="X224" s="28" t="s">
        <v>30</v>
      </c>
      <c r="Y224" s="28" t="s">
        <v>30</v>
      </c>
      <c r="Z224" s="28"/>
      <c r="AA224" s="31">
        <v>116.174895147</v>
      </c>
      <c r="AB224" s="31">
        <v>2.98377790853</v>
      </c>
      <c r="AC224" s="32">
        <v>8.92E-4</v>
      </c>
      <c r="AD224" s="32"/>
      <c r="AE224" s="31">
        <v>1.9438958308300001</v>
      </c>
      <c r="AF224" s="32">
        <v>2.5900000000000001E-4</v>
      </c>
    </row>
    <row r="225" spans="1:32" ht="15.75" customHeight="1">
      <c r="A225" s="28" t="s">
        <v>622</v>
      </c>
      <c r="B225" s="29" t="s">
        <v>604</v>
      </c>
      <c r="C225" s="28" t="s">
        <v>605</v>
      </c>
      <c r="D225" s="28" t="s">
        <v>227</v>
      </c>
      <c r="E225" s="28" t="s">
        <v>503</v>
      </c>
      <c r="F225" s="28" t="s">
        <v>608</v>
      </c>
      <c r="G225" s="28" t="s">
        <v>30</v>
      </c>
      <c r="H225" s="28" t="s">
        <v>30</v>
      </c>
      <c r="I225" s="28" t="s">
        <v>30</v>
      </c>
      <c r="J225" s="28" t="s">
        <v>30</v>
      </c>
      <c r="K225" s="28" t="s">
        <v>30</v>
      </c>
      <c r="L225" s="30">
        <v>3328</v>
      </c>
      <c r="M225" s="30">
        <f t="shared" si="2"/>
        <v>5278</v>
      </c>
      <c r="N225" s="28" t="s">
        <v>42</v>
      </c>
      <c r="O225" s="28" t="s">
        <v>47</v>
      </c>
      <c r="P225" s="28">
        <v>1</v>
      </c>
      <c r="Q225" s="28">
        <v>1</v>
      </c>
      <c r="R225" s="28">
        <v>1</v>
      </c>
      <c r="S225" s="28">
        <v>323547527</v>
      </c>
      <c r="T225" s="28">
        <v>30133324</v>
      </c>
      <c r="U225" s="28">
        <v>353680851</v>
      </c>
      <c r="V225" s="28"/>
      <c r="W225" s="28" t="s">
        <v>30</v>
      </c>
      <c r="X225" s="28" t="s">
        <v>30</v>
      </c>
      <c r="Y225" s="28" t="s">
        <v>30</v>
      </c>
      <c r="Z225" s="28"/>
      <c r="AA225" s="31">
        <v>215.03253445199999</v>
      </c>
      <c r="AB225" s="31">
        <v>7.2200297086300003</v>
      </c>
      <c r="AC225" s="32">
        <v>7.94E-4</v>
      </c>
      <c r="AD225" s="32"/>
      <c r="AE225" s="31">
        <v>4.6974647199000001</v>
      </c>
      <c r="AF225" s="32">
        <v>2.5700000000000001E-4</v>
      </c>
    </row>
    <row r="226" spans="1:32" ht="15.75" customHeight="1">
      <c r="A226" s="28" t="s">
        <v>623</v>
      </c>
      <c r="B226" s="29" t="s">
        <v>604</v>
      </c>
      <c r="C226" s="28" t="s">
        <v>605</v>
      </c>
      <c r="D226" s="28" t="s">
        <v>227</v>
      </c>
      <c r="E226" s="28" t="s">
        <v>503</v>
      </c>
      <c r="F226" s="28" t="s">
        <v>608</v>
      </c>
      <c r="G226" s="28" t="s">
        <v>30</v>
      </c>
      <c r="H226" s="28" t="s">
        <v>30</v>
      </c>
      <c r="I226" s="28" t="s">
        <v>30</v>
      </c>
      <c r="J226" s="28" t="s">
        <v>30</v>
      </c>
      <c r="K226" s="28" t="s">
        <v>30</v>
      </c>
      <c r="L226" s="30">
        <v>3328</v>
      </c>
      <c r="M226" s="30">
        <f t="shared" si="2"/>
        <v>5278</v>
      </c>
      <c r="N226" s="28" t="s">
        <v>42</v>
      </c>
      <c r="O226" s="28" t="s">
        <v>47</v>
      </c>
      <c r="P226" s="28">
        <v>1</v>
      </c>
      <c r="Q226" s="28">
        <v>1</v>
      </c>
      <c r="R226" s="28">
        <v>1</v>
      </c>
      <c r="S226" s="28">
        <v>156106548</v>
      </c>
      <c r="T226" s="28">
        <v>17478926</v>
      </c>
      <c r="U226" s="28">
        <v>173585474</v>
      </c>
      <c r="V226" s="28"/>
      <c r="W226" s="28" t="s">
        <v>30</v>
      </c>
      <c r="X226" s="28" t="s">
        <v>30</v>
      </c>
      <c r="Y226" s="28" t="s">
        <v>30</v>
      </c>
      <c r="Z226" s="28"/>
      <c r="AA226" s="31">
        <v>165.36788496099999</v>
      </c>
      <c r="AB226" s="31">
        <v>3.6170115754699999</v>
      </c>
      <c r="AC226" s="32">
        <v>8.6200000000000003E-4</v>
      </c>
      <c r="AD226" s="32"/>
      <c r="AE226" s="31">
        <v>2.3386971392300002</v>
      </c>
      <c r="AF226" s="32">
        <v>2.7500000000000002E-4</v>
      </c>
    </row>
    <row r="227" spans="1:32" ht="15.75" customHeight="1">
      <c r="A227" s="28" t="s">
        <v>624</v>
      </c>
      <c r="B227" s="29" t="s">
        <v>604</v>
      </c>
      <c r="C227" s="28" t="s">
        <v>605</v>
      </c>
      <c r="D227" s="28" t="s">
        <v>227</v>
      </c>
      <c r="E227" s="28" t="s">
        <v>503</v>
      </c>
      <c r="F227" s="28" t="s">
        <v>606</v>
      </c>
      <c r="G227" s="28">
        <v>218224</v>
      </c>
      <c r="H227" s="28">
        <v>4470</v>
      </c>
      <c r="I227" s="28">
        <v>20</v>
      </c>
      <c r="J227" s="28">
        <v>-3334</v>
      </c>
      <c r="K227" s="28">
        <v>-3030</v>
      </c>
      <c r="L227" s="30">
        <v>3182</v>
      </c>
      <c r="M227" s="30">
        <f t="shared" si="2"/>
        <v>5132</v>
      </c>
      <c r="N227" s="28" t="s">
        <v>36</v>
      </c>
      <c r="O227" s="28" t="s">
        <v>47</v>
      </c>
      <c r="P227" s="28">
        <v>1</v>
      </c>
      <c r="Q227" s="28">
        <v>4</v>
      </c>
      <c r="R227" s="28">
        <v>4</v>
      </c>
      <c r="S227" s="28">
        <v>190367014</v>
      </c>
      <c r="T227" s="28">
        <v>25416196</v>
      </c>
      <c r="U227" s="28">
        <v>215783210</v>
      </c>
      <c r="V227" s="28"/>
      <c r="W227" s="28" t="s">
        <v>30</v>
      </c>
      <c r="X227" s="28" t="s">
        <v>30</v>
      </c>
      <c r="Y227" s="28" t="s">
        <v>30</v>
      </c>
      <c r="Z227" s="28"/>
      <c r="AA227" s="31">
        <v>157.60724984999999</v>
      </c>
      <c r="AB227" s="31">
        <v>4.2173197277899996</v>
      </c>
      <c r="AC227" s="32">
        <v>9.3400000000000004E-4</v>
      </c>
      <c r="AD227" s="32"/>
      <c r="AE227" s="31">
        <v>2.7155825659600001</v>
      </c>
      <c r="AF227" s="32">
        <v>3.6200000000000002E-4</v>
      </c>
    </row>
    <row r="228" spans="1:32" ht="15.75" customHeight="1">
      <c r="A228" s="28" t="s">
        <v>625</v>
      </c>
      <c r="B228" s="29" t="s">
        <v>604</v>
      </c>
      <c r="C228" s="28" t="s">
        <v>605</v>
      </c>
      <c r="D228" s="28" t="s">
        <v>227</v>
      </c>
      <c r="E228" s="28" t="s">
        <v>503</v>
      </c>
      <c r="F228" s="28" t="s">
        <v>608</v>
      </c>
      <c r="G228" s="28" t="s">
        <v>30</v>
      </c>
      <c r="H228" s="28" t="s">
        <v>30</v>
      </c>
      <c r="I228" s="28" t="s">
        <v>30</v>
      </c>
      <c r="J228" s="28" t="s">
        <v>30</v>
      </c>
      <c r="K228" s="28" t="s">
        <v>30</v>
      </c>
      <c r="L228" s="30">
        <v>3328</v>
      </c>
      <c r="M228" s="30">
        <f t="shared" si="2"/>
        <v>5278</v>
      </c>
      <c r="N228" s="28" t="s">
        <v>36</v>
      </c>
      <c r="O228" s="28" t="s">
        <v>75</v>
      </c>
      <c r="P228" s="28">
        <v>1</v>
      </c>
      <c r="Q228" s="28">
        <v>4</v>
      </c>
      <c r="R228" s="28">
        <v>3</v>
      </c>
      <c r="S228" s="28">
        <v>175822869</v>
      </c>
      <c r="T228" s="28">
        <v>29926996</v>
      </c>
      <c r="U228" s="28">
        <v>205749865</v>
      </c>
      <c r="V228" s="28"/>
      <c r="W228" s="28">
        <v>180650886</v>
      </c>
      <c r="X228" s="28">
        <v>124450980</v>
      </c>
      <c r="Y228" s="28">
        <v>305101866</v>
      </c>
      <c r="Z228" s="28"/>
      <c r="AA228" s="31">
        <v>255.47962852000001</v>
      </c>
      <c r="AB228" s="31">
        <v>7.15270514955</v>
      </c>
      <c r="AC228" s="32">
        <v>9.8400000000000007E-4</v>
      </c>
      <c r="AD228" s="32"/>
      <c r="AE228" s="31">
        <v>4.4508978213899999</v>
      </c>
      <c r="AF228" s="32">
        <v>2.7799999999999998E-4</v>
      </c>
    </row>
    <row r="229" spans="1:32" ht="15.75" customHeight="1">
      <c r="A229" s="28" t="s">
        <v>626</v>
      </c>
      <c r="B229" s="29" t="s">
        <v>604</v>
      </c>
      <c r="C229" s="28" t="s">
        <v>605</v>
      </c>
      <c r="D229" s="28" t="s">
        <v>227</v>
      </c>
      <c r="E229" s="28" t="s">
        <v>503</v>
      </c>
      <c r="F229" s="28" t="s">
        <v>606</v>
      </c>
      <c r="G229" s="28">
        <v>218271</v>
      </c>
      <c r="H229" s="28">
        <v>4490</v>
      </c>
      <c r="I229" s="28">
        <v>30</v>
      </c>
      <c r="J229" s="41">
        <v>-3348</v>
      </c>
      <c r="K229" s="41">
        <v>-3037</v>
      </c>
      <c r="L229" s="30">
        <v>3193</v>
      </c>
      <c r="M229" s="30">
        <f t="shared" si="2"/>
        <v>5143</v>
      </c>
      <c r="N229" s="28" t="s">
        <v>36</v>
      </c>
      <c r="O229" s="28" t="s">
        <v>75</v>
      </c>
      <c r="P229" s="28">
        <v>1</v>
      </c>
      <c r="Q229" s="28">
        <v>3</v>
      </c>
      <c r="R229" s="28">
        <v>2</v>
      </c>
      <c r="S229" s="28">
        <v>177677972</v>
      </c>
      <c r="T229" s="28">
        <v>48312168</v>
      </c>
      <c r="U229" s="28">
        <v>225990140</v>
      </c>
      <c r="V229" s="28"/>
      <c r="W229" s="28">
        <v>205959752</v>
      </c>
      <c r="X229" s="28">
        <v>107271960</v>
      </c>
      <c r="Y229" s="28">
        <v>313231712</v>
      </c>
      <c r="Z229" s="28"/>
      <c r="AA229" s="31">
        <v>323.90449370900001</v>
      </c>
      <c r="AB229" s="31">
        <v>8.2964443153200005</v>
      </c>
      <c r="AC229" s="32">
        <v>9.9700000000000006E-4</v>
      </c>
      <c r="AD229" s="32"/>
      <c r="AE229" s="31">
        <v>5.2723789303600004</v>
      </c>
      <c r="AF229" s="32">
        <v>3.0800000000000001E-4</v>
      </c>
    </row>
    <row r="230" spans="1:32" ht="15.75" customHeight="1">
      <c r="A230" s="28" t="s">
        <v>627</v>
      </c>
      <c r="B230" s="29" t="s">
        <v>604</v>
      </c>
      <c r="C230" s="28" t="s">
        <v>605</v>
      </c>
      <c r="D230" s="28" t="s">
        <v>227</v>
      </c>
      <c r="E230" s="28" t="s">
        <v>503</v>
      </c>
      <c r="F230" s="28" t="s">
        <v>608</v>
      </c>
      <c r="G230" s="28" t="s">
        <v>30</v>
      </c>
      <c r="H230" s="28" t="s">
        <v>30</v>
      </c>
      <c r="I230" s="28" t="s">
        <v>30</v>
      </c>
      <c r="J230" s="28" t="s">
        <v>30</v>
      </c>
      <c r="K230" s="28" t="s">
        <v>30</v>
      </c>
      <c r="L230" s="30">
        <v>3328</v>
      </c>
      <c r="M230" s="30">
        <f t="shared" si="2"/>
        <v>5278</v>
      </c>
      <c r="N230" s="28" t="s">
        <v>36</v>
      </c>
      <c r="O230" s="28" t="s">
        <v>75</v>
      </c>
      <c r="P230" s="28">
        <v>1</v>
      </c>
      <c r="Q230" s="28">
        <v>4</v>
      </c>
      <c r="R230" s="28">
        <v>3</v>
      </c>
      <c r="S230" s="28">
        <v>210992212</v>
      </c>
      <c r="T230" s="28">
        <v>23508380</v>
      </c>
      <c r="U230" s="28">
        <v>234500592</v>
      </c>
      <c r="V230" s="28"/>
      <c r="W230" s="28">
        <v>163719683</v>
      </c>
      <c r="X230" s="28">
        <v>64905664</v>
      </c>
      <c r="Y230" s="28">
        <v>228625347</v>
      </c>
      <c r="Z230" s="28"/>
      <c r="AA230" s="31">
        <v>276.87100059900001</v>
      </c>
      <c r="AB230" s="31">
        <v>6.5546488244000001</v>
      </c>
      <c r="AC230" s="32">
        <v>1.286E-3</v>
      </c>
      <c r="AD230" s="32"/>
      <c r="AE230" s="31">
        <v>4.1648677413000001</v>
      </c>
      <c r="AF230" s="32">
        <v>3.3E-4</v>
      </c>
    </row>
    <row r="231" spans="1:32" ht="15.75" customHeight="1">
      <c r="A231" s="28" t="s">
        <v>628</v>
      </c>
      <c r="B231" s="29" t="s">
        <v>604</v>
      </c>
      <c r="C231" s="28" t="s">
        <v>605</v>
      </c>
      <c r="D231" s="28" t="s">
        <v>227</v>
      </c>
      <c r="E231" s="28" t="s">
        <v>503</v>
      </c>
      <c r="F231" s="28" t="s">
        <v>606</v>
      </c>
      <c r="G231" s="28">
        <v>218272</v>
      </c>
      <c r="H231" s="28">
        <v>4715</v>
      </c>
      <c r="I231" s="28">
        <v>30</v>
      </c>
      <c r="J231" s="41">
        <v>-3626</v>
      </c>
      <c r="K231" s="41">
        <v>-3375</v>
      </c>
      <c r="L231" s="30">
        <v>3501</v>
      </c>
      <c r="M231" s="30">
        <f t="shared" si="2"/>
        <v>5451</v>
      </c>
      <c r="N231" s="28" t="s">
        <v>36</v>
      </c>
      <c r="O231" s="28" t="s">
        <v>75</v>
      </c>
      <c r="P231" s="28">
        <v>1</v>
      </c>
      <c r="Q231" s="28">
        <v>4</v>
      </c>
      <c r="R231" s="28">
        <v>3</v>
      </c>
      <c r="S231" s="28">
        <v>130930582</v>
      </c>
      <c r="T231" s="28">
        <v>34492186</v>
      </c>
      <c r="U231" s="28">
        <v>165422768</v>
      </c>
      <c r="V231" s="28"/>
      <c r="W231" s="28">
        <v>215663277</v>
      </c>
      <c r="X231" s="28">
        <v>117098598</v>
      </c>
      <c r="Y231" s="28">
        <v>332761875</v>
      </c>
      <c r="Z231" s="28"/>
      <c r="AA231" s="31">
        <v>304.55008987399998</v>
      </c>
      <c r="AB231" s="31">
        <v>9.0580043502799992</v>
      </c>
      <c r="AC231" s="32">
        <v>8.8099999999999995E-4</v>
      </c>
      <c r="AD231" s="32"/>
      <c r="AE231" s="31">
        <v>5.7417566034299998</v>
      </c>
      <c r="AF231" s="32">
        <v>2.7300000000000002E-4</v>
      </c>
    </row>
    <row r="232" spans="1:32" ht="15.75" customHeight="1">
      <c r="A232" s="28" t="s">
        <v>629</v>
      </c>
      <c r="B232" s="29" t="s">
        <v>630</v>
      </c>
      <c r="C232" s="28" t="s">
        <v>631</v>
      </c>
      <c r="D232" s="28" t="s">
        <v>227</v>
      </c>
      <c r="E232" s="28" t="s">
        <v>503</v>
      </c>
      <c r="F232" s="28" t="s">
        <v>632</v>
      </c>
      <c r="G232" s="28">
        <v>223204</v>
      </c>
      <c r="H232" s="28">
        <v>4555</v>
      </c>
      <c r="I232" s="28">
        <v>15</v>
      </c>
      <c r="J232" s="41">
        <v>-3369</v>
      </c>
      <c r="K232" s="41">
        <v>-3119</v>
      </c>
      <c r="L232" s="30">
        <v>3244</v>
      </c>
      <c r="M232" s="30">
        <f t="shared" si="2"/>
        <v>5194</v>
      </c>
      <c r="N232" s="28" t="s">
        <v>42</v>
      </c>
      <c r="O232" s="28" t="s">
        <v>47</v>
      </c>
      <c r="P232" s="28">
        <v>1</v>
      </c>
      <c r="Q232" s="28">
        <v>5</v>
      </c>
      <c r="R232" s="28">
        <v>5</v>
      </c>
      <c r="S232" s="28">
        <v>1566331937</v>
      </c>
      <c r="T232" s="28">
        <v>407956844</v>
      </c>
      <c r="U232" s="28">
        <v>1974288781</v>
      </c>
      <c r="V232" s="28"/>
      <c r="W232" s="28" t="s">
        <v>30</v>
      </c>
      <c r="X232" s="28" t="s">
        <v>30</v>
      </c>
      <c r="Y232" s="28" t="s">
        <v>30</v>
      </c>
      <c r="Z232" s="28"/>
      <c r="AA232" s="31">
        <v>207.65799880200001</v>
      </c>
      <c r="AB232" s="31">
        <v>3.9842297976499998</v>
      </c>
      <c r="AC232" s="32">
        <v>1.0330000000000001E-3</v>
      </c>
      <c r="AD232" s="32"/>
      <c r="AE232" s="31">
        <v>2.3786250713300001</v>
      </c>
      <c r="AF232" s="32">
        <v>2.6800000000000001E-4</v>
      </c>
    </row>
    <row r="233" spans="1:32" ht="15.75" customHeight="1">
      <c r="A233" s="28" t="s">
        <v>633</v>
      </c>
      <c r="B233" s="29" t="s">
        <v>634</v>
      </c>
      <c r="C233" s="28" t="s">
        <v>635</v>
      </c>
      <c r="D233" s="28" t="s">
        <v>159</v>
      </c>
      <c r="E233" s="28" t="s">
        <v>52</v>
      </c>
      <c r="F233" s="28" t="s">
        <v>636</v>
      </c>
      <c r="G233" s="28">
        <v>218273</v>
      </c>
      <c r="H233" s="28">
        <v>3525</v>
      </c>
      <c r="I233" s="28">
        <v>30</v>
      </c>
      <c r="J233" s="41">
        <v>-1938</v>
      </c>
      <c r="K233" s="41">
        <v>-1750</v>
      </c>
      <c r="L233" s="30">
        <v>1844</v>
      </c>
      <c r="M233" s="30">
        <f t="shared" si="2"/>
        <v>3794</v>
      </c>
      <c r="N233" s="28" t="s">
        <v>42</v>
      </c>
      <c r="O233" s="28" t="s">
        <v>47</v>
      </c>
      <c r="P233" s="28">
        <v>1</v>
      </c>
      <c r="Q233" s="28">
        <v>3</v>
      </c>
      <c r="R233" s="28">
        <v>3</v>
      </c>
      <c r="S233" s="28">
        <v>194533311</v>
      </c>
      <c r="T233" s="28">
        <v>100012006</v>
      </c>
      <c r="U233" s="28">
        <v>294545317</v>
      </c>
      <c r="V233" s="28"/>
      <c r="W233" s="28" t="s">
        <v>30</v>
      </c>
      <c r="X233" s="28" t="s">
        <v>30</v>
      </c>
      <c r="Y233" s="28" t="s">
        <v>30</v>
      </c>
      <c r="Z233" s="28"/>
      <c r="AA233" s="31">
        <v>105.22103055700001</v>
      </c>
      <c r="AB233" s="33">
        <v>0.65363021928800003</v>
      </c>
      <c r="AC233" s="32">
        <v>1.0300000000000001E-3</v>
      </c>
      <c r="AD233" s="32"/>
      <c r="AE233" s="31">
        <v>0.39933353042899999</v>
      </c>
      <c r="AF233" s="32">
        <v>5.2099999999999998E-4</v>
      </c>
    </row>
    <row r="234" spans="1:32" ht="15.75" customHeight="1">
      <c r="A234" s="28" t="s">
        <v>637</v>
      </c>
      <c r="B234" s="29" t="s">
        <v>638</v>
      </c>
      <c r="C234" s="28" t="s">
        <v>639</v>
      </c>
      <c r="D234" s="28" t="s">
        <v>159</v>
      </c>
      <c r="E234" s="28" t="s">
        <v>503</v>
      </c>
      <c r="F234" s="28" t="s">
        <v>640</v>
      </c>
      <c r="G234" s="28">
        <v>199253</v>
      </c>
      <c r="H234" s="28">
        <v>4165</v>
      </c>
      <c r="I234" s="28">
        <v>15</v>
      </c>
      <c r="J234" s="41">
        <v>-2877</v>
      </c>
      <c r="K234" s="41">
        <v>-2670</v>
      </c>
      <c r="L234" s="30">
        <v>2774</v>
      </c>
      <c r="M234" s="30">
        <f t="shared" si="2"/>
        <v>4724</v>
      </c>
      <c r="N234" s="28" t="s">
        <v>36</v>
      </c>
      <c r="O234" s="28" t="s">
        <v>47</v>
      </c>
      <c r="P234" s="28">
        <v>1</v>
      </c>
      <c r="Q234" s="28">
        <v>4</v>
      </c>
      <c r="R234" s="28">
        <v>4</v>
      </c>
      <c r="S234" s="28">
        <v>583642433</v>
      </c>
      <c r="T234" s="28">
        <v>170068020</v>
      </c>
      <c r="U234" s="28">
        <v>753710453</v>
      </c>
      <c r="V234" s="28"/>
      <c r="W234" s="28" t="s">
        <v>30</v>
      </c>
      <c r="X234" s="28" t="s">
        <v>30</v>
      </c>
      <c r="Y234" s="28" t="s">
        <v>30</v>
      </c>
      <c r="Z234" s="28"/>
      <c r="AA234" s="31">
        <v>204.425404434</v>
      </c>
      <c r="AB234" s="31">
        <v>2.7982527025600001</v>
      </c>
      <c r="AC234" s="32">
        <v>9.7599999999999998E-4</v>
      </c>
      <c r="AD234" s="32"/>
      <c r="AE234" s="31">
        <v>1.74998373663</v>
      </c>
      <c r="AF234" s="32">
        <v>2.41E-4</v>
      </c>
    </row>
    <row r="235" spans="1:32" ht="15.75" customHeight="1">
      <c r="A235" s="28" t="s">
        <v>641</v>
      </c>
      <c r="B235" s="29" t="s">
        <v>638</v>
      </c>
      <c r="C235" s="28" t="s">
        <v>639</v>
      </c>
      <c r="D235" s="28" t="s">
        <v>159</v>
      </c>
      <c r="E235" s="28" t="s">
        <v>503</v>
      </c>
      <c r="F235" s="28" t="s">
        <v>640</v>
      </c>
      <c r="G235" s="28">
        <v>199252</v>
      </c>
      <c r="H235" s="28">
        <v>4165</v>
      </c>
      <c r="I235" s="28">
        <v>15</v>
      </c>
      <c r="J235" s="41">
        <v>-2877</v>
      </c>
      <c r="K235" s="41">
        <v>-2670</v>
      </c>
      <c r="L235" s="30">
        <v>2774</v>
      </c>
      <c r="M235" s="30">
        <f t="shared" si="2"/>
        <v>4724</v>
      </c>
      <c r="N235" s="28" t="s">
        <v>42</v>
      </c>
      <c r="O235" s="28" t="s">
        <v>47</v>
      </c>
      <c r="P235" s="28">
        <v>1</v>
      </c>
      <c r="Q235" s="28">
        <v>5</v>
      </c>
      <c r="R235" s="28">
        <v>5</v>
      </c>
      <c r="S235" s="28">
        <v>441733739</v>
      </c>
      <c r="T235" s="28">
        <v>155373808</v>
      </c>
      <c r="U235" s="28">
        <v>597107547</v>
      </c>
      <c r="V235" s="28"/>
      <c r="W235" s="28" t="s">
        <v>30</v>
      </c>
      <c r="X235" s="28" t="s">
        <v>30</v>
      </c>
      <c r="Y235" s="28" t="s">
        <v>30</v>
      </c>
      <c r="Z235" s="28"/>
      <c r="AA235" s="31">
        <v>296.916896345</v>
      </c>
      <c r="AB235" s="31">
        <v>2.64024947926</v>
      </c>
      <c r="AC235" s="32">
        <v>9.9400000000000009E-4</v>
      </c>
      <c r="AD235" s="32"/>
      <c r="AE235" s="31">
        <v>1.6665814373200001</v>
      </c>
      <c r="AF235" s="32">
        <v>2.5999999999999998E-4</v>
      </c>
    </row>
    <row r="236" spans="1:32" ht="15.75" customHeight="1">
      <c r="A236" s="28" t="s">
        <v>642</v>
      </c>
      <c r="B236" s="29" t="s">
        <v>638</v>
      </c>
      <c r="C236" s="28" t="s">
        <v>639</v>
      </c>
      <c r="D236" s="28" t="s">
        <v>159</v>
      </c>
      <c r="E236" s="28" t="s">
        <v>503</v>
      </c>
      <c r="F236" s="28" t="s">
        <v>640</v>
      </c>
      <c r="G236" s="28">
        <v>199295</v>
      </c>
      <c r="H236" s="28">
        <v>4150</v>
      </c>
      <c r="I236" s="28">
        <v>15</v>
      </c>
      <c r="J236" s="41">
        <v>-2873</v>
      </c>
      <c r="K236" s="41">
        <v>-2632</v>
      </c>
      <c r="L236" s="30">
        <v>2753</v>
      </c>
      <c r="M236" s="30">
        <f t="shared" si="2"/>
        <v>4703</v>
      </c>
      <c r="N236" s="28" t="s">
        <v>36</v>
      </c>
      <c r="O236" s="28" t="s">
        <v>47</v>
      </c>
      <c r="P236" s="28">
        <v>1</v>
      </c>
      <c r="Q236" s="28">
        <v>4</v>
      </c>
      <c r="R236" s="28">
        <v>4</v>
      </c>
      <c r="S236" s="28">
        <v>123302228</v>
      </c>
      <c r="T236" s="28">
        <v>7729128</v>
      </c>
      <c r="U236" s="28">
        <v>131031356</v>
      </c>
      <c r="V236" s="28"/>
      <c r="W236" s="28" t="s">
        <v>30</v>
      </c>
      <c r="X236" s="28" t="s">
        <v>30</v>
      </c>
      <c r="Y236" s="28" t="s">
        <v>30</v>
      </c>
      <c r="Z236" s="28"/>
      <c r="AA236" s="31">
        <v>102.944997004</v>
      </c>
      <c r="AB236" s="31">
        <v>1.8099539260899999</v>
      </c>
      <c r="AC236" s="32">
        <v>8.5400000000000005E-4</v>
      </c>
      <c r="AD236" s="32"/>
      <c r="AE236" s="31">
        <v>1.1729396024200001</v>
      </c>
      <c r="AF236" s="32">
        <v>2.14E-4</v>
      </c>
    </row>
    <row r="237" spans="1:32" ht="15.75" customHeight="1">
      <c r="A237" s="28" t="s">
        <v>643</v>
      </c>
      <c r="B237" s="29" t="s">
        <v>638</v>
      </c>
      <c r="C237" s="28" t="s">
        <v>639</v>
      </c>
      <c r="D237" s="28" t="s">
        <v>159</v>
      </c>
      <c r="E237" s="28" t="s">
        <v>503</v>
      </c>
      <c r="F237" s="28" t="s">
        <v>640</v>
      </c>
      <c r="G237" s="28">
        <v>199297</v>
      </c>
      <c r="H237" s="28">
        <v>4185</v>
      </c>
      <c r="I237" s="28">
        <v>15</v>
      </c>
      <c r="J237" s="41">
        <v>-2884</v>
      </c>
      <c r="K237" s="41">
        <v>-2696</v>
      </c>
      <c r="L237" s="30">
        <v>2790</v>
      </c>
      <c r="M237" s="30">
        <f t="shared" si="2"/>
        <v>4740</v>
      </c>
      <c r="N237" s="28" t="s">
        <v>42</v>
      </c>
      <c r="O237" s="28" t="s">
        <v>47</v>
      </c>
      <c r="P237" s="28">
        <v>1</v>
      </c>
      <c r="Q237" s="28">
        <v>4</v>
      </c>
      <c r="R237" s="28">
        <v>4</v>
      </c>
      <c r="S237" s="28">
        <v>159312486</v>
      </c>
      <c r="T237" s="28">
        <v>17838128</v>
      </c>
      <c r="U237" s="28">
        <v>177150614</v>
      </c>
      <c r="V237" s="28"/>
      <c r="W237" s="28" t="s">
        <v>30</v>
      </c>
      <c r="X237" s="28" t="s">
        <v>30</v>
      </c>
      <c r="Y237" s="28" t="s">
        <v>30</v>
      </c>
      <c r="Z237" s="28"/>
      <c r="AA237" s="31">
        <v>239.19802276799999</v>
      </c>
      <c r="AB237" s="31">
        <v>2.2703174889</v>
      </c>
      <c r="AC237" s="32">
        <v>9.5600000000000004E-4</v>
      </c>
      <c r="AD237" s="32"/>
      <c r="AE237" s="31">
        <v>1.47939872424</v>
      </c>
      <c r="AF237" s="32">
        <v>2.5999999999999998E-4</v>
      </c>
    </row>
    <row r="238" spans="1:32" ht="15.75" customHeight="1">
      <c r="A238" s="28" t="s">
        <v>644</v>
      </c>
      <c r="B238" s="29" t="s">
        <v>645</v>
      </c>
      <c r="C238" s="28" t="s">
        <v>646</v>
      </c>
      <c r="D238" s="28" t="s">
        <v>159</v>
      </c>
      <c r="E238" s="28" t="s">
        <v>52</v>
      </c>
      <c r="F238" s="28" t="s">
        <v>647</v>
      </c>
      <c r="G238" s="28">
        <v>218279</v>
      </c>
      <c r="H238" s="28">
        <v>3490</v>
      </c>
      <c r="I238" s="28">
        <v>30</v>
      </c>
      <c r="J238" s="41">
        <v>-1892</v>
      </c>
      <c r="K238" s="41">
        <v>-1699</v>
      </c>
      <c r="L238" s="30">
        <v>1796</v>
      </c>
      <c r="M238" s="30">
        <f t="shared" si="2"/>
        <v>3746</v>
      </c>
      <c r="N238" s="28" t="s">
        <v>42</v>
      </c>
      <c r="O238" s="28" t="s">
        <v>47</v>
      </c>
      <c r="P238" s="28">
        <v>1</v>
      </c>
      <c r="Q238" s="28">
        <v>4</v>
      </c>
      <c r="R238" s="28">
        <v>4</v>
      </c>
      <c r="S238" s="28">
        <v>458582679</v>
      </c>
      <c r="T238" s="28">
        <v>255927532</v>
      </c>
      <c r="U238" s="28">
        <v>714510211</v>
      </c>
      <c r="V238" s="28"/>
      <c r="W238" s="28" t="s">
        <v>30</v>
      </c>
      <c r="X238" s="28" t="s">
        <v>30</v>
      </c>
      <c r="Y238" s="28" t="s">
        <v>30</v>
      </c>
      <c r="Z238" s="28"/>
      <c r="AA238" s="31">
        <v>931.39592570399998</v>
      </c>
      <c r="AB238" s="31">
        <v>5.7690759093999997</v>
      </c>
      <c r="AC238" s="32">
        <v>1.1379999999999999E-3</v>
      </c>
      <c r="AD238" s="32"/>
      <c r="AE238" s="31">
        <v>3.10400648832</v>
      </c>
      <c r="AF238" s="32">
        <v>4.3600000000000003E-4</v>
      </c>
    </row>
    <row r="239" spans="1:32" ht="15.75" customHeight="1">
      <c r="A239" s="28" t="s">
        <v>648</v>
      </c>
      <c r="B239" s="29" t="s">
        <v>645</v>
      </c>
      <c r="C239" s="28" t="s">
        <v>646</v>
      </c>
      <c r="D239" s="28" t="s">
        <v>159</v>
      </c>
      <c r="E239" s="28" t="s">
        <v>52</v>
      </c>
      <c r="F239" s="28" t="s">
        <v>647</v>
      </c>
      <c r="G239" s="28">
        <v>218280</v>
      </c>
      <c r="H239" s="28">
        <v>3455</v>
      </c>
      <c r="I239" s="28">
        <v>30</v>
      </c>
      <c r="J239" s="41">
        <v>-1882</v>
      </c>
      <c r="K239" s="41">
        <v>-1687</v>
      </c>
      <c r="L239" s="30">
        <v>1785</v>
      </c>
      <c r="M239" s="30">
        <f t="shared" si="2"/>
        <v>3735</v>
      </c>
      <c r="N239" s="28" t="s">
        <v>42</v>
      </c>
      <c r="O239" s="28" t="s">
        <v>47</v>
      </c>
      <c r="P239" s="28">
        <v>1</v>
      </c>
      <c r="Q239" s="28">
        <v>3</v>
      </c>
      <c r="R239" s="28">
        <v>3</v>
      </c>
      <c r="S239" s="28">
        <v>213803267</v>
      </c>
      <c r="T239" s="28">
        <v>76759566</v>
      </c>
      <c r="U239" s="28">
        <v>290562833</v>
      </c>
      <c r="V239" s="28"/>
      <c r="W239" s="28" t="s">
        <v>30</v>
      </c>
      <c r="X239" s="28" t="s">
        <v>30</v>
      </c>
      <c r="Y239" s="28" t="s">
        <v>30</v>
      </c>
      <c r="Z239" s="28"/>
      <c r="AA239" s="31">
        <v>452.35038945500003</v>
      </c>
      <c r="AB239" s="31">
        <v>2.6705163938399998</v>
      </c>
      <c r="AC239" s="32">
        <v>1.1709999999999999E-3</v>
      </c>
      <c r="AD239" s="32"/>
      <c r="AE239" s="31">
        <v>1.6403681399100001</v>
      </c>
      <c r="AF239" s="32">
        <v>4.8299999999999998E-4</v>
      </c>
    </row>
    <row r="240" spans="1:32" ht="15.75" customHeight="1">
      <c r="A240" s="28" t="s">
        <v>649</v>
      </c>
      <c r="B240" s="29" t="s">
        <v>650</v>
      </c>
      <c r="C240" s="28" t="s">
        <v>651</v>
      </c>
      <c r="D240" s="28" t="s">
        <v>159</v>
      </c>
      <c r="E240" s="28" t="s">
        <v>503</v>
      </c>
      <c r="F240" s="28" t="s">
        <v>360</v>
      </c>
      <c r="G240" s="28">
        <v>199241</v>
      </c>
      <c r="H240" s="28">
        <v>4665</v>
      </c>
      <c r="I240" s="28">
        <v>20</v>
      </c>
      <c r="J240" s="41">
        <v>-3516</v>
      </c>
      <c r="K240" s="41">
        <v>-3370</v>
      </c>
      <c r="L240" s="30">
        <v>3443</v>
      </c>
      <c r="M240" s="30">
        <f t="shared" si="2"/>
        <v>5393</v>
      </c>
      <c r="N240" s="28" t="s">
        <v>42</v>
      </c>
      <c r="O240" s="28" t="s">
        <v>47</v>
      </c>
      <c r="P240" s="28">
        <v>1</v>
      </c>
      <c r="Q240" s="28">
        <v>4</v>
      </c>
      <c r="R240" s="28">
        <v>4</v>
      </c>
      <c r="S240" s="28">
        <v>2604894329</v>
      </c>
      <c r="T240" s="28">
        <v>446053154</v>
      </c>
      <c r="U240" s="28">
        <v>3050947483</v>
      </c>
      <c r="V240" s="28"/>
      <c r="W240" s="28" t="s">
        <v>30</v>
      </c>
      <c r="X240" s="28" t="s">
        <v>30</v>
      </c>
      <c r="Y240" s="28" t="s">
        <v>30</v>
      </c>
      <c r="Z240" s="28"/>
      <c r="AA240" s="31">
        <v>269.27801078499999</v>
      </c>
      <c r="AB240" s="31">
        <v>4.9366489462400001</v>
      </c>
      <c r="AC240" s="32">
        <v>9.2000000000000003E-4</v>
      </c>
      <c r="AD240" s="32"/>
      <c r="AE240" s="31">
        <v>3.0186083456000001</v>
      </c>
      <c r="AF240" s="32">
        <v>3.7800000000000003E-4</v>
      </c>
    </row>
    <row r="241" spans="1:32" ht="15.75" customHeight="1">
      <c r="A241" s="28" t="s">
        <v>652</v>
      </c>
      <c r="B241" s="29" t="s">
        <v>650</v>
      </c>
      <c r="C241" s="28" t="s">
        <v>651</v>
      </c>
      <c r="D241" s="28" t="s">
        <v>159</v>
      </c>
      <c r="E241" s="28" t="s">
        <v>503</v>
      </c>
      <c r="F241" s="28" t="s">
        <v>360</v>
      </c>
      <c r="G241" s="28">
        <v>199240</v>
      </c>
      <c r="H241" s="28">
        <v>4700</v>
      </c>
      <c r="I241" s="28">
        <v>15</v>
      </c>
      <c r="J241" s="41">
        <v>-3526</v>
      </c>
      <c r="K241" s="41">
        <v>-3376</v>
      </c>
      <c r="L241" s="30">
        <v>3451</v>
      </c>
      <c r="M241" s="30">
        <f t="shared" si="2"/>
        <v>5401</v>
      </c>
      <c r="N241" s="28" t="s">
        <v>36</v>
      </c>
      <c r="O241" s="28" t="s">
        <v>47</v>
      </c>
      <c r="P241" s="28">
        <v>1</v>
      </c>
      <c r="Q241" s="28">
        <v>4</v>
      </c>
      <c r="R241" s="28">
        <v>4</v>
      </c>
      <c r="S241" s="28">
        <v>1066843250</v>
      </c>
      <c r="T241" s="28">
        <v>237808226</v>
      </c>
      <c r="U241" s="28">
        <v>1304651476</v>
      </c>
      <c r="V241" s="28"/>
      <c r="W241" s="28" t="s">
        <v>30</v>
      </c>
      <c r="X241" s="28" t="s">
        <v>30</v>
      </c>
      <c r="Y241" s="28" t="s">
        <v>30</v>
      </c>
      <c r="Z241" s="28"/>
      <c r="AA241" s="31">
        <v>99.262852007199996</v>
      </c>
      <c r="AB241" s="31">
        <v>1.8705909385799999</v>
      </c>
      <c r="AC241" s="32">
        <v>1.005E-3</v>
      </c>
      <c r="AD241" s="32"/>
      <c r="AE241" s="31">
        <v>1.1430259115800001</v>
      </c>
      <c r="AF241" s="32">
        <v>3.68E-4</v>
      </c>
    </row>
    <row r="242" spans="1:32" ht="15.75" customHeight="1">
      <c r="A242" s="28" t="s">
        <v>653</v>
      </c>
      <c r="B242" s="29" t="s">
        <v>650</v>
      </c>
      <c r="C242" s="28" t="s">
        <v>654</v>
      </c>
      <c r="D242" s="28" t="s">
        <v>159</v>
      </c>
      <c r="E242" s="28" t="s">
        <v>503</v>
      </c>
      <c r="F242" s="28" t="s">
        <v>360</v>
      </c>
      <c r="G242" s="28">
        <v>224901</v>
      </c>
      <c r="H242" s="28">
        <v>4485</v>
      </c>
      <c r="I242" s="28">
        <v>20</v>
      </c>
      <c r="J242" s="41">
        <v>-3340</v>
      </c>
      <c r="K242" s="41">
        <v>-3093</v>
      </c>
      <c r="L242" s="30">
        <v>3217</v>
      </c>
      <c r="M242" s="30">
        <f t="shared" si="2"/>
        <v>5167</v>
      </c>
      <c r="N242" s="28" t="s">
        <v>42</v>
      </c>
      <c r="O242" s="28" t="s">
        <v>47</v>
      </c>
      <c r="P242" s="28">
        <v>1</v>
      </c>
      <c r="Q242" s="28">
        <v>4</v>
      </c>
      <c r="R242" s="28">
        <v>4</v>
      </c>
      <c r="S242" s="28">
        <v>126119449</v>
      </c>
      <c r="T242" s="28">
        <v>41045450</v>
      </c>
      <c r="U242" s="28">
        <v>167164899</v>
      </c>
      <c r="V242" s="28"/>
      <c r="W242" s="28" t="s">
        <v>30</v>
      </c>
      <c r="X242" s="28" t="s">
        <v>30</v>
      </c>
      <c r="Y242" s="28" t="s">
        <v>30</v>
      </c>
      <c r="Z242" s="28"/>
      <c r="AA242" s="31">
        <v>75.1270820851</v>
      </c>
      <c r="AB242" s="31">
        <v>1.4296478699199999</v>
      </c>
      <c r="AC242" s="32">
        <v>1.039E-3</v>
      </c>
      <c r="AD242" s="32"/>
      <c r="AE242" s="31">
        <v>0.90283402725299999</v>
      </c>
      <c r="AF242" s="32">
        <v>3.2699999999999998E-4</v>
      </c>
    </row>
    <row r="243" spans="1:32" ht="15.75" customHeight="1">
      <c r="A243" s="28" t="s">
        <v>655</v>
      </c>
      <c r="B243" s="29" t="s">
        <v>650</v>
      </c>
      <c r="C243" s="28" t="s">
        <v>654</v>
      </c>
      <c r="D243" s="28" t="s">
        <v>159</v>
      </c>
      <c r="E243" s="28" t="s">
        <v>503</v>
      </c>
      <c r="F243" s="28" t="s">
        <v>360</v>
      </c>
      <c r="G243" s="28">
        <v>224900</v>
      </c>
      <c r="H243" s="28">
        <v>4505</v>
      </c>
      <c r="I243" s="28">
        <v>20</v>
      </c>
      <c r="J243" s="41">
        <v>-3346</v>
      </c>
      <c r="K243" s="41">
        <v>-3101</v>
      </c>
      <c r="L243" s="30">
        <v>3224</v>
      </c>
      <c r="M243" s="30">
        <f t="shared" si="2"/>
        <v>5174</v>
      </c>
      <c r="N243" s="28" t="s">
        <v>42</v>
      </c>
      <c r="O243" s="28" t="s">
        <v>47</v>
      </c>
      <c r="P243" s="28">
        <v>1</v>
      </c>
      <c r="Q243" s="28">
        <v>4</v>
      </c>
      <c r="R243" s="28">
        <v>4</v>
      </c>
      <c r="S243" s="28">
        <v>126119449</v>
      </c>
      <c r="T243" s="28">
        <v>41045450</v>
      </c>
      <c r="U243" s="28">
        <v>167164899</v>
      </c>
      <c r="V243" s="28"/>
      <c r="W243" s="28" t="s">
        <v>30</v>
      </c>
      <c r="X243" s="28" t="s">
        <v>30</v>
      </c>
      <c r="Y243" s="28" t="s">
        <v>30</v>
      </c>
      <c r="Z243" s="28"/>
      <c r="AA243" s="31">
        <v>245.76836428999999</v>
      </c>
      <c r="AB243" s="31">
        <v>2.91978705992</v>
      </c>
      <c r="AC243" s="32">
        <v>1.2099999999999999E-3</v>
      </c>
      <c r="AD243" s="32"/>
      <c r="AE243" s="31">
        <v>1.8006378027600001</v>
      </c>
      <c r="AF243" s="32">
        <v>3.1599999999999998E-4</v>
      </c>
    </row>
    <row r="244" spans="1:32" ht="15.75" customHeight="1">
      <c r="A244" s="28" t="s">
        <v>656</v>
      </c>
      <c r="B244" s="29" t="s">
        <v>650</v>
      </c>
      <c r="C244" s="28" t="s">
        <v>654</v>
      </c>
      <c r="D244" s="28" t="s">
        <v>159</v>
      </c>
      <c r="E244" s="28" t="s">
        <v>503</v>
      </c>
      <c r="F244" s="28" t="s">
        <v>360</v>
      </c>
      <c r="G244" s="28">
        <v>224895</v>
      </c>
      <c r="H244" s="28">
        <v>4485</v>
      </c>
      <c r="I244" s="28">
        <v>20</v>
      </c>
      <c r="J244" s="41">
        <v>-3340</v>
      </c>
      <c r="K244" s="41">
        <v>-3093</v>
      </c>
      <c r="L244" s="30">
        <v>3217</v>
      </c>
      <c r="M244" s="30">
        <f t="shared" si="2"/>
        <v>5167</v>
      </c>
      <c r="N244" s="28" t="s">
        <v>36</v>
      </c>
      <c r="O244" s="28" t="s">
        <v>47</v>
      </c>
      <c r="P244" s="28">
        <v>1</v>
      </c>
      <c r="Q244" s="28">
        <v>4</v>
      </c>
      <c r="R244" s="28">
        <v>4</v>
      </c>
      <c r="S244" s="28">
        <v>135606630</v>
      </c>
      <c r="T244" s="28">
        <v>3869280</v>
      </c>
      <c r="U244" s="28">
        <v>139475910</v>
      </c>
      <c r="V244" s="28"/>
      <c r="W244" s="28" t="s">
        <v>30</v>
      </c>
      <c r="X244" s="28" t="s">
        <v>30</v>
      </c>
      <c r="Y244" s="28" t="s">
        <v>30</v>
      </c>
      <c r="Z244" s="28"/>
      <c r="AA244" s="31">
        <v>175.682025165</v>
      </c>
      <c r="AB244" s="31">
        <v>2.70287435939</v>
      </c>
      <c r="AC244" s="32">
        <v>1.155E-3</v>
      </c>
      <c r="AD244" s="32"/>
      <c r="AE244" s="31">
        <v>1.70702729464</v>
      </c>
      <c r="AF244" s="32">
        <v>4.8799999999999999E-4</v>
      </c>
    </row>
    <row r="245" spans="1:32" ht="15.75" customHeight="1">
      <c r="A245" s="28" t="s">
        <v>657</v>
      </c>
      <c r="B245" s="29" t="s">
        <v>658</v>
      </c>
      <c r="C245" s="28" t="s">
        <v>659</v>
      </c>
      <c r="D245" s="28" t="s">
        <v>159</v>
      </c>
      <c r="E245" s="28" t="s">
        <v>52</v>
      </c>
      <c r="F245" s="28" t="s">
        <v>660</v>
      </c>
      <c r="G245" s="28" t="s">
        <v>30</v>
      </c>
      <c r="H245" s="28" t="s">
        <v>30</v>
      </c>
      <c r="I245" s="28" t="s">
        <v>30</v>
      </c>
      <c r="J245" s="28" t="s">
        <v>30</v>
      </c>
      <c r="K245" s="28" t="s">
        <v>30</v>
      </c>
      <c r="L245" s="30">
        <v>1883</v>
      </c>
      <c r="M245" s="30">
        <f t="shared" si="2"/>
        <v>3833</v>
      </c>
      <c r="N245" s="28" t="s">
        <v>42</v>
      </c>
      <c r="O245" s="28" t="s">
        <v>47</v>
      </c>
      <c r="P245" s="28">
        <v>1</v>
      </c>
      <c r="Q245" s="28">
        <v>3</v>
      </c>
      <c r="R245" s="28">
        <v>3</v>
      </c>
      <c r="S245" s="28">
        <v>228849190</v>
      </c>
      <c r="T245" s="28">
        <v>41650650</v>
      </c>
      <c r="U245" s="28">
        <v>270499840</v>
      </c>
      <c r="V245" s="28"/>
      <c r="W245" s="28" t="s">
        <v>30</v>
      </c>
      <c r="X245" s="28" t="s">
        <v>30</v>
      </c>
      <c r="Y245" s="28" t="s">
        <v>30</v>
      </c>
      <c r="Z245" s="28"/>
      <c r="AA245" s="31">
        <v>24.170041941299999</v>
      </c>
      <c r="AB245" s="31">
        <v>1.0241486175400001</v>
      </c>
      <c r="AC245" s="32">
        <v>7.6499999999999995E-4</v>
      </c>
      <c r="AD245" s="32"/>
      <c r="AE245" s="31">
        <v>0.49444663492000002</v>
      </c>
      <c r="AF245" s="32">
        <v>2.32E-4</v>
      </c>
    </row>
    <row r="246" spans="1:32" ht="15.75" customHeight="1">
      <c r="A246" s="28" t="s">
        <v>661</v>
      </c>
      <c r="B246" s="29" t="s">
        <v>658</v>
      </c>
      <c r="C246" s="28" t="s">
        <v>659</v>
      </c>
      <c r="D246" s="28" t="s">
        <v>159</v>
      </c>
      <c r="E246" s="28" t="s">
        <v>52</v>
      </c>
      <c r="F246" s="28" t="s">
        <v>596</v>
      </c>
      <c r="G246" s="28">
        <v>208891</v>
      </c>
      <c r="H246" s="28">
        <v>3545</v>
      </c>
      <c r="I246" s="28">
        <v>20</v>
      </c>
      <c r="J246" s="41">
        <v>-1949</v>
      </c>
      <c r="K246" s="41">
        <v>-1774</v>
      </c>
      <c r="L246" s="30">
        <v>1862</v>
      </c>
      <c r="M246" s="30">
        <f t="shared" si="2"/>
        <v>3812</v>
      </c>
      <c r="N246" s="28" t="s">
        <v>36</v>
      </c>
      <c r="O246" s="28" t="s">
        <v>47</v>
      </c>
      <c r="P246" s="28">
        <v>1</v>
      </c>
      <c r="Q246" s="28">
        <v>3</v>
      </c>
      <c r="R246" s="28">
        <v>3</v>
      </c>
      <c r="S246" s="28">
        <v>348473718</v>
      </c>
      <c r="T246" s="28">
        <v>44732630</v>
      </c>
      <c r="U246" s="28">
        <v>393206348</v>
      </c>
      <c r="V246" s="28"/>
      <c r="W246" s="28" t="s">
        <v>30</v>
      </c>
      <c r="X246" s="28" t="s">
        <v>30</v>
      </c>
      <c r="Y246" s="28" t="s">
        <v>30</v>
      </c>
      <c r="Z246" s="28"/>
      <c r="AA246" s="31">
        <v>303.17495506300003</v>
      </c>
      <c r="AB246" s="31">
        <v>8.5791735304699994</v>
      </c>
      <c r="AC246" s="32">
        <v>9.7799999999999992E-4</v>
      </c>
      <c r="AD246" s="32"/>
      <c r="AE246" s="31">
        <v>5.7886018315300003</v>
      </c>
      <c r="AF246" s="32">
        <v>3.9500000000000001E-4</v>
      </c>
    </row>
    <row r="247" spans="1:32" ht="15.75" customHeight="1">
      <c r="A247" s="28" t="s">
        <v>662</v>
      </c>
      <c r="B247" s="29" t="s">
        <v>663</v>
      </c>
      <c r="C247" s="28" t="s">
        <v>664</v>
      </c>
      <c r="D247" s="28" t="s">
        <v>159</v>
      </c>
      <c r="E247" s="28" t="s">
        <v>467</v>
      </c>
      <c r="F247" s="28" t="s">
        <v>434</v>
      </c>
      <c r="G247" s="28">
        <v>208888</v>
      </c>
      <c r="H247" s="28">
        <v>16345</v>
      </c>
      <c r="I247" s="28">
        <v>45</v>
      </c>
      <c r="J247" s="41">
        <v>-17921</v>
      </c>
      <c r="K247" s="41">
        <v>-17617</v>
      </c>
      <c r="L247" s="30">
        <v>17769</v>
      </c>
      <c r="M247" s="30">
        <f t="shared" si="2"/>
        <v>19719</v>
      </c>
      <c r="N247" s="28" t="s">
        <v>36</v>
      </c>
      <c r="O247" s="28" t="s">
        <v>47</v>
      </c>
      <c r="P247" s="28">
        <v>1</v>
      </c>
      <c r="Q247" s="28">
        <v>4</v>
      </c>
      <c r="R247" s="28">
        <v>4</v>
      </c>
      <c r="S247" s="28">
        <v>104525131</v>
      </c>
      <c r="T247" s="28">
        <v>20354054</v>
      </c>
      <c r="U247" s="28">
        <v>124879185</v>
      </c>
      <c r="V247" s="28"/>
      <c r="W247" s="28" t="s">
        <v>30</v>
      </c>
      <c r="X247" s="28" t="s">
        <v>30</v>
      </c>
      <c r="Y247" s="28" t="s">
        <v>30</v>
      </c>
      <c r="Z247" s="28"/>
      <c r="AA247" s="31">
        <v>182.518154584</v>
      </c>
      <c r="AB247" s="31">
        <v>2.9548061436599999</v>
      </c>
      <c r="AC247" s="32">
        <v>7.7700000000000002E-4</v>
      </c>
      <c r="AD247" s="32"/>
      <c r="AE247" s="31">
        <v>1.9996096727499999</v>
      </c>
      <c r="AF247" s="32">
        <v>2.9599999999999998E-4</v>
      </c>
    </row>
    <row r="248" spans="1:32" ht="15.75" customHeight="1">
      <c r="A248" s="28" t="s">
        <v>665</v>
      </c>
      <c r="B248" s="29" t="s">
        <v>666</v>
      </c>
      <c r="C248" s="28" t="s">
        <v>667</v>
      </c>
      <c r="D248" s="28" t="s">
        <v>159</v>
      </c>
      <c r="E248" s="28" t="s">
        <v>467</v>
      </c>
      <c r="F248" s="28" t="s">
        <v>668</v>
      </c>
      <c r="G248" s="28" t="s">
        <v>30</v>
      </c>
      <c r="H248" s="28" t="s">
        <v>30</v>
      </c>
      <c r="I248" s="28" t="s">
        <v>30</v>
      </c>
      <c r="J248" s="28" t="s">
        <v>30</v>
      </c>
      <c r="K248" s="28" t="s">
        <v>30</v>
      </c>
      <c r="L248" s="30">
        <v>43000</v>
      </c>
      <c r="M248" s="30">
        <f t="shared" si="2"/>
        <v>44950</v>
      </c>
      <c r="N248" s="28" t="s">
        <v>42</v>
      </c>
      <c r="O248" s="28" t="s">
        <v>47</v>
      </c>
      <c r="P248" s="28">
        <v>1</v>
      </c>
      <c r="Q248" s="28">
        <v>3</v>
      </c>
      <c r="R248" s="28">
        <v>3</v>
      </c>
      <c r="S248" s="28">
        <v>233357750</v>
      </c>
      <c r="T248" s="28">
        <v>364852062</v>
      </c>
      <c r="U248" s="28">
        <v>598209812</v>
      </c>
      <c r="V248" s="28"/>
      <c r="W248" s="28" t="s">
        <v>30</v>
      </c>
      <c r="X248" s="28" t="s">
        <v>30</v>
      </c>
      <c r="Y248" s="28" t="s">
        <v>30</v>
      </c>
      <c r="Z248" s="28"/>
      <c r="AA248" s="31">
        <v>38.547693229499998</v>
      </c>
      <c r="AB248" s="33">
        <v>0.123300154839</v>
      </c>
      <c r="AC248" s="32">
        <v>9.2699999999999998E-4</v>
      </c>
      <c r="AD248" s="32"/>
      <c r="AE248" s="31">
        <v>5.7741823723500001E-2</v>
      </c>
      <c r="AF248" s="32">
        <v>4.1399999999999998E-4</v>
      </c>
    </row>
    <row r="249" spans="1:32" ht="15.75" customHeight="1">
      <c r="A249" s="28" t="s">
        <v>669</v>
      </c>
      <c r="B249" s="29" t="s">
        <v>666</v>
      </c>
      <c r="C249" s="28" t="s">
        <v>667</v>
      </c>
      <c r="D249" s="28" t="s">
        <v>159</v>
      </c>
      <c r="E249" s="28" t="s">
        <v>467</v>
      </c>
      <c r="F249" s="28" t="s">
        <v>434</v>
      </c>
      <c r="G249" s="28">
        <v>208874</v>
      </c>
      <c r="H249" s="28">
        <v>33670</v>
      </c>
      <c r="I249" s="28">
        <v>340</v>
      </c>
      <c r="J249" s="41">
        <v>-37545</v>
      </c>
      <c r="K249" s="41">
        <v>-35537</v>
      </c>
      <c r="L249" s="30">
        <v>36541</v>
      </c>
      <c r="M249" s="30">
        <f t="shared" si="2"/>
        <v>38491</v>
      </c>
      <c r="N249" s="28" t="s">
        <v>42</v>
      </c>
      <c r="O249" s="28" t="s">
        <v>47</v>
      </c>
      <c r="P249" s="28">
        <v>1</v>
      </c>
      <c r="Q249" s="28">
        <v>3</v>
      </c>
      <c r="R249" s="28">
        <v>3</v>
      </c>
      <c r="S249" s="28">
        <v>308830285</v>
      </c>
      <c r="T249" s="28">
        <v>280486938</v>
      </c>
      <c r="U249" s="28">
        <v>589317223</v>
      </c>
      <c r="V249" s="28"/>
      <c r="W249" s="28" t="s">
        <v>30</v>
      </c>
      <c r="X249" s="28" t="s">
        <v>30</v>
      </c>
      <c r="Y249" s="28" t="s">
        <v>30</v>
      </c>
      <c r="Z249" s="28"/>
      <c r="AA249" s="31">
        <v>595.37273816699997</v>
      </c>
      <c r="AB249" s="31">
        <v>1.64280763155</v>
      </c>
      <c r="AC249" s="32">
        <v>9.8299999999999993E-4</v>
      </c>
      <c r="AD249" s="32"/>
      <c r="AE249" s="31">
        <v>1.07222646796</v>
      </c>
      <c r="AF249" s="32">
        <v>4.2999999999999999E-4</v>
      </c>
    </row>
    <row r="250" spans="1:32" ht="15.75" customHeight="1">
      <c r="A250" s="28" t="s">
        <v>670</v>
      </c>
      <c r="B250" s="29" t="s">
        <v>666</v>
      </c>
      <c r="C250" s="28" t="s">
        <v>667</v>
      </c>
      <c r="D250" s="28" t="s">
        <v>159</v>
      </c>
      <c r="E250" s="28" t="s">
        <v>467</v>
      </c>
      <c r="F250" s="28" t="s">
        <v>434</v>
      </c>
      <c r="G250" s="28">
        <v>208887</v>
      </c>
      <c r="H250" s="28">
        <v>19180</v>
      </c>
      <c r="I250" s="28">
        <v>60</v>
      </c>
      <c r="J250" s="41">
        <v>-21301</v>
      </c>
      <c r="K250" s="41">
        <v>-20988</v>
      </c>
      <c r="L250" s="30">
        <v>21145</v>
      </c>
      <c r="M250" s="30">
        <f t="shared" si="2"/>
        <v>23095</v>
      </c>
      <c r="N250" s="28" t="s">
        <v>42</v>
      </c>
      <c r="O250" s="28" t="s">
        <v>47</v>
      </c>
      <c r="P250" s="28">
        <v>1</v>
      </c>
      <c r="Q250" s="28">
        <v>3</v>
      </c>
      <c r="R250" s="28">
        <v>3</v>
      </c>
      <c r="S250" s="28">
        <v>261343279</v>
      </c>
      <c r="T250" s="28">
        <v>122430198</v>
      </c>
      <c r="U250" s="28">
        <v>383773477</v>
      </c>
      <c r="V250" s="28"/>
      <c r="W250" s="28" t="s">
        <v>30</v>
      </c>
      <c r="X250" s="28" t="s">
        <v>30</v>
      </c>
      <c r="Y250" s="28" t="s">
        <v>30</v>
      </c>
      <c r="Z250" s="28"/>
      <c r="AA250" s="31">
        <v>159.214020371</v>
      </c>
      <c r="AB250" s="31">
        <v>3.9916234645699999</v>
      </c>
      <c r="AC250" s="32">
        <v>1.0020000000000001E-3</v>
      </c>
      <c r="AD250" s="32"/>
      <c r="AE250" s="31">
        <v>2.7131929156200001</v>
      </c>
      <c r="AF250" s="32">
        <v>5.6700000000000001E-4</v>
      </c>
    </row>
    <row r="251" spans="1:32" ht="15.75" customHeight="1">
      <c r="A251" s="28" t="s">
        <v>671</v>
      </c>
      <c r="B251" s="29" t="s">
        <v>672</v>
      </c>
      <c r="C251" s="28" t="s">
        <v>673</v>
      </c>
      <c r="D251" s="28" t="s">
        <v>159</v>
      </c>
      <c r="E251" s="28" t="s">
        <v>674</v>
      </c>
      <c r="F251" s="28" t="s">
        <v>675</v>
      </c>
      <c r="G251" s="28" t="s">
        <v>30</v>
      </c>
      <c r="H251" s="28" t="s">
        <v>30</v>
      </c>
      <c r="I251" s="28" t="s">
        <v>30</v>
      </c>
      <c r="J251" s="28" t="s">
        <v>30</v>
      </c>
      <c r="K251" s="28" t="s">
        <v>30</v>
      </c>
      <c r="L251" s="30">
        <v>7500</v>
      </c>
      <c r="M251" s="30">
        <f t="shared" si="2"/>
        <v>9450</v>
      </c>
      <c r="N251" s="28" t="s">
        <v>36</v>
      </c>
      <c r="O251" s="28" t="s">
        <v>47</v>
      </c>
      <c r="P251" s="28">
        <v>1</v>
      </c>
      <c r="Q251" s="28">
        <v>4</v>
      </c>
      <c r="R251" s="28">
        <v>4</v>
      </c>
      <c r="S251" s="28">
        <v>121653644</v>
      </c>
      <c r="T251" s="28">
        <v>25396950</v>
      </c>
      <c r="U251" s="28">
        <v>147050594</v>
      </c>
      <c r="V251" s="28"/>
      <c r="W251" s="28" t="s">
        <v>30</v>
      </c>
      <c r="X251" s="28" t="s">
        <v>30</v>
      </c>
      <c r="Y251" s="28" t="s">
        <v>30</v>
      </c>
      <c r="Z251" s="28"/>
      <c r="AA251" s="31">
        <v>64.282983822600002</v>
      </c>
      <c r="AB251" s="31">
        <v>1.4710263239700001</v>
      </c>
      <c r="AC251" s="32">
        <v>1.369E-3</v>
      </c>
      <c r="AD251" s="32"/>
      <c r="AE251" s="31">
        <v>0.90946377666599998</v>
      </c>
      <c r="AF251" s="32">
        <v>3.6400000000000001E-4</v>
      </c>
    </row>
    <row r="252" spans="1:32" ht="15.75" customHeight="1">
      <c r="A252" s="28" t="s">
        <v>676</v>
      </c>
      <c r="B252" s="29" t="s">
        <v>677</v>
      </c>
      <c r="C252" s="28" t="s">
        <v>678</v>
      </c>
      <c r="D252" s="28" t="s">
        <v>679</v>
      </c>
      <c r="E252" s="28" t="s">
        <v>680</v>
      </c>
      <c r="F252" s="28" t="s">
        <v>681</v>
      </c>
      <c r="G252" s="28">
        <v>224902</v>
      </c>
      <c r="H252" s="28">
        <v>4405</v>
      </c>
      <c r="I252" s="28">
        <v>20</v>
      </c>
      <c r="J252" s="41">
        <v>-3095</v>
      </c>
      <c r="K252" s="41">
        <v>-2926</v>
      </c>
      <c r="L252" s="30">
        <v>3011</v>
      </c>
      <c r="M252" s="30">
        <f t="shared" si="2"/>
        <v>4961</v>
      </c>
      <c r="N252" s="28" t="s">
        <v>36</v>
      </c>
      <c r="O252" s="28" t="s">
        <v>47</v>
      </c>
      <c r="P252" s="28">
        <v>1</v>
      </c>
      <c r="Q252" s="28">
        <v>4</v>
      </c>
      <c r="R252" s="28">
        <v>4</v>
      </c>
      <c r="S252" s="28">
        <v>345157978</v>
      </c>
      <c r="T252" s="28">
        <v>49419848</v>
      </c>
      <c r="U252" s="28">
        <v>394577826</v>
      </c>
      <c r="V252" s="28"/>
      <c r="W252" s="28" t="s">
        <v>30</v>
      </c>
      <c r="X252" s="28" t="s">
        <v>30</v>
      </c>
      <c r="Y252" s="28" t="s">
        <v>30</v>
      </c>
      <c r="Z252" s="28"/>
      <c r="AA252" s="31">
        <v>652.43367285800002</v>
      </c>
      <c r="AB252" s="31">
        <v>1.58325196931</v>
      </c>
      <c r="AC252" s="32">
        <v>1.0679999999999999E-3</v>
      </c>
      <c r="AD252" s="32"/>
      <c r="AE252" s="31">
        <v>0.93229658303200003</v>
      </c>
      <c r="AF252" s="32">
        <v>3.0800000000000001E-4</v>
      </c>
    </row>
    <row r="253" spans="1:32" ht="15.75" customHeight="1">
      <c r="A253" s="28" t="s">
        <v>682</v>
      </c>
      <c r="B253" s="29" t="s">
        <v>677</v>
      </c>
      <c r="C253" s="28" t="s">
        <v>678</v>
      </c>
      <c r="D253" s="28" t="s">
        <v>679</v>
      </c>
      <c r="E253" s="28" t="s">
        <v>680</v>
      </c>
      <c r="F253" s="28" t="s">
        <v>681</v>
      </c>
      <c r="G253" s="28">
        <v>224903</v>
      </c>
      <c r="H253" s="28">
        <v>4370</v>
      </c>
      <c r="I253" s="28">
        <v>20</v>
      </c>
      <c r="J253" s="41">
        <v>-3076</v>
      </c>
      <c r="K253" s="41">
        <v>-2912</v>
      </c>
      <c r="L253" s="30">
        <v>2994</v>
      </c>
      <c r="M253" s="30">
        <f t="shared" si="2"/>
        <v>4944</v>
      </c>
      <c r="N253" s="28" t="s">
        <v>42</v>
      </c>
      <c r="O253" s="28" t="s">
        <v>47</v>
      </c>
      <c r="P253" s="28">
        <v>1</v>
      </c>
      <c r="Q253" s="28">
        <v>3</v>
      </c>
      <c r="R253" s="28">
        <v>3</v>
      </c>
      <c r="S253" s="28">
        <v>168066670</v>
      </c>
      <c r="T253" s="28">
        <v>34531226</v>
      </c>
      <c r="U253" s="28">
        <v>202597896</v>
      </c>
      <c r="V253" s="28"/>
      <c r="W253" s="28" t="s">
        <v>30</v>
      </c>
      <c r="X253" s="28" t="s">
        <v>30</v>
      </c>
      <c r="Y253" s="28" t="s">
        <v>30</v>
      </c>
      <c r="Z253" s="28"/>
      <c r="AA253" s="31">
        <v>49.5824445776</v>
      </c>
      <c r="AB253" s="33">
        <v>0.62438034122499997</v>
      </c>
      <c r="AC253" s="32">
        <v>8.2899999999999998E-4</v>
      </c>
      <c r="AD253" s="32"/>
      <c r="AE253" s="31">
        <v>0.353316630568</v>
      </c>
      <c r="AF253" s="32">
        <v>1.9799999999999999E-4</v>
      </c>
    </row>
    <row r="254" spans="1:32" ht="15.75" customHeight="1">
      <c r="A254" s="28" t="s">
        <v>683</v>
      </c>
      <c r="B254" s="29" t="s">
        <v>684</v>
      </c>
      <c r="C254" s="28" t="s">
        <v>685</v>
      </c>
      <c r="D254" s="28" t="s">
        <v>159</v>
      </c>
      <c r="E254" s="28" t="s">
        <v>467</v>
      </c>
      <c r="F254" s="28" t="s">
        <v>434</v>
      </c>
      <c r="G254" s="28">
        <v>208875</v>
      </c>
      <c r="H254" s="28">
        <v>12900</v>
      </c>
      <c r="I254" s="28">
        <v>30</v>
      </c>
      <c r="J254" s="41">
        <v>-13624</v>
      </c>
      <c r="K254" s="41">
        <v>-13330</v>
      </c>
      <c r="L254" s="30">
        <v>13477</v>
      </c>
      <c r="M254" s="30">
        <f t="shared" si="2"/>
        <v>15427</v>
      </c>
      <c r="N254" s="28" t="s">
        <v>42</v>
      </c>
      <c r="O254" s="28" t="s">
        <v>47</v>
      </c>
      <c r="P254" s="28">
        <v>1</v>
      </c>
      <c r="Q254" s="28">
        <v>3</v>
      </c>
      <c r="R254" s="28">
        <v>3</v>
      </c>
      <c r="S254" s="28">
        <v>214993046</v>
      </c>
      <c r="T254" s="28">
        <v>126811420</v>
      </c>
      <c r="U254" s="28">
        <v>341804466</v>
      </c>
      <c r="V254" s="28"/>
      <c r="W254" s="28" t="s">
        <v>30</v>
      </c>
      <c r="X254" s="28" t="s">
        <v>30</v>
      </c>
      <c r="Y254" s="28" t="s">
        <v>30</v>
      </c>
      <c r="Z254" s="28"/>
      <c r="AA254" s="31">
        <v>595.87597363700002</v>
      </c>
      <c r="AB254" s="31">
        <v>2.9971994471999999</v>
      </c>
      <c r="AC254" s="32">
        <v>9.2400000000000002E-4</v>
      </c>
      <c r="AD254" s="32"/>
      <c r="AE254" s="31">
        <v>1.95491200294</v>
      </c>
      <c r="AF254" s="32">
        <v>3.6900000000000002E-4</v>
      </c>
    </row>
    <row r="255" spans="1:32" ht="15.75" customHeight="1">
      <c r="A255" s="28" t="s">
        <v>686</v>
      </c>
      <c r="B255" s="29" t="s">
        <v>684</v>
      </c>
      <c r="C255" s="28" t="s">
        <v>685</v>
      </c>
      <c r="D255" s="28" t="s">
        <v>159</v>
      </c>
      <c r="E255" s="28" t="s">
        <v>467</v>
      </c>
      <c r="F255" s="28" t="s">
        <v>434</v>
      </c>
      <c r="G255" s="28">
        <v>208871</v>
      </c>
      <c r="H255" s="28">
        <v>19900</v>
      </c>
      <c r="I255" s="28">
        <v>70</v>
      </c>
      <c r="J255" s="41">
        <v>-22193</v>
      </c>
      <c r="K255" s="41">
        <v>-21832</v>
      </c>
      <c r="L255" s="30">
        <v>22013</v>
      </c>
      <c r="M255" s="30">
        <f t="shared" si="2"/>
        <v>23963</v>
      </c>
      <c r="N255" s="28" t="s">
        <v>42</v>
      </c>
      <c r="O255" s="28" t="s">
        <v>47</v>
      </c>
      <c r="P255" s="28">
        <v>1</v>
      </c>
      <c r="Q255" s="28">
        <v>3</v>
      </c>
      <c r="R255" s="28">
        <v>3</v>
      </c>
      <c r="S255" s="28">
        <v>281658227</v>
      </c>
      <c r="T255" s="28">
        <v>239721678</v>
      </c>
      <c r="U255" s="28">
        <v>521379905</v>
      </c>
      <c r="V255" s="28"/>
      <c r="W255" s="28" t="s">
        <v>30</v>
      </c>
      <c r="X255" s="28" t="s">
        <v>30</v>
      </c>
      <c r="Y255" s="28" t="s">
        <v>30</v>
      </c>
      <c r="Z255" s="28"/>
      <c r="AA255" s="31">
        <v>367.27711204299999</v>
      </c>
      <c r="AB255" s="31">
        <v>1.98035639386</v>
      </c>
      <c r="AC255" s="32">
        <v>1.098E-3</v>
      </c>
      <c r="AD255" s="32"/>
      <c r="AE255" s="31">
        <v>1.1880029331799999</v>
      </c>
      <c r="AF255" s="32">
        <v>4.0099999999999999E-4</v>
      </c>
    </row>
    <row r="256" spans="1:32" ht="15.75" customHeight="1">
      <c r="A256" s="28" t="s">
        <v>687</v>
      </c>
      <c r="B256" s="29" t="s">
        <v>684</v>
      </c>
      <c r="C256" s="28" t="s">
        <v>685</v>
      </c>
      <c r="D256" s="28" t="s">
        <v>159</v>
      </c>
      <c r="E256" s="28" t="s">
        <v>467</v>
      </c>
      <c r="F256" s="28" t="s">
        <v>434</v>
      </c>
      <c r="G256" s="28">
        <v>208867</v>
      </c>
      <c r="H256" s="28">
        <v>13750</v>
      </c>
      <c r="I256" s="28">
        <v>35</v>
      </c>
      <c r="J256" s="41">
        <v>-14918</v>
      </c>
      <c r="K256" s="41">
        <v>-14535</v>
      </c>
      <c r="L256" s="30">
        <v>14727</v>
      </c>
      <c r="M256" s="30">
        <f t="shared" si="2"/>
        <v>16677</v>
      </c>
      <c r="N256" s="28" t="s">
        <v>42</v>
      </c>
      <c r="O256" s="28" t="s">
        <v>47</v>
      </c>
      <c r="P256" s="28">
        <v>1</v>
      </c>
      <c r="Q256" s="28">
        <v>3</v>
      </c>
      <c r="R256" s="28">
        <v>3</v>
      </c>
      <c r="S256" s="28">
        <v>363824519</v>
      </c>
      <c r="T256" s="28">
        <v>313011854</v>
      </c>
      <c r="U256" s="28">
        <v>676836373</v>
      </c>
      <c r="V256" s="28"/>
      <c r="W256" s="28" t="s">
        <v>30</v>
      </c>
      <c r="X256" s="28" t="s">
        <v>30</v>
      </c>
      <c r="Y256" s="28" t="s">
        <v>30</v>
      </c>
      <c r="Z256" s="28"/>
      <c r="AA256" s="31">
        <v>240.87501497900001</v>
      </c>
      <c r="AB256" s="31">
        <v>1.4328869003</v>
      </c>
      <c r="AC256" s="32">
        <v>9.4700000000000003E-4</v>
      </c>
      <c r="AD256" s="32"/>
      <c r="AE256" s="31">
        <v>0.88805566769199995</v>
      </c>
      <c r="AF256" s="32">
        <v>4.3399999999999998E-4</v>
      </c>
    </row>
    <row r="257" spans="1:32" ht="15.75" customHeight="1">
      <c r="A257" s="28" t="s">
        <v>688</v>
      </c>
      <c r="B257" s="29" t="s">
        <v>684</v>
      </c>
      <c r="C257" s="28" t="s">
        <v>685</v>
      </c>
      <c r="D257" s="28" t="s">
        <v>159</v>
      </c>
      <c r="E257" s="28" t="s">
        <v>467</v>
      </c>
      <c r="F257" s="28" t="s">
        <v>434</v>
      </c>
      <c r="G257" s="28">
        <v>208869</v>
      </c>
      <c r="H257" s="28">
        <v>13265</v>
      </c>
      <c r="I257" s="28">
        <v>35</v>
      </c>
      <c r="J257" s="41">
        <v>-14126</v>
      </c>
      <c r="K257" s="41">
        <v>-13829</v>
      </c>
      <c r="L257" s="30">
        <v>13978</v>
      </c>
      <c r="M257" s="30">
        <f t="shared" si="2"/>
        <v>15928</v>
      </c>
      <c r="N257" s="28" t="s">
        <v>42</v>
      </c>
      <c r="O257" s="28" t="s">
        <v>47</v>
      </c>
      <c r="P257" s="28">
        <v>1</v>
      </c>
      <c r="Q257" s="28">
        <v>4</v>
      </c>
      <c r="R257" s="28">
        <v>4</v>
      </c>
      <c r="S257" s="28">
        <v>198753032</v>
      </c>
      <c r="T257" s="28">
        <v>110275714</v>
      </c>
      <c r="U257" s="28">
        <v>309028746</v>
      </c>
      <c r="V257" s="28"/>
      <c r="W257" s="28" t="s">
        <v>30</v>
      </c>
      <c r="X257" s="28" t="s">
        <v>30</v>
      </c>
      <c r="Y257" s="28" t="s">
        <v>30</v>
      </c>
      <c r="Z257" s="28"/>
      <c r="AA257" s="31">
        <v>208.94439784299999</v>
      </c>
      <c r="AB257" s="31">
        <v>1.34459136868</v>
      </c>
      <c r="AC257" s="32">
        <v>9.01E-4</v>
      </c>
      <c r="AD257" s="32"/>
      <c r="AE257" s="31">
        <v>0.85552031137899998</v>
      </c>
      <c r="AF257" s="32">
        <v>4.2700000000000002E-4</v>
      </c>
    </row>
    <row r="258" spans="1:32" ht="15.75" customHeight="1">
      <c r="A258" s="28" t="s">
        <v>689</v>
      </c>
      <c r="B258" s="29" t="s">
        <v>684</v>
      </c>
      <c r="C258" s="28" t="s">
        <v>685</v>
      </c>
      <c r="D258" s="28" t="s">
        <v>159</v>
      </c>
      <c r="E258" s="28" t="s">
        <v>467</v>
      </c>
      <c r="F258" s="28" t="s">
        <v>434</v>
      </c>
      <c r="G258" s="28">
        <v>208870</v>
      </c>
      <c r="H258" s="28">
        <v>14120</v>
      </c>
      <c r="I258" s="28">
        <v>40</v>
      </c>
      <c r="J258" s="41">
        <v>-15394</v>
      </c>
      <c r="K258" s="41">
        <v>-15103</v>
      </c>
      <c r="L258" s="30">
        <v>15249</v>
      </c>
      <c r="M258" s="30">
        <f t="shared" si="2"/>
        <v>17199</v>
      </c>
      <c r="N258" s="28" t="s">
        <v>36</v>
      </c>
      <c r="O258" s="28" t="s">
        <v>47</v>
      </c>
      <c r="P258" s="28">
        <v>1</v>
      </c>
      <c r="Q258" s="28">
        <v>3</v>
      </c>
      <c r="R258" s="28">
        <v>3</v>
      </c>
      <c r="S258" s="28">
        <v>260658364</v>
      </c>
      <c r="T258" s="28">
        <v>21556068</v>
      </c>
      <c r="U258" s="28">
        <v>282214432</v>
      </c>
      <c r="V258" s="28"/>
      <c r="W258" s="28" t="s">
        <v>30</v>
      </c>
      <c r="X258" s="28" t="s">
        <v>30</v>
      </c>
      <c r="Y258" s="28" t="s">
        <v>30</v>
      </c>
      <c r="Z258" s="28"/>
      <c r="AA258" s="31">
        <v>117.477171959</v>
      </c>
      <c r="AB258" s="31">
        <v>1.52625770095</v>
      </c>
      <c r="AC258" s="32">
        <v>9.3899999999999995E-4</v>
      </c>
      <c r="AD258" s="32"/>
      <c r="AE258" s="31">
        <v>0.96748574995500003</v>
      </c>
      <c r="AF258" s="32">
        <v>4.1199999999999999E-4</v>
      </c>
    </row>
    <row r="259" spans="1:32" ht="15.75" customHeight="1">
      <c r="A259" s="28" t="s">
        <v>690</v>
      </c>
      <c r="B259" s="29" t="s">
        <v>684</v>
      </c>
      <c r="C259" s="28" t="s">
        <v>685</v>
      </c>
      <c r="D259" s="28" t="s">
        <v>159</v>
      </c>
      <c r="E259" s="28" t="s">
        <v>467</v>
      </c>
      <c r="F259" s="28" t="s">
        <v>434</v>
      </c>
      <c r="G259" s="28">
        <v>208873</v>
      </c>
      <c r="H259" s="28">
        <v>13755</v>
      </c>
      <c r="I259" s="28">
        <v>35</v>
      </c>
      <c r="J259" s="41">
        <v>-14927</v>
      </c>
      <c r="K259" s="41">
        <v>-14544</v>
      </c>
      <c r="L259" s="30">
        <v>14736</v>
      </c>
      <c r="M259" s="30">
        <f t="shared" si="2"/>
        <v>16686</v>
      </c>
      <c r="N259" s="28" t="s">
        <v>36</v>
      </c>
      <c r="O259" s="28" t="s">
        <v>47</v>
      </c>
      <c r="P259" s="28">
        <v>1</v>
      </c>
      <c r="Q259" s="28">
        <v>3</v>
      </c>
      <c r="R259" s="28">
        <v>3</v>
      </c>
      <c r="S259" s="28">
        <v>184432224</v>
      </c>
      <c r="T259" s="28">
        <v>154562622</v>
      </c>
      <c r="U259" s="28">
        <v>338994846</v>
      </c>
      <c r="V259" s="28"/>
      <c r="W259" s="28" t="s">
        <v>30</v>
      </c>
      <c r="X259" s="28" t="s">
        <v>30</v>
      </c>
      <c r="Y259" s="28" t="s">
        <v>30</v>
      </c>
      <c r="Z259" s="28"/>
      <c r="AA259" s="31">
        <v>896.08795685999996</v>
      </c>
      <c r="AB259" s="31">
        <v>1.87958016557</v>
      </c>
      <c r="AC259" s="32">
        <v>8.8999999999999995E-4</v>
      </c>
      <c r="AD259" s="32"/>
      <c r="AE259" s="31">
        <v>1.23181180481</v>
      </c>
      <c r="AF259" s="32">
        <v>3.7199999999999999E-4</v>
      </c>
    </row>
    <row r="260" spans="1:32" ht="15.75" customHeight="1">
      <c r="A260" s="28" t="s">
        <v>691</v>
      </c>
      <c r="B260" s="29" t="s">
        <v>692</v>
      </c>
      <c r="C260" s="28" t="s">
        <v>693</v>
      </c>
      <c r="D260" s="28" t="s">
        <v>694</v>
      </c>
      <c r="E260" s="28" t="s">
        <v>52</v>
      </c>
      <c r="F260" s="28" t="s">
        <v>695</v>
      </c>
      <c r="G260" s="28">
        <v>189993</v>
      </c>
      <c r="H260" s="28">
        <v>2510</v>
      </c>
      <c r="I260" s="28">
        <v>20</v>
      </c>
      <c r="J260" s="41">
        <v>-776</v>
      </c>
      <c r="K260" s="41">
        <v>-545</v>
      </c>
      <c r="L260" s="30">
        <v>661</v>
      </c>
      <c r="M260" s="30">
        <f t="shared" si="2"/>
        <v>2611</v>
      </c>
      <c r="N260" s="28" t="s">
        <v>42</v>
      </c>
      <c r="O260" s="28" t="s">
        <v>47</v>
      </c>
      <c r="P260" s="28">
        <v>1</v>
      </c>
      <c r="Q260" s="28">
        <v>4</v>
      </c>
      <c r="R260" s="28">
        <v>4</v>
      </c>
      <c r="S260" s="28">
        <v>251471504</v>
      </c>
      <c r="T260" s="28">
        <v>23327728</v>
      </c>
      <c r="U260" s="28">
        <v>274799232</v>
      </c>
      <c r="V260" s="28"/>
      <c r="W260" s="28" t="s">
        <v>30</v>
      </c>
      <c r="X260" s="28" t="s">
        <v>30</v>
      </c>
      <c r="Y260" s="28" t="s">
        <v>30</v>
      </c>
      <c r="Z260" s="28"/>
      <c r="AA260" s="31">
        <v>320.399520671</v>
      </c>
      <c r="AB260" s="31">
        <v>4.8126790821599998</v>
      </c>
      <c r="AC260" s="32">
        <v>1.503E-3</v>
      </c>
      <c r="AD260" s="32"/>
      <c r="AE260" s="31">
        <v>2.9421338660099998</v>
      </c>
      <c r="AF260" s="32">
        <v>4.86E-4</v>
      </c>
    </row>
    <row r="261" spans="1:32" ht="15.75" customHeight="1">
      <c r="A261" s="28" t="s">
        <v>696</v>
      </c>
      <c r="B261" s="29" t="s">
        <v>692</v>
      </c>
      <c r="C261" s="28" t="s">
        <v>693</v>
      </c>
      <c r="D261" s="28" t="s">
        <v>694</v>
      </c>
      <c r="E261" s="28" t="s">
        <v>52</v>
      </c>
      <c r="F261" s="28" t="s">
        <v>695</v>
      </c>
      <c r="G261" s="28">
        <v>189994</v>
      </c>
      <c r="H261" s="28">
        <v>2500</v>
      </c>
      <c r="I261" s="28">
        <v>20</v>
      </c>
      <c r="J261" s="41">
        <v>-773</v>
      </c>
      <c r="K261" s="41">
        <v>-544</v>
      </c>
      <c r="L261" s="30">
        <v>659</v>
      </c>
      <c r="M261" s="30">
        <f t="shared" si="2"/>
        <v>2609</v>
      </c>
      <c r="N261" s="28" t="s">
        <v>36</v>
      </c>
      <c r="O261" s="28" t="s">
        <v>47</v>
      </c>
      <c r="P261" s="28">
        <v>1</v>
      </c>
      <c r="Q261" s="28">
        <v>4</v>
      </c>
      <c r="R261" s="28">
        <v>4</v>
      </c>
      <c r="S261" s="28">
        <v>225043109</v>
      </c>
      <c r="T261" s="28">
        <v>35426020</v>
      </c>
      <c r="U261" s="28">
        <v>260469129</v>
      </c>
      <c r="V261" s="28"/>
      <c r="W261" s="28" t="s">
        <v>30</v>
      </c>
      <c r="X261" s="28" t="s">
        <v>30</v>
      </c>
      <c r="Y261" s="28" t="s">
        <v>30</v>
      </c>
      <c r="Z261" s="28"/>
      <c r="AA261" s="31">
        <v>333.18987417599999</v>
      </c>
      <c r="AB261" s="31">
        <v>5.5241620954600004</v>
      </c>
      <c r="AC261" s="32">
        <v>1.0280000000000001E-3</v>
      </c>
      <c r="AD261" s="32"/>
      <c r="AE261" s="31">
        <v>3.63831482368</v>
      </c>
      <c r="AF261" s="32">
        <v>3.8400000000000001E-4</v>
      </c>
    </row>
    <row r="262" spans="1:32" ht="15.75" customHeight="1">
      <c r="A262" s="28" t="s">
        <v>697</v>
      </c>
      <c r="B262" s="29" t="s">
        <v>698</v>
      </c>
      <c r="C262" s="28" t="s">
        <v>699</v>
      </c>
      <c r="D262" s="28" t="s">
        <v>694</v>
      </c>
      <c r="E262" s="28" t="s">
        <v>52</v>
      </c>
      <c r="F262" s="28" t="s">
        <v>695</v>
      </c>
      <c r="G262" s="28">
        <v>189992</v>
      </c>
      <c r="H262" s="28">
        <v>2485</v>
      </c>
      <c r="I262" s="28">
        <v>20</v>
      </c>
      <c r="J262" s="41">
        <v>-768</v>
      </c>
      <c r="K262" s="41">
        <v>-540</v>
      </c>
      <c r="L262" s="30">
        <v>654</v>
      </c>
      <c r="M262" s="30">
        <f t="shared" si="2"/>
        <v>2604</v>
      </c>
      <c r="N262" s="28" t="s">
        <v>36</v>
      </c>
      <c r="O262" s="28" t="s">
        <v>47</v>
      </c>
      <c r="P262" s="28">
        <v>1</v>
      </c>
      <c r="Q262" s="28">
        <v>3</v>
      </c>
      <c r="R262" s="28">
        <v>3</v>
      </c>
      <c r="S262" s="28">
        <v>118033555</v>
      </c>
      <c r="T262" s="28">
        <v>57676790</v>
      </c>
      <c r="U262" s="28">
        <v>175710345</v>
      </c>
      <c r="V262" s="28"/>
      <c r="W262" s="28" t="s">
        <v>30</v>
      </c>
      <c r="X262" s="28" t="s">
        <v>30</v>
      </c>
      <c r="Y262" s="28" t="s">
        <v>30</v>
      </c>
      <c r="Z262" s="28"/>
      <c r="AA262" s="31">
        <v>793.18915518300003</v>
      </c>
      <c r="AB262" s="31">
        <v>1.4643414477500001</v>
      </c>
      <c r="AC262" s="32">
        <v>1.142E-3</v>
      </c>
      <c r="AD262" s="32"/>
      <c r="AE262" s="31">
        <v>0.94153473226100004</v>
      </c>
      <c r="AF262" s="32">
        <v>3.97E-4</v>
      </c>
    </row>
    <row r="263" spans="1:32" ht="15.75" customHeight="1">
      <c r="A263" s="28" t="s">
        <v>700</v>
      </c>
      <c r="B263" s="29" t="s">
        <v>698</v>
      </c>
      <c r="C263" s="28" t="s">
        <v>699</v>
      </c>
      <c r="D263" s="28" t="s">
        <v>694</v>
      </c>
      <c r="E263" s="28" t="s">
        <v>52</v>
      </c>
      <c r="F263" s="28" t="s">
        <v>701</v>
      </c>
      <c r="G263" s="28" t="s">
        <v>30</v>
      </c>
      <c r="H263" s="28" t="s">
        <v>30</v>
      </c>
      <c r="I263" s="28" t="s">
        <v>30</v>
      </c>
      <c r="J263" s="28" t="s">
        <v>30</v>
      </c>
      <c r="K263" s="28" t="s">
        <v>30</v>
      </c>
      <c r="L263" s="30">
        <v>700</v>
      </c>
      <c r="M263" s="30">
        <f t="shared" si="2"/>
        <v>2650</v>
      </c>
      <c r="N263" s="28" t="s">
        <v>36</v>
      </c>
      <c r="O263" s="28" t="s">
        <v>47</v>
      </c>
      <c r="P263" s="28">
        <v>1</v>
      </c>
      <c r="Q263" s="28">
        <v>4</v>
      </c>
      <c r="R263" s="28">
        <v>4</v>
      </c>
      <c r="S263" s="28">
        <v>234965448</v>
      </c>
      <c r="T263" s="28">
        <v>124955076</v>
      </c>
      <c r="U263" s="28">
        <v>359920524</v>
      </c>
      <c r="V263" s="28"/>
      <c r="W263" s="28" t="s">
        <v>30</v>
      </c>
      <c r="X263" s="28" t="s">
        <v>30</v>
      </c>
      <c r="Y263" s="28" t="s">
        <v>30</v>
      </c>
      <c r="Z263" s="28"/>
      <c r="AA263" s="31">
        <v>432.63846614699997</v>
      </c>
      <c r="AB263" s="31">
        <v>3.3844820915399998</v>
      </c>
      <c r="AC263" s="32">
        <v>1.0300000000000001E-3</v>
      </c>
      <c r="AD263" s="32"/>
      <c r="AE263" s="31">
        <v>2.2194488859599999</v>
      </c>
      <c r="AF263" s="32">
        <v>3.7500000000000001E-4</v>
      </c>
    </row>
    <row r="264" spans="1:32" ht="15.75" customHeight="1">
      <c r="A264" s="28" t="s">
        <v>702</v>
      </c>
      <c r="B264" s="29" t="s">
        <v>698</v>
      </c>
      <c r="C264" s="28" t="s">
        <v>699</v>
      </c>
      <c r="D264" s="28" t="s">
        <v>694</v>
      </c>
      <c r="E264" s="28" t="s">
        <v>52</v>
      </c>
      <c r="F264" s="28" t="s">
        <v>701</v>
      </c>
      <c r="G264" s="28" t="s">
        <v>30</v>
      </c>
      <c r="H264" s="28" t="s">
        <v>30</v>
      </c>
      <c r="I264" s="28" t="s">
        <v>30</v>
      </c>
      <c r="J264" s="28" t="s">
        <v>30</v>
      </c>
      <c r="K264" s="28" t="s">
        <v>30</v>
      </c>
      <c r="L264" s="30">
        <v>700</v>
      </c>
      <c r="M264" s="30">
        <f t="shared" si="2"/>
        <v>2650</v>
      </c>
      <c r="N264" s="28" t="s">
        <v>36</v>
      </c>
      <c r="O264" s="28" t="s">
        <v>47</v>
      </c>
      <c r="P264" s="28">
        <v>1</v>
      </c>
      <c r="Q264" s="28">
        <v>4</v>
      </c>
      <c r="R264" s="28">
        <v>4</v>
      </c>
      <c r="S264" s="28">
        <v>141784288</v>
      </c>
      <c r="T264" s="28">
        <v>51210082</v>
      </c>
      <c r="U264" s="28">
        <v>192994370</v>
      </c>
      <c r="V264" s="28"/>
      <c r="W264" s="28" t="s">
        <v>30</v>
      </c>
      <c r="X264" s="28" t="s">
        <v>30</v>
      </c>
      <c r="Y264" s="28" t="s">
        <v>30</v>
      </c>
      <c r="Z264" s="28"/>
      <c r="AA264" s="31">
        <v>271.37237866999999</v>
      </c>
      <c r="AB264" s="31">
        <v>2.1115921806200002</v>
      </c>
      <c r="AC264" s="32">
        <v>1.041E-3</v>
      </c>
      <c r="AD264" s="32"/>
      <c r="AE264" s="31">
        <v>1.4012177059399999</v>
      </c>
      <c r="AF264" s="32">
        <v>3.7500000000000001E-4</v>
      </c>
    </row>
    <row r="265" spans="1:32" ht="15.75" customHeight="1">
      <c r="A265" s="28" t="s">
        <v>703</v>
      </c>
      <c r="B265" s="29" t="s">
        <v>704</v>
      </c>
      <c r="C265" s="28" t="s">
        <v>705</v>
      </c>
      <c r="D265" s="28" t="s">
        <v>159</v>
      </c>
      <c r="E265" s="28" t="s">
        <v>467</v>
      </c>
      <c r="F265" s="28" t="s">
        <v>434</v>
      </c>
      <c r="G265" s="28">
        <v>208885</v>
      </c>
      <c r="H265" s="28">
        <v>27960</v>
      </c>
      <c r="I265" s="28">
        <v>180</v>
      </c>
      <c r="J265" s="41">
        <v>-30903</v>
      </c>
      <c r="K265" s="41">
        <v>-29481</v>
      </c>
      <c r="L265" s="30">
        <v>30192</v>
      </c>
      <c r="M265" s="30">
        <f t="shared" si="2"/>
        <v>32142</v>
      </c>
      <c r="N265" s="28" t="s">
        <v>36</v>
      </c>
      <c r="O265" s="28" t="s">
        <v>47</v>
      </c>
      <c r="P265" s="28">
        <v>1</v>
      </c>
      <c r="Q265" s="28">
        <v>3</v>
      </c>
      <c r="R265" s="28">
        <v>3</v>
      </c>
      <c r="S265" s="28">
        <v>85427114</v>
      </c>
      <c r="T265" s="28">
        <v>30553674</v>
      </c>
      <c r="U265" s="28">
        <v>115980788</v>
      </c>
      <c r="V265" s="28"/>
      <c r="W265" s="28" t="s">
        <v>30</v>
      </c>
      <c r="X265" s="28" t="s">
        <v>30</v>
      </c>
      <c r="Y265" s="28" t="s">
        <v>30</v>
      </c>
      <c r="Z265" s="28"/>
      <c r="AA265" s="31">
        <v>31.423127621300001</v>
      </c>
      <c r="AB265" s="31">
        <v>1.47983587459</v>
      </c>
      <c r="AC265" s="32">
        <v>1.0460000000000001E-3</v>
      </c>
      <c r="AD265" s="32"/>
      <c r="AE265" s="31">
        <v>0.92619286497599995</v>
      </c>
      <c r="AF265" s="32">
        <v>4.57E-4</v>
      </c>
    </row>
    <row r="266" spans="1:32" ht="15.75" customHeight="1">
      <c r="A266" s="28" t="s">
        <v>706</v>
      </c>
      <c r="B266" s="29" t="s">
        <v>704</v>
      </c>
      <c r="C266" s="28" t="s">
        <v>705</v>
      </c>
      <c r="D266" s="28" t="s">
        <v>159</v>
      </c>
      <c r="E266" s="28" t="s">
        <v>467</v>
      </c>
      <c r="F266" s="28" t="s">
        <v>434</v>
      </c>
      <c r="G266" s="28">
        <v>208879</v>
      </c>
      <c r="H266" s="28">
        <v>19320</v>
      </c>
      <c r="I266" s="28">
        <v>60</v>
      </c>
      <c r="J266" s="41">
        <v>-21764</v>
      </c>
      <c r="K266" s="41">
        <v>-21076</v>
      </c>
      <c r="L266" s="30">
        <v>21420</v>
      </c>
      <c r="M266" s="30">
        <f t="shared" si="2"/>
        <v>23370</v>
      </c>
      <c r="N266" s="28" t="s">
        <v>42</v>
      </c>
      <c r="O266" s="28" t="s">
        <v>47</v>
      </c>
      <c r="P266" s="28">
        <v>1</v>
      </c>
      <c r="Q266" s="28">
        <v>6</v>
      </c>
      <c r="R266" s="28">
        <v>6</v>
      </c>
      <c r="S266" s="28">
        <v>231413788</v>
      </c>
      <c r="T266" s="28">
        <v>61248980</v>
      </c>
      <c r="U266" s="28">
        <v>292662768</v>
      </c>
      <c r="V266" s="28"/>
      <c r="W266" s="28" t="s">
        <v>30</v>
      </c>
      <c r="X266" s="28" t="s">
        <v>30</v>
      </c>
      <c r="Y266" s="28" t="s">
        <v>30</v>
      </c>
      <c r="Z266" s="28"/>
      <c r="AA266" s="31">
        <v>778.55656081500001</v>
      </c>
      <c r="AB266" s="31">
        <v>2.8596445557300001</v>
      </c>
      <c r="AC266" s="32">
        <v>1.3730000000000001E-3</v>
      </c>
      <c r="AD266" s="32"/>
      <c r="AE266" s="31">
        <v>1.7978394493100001</v>
      </c>
      <c r="AF266" s="32">
        <v>8.8400000000000002E-4</v>
      </c>
    </row>
    <row r="267" spans="1:32" ht="15.75" customHeight="1">
      <c r="A267" s="28" t="s">
        <v>707</v>
      </c>
      <c r="B267" s="29" t="s">
        <v>708</v>
      </c>
      <c r="C267" s="28" t="s">
        <v>709</v>
      </c>
      <c r="D267" s="28" t="s">
        <v>159</v>
      </c>
      <c r="E267" s="28" t="s">
        <v>467</v>
      </c>
      <c r="F267" s="28" t="s">
        <v>710</v>
      </c>
      <c r="G267" s="28" t="s">
        <v>30</v>
      </c>
      <c r="H267" s="28" t="s">
        <v>30</v>
      </c>
      <c r="I267" s="28" t="s">
        <v>30</v>
      </c>
      <c r="J267" s="28" t="s">
        <v>30</v>
      </c>
      <c r="K267" s="28" t="s">
        <v>30</v>
      </c>
      <c r="L267" s="30">
        <v>34198</v>
      </c>
      <c r="M267" s="30">
        <f t="shared" si="2"/>
        <v>36148</v>
      </c>
      <c r="N267" s="28" t="s">
        <v>42</v>
      </c>
      <c r="O267" s="28" t="s">
        <v>47</v>
      </c>
      <c r="P267" s="28">
        <v>1</v>
      </c>
      <c r="Q267" s="28">
        <v>4</v>
      </c>
      <c r="R267" s="28">
        <v>4</v>
      </c>
      <c r="S267" s="28">
        <v>393362409</v>
      </c>
      <c r="T267" s="28">
        <v>180843866</v>
      </c>
      <c r="U267" s="28">
        <v>574206275</v>
      </c>
      <c r="V267" s="28"/>
      <c r="W267" s="28" t="s">
        <v>30</v>
      </c>
      <c r="X267" s="28" t="s">
        <v>30</v>
      </c>
      <c r="Y267" s="28" t="s">
        <v>30</v>
      </c>
      <c r="Z267" s="28"/>
      <c r="AA267" s="31">
        <v>8.1183942480500004</v>
      </c>
      <c r="AB267" s="33">
        <v>0.17731560316299999</v>
      </c>
      <c r="AC267" s="32">
        <v>3.9659999999999999E-3</v>
      </c>
      <c r="AD267" s="32"/>
      <c r="AE267" s="31">
        <v>4.0033507968600002E-2</v>
      </c>
      <c r="AF267" s="32">
        <v>4.75E-4</v>
      </c>
    </row>
    <row r="268" spans="1:32" ht="15.75" customHeight="1">
      <c r="A268" s="28" t="s">
        <v>711</v>
      </c>
      <c r="B268" s="29" t="s">
        <v>708</v>
      </c>
      <c r="C268" s="28" t="s">
        <v>709</v>
      </c>
      <c r="D268" s="28" t="s">
        <v>159</v>
      </c>
      <c r="E268" s="28" t="s">
        <v>467</v>
      </c>
      <c r="F268" s="28" t="s">
        <v>434</v>
      </c>
      <c r="G268" s="28">
        <v>218235</v>
      </c>
      <c r="H268" s="28">
        <v>40970</v>
      </c>
      <c r="I268" s="28">
        <v>1240</v>
      </c>
      <c r="J268" s="41">
        <v>-44426</v>
      </c>
      <c r="K268" s="41">
        <v>-40523</v>
      </c>
      <c r="L268" s="30">
        <v>42475</v>
      </c>
      <c r="M268" s="30">
        <f t="shared" si="2"/>
        <v>44425</v>
      </c>
      <c r="N268" s="28" t="s">
        <v>42</v>
      </c>
      <c r="O268" s="28" t="s">
        <v>47</v>
      </c>
      <c r="P268" s="28">
        <v>1</v>
      </c>
      <c r="Q268" s="28">
        <v>4</v>
      </c>
      <c r="R268" s="28">
        <v>4</v>
      </c>
      <c r="S268" s="28">
        <v>285621936</v>
      </c>
      <c r="T268" s="28">
        <v>28081354</v>
      </c>
      <c r="U268" s="28">
        <v>313703290</v>
      </c>
      <c r="V268" s="28"/>
      <c r="W268" s="28" t="s">
        <v>30</v>
      </c>
      <c r="X268" s="28" t="s">
        <v>30</v>
      </c>
      <c r="Y268" s="28" t="s">
        <v>30</v>
      </c>
      <c r="Z268" s="28"/>
      <c r="AA268" s="31">
        <v>7.9506890353499999</v>
      </c>
      <c r="AB268" s="31">
        <v>1.1903491959900001</v>
      </c>
      <c r="AC268" s="32">
        <v>2.4369999999999999E-3</v>
      </c>
      <c r="AD268" s="32"/>
      <c r="AE268" s="31">
        <v>0.53593166652400004</v>
      </c>
      <c r="AF268" s="32">
        <v>6.4400000000000004E-4</v>
      </c>
    </row>
    <row r="269" spans="1:32" ht="15.75" customHeight="1">
      <c r="A269" s="28" t="s">
        <v>712</v>
      </c>
      <c r="B269" s="29" t="s">
        <v>708</v>
      </c>
      <c r="C269" s="28" t="s">
        <v>709</v>
      </c>
      <c r="D269" s="28" t="s">
        <v>159</v>
      </c>
      <c r="E269" s="28" t="s">
        <v>467</v>
      </c>
      <c r="F269" s="28" t="s">
        <v>434</v>
      </c>
      <c r="G269" s="28">
        <v>218236</v>
      </c>
      <c r="H269" s="28">
        <v>21910</v>
      </c>
      <c r="I269" s="28">
        <v>120</v>
      </c>
      <c r="J269" s="41">
        <v>-24448</v>
      </c>
      <c r="K269" s="41">
        <v>-23970</v>
      </c>
      <c r="L269" s="30">
        <v>24209</v>
      </c>
      <c r="M269" s="30">
        <f t="shared" si="2"/>
        <v>26159</v>
      </c>
      <c r="N269" s="28" t="s">
        <v>42</v>
      </c>
      <c r="O269" s="28" t="s">
        <v>47</v>
      </c>
      <c r="P269" s="28">
        <v>1</v>
      </c>
      <c r="Q269" s="28">
        <v>4</v>
      </c>
      <c r="R269" s="28">
        <v>4</v>
      </c>
      <c r="S269" s="28">
        <v>413464811</v>
      </c>
      <c r="T269" s="28">
        <v>69054198</v>
      </c>
      <c r="U269" s="28">
        <v>482519009</v>
      </c>
      <c r="V269" s="28"/>
      <c r="W269" s="28" t="s">
        <v>30</v>
      </c>
      <c r="X269" s="28" t="s">
        <v>30</v>
      </c>
      <c r="Y269" s="28" t="s">
        <v>30</v>
      </c>
      <c r="Z269" s="28"/>
      <c r="AA269" s="31">
        <v>59.497423607000002</v>
      </c>
      <c r="AB269" s="31">
        <v>2.6365721096199999</v>
      </c>
      <c r="AC269" s="32">
        <v>1.15E-3</v>
      </c>
      <c r="AD269" s="32"/>
      <c r="AE269" s="31">
        <v>1.8046127673000001</v>
      </c>
      <c r="AF269" s="32">
        <v>4.2999999999999999E-4</v>
      </c>
    </row>
    <row r="270" spans="1:32" ht="15.75" customHeight="1">
      <c r="A270" s="28" t="s">
        <v>713</v>
      </c>
      <c r="B270" s="29" t="s">
        <v>708</v>
      </c>
      <c r="C270" s="28" t="s">
        <v>709</v>
      </c>
      <c r="D270" s="28" t="s">
        <v>159</v>
      </c>
      <c r="E270" s="28" t="s">
        <v>467</v>
      </c>
      <c r="F270" s="28" t="s">
        <v>710</v>
      </c>
      <c r="G270" s="28" t="s">
        <v>30</v>
      </c>
      <c r="H270" s="28" t="s">
        <v>30</v>
      </c>
      <c r="I270" s="28" t="s">
        <v>30</v>
      </c>
      <c r="J270" s="28" t="s">
        <v>30</v>
      </c>
      <c r="K270" s="28" t="s">
        <v>30</v>
      </c>
      <c r="L270" s="30">
        <v>34198</v>
      </c>
      <c r="M270" s="30">
        <f t="shared" si="2"/>
        <v>36148</v>
      </c>
      <c r="N270" s="28" t="s">
        <v>36</v>
      </c>
      <c r="O270" s="28" t="s">
        <v>47</v>
      </c>
      <c r="P270" s="28">
        <v>1</v>
      </c>
      <c r="Q270" s="28">
        <v>4</v>
      </c>
      <c r="R270" s="28">
        <v>4</v>
      </c>
      <c r="S270" s="28">
        <v>551923452</v>
      </c>
      <c r="T270" s="28">
        <v>212989732</v>
      </c>
      <c r="U270" s="28">
        <v>764913184</v>
      </c>
      <c r="V270" s="28"/>
      <c r="W270" s="28" t="s">
        <v>30</v>
      </c>
      <c r="X270" s="28" t="s">
        <v>30</v>
      </c>
      <c r="Y270" s="28" t="s">
        <v>30</v>
      </c>
      <c r="Z270" s="28"/>
      <c r="AA270" s="31">
        <v>4.9879568603999997</v>
      </c>
      <c r="AB270" s="33">
        <v>0.15131917427700001</v>
      </c>
      <c r="AC270" s="32">
        <v>2.4329999999999998E-3</v>
      </c>
      <c r="AD270" s="32"/>
      <c r="AE270" s="31">
        <v>1.26691998382E-2</v>
      </c>
      <c r="AF270" s="32">
        <v>4.7100000000000001E-4</v>
      </c>
    </row>
    <row r="271" spans="1:32" ht="15.75" customHeight="1">
      <c r="A271" s="28" t="s">
        <v>714</v>
      </c>
      <c r="B271" s="29" t="s">
        <v>715</v>
      </c>
      <c r="C271" s="28" t="s">
        <v>716</v>
      </c>
      <c r="D271" s="28" t="s">
        <v>159</v>
      </c>
      <c r="E271" s="28" t="s">
        <v>717</v>
      </c>
      <c r="F271" s="28" t="s">
        <v>718</v>
      </c>
      <c r="G271" s="28" t="s">
        <v>30</v>
      </c>
      <c r="H271" s="28">
        <v>4450</v>
      </c>
      <c r="I271" s="28">
        <v>35</v>
      </c>
      <c r="J271" s="28">
        <v>-3337</v>
      </c>
      <c r="K271" s="28">
        <v>-2935</v>
      </c>
      <c r="L271" s="30">
        <v>3136</v>
      </c>
      <c r="M271" s="30">
        <f t="shared" si="2"/>
        <v>5086</v>
      </c>
      <c r="N271" s="28" t="s">
        <v>36</v>
      </c>
      <c r="O271" s="28" t="s">
        <v>719</v>
      </c>
      <c r="P271" s="28" t="s">
        <v>30</v>
      </c>
      <c r="Q271" s="28" t="s">
        <v>30</v>
      </c>
      <c r="R271" s="28" t="s">
        <v>30</v>
      </c>
      <c r="S271" s="28" t="s">
        <v>30</v>
      </c>
      <c r="T271" s="28" t="s">
        <v>30</v>
      </c>
      <c r="U271" s="28" t="s">
        <v>30</v>
      </c>
      <c r="V271" s="28"/>
      <c r="W271" s="28" t="s">
        <v>30</v>
      </c>
      <c r="X271" s="28" t="s">
        <v>30</v>
      </c>
      <c r="Y271" s="28" t="s">
        <v>30</v>
      </c>
      <c r="Z271" s="28"/>
      <c r="AA271" s="31">
        <v>330.84523666899997</v>
      </c>
      <c r="AB271" s="31">
        <v>19.868432671299999</v>
      </c>
      <c r="AC271" s="32">
        <v>1.967E-3</v>
      </c>
      <c r="AD271" s="32"/>
      <c r="AE271" s="31">
        <v>12.7357047245</v>
      </c>
      <c r="AF271" s="32">
        <v>2.9500000000000001E-4</v>
      </c>
    </row>
    <row r="272" spans="1:32" ht="15.75" customHeight="1">
      <c r="A272" s="28" t="s">
        <v>720</v>
      </c>
      <c r="B272" s="29" t="s">
        <v>721</v>
      </c>
      <c r="C272" s="28" t="s">
        <v>722</v>
      </c>
      <c r="D272" s="28" t="s">
        <v>159</v>
      </c>
      <c r="E272" s="28" t="s">
        <v>717</v>
      </c>
      <c r="F272" s="28" t="s">
        <v>723</v>
      </c>
      <c r="G272" s="28">
        <v>199284</v>
      </c>
      <c r="H272" s="28" t="s">
        <v>724</v>
      </c>
      <c r="I272" s="28" t="s">
        <v>30</v>
      </c>
      <c r="J272" s="28" t="s">
        <v>30</v>
      </c>
      <c r="K272" s="28" t="s">
        <v>30</v>
      </c>
      <c r="L272" s="28" t="s">
        <v>725</v>
      </c>
      <c r="M272" s="28" t="s">
        <v>725</v>
      </c>
      <c r="N272" s="28" t="s">
        <v>36</v>
      </c>
      <c r="O272" s="28" t="s">
        <v>47</v>
      </c>
      <c r="P272" s="28">
        <v>1</v>
      </c>
      <c r="Q272" s="28">
        <v>5</v>
      </c>
      <c r="R272" s="28">
        <v>5</v>
      </c>
      <c r="S272" s="28">
        <v>48481511</v>
      </c>
      <c r="T272" s="28">
        <v>72876866</v>
      </c>
      <c r="U272" s="28">
        <v>121358377</v>
      </c>
      <c r="V272" s="28"/>
      <c r="W272" s="28" t="s">
        <v>30</v>
      </c>
      <c r="X272" s="28" t="s">
        <v>30</v>
      </c>
      <c r="Y272" s="28" t="s">
        <v>30</v>
      </c>
      <c r="Z272" s="28"/>
      <c r="AA272" s="31">
        <v>82.083702816100001</v>
      </c>
      <c r="AB272" s="31">
        <v>2.9829138843099998</v>
      </c>
      <c r="AC272" s="32">
        <v>5.2099999999999998E-4</v>
      </c>
      <c r="AD272" s="32"/>
      <c r="AE272" s="31">
        <v>1.97700847964</v>
      </c>
      <c r="AF272" s="32">
        <v>2.6899999999999998E-4</v>
      </c>
    </row>
    <row r="273" spans="1:32" ht="15.75" customHeight="1">
      <c r="A273" s="28" t="s">
        <v>726</v>
      </c>
      <c r="B273" s="29" t="s">
        <v>721</v>
      </c>
      <c r="C273" s="28" t="s">
        <v>722</v>
      </c>
      <c r="D273" s="28" t="s">
        <v>159</v>
      </c>
      <c r="E273" s="28" t="s">
        <v>717</v>
      </c>
      <c r="F273" s="28" t="s">
        <v>723</v>
      </c>
      <c r="G273" s="28">
        <v>199625</v>
      </c>
      <c r="H273" s="28" t="s">
        <v>724</v>
      </c>
      <c r="I273" s="28" t="s">
        <v>30</v>
      </c>
      <c r="J273" s="28" t="s">
        <v>30</v>
      </c>
      <c r="K273" s="28" t="s">
        <v>30</v>
      </c>
      <c r="L273" s="28" t="s">
        <v>725</v>
      </c>
      <c r="M273" s="28" t="s">
        <v>725</v>
      </c>
      <c r="N273" s="28" t="s">
        <v>36</v>
      </c>
      <c r="O273" s="28" t="s">
        <v>47</v>
      </c>
      <c r="P273" s="28">
        <v>1</v>
      </c>
      <c r="Q273" s="28">
        <v>5</v>
      </c>
      <c r="R273" s="28">
        <v>5</v>
      </c>
      <c r="S273" s="28">
        <v>41340455</v>
      </c>
      <c r="T273" s="28">
        <v>54555374</v>
      </c>
      <c r="U273" s="28">
        <v>95895829</v>
      </c>
      <c r="V273" s="28"/>
      <c r="W273" s="28" t="s">
        <v>30</v>
      </c>
      <c r="X273" s="28" t="s">
        <v>30</v>
      </c>
      <c r="Y273" s="28" t="s">
        <v>30</v>
      </c>
      <c r="Z273" s="28"/>
      <c r="AA273" s="31">
        <v>86.8297183942</v>
      </c>
      <c r="AB273" s="31">
        <v>2.4332116287000001</v>
      </c>
      <c r="AC273" s="32">
        <v>3.3700000000000001E-4</v>
      </c>
      <c r="AD273" s="32"/>
      <c r="AE273" s="31">
        <v>1.6782963092900001</v>
      </c>
      <c r="AF273" s="32">
        <v>8.3999999999999995E-5</v>
      </c>
    </row>
    <row r="274" spans="1:32" ht="15.75" customHeight="1">
      <c r="A274" s="28" t="s">
        <v>727</v>
      </c>
      <c r="B274" s="29" t="s">
        <v>721</v>
      </c>
      <c r="C274" s="28" t="s">
        <v>722</v>
      </c>
      <c r="D274" s="28" t="s">
        <v>159</v>
      </c>
      <c r="E274" s="28" t="s">
        <v>717</v>
      </c>
      <c r="F274" s="28" t="s">
        <v>723</v>
      </c>
      <c r="G274" s="28">
        <v>199629</v>
      </c>
      <c r="H274" s="28" t="s">
        <v>724</v>
      </c>
      <c r="I274" s="28" t="s">
        <v>30</v>
      </c>
      <c r="J274" s="28" t="s">
        <v>30</v>
      </c>
      <c r="K274" s="28" t="s">
        <v>30</v>
      </c>
      <c r="L274" s="28" t="s">
        <v>725</v>
      </c>
      <c r="M274" s="28" t="s">
        <v>725</v>
      </c>
      <c r="N274" s="28" t="s">
        <v>42</v>
      </c>
      <c r="O274" s="28" t="s">
        <v>47</v>
      </c>
      <c r="P274" s="28">
        <v>1</v>
      </c>
      <c r="Q274" s="28">
        <v>5</v>
      </c>
      <c r="R274" s="28">
        <v>5</v>
      </c>
      <c r="S274" s="28">
        <v>42725297</v>
      </c>
      <c r="T274" s="28">
        <v>56976680</v>
      </c>
      <c r="U274" s="28">
        <v>99701977</v>
      </c>
      <c r="V274" s="28"/>
      <c r="W274" s="28" t="s">
        <v>30</v>
      </c>
      <c r="X274" s="28" t="s">
        <v>30</v>
      </c>
      <c r="Y274" s="28" t="s">
        <v>30</v>
      </c>
      <c r="Z274" s="28"/>
      <c r="AA274" s="31">
        <v>90.073217495500003</v>
      </c>
      <c r="AB274" s="31">
        <v>2.6924972471599999</v>
      </c>
      <c r="AC274" s="32">
        <v>3.97E-4</v>
      </c>
      <c r="AD274" s="32"/>
      <c r="AE274" s="31">
        <v>1.8739394204299999</v>
      </c>
      <c r="AF274" s="32">
        <v>1.6200000000000001E-4</v>
      </c>
    </row>
    <row r="275" spans="1:32" ht="15.75" customHeight="1">
      <c r="A275" s="28" t="s">
        <v>728</v>
      </c>
      <c r="B275" s="29" t="s">
        <v>721</v>
      </c>
      <c r="C275" s="28" t="s">
        <v>722</v>
      </c>
      <c r="D275" s="28" t="s">
        <v>159</v>
      </c>
      <c r="E275" s="28" t="s">
        <v>717</v>
      </c>
      <c r="F275" s="28" t="s">
        <v>729</v>
      </c>
      <c r="G275" s="28">
        <v>199630</v>
      </c>
      <c r="H275" s="28">
        <v>26240</v>
      </c>
      <c r="I275" s="28">
        <v>180</v>
      </c>
      <c r="J275" s="41">
        <v>-28972</v>
      </c>
      <c r="K275" s="41">
        <v>-28161</v>
      </c>
      <c r="L275" s="30">
        <v>28567</v>
      </c>
      <c r="M275" s="30">
        <f t="shared" ref="M275:M278" si="3">L275+1950</f>
        <v>30517</v>
      </c>
      <c r="N275" s="28" t="s">
        <v>42</v>
      </c>
      <c r="O275" s="28" t="s">
        <v>47</v>
      </c>
      <c r="P275" s="28">
        <v>1</v>
      </c>
      <c r="Q275" s="28">
        <v>5</v>
      </c>
      <c r="R275" s="28">
        <v>5</v>
      </c>
      <c r="S275" s="28">
        <v>37784118</v>
      </c>
      <c r="T275" s="28">
        <v>75105550</v>
      </c>
      <c r="U275" s="28">
        <v>112889668</v>
      </c>
      <c r="V275" s="28"/>
      <c r="W275" s="28" t="s">
        <v>30</v>
      </c>
      <c r="X275" s="28" t="s">
        <v>30</v>
      </c>
      <c r="Y275" s="28" t="s">
        <v>30</v>
      </c>
      <c r="Z275" s="28"/>
      <c r="AA275" s="31">
        <v>63.490772917900003</v>
      </c>
      <c r="AB275" s="31">
        <v>3.0975151157799998</v>
      </c>
      <c r="AC275" s="32">
        <v>5.1599999999999997E-4</v>
      </c>
      <c r="AD275" s="32"/>
      <c r="AE275" s="31">
        <v>2.1647385271099999</v>
      </c>
      <c r="AF275" s="32">
        <v>3.1E-4</v>
      </c>
    </row>
    <row r="276" spans="1:32" ht="15.75" customHeight="1">
      <c r="A276" s="28" t="s">
        <v>730</v>
      </c>
      <c r="B276" s="29" t="s">
        <v>731</v>
      </c>
      <c r="C276" s="28" t="s">
        <v>732</v>
      </c>
      <c r="D276" s="28" t="s">
        <v>159</v>
      </c>
      <c r="E276" s="28" t="s">
        <v>717</v>
      </c>
      <c r="F276" s="28" t="s">
        <v>733</v>
      </c>
      <c r="G276" s="28" t="s">
        <v>30</v>
      </c>
      <c r="H276" s="28">
        <v>4630</v>
      </c>
      <c r="I276" s="28">
        <v>35</v>
      </c>
      <c r="J276" s="41">
        <v>-3516</v>
      </c>
      <c r="K276" s="41">
        <v>-3353</v>
      </c>
      <c r="L276" s="30">
        <v>3435</v>
      </c>
      <c r="M276" s="30">
        <f t="shared" si="3"/>
        <v>5385</v>
      </c>
      <c r="N276" s="28" t="s">
        <v>42</v>
      </c>
      <c r="O276" s="28" t="s">
        <v>47</v>
      </c>
      <c r="P276" s="28">
        <v>2</v>
      </c>
      <c r="Q276" s="28">
        <v>6</v>
      </c>
      <c r="R276" s="28">
        <v>6</v>
      </c>
      <c r="S276" s="28">
        <v>227309312</v>
      </c>
      <c r="T276" s="28">
        <v>26547690</v>
      </c>
      <c r="U276" s="28">
        <v>253857002</v>
      </c>
      <c r="V276" s="28"/>
      <c r="W276" s="28" t="s">
        <v>30</v>
      </c>
      <c r="X276" s="28" t="s">
        <v>30</v>
      </c>
      <c r="Y276" s="28" t="s">
        <v>30</v>
      </c>
      <c r="Z276" s="28"/>
      <c r="AA276" s="31">
        <v>991.36536848399999</v>
      </c>
      <c r="AB276" s="31">
        <v>4.1136567388499996</v>
      </c>
      <c r="AC276" s="32">
        <v>5.3399999999999997E-4</v>
      </c>
      <c r="AD276" s="32"/>
      <c r="AE276" s="31">
        <v>2.2961520929899999</v>
      </c>
      <c r="AF276" s="32">
        <v>8.0000000000000007E-5</v>
      </c>
    </row>
    <row r="277" spans="1:32" ht="15.75" customHeight="1">
      <c r="A277" s="28" t="s">
        <v>734</v>
      </c>
      <c r="B277" s="29" t="s">
        <v>735</v>
      </c>
      <c r="C277" s="28" t="s">
        <v>736</v>
      </c>
      <c r="D277" s="28" t="s">
        <v>159</v>
      </c>
      <c r="E277" s="28" t="s">
        <v>717</v>
      </c>
      <c r="F277" s="28" t="s">
        <v>737</v>
      </c>
      <c r="G277" s="28" t="s">
        <v>30</v>
      </c>
      <c r="H277" s="28">
        <v>38565</v>
      </c>
      <c r="I277" s="28">
        <v>602</v>
      </c>
      <c r="J277" s="28">
        <v>-41180</v>
      </c>
      <c r="K277" s="28">
        <v>-40040</v>
      </c>
      <c r="L277" s="30">
        <v>40610</v>
      </c>
      <c r="M277" s="30">
        <f t="shared" si="3"/>
        <v>42560</v>
      </c>
      <c r="N277" s="28" t="s">
        <v>42</v>
      </c>
      <c r="O277" s="28" t="s">
        <v>738</v>
      </c>
      <c r="P277" s="28" t="s">
        <v>30</v>
      </c>
      <c r="Q277" s="28" t="s">
        <v>30</v>
      </c>
      <c r="R277" s="28" t="s">
        <v>30</v>
      </c>
      <c r="S277" s="28" t="s">
        <v>30</v>
      </c>
      <c r="T277" s="28" t="s">
        <v>30</v>
      </c>
      <c r="U277" s="28" t="s">
        <v>30</v>
      </c>
      <c r="V277" s="28"/>
      <c r="W277" s="28" t="s">
        <v>30</v>
      </c>
      <c r="X277" s="28" t="s">
        <v>30</v>
      </c>
      <c r="Y277" s="28" t="s">
        <v>30</v>
      </c>
      <c r="Z277" s="28"/>
      <c r="AA277" s="31">
        <v>144.40089874200001</v>
      </c>
      <c r="AB277" s="31">
        <v>29.395103482500001</v>
      </c>
      <c r="AC277" s="32">
        <v>1.173E-3</v>
      </c>
      <c r="AD277" s="32"/>
      <c r="AE277" s="31">
        <v>20.890128661999999</v>
      </c>
      <c r="AF277" s="32">
        <v>2.5900000000000001E-4</v>
      </c>
    </row>
    <row r="278" spans="1:32" ht="15.75" customHeight="1">
      <c r="A278" s="35" t="s">
        <v>739</v>
      </c>
      <c r="B278" s="52" t="s">
        <v>735</v>
      </c>
      <c r="C278" s="35" t="s">
        <v>736</v>
      </c>
      <c r="D278" s="35" t="s">
        <v>159</v>
      </c>
      <c r="E278" s="35" t="s">
        <v>717</v>
      </c>
      <c r="F278" s="35" t="s">
        <v>737</v>
      </c>
      <c r="G278" s="35" t="s">
        <v>30</v>
      </c>
      <c r="H278" s="35">
        <v>13389</v>
      </c>
      <c r="I278" s="35">
        <v>52</v>
      </c>
      <c r="J278" s="35">
        <v>-14352</v>
      </c>
      <c r="K278" s="35">
        <v>-13988</v>
      </c>
      <c r="L278" s="53">
        <v>14170</v>
      </c>
      <c r="M278" s="42">
        <f t="shared" si="3"/>
        <v>16120</v>
      </c>
      <c r="N278" s="35" t="s">
        <v>36</v>
      </c>
      <c r="O278" s="35" t="s">
        <v>738</v>
      </c>
      <c r="P278" s="35" t="s">
        <v>30</v>
      </c>
      <c r="Q278" s="35" t="s">
        <v>30</v>
      </c>
      <c r="R278" s="35" t="s">
        <v>30</v>
      </c>
      <c r="S278" s="35" t="s">
        <v>30</v>
      </c>
      <c r="T278" s="35" t="s">
        <v>30</v>
      </c>
      <c r="U278" s="35" t="s">
        <v>30</v>
      </c>
      <c r="V278" s="35"/>
      <c r="W278" s="35" t="s">
        <v>30</v>
      </c>
      <c r="X278" s="35" t="s">
        <v>30</v>
      </c>
      <c r="Y278" s="35" t="s">
        <v>30</v>
      </c>
      <c r="Z278" s="35"/>
      <c r="AA278" s="43">
        <v>255.59676453</v>
      </c>
      <c r="AB278" s="43">
        <v>12.558010510300001</v>
      </c>
      <c r="AC278" s="44">
        <v>2.0739999999999999E-3</v>
      </c>
      <c r="AD278" s="44"/>
      <c r="AE278" s="43">
        <v>5.6176245102999998</v>
      </c>
      <c r="AF278" s="44">
        <v>9.3300000000000002E-4</v>
      </c>
    </row>
    <row r="279" spans="1:32" ht="15.75" customHeight="1">
      <c r="A279" s="28"/>
      <c r="B279" s="37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</row>
    <row r="280" spans="1:32" ht="15.75" customHeight="1">
      <c r="A280" s="45" t="s">
        <v>740</v>
      </c>
      <c r="B280" s="37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</row>
    <row r="281" spans="1:32" ht="15.75" customHeight="1">
      <c r="A281" s="45" t="s">
        <v>741</v>
      </c>
      <c r="B281" s="37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31"/>
      <c r="AC281" s="28"/>
      <c r="AD281" s="28"/>
      <c r="AE281" s="28"/>
      <c r="AF281" s="28"/>
    </row>
    <row r="282" spans="1:32" ht="15.75" customHeight="1">
      <c r="A282" s="45" t="s">
        <v>742</v>
      </c>
      <c r="B282" s="37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31"/>
      <c r="AC282" s="28"/>
      <c r="AD282" s="28"/>
      <c r="AE282" s="28"/>
      <c r="AF282" s="28"/>
    </row>
    <row r="283" spans="1:32" ht="15.75" customHeight="1">
      <c r="A283" s="45" t="s">
        <v>743</v>
      </c>
      <c r="B283" s="37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</row>
    <row r="284" spans="1:32" ht="15.75" customHeight="1">
      <c r="A284" s="45" t="s">
        <v>744</v>
      </c>
      <c r="B284" s="37"/>
      <c r="C284" s="28" t="s">
        <v>745</v>
      </c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31"/>
      <c r="AC284" s="28"/>
      <c r="AD284" s="28"/>
      <c r="AE284" s="28"/>
      <c r="AF284" s="28"/>
    </row>
    <row r="285" spans="1:32" ht="15.75" customHeight="1">
      <c r="A285" s="45" t="s">
        <v>746</v>
      </c>
      <c r="B285" s="37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</row>
    <row r="286" spans="1:32" ht="15.75" customHeight="1">
      <c r="A286" s="45" t="s">
        <v>747</v>
      </c>
      <c r="B286" s="37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</row>
    <row r="287" spans="1:32" ht="15.75" customHeight="1">
      <c r="A287" s="45" t="s">
        <v>748</v>
      </c>
      <c r="B287" s="37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</row>
    <row r="288" spans="1:32" ht="15.75" customHeight="1">
      <c r="A288" s="46" t="s">
        <v>749</v>
      </c>
      <c r="B288" s="37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</row>
    <row r="289" spans="1:32" ht="15.75" customHeight="1">
      <c r="A289" s="47"/>
      <c r="B289" s="48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</row>
    <row r="290" spans="1:32" ht="15.75" customHeight="1">
      <c r="A290" s="47"/>
      <c r="B290" s="48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</row>
    <row r="291" spans="1:32" ht="15.75" customHeight="1">
      <c r="A291" s="47"/>
      <c r="B291" s="48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</row>
    <row r="292" spans="1:32" ht="15.75" customHeight="1">
      <c r="A292" s="47"/>
      <c r="B292" s="48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</row>
    <row r="293" spans="1:32" ht="15.75" customHeight="1">
      <c r="A293" s="47"/>
      <c r="B293" s="48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</row>
    <row r="294" spans="1:32" ht="15.75" customHeight="1">
      <c r="A294" s="47"/>
      <c r="B294" s="48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</row>
    <row r="295" spans="1:32" ht="15.75" customHeight="1">
      <c r="A295" s="47"/>
      <c r="B295" s="48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</row>
    <row r="296" spans="1:32" ht="15.75" customHeight="1">
      <c r="A296" s="47"/>
      <c r="B296" s="48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</row>
    <row r="297" spans="1:32" ht="15.75" customHeight="1">
      <c r="A297" s="47"/>
      <c r="B297" s="48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</row>
    <row r="298" spans="1:32" ht="15.75" customHeight="1">
      <c r="A298" s="47"/>
      <c r="B298" s="48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</row>
    <row r="299" spans="1:32" ht="15.75" customHeight="1">
      <c r="A299" s="47"/>
      <c r="B299" s="48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</row>
    <row r="300" spans="1:32" ht="15.75" customHeight="1">
      <c r="A300" s="47"/>
      <c r="B300" s="48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</row>
    <row r="301" spans="1:32" ht="15.75" customHeight="1">
      <c r="A301" s="47"/>
      <c r="B301" s="48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</row>
    <row r="302" spans="1:32" ht="15.75" customHeight="1">
      <c r="A302" s="47"/>
      <c r="B302" s="48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</row>
    <row r="303" spans="1:32" ht="15.75" customHeight="1">
      <c r="A303" s="47"/>
      <c r="B303" s="48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</row>
    <row r="304" spans="1:32" ht="15.75" customHeight="1">
      <c r="A304" s="47"/>
      <c r="B304" s="48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</row>
    <row r="305" spans="1:32" ht="15.75" customHeight="1">
      <c r="A305" s="47"/>
      <c r="B305" s="48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</row>
    <row r="306" spans="1:32" ht="15.75" customHeight="1">
      <c r="A306" s="47"/>
      <c r="B306" s="48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</row>
    <row r="307" spans="1:32" ht="15.75" customHeight="1">
      <c r="A307" s="47"/>
      <c r="B307" s="48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</row>
    <row r="308" spans="1:32" ht="15.75" customHeight="1">
      <c r="A308" s="47"/>
      <c r="B308" s="48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</row>
    <row r="309" spans="1:32" ht="15.75" customHeight="1">
      <c r="A309" s="47"/>
      <c r="B309" s="48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</row>
    <row r="310" spans="1:32" ht="15.75" customHeight="1">
      <c r="A310" s="47"/>
      <c r="B310" s="48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</row>
    <row r="311" spans="1:32" ht="15.75" customHeight="1">
      <c r="A311" s="47"/>
      <c r="B311" s="48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</row>
    <row r="312" spans="1:32" ht="15.75" customHeight="1">
      <c r="A312" s="47"/>
      <c r="B312" s="48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</row>
    <row r="313" spans="1:32" ht="15.75" customHeight="1">
      <c r="A313" s="47"/>
      <c r="B313" s="48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</row>
    <row r="314" spans="1:32" ht="15.75" customHeight="1">
      <c r="A314" s="47"/>
      <c r="B314" s="48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</row>
    <row r="315" spans="1:32" ht="15.75" customHeight="1">
      <c r="A315" s="47"/>
      <c r="B315" s="48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</row>
    <row r="316" spans="1:32" ht="15.75" customHeight="1">
      <c r="A316" s="47"/>
      <c r="B316" s="48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</row>
    <row r="317" spans="1:32" ht="15.75" customHeight="1">
      <c r="A317" s="47"/>
      <c r="B317" s="48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</row>
    <row r="318" spans="1:32" ht="15.75" customHeight="1">
      <c r="A318" s="47"/>
      <c r="B318" s="48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</row>
    <row r="319" spans="1:32" ht="15.75" customHeight="1">
      <c r="A319" s="47"/>
      <c r="B319" s="48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</row>
    <row r="320" spans="1:32" ht="15.75" customHeight="1">
      <c r="A320" s="47"/>
      <c r="B320" s="48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</row>
    <row r="321" spans="1:32" ht="15.75" customHeight="1">
      <c r="A321" s="47"/>
      <c r="B321" s="48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</row>
    <row r="322" spans="1:32" ht="15.75" customHeight="1">
      <c r="A322" s="47"/>
      <c r="B322" s="48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</row>
    <row r="323" spans="1:32" ht="15.75" customHeight="1">
      <c r="A323" s="47"/>
      <c r="B323" s="48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</row>
    <row r="324" spans="1:32" ht="15.75" customHeight="1">
      <c r="A324" s="47"/>
      <c r="B324" s="48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</row>
    <row r="325" spans="1:32" ht="15.75" customHeight="1">
      <c r="A325" s="47"/>
      <c r="B325" s="48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</row>
    <row r="326" spans="1:32" ht="15.75" customHeight="1">
      <c r="A326" s="47"/>
      <c r="B326" s="48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</row>
    <row r="327" spans="1:32" ht="15.75" customHeight="1">
      <c r="A327" s="47"/>
      <c r="B327" s="48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</row>
    <row r="328" spans="1:32" ht="15.75" customHeight="1">
      <c r="A328" s="47"/>
      <c r="B328" s="48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</row>
    <row r="329" spans="1:32" ht="15.75" customHeight="1">
      <c r="A329" s="47"/>
      <c r="B329" s="48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</row>
    <row r="330" spans="1:32" ht="15.75" customHeight="1">
      <c r="A330" s="47"/>
      <c r="B330" s="48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</row>
    <row r="331" spans="1:32" ht="15.75" customHeight="1">
      <c r="A331" s="47"/>
      <c r="B331" s="48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</row>
    <row r="332" spans="1:32" ht="15.75" customHeight="1">
      <c r="A332" s="47"/>
      <c r="B332" s="48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</row>
    <row r="333" spans="1:32" ht="15.75" customHeight="1">
      <c r="A333" s="47"/>
      <c r="B333" s="48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</row>
    <row r="334" spans="1:32" ht="15.75" customHeight="1">
      <c r="A334" s="47"/>
      <c r="B334" s="48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</row>
    <row r="335" spans="1:32" ht="15.75" customHeight="1">
      <c r="A335" s="47"/>
      <c r="B335" s="48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</row>
    <row r="336" spans="1:32" ht="15.75" customHeight="1">
      <c r="A336" s="47"/>
      <c r="B336" s="48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</row>
    <row r="337" spans="1:32" ht="15.75" customHeight="1">
      <c r="A337" s="47"/>
      <c r="B337" s="48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</row>
    <row r="338" spans="1:32" ht="15.75" customHeight="1">
      <c r="A338" s="47"/>
      <c r="B338" s="48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</row>
    <row r="339" spans="1:32" ht="15.75" customHeight="1">
      <c r="A339" s="47"/>
      <c r="B339" s="48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</row>
    <row r="340" spans="1:32" ht="15.75" customHeight="1">
      <c r="A340" s="47"/>
      <c r="B340" s="48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</row>
    <row r="341" spans="1:32" ht="15.75" customHeight="1">
      <c r="A341" s="47"/>
      <c r="B341" s="48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</row>
    <row r="342" spans="1:32" ht="15.75" customHeight="1">
      <c r="A342" s="47"/>
      <c r="B342" s="48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</row>
    <row r="343" spans="1:32" ht="15.75" customHeight="1">
      <c r="A343" s="47"/>
      <c r="B343" s="48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</row>
    <row r="344" spans="1:32" ht="15.75" customHeight="1">
      <c r="A344" s="47"/>
      <c r="B344" s="48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</row>
    <row r="345" spans="1:32" ht="15.75" customHeight="1">
      <c r="A345" s="47"/>
      <c r="B345" s="48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</row>
    <row r="346" spans="1:32" ht="15.75" customHeight="1">
      <c r="A346" s="47"/>
      <c r="B346" s="48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</row>
    <row r="347" spans="1:32" ht="15.75" customHeight="1">
      <c r="A347" s="47"/>
      <c r="B347" s="48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</row>
    <row r="348" spans="1:32" ht="15.75" customHeight="1">
      <c r="A348" s="47"/>
      <c r="B348" s="48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</row>
    <row r="349" spans="1:32" ht="15.75" customHeight="1">
      <c r="A349" s="47"/>
      <c r="B349" s="48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</row>
    <row r="350" spans="1:32" ht="15.75" customHeight="1">
      <c r="A350" s="47"/>
      <c r="B350" s="48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</row>
    <row r="351" spans="1:32" ht="15.75" customHeight="1">
      <c r="A351" s="47"/>
      <c r="B351" s="48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</row>
    <row r="352" spans="1:32" ht="15.75" customHeight="1">
      <c r="A352" s="47"/>
      <c r="B352" s="48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</row>
    <row r="353" spans="1:32" ht="15.75" customHeight="1">
      <c r="A353" s="47"/>
      <c r="B353" s="48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</row>
    <row r="354" spans="1:32" ht="15.75" customHeight="1">
      <c r="A354" s="47"/>
      <c r="B354" s="48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</row>
    <row r="355" spans="1:32" ht="15.75" customHeight="1">
      <c r="A355" s="47"/>
      <c r="B355" s="48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</row>
    <row r="356" spans="1:32" ht="15.75" customHeight="1">
      <c r="A356" s="47"/>
      <c r="B356" s="48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</row>
    <row r="357" spans="1:32" ht="15.75" customHeight="1">
      <c r="A357" s="47"/>
      <c r="B357" s="48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</row>
    <row r="358" spans="1:32" ht="15.75" customHeight="1">
      <c r="A358" s="47"/>
      <c r="B358" s="48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</row>
    <row r="359" spans="1:32" ht="15.75" customHeight="1">
      <c r="A359" s="47"/>
      <c r="B359" s="48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</row>
    <row r="360" spans="1:32" ht="15.75" customHeight="1">
      <c r="A360" s="47"/>
      <c r="B360" s="48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</row>
    <row r="361" spans="1:32" ht="15.75" customHeight="1">
      <c r="A361" s="47"/>
      <c r="B361" s="48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</row>
    <row r="362" spans="1:32" ht="15.75" customHeight="1">
      <c r="A362" s="47"/>
      <c r="B362" s="48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</row>
    <row r="363" spans="1:32" ht="15.75" customHeight="1">
      <c r="A363" s="47"/>
      <c r="B363" s="48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</row>
    <row r="364" spans="1:32" ht="15.75" customHeight="1">
      <c r="A364" s="47"/>
      <c r="B364" s="48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</row>
    <row r="365" spans="1:32" ht="15.75" customHeight="1">
      <c r="A365" s="47"/>
      <c r="B365" s="48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</row>
    <row r="366" spans="1:32" ht="15.75" customHeight="1">
      <c r="A366" s="47"/>
      <c r="B366" s="48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</row>
    <row r="367" spans="1:32" ht="15.75" customHeight="1">
      <c r="A367" s="47"/>
      <c r="B367" s="48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</row>
    <row r="368" spans="1:32" ht="15.75" customHeight="1">
      <c r="A368" s="47"/>
      <c r="B368" s="48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</row>
    <row r="369" spans="1:32" ht="15.75" customHeight="1">
      <c r="A369" s="47"/>
      <c r="B369" s="48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</row>
    <row r="370" spans="1:32" ht="15.75" customHeight="1">
      <c r="A370" s="47"/>
      <c r="B370" s="48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</row>
    <row r="371" spans="1:32" ht="15.75" customHeight="1">
      <c r="A371" s="47"/>
      <c r="B371" s="48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</row>
    <row r="372" spans="1:32" ht="15.75" customHeight="1">
      <c r="A372" s="47"/>
      <c r="B372" s="48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</row>
    <row r="373" spans="1:32" ht="15.75" customHeight="1">
      <c r="A373" s="47"/>
      <c r="B373" s="48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</row>
    <row r="374" spans="1:32" ht="15.75" customHeight="1">
      <c r="A374" s="47"/>
      <c r="B374" s="48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</row>
    <row r="375" spans="1:32" ht="15.75" customHeight="1">
      <c r="A375" s="47"/>
      <c r="B375" s="48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</row>
    <row r="376" spans="1:32" ht="15.75" customHeight="1">
      <c r="A376" s="47"/>
      <c r="B376" s="48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</row>
    <row r="377" spans="1:32" ht="15.75" customHeight="1">
      <c r="A377" s="47"/>
      <c r="B377" s="48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</row>
    <row r="378" spans="1:32" ht="15.75" customHeight="1">
      <c r="A378" s="47"/>
      <c r="B378" s="48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</row>
    <row r="379" spans="1:32" ht="15.75" customHeight="1">
      <c r="A379" s="47"/>
      <c r="B379" s="48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</row>
    <row r="380" spans="1:32" ht="15.75" customHeight="1">
      <c r="A380" s="47"/>
      <c r="B380" s="48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</row>
    <row r="381" spans="1:32" ht="15.75" customHeight="1">
      <c r="A381" s="47"/>
      <c r="B381" s="48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</row>
    <row r="382" spans="1:32" ht="15.75" customHeight="1">
      <c r="A382" s="47"/>
      <c r="B382" s="48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</row>
    <row r="383" spans="1:32" ht="15.75" customHeight="1">
      <c r="A383" s="47"/>
      <c r="B383" s="48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</row>
    <row r="384" spans="1:32" ht="15.75" customHeight="1">
      <c r="A384" s="47"/>
      <c r="B384" s="48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</row>
    <row r="385" spans="1:32" ht="15.75" customHeight="1">
      <c r="A385" s="47"/>
      <c r="B385" s="48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</row>
    <row r="386" spans="1:32" ht="15.75" customHeight="1">
      <c r="A386" s="47"/>
      <c r="B386" s="48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</row>
    <row r="387" spans="1:32" ht="15.75" customHeight="1">
      <c r="A387" s="47"/>
      <c r="B387" s="48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</row>
    <row r="388" spans="1:32" ht="15.75" customHeight="1">
      <c r="A388" s="47"/>
      <c r="B388" s="48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</row>
    <row r="389" spans="1:32" ht="15.75" customHeight="1">
      <c r="A389" s="47"/>
      <c r="B389" s="48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</row>
    <row r="390" spans="1:32" ht="15.75" customHeight="1">
      <c r="A390" s="47"/>
      <c r="B390" s="48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</row>
    <row r="391" spans="1:32" ht="15.75" customHeight="1">
      <c r="A391" s="47"/>
      <c r="B391" s="48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</row>
    <row r="392" spans="1:32" ht="15.75" customHeight="1">
      <c r="A392" s="47"/>
      <c r="B392" s="48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</row>
    <row r="393" spans="1:32" ht="15.75" customHeight="1">
      <c r="A393" s="47"/>
      <c r="B393" s="48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</row>
    <row r="394" spans="1:32" ht="15.75" customHeight="1">
      <c r="A394" s="47"/>
      <c r="B394" s="48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</row>
    <row r="395" spans="1:32" ht="15.75" customHeight="1">
      <c r="A395" s="47"/>
      <c r="B395" s="48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</row>
    <row r="396" spans="1:32" ht="15.75" customHeight="1">
      <c r="A396" s="47"/>
      <c r="B396" s="48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</row>
    <row r="397" spans="1:32" ht="15.75" customHeight="1">
      <c r="A397" s="47"/>
      <c r="B397" s="48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</row>
    <row r="398" spans="1:32" ht="15.75" customHeight="1">
      <c r="A398" s="47"/>
      <c r="B398" s="48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</row>
    <row r="399" spans="1:32" ht="15.75" customHeight="1">
      <c r="A399" s="47"/>
      <c r="B399" s="48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</row>
    <row r="400" spans="1:32" ht="15.75" customHeight="1">
      <c r="A400" s="47"/>
      <c r="B400" s="48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</row>
    <row r="401" spans="1:32" ht="15.75" customHeight="1">
      <c r="A401" s="47"/>
      <c r="B401" s="48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  <c r="AD401" s="47"/>
      <c r="AE401" s="47"/>
      <c r="AF401" s="47"/>
    </row>
    <row r="402" spans="1:32" ht="15.75" customHeight="1">
      <c r="A402" s="47"/>
      <c r="B402" s="48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  <c r="AD402" s="47"/>
      <c r="AE402" s="47"/>
      <c r="AF402" s="47"/>
    </row>
    <row r="403" spans="1:32" ht="15.75" customHeight="1">
      <c r="A403" s="47"/>
      <c r="B403" s="48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  <c r="AD403" s="47"/>
      <c r="AE403" s="47"/>
      <c r="AF403" s="47"/>
    </row>
    <row r="404" spans="1:32" ht="15.75" customHeight="1">
      <c r="A404" s="47"/>
      <c r="B404" s="48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</row>
    <row r="405" spans="1:32" ht="15.75" customHeight="1">
      <c r="A405" s="47"/>
      <c r="B405" s="48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  <c r="AD405" s="47"/>
      <c r="AE405" s="47"/>
      <c r="AF405" s="47"/>
    </row>
    <row r="406" spans="1:32" ht="15.75" customHeight="1">
      <c r="A406" s="47"/>
      <c r="B406" s="48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  <c r="AA406" s="47"/>
      <c r="AB406" s="47"/>
      <c r="AC406" s="47"/>
      <c r="AD406" s="47"/>
      <c r="AE406" s="47"/>
      <c r="AF406" s="47"/>
    </row>
    <row r="407" spans="1:32" ht="15.75" customHeight="1">
      <c r="A407" s="47"/>
      <c r="B407" s="48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  <c r="AA407" s="47"/>
      <c r="AB407" s="47"/>
      <c r="AC407" s="47"/>
      <c r="AD407" s="47"/>
      <c r="AE407" s="47"/>
      <c r="AF407" s="47"/>
    </row>
    <row r="408" spans="1:32" ht="15.75" customHeight="1">
      <c r="A408" s="47"/>
      <c r="B408" s="48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  <c r="AD408" s="47"/>
      <c r="AE408" s="47"/>
      <c r="AF408" s="47"/>
    </row>
    <row r="409" spans="1:32" ht="15.75" customHeight="1">
      <c r="A409" s="47"/>
      <c r="B409" s="48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  <c r="AA409" s="47"/>
      <c r="AB409" s="47"/>
      <c r="AC409" s="47"/>
      <c r="AD409" s="47"/>
      <c r="AE409" s="47"/>
      <c r="AF409" s="47"/>
    </row>
    <row r="410" spans="1:32" ht="15.75" customHeight="1">
      <c r="A410" s="47"/>
      <c r="B410" s="48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  <c r="AD410" s="47"/>
      <c r="AE410" s="47"/>
      <c r="AF410" s="47"/>
    </row>
    <row r="411" spans="1:32" ht="15.75" customHeight="1">
      <c r="A411" s="47"/>
      <c r="B411" s="48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  <c r="AD411" s="47"/>
      <c r="AE411" s="47"/>
      <c r="AF411" s="47"/>
    </row>
    <row r="412" spans="1:32" ht="15.75" customHeight="1">
      <c r="A412" s="47"/>
      <c r="B412" s="48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  <c r="AB412" s="47"/>
      <c r="AC412" s="47"/>
      <c r="AD412" s="47"/>
      <c r="AE412" s="47"/>
      <c r="AF412" s="47"/>
    </row>
    <row r="413" spans="1:32" ht="15.75" customHeight="1">
      <c r="A413" s="47"/>
      <c r="B413" s="48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  <c r="AD413" s="47"/>
      <c r="AE413" s="47"/>
      <c r="AF413" s="47"/>
    </row>
    <row r="414" spans="1:32" ht="15.75" customHeight="1">
      <c r="A414" s="47"/>
      <c r="B414" s="48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  <c r="AA414" s="47"/>
      <c r="AB414" s="47"/>
      <c r="AC414" s="47"/>
      <c r="AD414" s="47"/>
      <c r="AE414" s="47"/>
      <c r="AF414" s="47"/>
    </row>
    <row r="415" spans="1:32" ht="15.75" customHeight="1">
      <c r="A415" s="47"/>
      <c r="B415" s="48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  <c r="AA415" s="47"/>
      <c r="AB415" s="47"/>
      <c r="AC415" s="47"/>
      <c r="AD415" s="47"/>
      <c r="AE415" s="47"/>
      <c r="AF415" s="47"/>
    </row>
    <row r="416" spans="1:32" ht="15.75" customHeight="1">
      <c r="A416" s="47"/>
      <c r="B416" s="48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  <c r="AA416" s="47"/>
      <c r="AB416" s="47"/>
      <c r="AC416" s="47"/>
      <c r="AD416" s="47"/>
      <c r="AE416" s="47"/>
      <c r="AF416" s="47"/>
    </row>
    <row r="417" spans="1:32" ht="15.75" customHeight="1">
      <c r="A417" s="47"/>
      <c r="B417" s="48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  <c r="AA417" s="47"/>
      <c r="AB417" s="47"/>
      <c r="AC417" s="47"/>
      <c r="AD417" s="47"/>
      <c r="AE417" s="47"/>
      <c r="AF417" s="47"/>
    </row>
    <row r="418" spans="1:32" ht="15.75" customHeight="1">
      <c r="A418" s="47"/>
      <c r="B418" s="48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  <c r="AA418" s="47"/>
      <c r="AB418" s="47"/>
      <c r="AC418" s="47"/>
      <c r="AD418" s="47"/>
      <c r="AE418" s="47"/>
      <c r="AF418" s="47"/>
    </row>
    <row r="419" spans="1:32" ht="15.75" customHeight="1">
      <c r="A419" s="47"/>
      <c r="B419" s="48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  <c r="AA419" s="47"/>
      <c r="AB419" s="47"/>
      <c r="AC419" s="47"/>
      <c r="AD419" s="47"/>
      <c r="AE419" s="47"/>
      <c r="AF419" s="47"/>
    </row>
    <row r="420" spans="1:32" ht="15.75" customHeight="1">
      <c r="A420" s="47"/>
      <c r="B420" s="48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  <c r="AA420" s="47"/>
      <c r="AB420" s="47"/>
      <c r="AC420" s="47"/>
      <c r="AD420" s="47"/>
      <c r="AE420" s="47"/>
      <c r="AF420" s="47"/>
    </row>
    <row r="421" spans="1:32" ht="15.75" customHeight="1">
      <c r="A421" s="47"/>
      <c r="B421" s="48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  <c r="AA421" s="47"/>
      <c r="AB421" s="47"/>
      <c r="AC421" s="47"/>
      <c r="AD421" s="47"/>
      <c r="AE421" s="47"/>
      <c r="AF421" s="47"/>
    </row>
    <row r="422" spans="1:32" ht="15.75" customHeight="1">
      <c r="A422" s="47"/>
      <c r="B422" s="48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  <c r="AA422" s="47"/>
      <c r="AB422" s="47"/>
      <c r="AC422" s="47"/>
      <c r="AD422" s="47"/>
      <c r="AE422" s="47"/>
      <c r="AF422" s="47"/>
    </row>
    <row r="423" spans="1:32" ht="15.75" customHeight="1">
      <c r="A423" s="47"/>
      <c r="B423" s="48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  <c r="AA423" s="47"/>
      <c r="AB423" s="47"/>
      <c r="AC423" s="47"/>
      <c r="AD423" s="47"/>
      <c r="AE423" s="47"/>
      <c r="AF423" s="47"/>
    </row>
    <row r="424" spans="1:32" ht="15.75" customHeight="1">
      <c r="A424" s="47"/>
      <c r="B424" s="48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  <c r="AA424" s="47"/>
      <c r="AB424" s="47"/>
      <c r="AC424" s="47"/>
      <c r="AD424" s="47"/>
      <c r="AE424" s="47"/>
      <c r="AF424" s="47"/>
    </row>
    <row r="425" spans="1:32" ht="15.75" customHeight="1">
      <c r="A425" s="47"/>
      <c r="B425" s="48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  <c r="AA425" s="47"/>
      <c r="AB425" s="47"/>
      <c r="AC425" s="47"/>
      <c r="AD425" s="47"/>
      <c r="AE425" s="47"/>
      <c r="AF425" s="47"/>
    </row>
    <row r="426" spans="1:32" ht="15.75" customHeight="1">
      <c r="A426" s="47"/>
      <c r="B426" s="48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</row>
    <row r="427" spans="1:32" ht="15.75" customHeight="1">
      <c r="A427" s="47"/>
      <c r="B427" s="48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  <c r="AA427" s="47"/>
      <c r="AB427" s="47"/>
      <c r="AC427" s="47"/>
      <c r="AD427" s="47"/>
      <c r="AE427" s="47"/>
      <c r="AF427" s="47"/>
    </row>
    <row r="428" spans="1:32" ht="15.75" customHeight="1">
      <c r="A428" s="47"/>
      <c r="B428" s="48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  <c r="AA428" s="47"/>
      <c r="AB428" s="47"/>
      <c r="AC428" s="47"/>
      <c r="AD428" s="47"/>
      <c r="AE428" s="47"/>
      <c r="AF428" s="47"/>
    </row>
    <row r="429" spans="1:32" ht="15.75" customHeight="1">
      <c r="A429" s="47"/>
      <c r="B429" s="48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  <c r="AA429" s="47"/>
      <c r="AB429" s="47"/>
      <c r="AC429" s="47"/>
      <c r="AD429" s="47"/>
      <c r="AE429" s="47"/>
      <c r="AF429" s="47"/>
    </row>
    <row r="430" spans="1:32" ht="15.75" customHeight="1">
      <c r="A430" s="47"/>
      <c r="B430" s="48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  <c r="AD430" s="47"/>
      <c r="AE430" s="47"/>
      <c r="AF430" s="47"/>
    </row>
    <row r="431" spans="1:32" ht="15.75" customHeight="1">
      <c r="A431" s="47"/>
      <c r="B431" s="48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  <c r="AD431" s="47"/>
      <c r="AE431" s="47"/>
      <c r="AF431" s="47"/>
    </row>
    <row r="432" spans="1:32" ht="15.75" customHeight="1">
      <c r="A432" s="47"/>
      <c r="B432" s="48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  <c r="AD432" s="47"/>
      <c r="AE432" s="47"/>
      <c r="AF432" s="47"/>
    </row>
    <row r="433" spans="1:32" ht="15.75" customHeight="1">
      <c r="A433" s="47"/>
      <c r="B433" s="48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  <c r="AD433" s="47"/>
      <c r="AE433" s="47"/>
      <c r="AF433" s="47"/>
    </row>
    <row r="434" spans="1:32" ht="15.75" customHeight="1">
      <c r="A434" s="47"/>
      <c r="B434" s="48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</row>
    <row r="435" spans="1:32" ht="15.75" customHeight="1">
      <c r="A435" s="47"/>
      <c r="B435" s="48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  <c r="AD435" s="47"/>
      <c r="AE435" s="47"/>
      <c r="AF435" s="47"/>
    </row>
    <row r="436" spans="1:32" ht="15.75" customHeight="1">
      <c r="A436" s="47"/>
      <c r="B436" s="48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  <c r="AD436" s="47"/>
      <c r="AE436" s="47"/>
      <c r="AF436" s="47"/>
    </row>
    <row r="437" spans="1:32" ht="15.75" customHeight="1">
      <c r="A437" s="47"/>
      <c r="B437" s="48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  <c r="AD437" s="47"/>
      <c r="AE437" s="47"/>
      <c r="AF437" s="47"/>
    </row>
    <row r="438" spans="1:32" ht="15.75" customHeight="1">
      <c r="A438" s="47"/>
      <c r="B438" s="48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  <c r="AD438" s="47"/>
      <c r="AE438" s="47"/>
      <c r="AF438" s="47"/>
    </row>
    <row r="439" spans="1:32" ht="15.75" customHeight="1">
      <c r="A439" s="47"/>
      <c r="B439" s="48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  <c r="AD439" s="47"/>
      <c r="AE439" s="47"/>
      <c r="AF439" s="47"/>
    </row>
    <row r="440" spans="1:32" ht="15.75" customHeight="1">
      <c r="A440" s="47"/>
      <c r="B440" s="48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  <c r="AD440" s="47"/>
      <c r="AE440" s="47"/>
      <c r="AF440" s="47"/>
    </row>
    <row r="441" spans="1:32" ht="15.75" customHeight="1">
      <c r="A441" s="47"/>
      <c r="B441" s="48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  <c r="AD441" s="47"/>
      <c r="AE441" s="47"/>
      <c r="AF441" s="47"/>
    </row>
    <row r="442" spans="1:32" ht="15.75" customHeight="1">
      <c r="A442" s="47"/>
      <c r="B442" s="48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  <c r="AD442" s="47"/>
      <c r="AE442" s="47"/>
      <c r="AF442" s="47"/>
    </row>
    <row r="443" spans="1:32" ht="15.75" customHeight="1">
      <c r="A443" s="47"/>
      <c r="B443" s="48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  <c r="AD443" s="47"/>
      <c r="AE443" s="47"/>
      <c r="AF443" s="47"/>
    </row>
    <row r="444" spans="1:32" ht="15.75" customHeight="1">
      <c r="A444" s="47"/>
      <c r="B444" s="48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  <c r="AD444" s="47"/>
      <c r="AE444" s="47"/>
      <c r="AF444" s="47"/>
    </row>
    <row r="445" spans="1:32" ht="15.75" customHeight="1">
      <c r="A445" s="47"/>
      <c r="B445" s="48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  <c r="AD445" s="47"/>
      <c r="AE445" s="47"/>
      <c r="AF445" s="47"/>
    </row>
    <row r="446" spans="1:32" ht="15.75" customHeight="1">
      <c r="A446" s="47"/>
      <c r="B446" s="48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  <c r="AD446" s="47"/>
      <c r="AE446" s="47"/>
      <c r="AF446" s="47"/>
    </row>
    <row r="447" spans="1:32" ht="15.75" customHeight="1">
      <c r="A447" s="47"/>
      <c r="B447" s="48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  <c r="AD447" s="47"/>
      <c r="AE447" s="47"/>
      <c r="AF447" s="47"/>
    </row>
    <row r="448" spans="1:32" ht="15.75" customHeight="1">
      <c r="A448" s="47"/>
      <c r="B448" s="48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  <c r="AD448" s="47"/>
      <c r="AE448" s="47"/>
      <c r="AF448" s="47"/>
    </row>
    <row r="449" spans="1:32" ht="15.75" customHeight="1">
      <c r="A449" s="47"/>
      <c r="B449" s="48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  <c r="AD449" s="47"/>
      <c r="AE449" s="47"/>
      <c r="AF449" s="47"/>
    </row>
    <row r="450" spans="1:32" ht="15.75" customHeight="1">
      <c r="A450" s="47"/>
      <c r="B450" s="48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  <c r="AD450" s="47"/>
      <c r="AE450" s="47"/>
      <c r="AF450" s="47"/>
    </row>
    <row r="451" spans="1:32" ht="15.75" customHeight="1">
      <c r="A451" s="47"/>
      <c r="B451" s="48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  <c r="AD451" s="47"/>
      <c r="AE451" s="47"/>
      <c r="AF451" s="47"/>
    </row>
    <row r="452" spans="1:32" ht="15.75" customHeight="1">
      <c r="A452" s="47"/>
      <c r="B452" s="48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  <c r="AD452" s="47"/>
      <c r="AE452" s="47"/>
      <c r="AF452" s="47"/>
    </row>
    <row r="453" spans="1:32" ht="15.75" customHeight="1">
      <c r="A453" s="47"/>
      <c r="B453" s="48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  <c r="AD453" s="47"/>
      <c r="AE453" s="47"/>
      <c r="AF453" s="47"/>
    </row>
    <row r="454" spans="1:32" ht="15.75" customHeight="1">
      <c r="A454" s="47"/>
      <c r="B454" s="48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  <c r="AD454" s="47"/>
      <c r="AE454" s="47"/>
      <c r="AF454" s="47"/>
    </row>
    <row r="455" spans="1:32" ht="15.75" customHeight="1">
      <c r="A455" s="47"/>
      <c r="B455" s="48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  <c r="AD455" s="47"/>
      <c r="AE455" s="47"/>
      <c r="AF455" s="47"/>
    </row>
    <row r="456" spans="1:32" ht="15.75" customHeight="1">
      <c r="A456" s="47"/>
      <c r="B456" s="48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</row>
    <row r="457" spans="1:32" ht="15.75" customHeight="1">
      <c r="A457" s="47"/>
      <c r="B457" s="48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  <c r="AD457" s="47"/>
      <c r="AE457" s="47"/>
      <c r="AF457" s="47"/>
    </row>
    <row r="458" spans="1:32" ht="15.75" customHeight="1">
      <c r="A458" s="47"/>
      <c r="B458" s="48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</row>
    <row r="459" spans="1:32" ht="15.75" customHeight="1">
      <c r="A459" s="47"/>
      <c r="B459" s="48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  <c r="AD459" s="47"/>
      <c r="AE459" s="47"/>
      <c r="AF459" s="47"/>
    </row>
    <row r="460" spans="1:32" ht="15.75" customHeight="1">
      <c r="A460" s="47"/>
      <c r="B460" s="48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  <c r="AD460" s="47"/>
      <c r="AE460" s="47"/>
      <c r="AF460" s="47"/>
    </row>
    <row r="461" spans="1:32" ht="15.75" customHeight="1">
      <c r="A461" s="47"/>
      <c r="B461" s="48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  <c r="AD461" s="47"/>
      <c r="AE461" s="47"/>
      <c r="AF461" s="47"/>
    </row>
    <row r="462" spans="1:32" ht="15.75" customHeight="1">
      <c r="A462" s="47"/>
      <c r="B462" s="48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  <c r="AD462" s="47"/>
      <c r="AE462" s="47"/>
      <c r="AF462" s="47"/>
    </row>
    <row r="463" spans="1:32" ht="15.75" customHeight="1">
      <c r="A463" s="47"/>
      <c r="B463" s="48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</row>
    <row r="464" spans="1:32" ht="15.75" customHeight="1">
      <c r="A464" s="47"/>
      <c r="B464" s="48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  <c r="AD464" s="47"/>
      <c r="AE464" s="47"/>
      <c r="AF464" s="47"/>
    </row>
    <row r="465" spans="1:32" ht="15.75" customHeight="1">
      <c r="A465" s="47"/>
      <c r="B465" s="48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  <c r="AD465" s="47"/>
      <c r="AE465" s="47"/>
      <c r="AF465" s="47"/>
    </row>
    <row r="466" spans="1:32" ht="15.75" customHeight="1">
      <c r="A466" s="47"/>
      <c r="B466" s="48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  <c r="AB466" s="47"/>
      <c r="AC466" s="47"/>
      <c r="AD466" s="47"/>
      <c r="AE466" s="47"/>
      <c r="AF466" s="47"/>
    </row>
    <row r="467" spans="1:32" ht="15.75" customHeight="1">
      <c r="A467" s="47"/>
      <c r="B467" s="48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  <c r="AA467" s="47"/>
      <c r="AB467" s="47"/>
      <c r="AC467" s="47"/>
      <c r="AD467" s="47"/>
      <c r="AE467" s="47"/>
      <c r="AF467" s="47"/>
    </row>
    <row r="468" spans="1:32" ht="15.75" customHeight="1">
      <c r="A468" s="47"/>
      <c r="B468" s="48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  <c r="AA468" s="47"/>
      <c r="AB468" s="47"/>
      <c r="AC468" s="47"/>
      <c r="AD468" s="47"/>
      <c r="AE468" s="47"/>
      <c r="AF468" s="47"/>
    </row>
    <row r="469" spans="1:32" ht="15.75" customHeight="1">
      <c r="A469" s="47"/>
      <c r="B469" s="48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  <c r="AD469" s="47"/>
      <c r="AE469" s="47"/>
      <c r="AF469" s="47"/>
    </row>
    <row r="470" spans="1:32" ht="15.75" customHeight="1">
      <c r="A470" s="47"/>
      <c r="B470" s="48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  <c r="AA470" s="47"/>
      <c r="AB470" s="47"/>
      <c r="AC470" s="47"/>
      <c r="AD470" s="47"/>
      <c r="AE470" s="47"/>
      <c r="AF470" s="47"/>
    </row>
    <row r="471" spans="1:32" ht="15.75" customHeight="1">
      <c r="A471" s="47"/>
      <c r="B471" s="48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  <c r="AA471" s="47"/>
      <c r="AB471" s="47"/>
      <c r="AC471" s="47"/>
      <c r="AD471" s="47"/>
      <c r="AE471" s="47"/>
      <c r="AF471" s="47"/>
    </row>
    <row r="472" spans="1:32" ht="15.75" customHeight="1">
      <c r="A472" s="47"/>
      <c r="B472" s="48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  <c r="AA472" s="47"/>
      <c r="AB472" s="47"/>
      <c r="AC472" s="47"/>
      <c r="AD472" s="47"/>
      <c r="AE472" s="47"/>
      <c r="AF472" s="47"/>
    </row>
    <row r="473" spans="1:32" ht="15.75" customHeight="1">
      <c r="A473" s="47"/>
      <c r="B473" s="48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</row>
    <row r="474" spans="1:32" ht="15.75" customHeight="1">
      <c r="A474" s="47"/>
      <c r="B474" s="48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  <c r="AA474" s="47"/>
      <c r="AB474" s="47"/>
      <c r="AC474" s="47"/>
      <c r="AD474" s="47"/>
      <c r="AE474" s="47"/>
      <c r="AF474" s="47"/>
    </row>
    <row r="475" spans="1:32" ht="15.75" customHeight="1">
      <c r="A475" s="47"/>
      <c r="B475" s="48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  <c r="AA475" s="47"/>
      <c r="AB475" s="47"/>
      <c r="AC475" s="47"/>
      <c r="AD475" s="47"/>
      <c r="AE475" s="47"/>
      <c r="AF475" s="47"/>
    </row>
    <row r="476" spans="1:32" ht="15.75" customHeight="1">
      <c r="A476" s="47"/>
      <c r="B476" s="48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  <c r="AA476" s="47"/>
      <c r="AB476" s="47"/>
      <c r="AC476" s="47"/>
      <c r="AD476" s="47"/>
      <c r="AE476" s="47"/>
      <c r="AF476" s="47"/>
    </row>
    <row r="477" spans="1:32" ht="15.75" customHeight="1">
      <c r="A477" s="47"/>
      <c r="B477" s="48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  <c r="AA477" s="47"/>
      <c r="AB477" s="47"/>
      <c r="AC477" s="47"/>
      <c r="AD477" s="47"/>
      <c r="AE477" s="47"/>
      <c r="AF477" s="47"/>
    </row>
    <row r="478" spans="1:32" ht="15.75" customHeight="1">
      <c r="A478" s="47"/>
      <c r="B478" s="48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  <c r="AA478" s="47"/>
      <c r="AB478" s="47"/>
      <c r="AC478" s="47"/>
      <c r="AD478" s="47"/>
      <c r="AE478" s="47"/>
      <c r="AF478" s="47"/>
    </row>
    <row r="479" spans="1:32" ht="15.75" customHeight="1">
      <c r="A479" s="47"/>
      <c r="B479" s="48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  <c r="AA479" s="47"/>
      <c r="AB479" s="47"/>
      <c r="AC479" s="47"/>
      <c r="AD479" s="47"/>
      <c r="AE479" s="47"/>
      <c r="AF479" s="47"/>
    </row>
    <row r="480" spans="1:32" ht="15.75" customHeight="1">
      <c r="A480" s="47"/>
      <c r="B480" s="48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  <c r="AA480" s="47"/>
      <c r="AB480" s="47"/>
      <c r="AC480" s="47"/>
      <c r="AD480" s="47"/>
      <c r="AE480" s="47"/>
      <c r="AF480" s="47"/>
    </row>
    <row r="481" spans="1:32" ht="15.75" customHeight="1">
      <c r="A481" s="47"/>
      <c r="B481" s="48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  <c r="AA481" s="47"/>
      <c r="AB481" s="47"/>
      <c r="AC481" s="47"/>
      <c r="AD481" s="47"/>
      <c r="AE481" s="47"/>
      <c r="AF481" s="47"/>
    </row>
    <row r="482" spans="1:32" ht="15.75" customHeight="1">
      <c r="A482" s="47"/>
      <c r="B482" s="48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  <c r="AA482" s="47"/>
      <c r="AB482" s="47"/>
      <c r="AC482" s="47"/>
      <c r="AD482" s="47"/>
      <c r="AE482" s="47"/>
      <c r="AF482" s="47"/>
    </row>
    <row r="483" spans="1:32" ht="15.75" customHeight="1">
      <c r="A483" s="47"/>
      <c r="B483" s="48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  <c r="AA483" s="47"/>
      <c r="AB483" s="47"/>
      <c r="AC483" s="47"/>
      <c r="AD483" s="47"/>
      <c r="AE483" s="47"/>
      <c r="AF483" s="47"/>
    </row>
    <row r="484" spans="1:32" ht="15.75" customHeight="1">
      <c r="A484" s="47"/>
      <c r="B484" s="48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  <c r="AA484" s="47"/>
      <c r="AB484" s="47"/>
      <c r="AC484" s="47"/>
      <c r="AD484" s="47"/>
      <c r="AE484" s="47"/>
      <c r="AF484" s="47"/>
    </row>
    <row r="485" spans="1:32" ht="15.75" customHeight="1">
      <c r="A485" s="47"/>
      <c r="B485" s="48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</row>
    <row r="486" spans="1:32" ht="15.75" customHeight="1">
      <c r="A486" s="47"/>
      <c r="B486" s="48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  <c r="AA486" s="47"/>
      <c r="AB486" s="47"/>
      <c r="AC486" s="47"/>
      <c r="AD486" s="47"/>
      <c r="AE486" s="47"/>
      <c r="AF486" s="47"/>
    </row>
    <row r="487" spans="1:32" ht="15.75" customHeight="1">
      <c r="A487" s="47"/>
      <c r="B487" s="48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  <c r="AA487" s="47"/>
      <c r="AB487" s="47"/>
      <c r="AC487" s="47"/>
      <c r="AD487" s="47"/>
      <c r="AE487" s="47"/>
      <c r="AF487" s="47"/>
    </row>
    <row r="488" spans="1:32" ht="15.75" customHeight="1">
      <c r="A488" s="47"/>
      <c r="B488" s="48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  <c r="AA488" s="47"/>
      <c r="AB488" s="47"/>
      <c r="AC488" s="47"/>
      <c r="AD488" s="47"/>
      <c r="AE488" s="47"/>
      <c r="AF488" s="47"/>
    </row>
    <row r="489" spans="1:32" ht="15.75" customHeight="1">
      <c r="A489" s="49"/>
      <c r="B489" s="50"/>
      <c r="C489" s="49"/>
      <c r="D489" s="49"/>
      <c r="E489" s="49"/>
      <c r="F489" s="49"/>
      <c r="G489" s="47"/>
      <c r="H489" s="49"/>
      <c r="I489" s="49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  <c r="AA489" s="49"/>
      <c r="AB489" s="49"/>
      <c r="AC489" s="49"/>
      <c r="AD489" s="49"/>
      <c r="AE489" s="49"/>
      <c r="AF489" s="49"/>
    </row>
    <row r="490" spans="1:32" ht="15.75" customHeight="1">
      <c r="A490" s="49"/>
      <c r="B490" s="50"/>
      <c r="C490" s="49"/>
      <c r="D490" s="49"/>
      <c r="E490" s="49"/>
      <c r="F490" s="49"/>
      <c r="G490" s="47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  <c r="AA490" s="49"/>
      <c r="AB490" s="49"/>
      <c r="AC490" s="49"/>
      <c r="AD490" s="49"/>
      <c r="AE490" s="49"/>
      <c r="AF490" s="49"/>
    </row>
    <row r="491" spans="1:32" ht="15.75" customHeight="1">
      <c r="A491" s="49"/>
      <c r="B491" s="50"/>
      <c r="C491" s="49"/>
      <c r="D491" s="49"/>
      <c r="E491" s="49"/>
      <c r="F491" s="49"/>
      <c r="G491" s="47"/>
      <c r="H491" s="49"/>
      <c r="I491" s="49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  <c r="AA491" s="49"/>
      <c r="AB491" s="49"/>
      <c r="AC491" s="49"/>
      <c r="AD491" s="49"/>
      <c r="AE491" s="49"/>
      <c r="AF491" s="49"/>
    </row>
    <row r="492" spans="1:32" ht="15.75" customHeight="1">
      <c r="A492" s="49"/>
      <c r="B492" s="50"/>
      <c r="C492" s="49"/>
      <c r="D492" s="49"/>
      <c r="E492" s="49"/>
      <c r="F492" s="49"/>
      <c r="G492" s="47"/>
      <c r="H492" s="49"/>
      <c r="I492" s="49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  <c r="AA492" s="49"/>
      <c r="AB492" s="49"/>
      <c r="AC492" s="49"/>
      <c r="AD492" s="49"/>
      <c r="AE492" s="49"/>
      <c r="AF492" s="49"/>
    </row>
    <row r="493" spans="1:32" ht="15.75" customHeight="1">
      <c r="A493" s="49"/>
      <c r="B493" s="50"/>
      <c r="C493" s="49"/>
      <c r="D493" s="49"/>
      <c r="E493" s="49"/>
      <c r="F493" s="49"/>
      <c r="G493" s="47"/>
      <c r="H493" s="49"/>
      <c r="I493" s="49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  <c r="AA493" s="49"/>
      <c r="AB493" s="49"/>
      <c r="AC493" s="49"/>
      <c r="AD493" s="49"/>
      <c r="AE493" s="49"/>
      <c r="AF493" s="49"/>
    </row>
    <row r="494" spans="1:32" ht="15.75" customHeight="1">
      <c r="A494" s="49"/>
      <c r="B494" s="50"/>
      <c r="C494" s="49"/>
      <c r="D494" s="49"/>
      <c r="E494" s="49"/>
      <c r="F494" s="49"/>
      <c r="G494" s="47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  <c r="AA494" s="49"/>
      <c r="AB494" s="49"/>
      <c r="AC494" s="49"/>
      <c r="AD494" s="49"/>
      <c r="AE494" s="49"/>
      <c r="AF494" s="49"/>
    </row>
    <row r="495" spans="1:32" ht="15.75" customHeight="1">
      <c r="A495" s="49"/>
      <c r="B495" s="50"/>
      <c r="C495" s="49"/>
      <c r="D495" s="49"/>
      <c r="E495" s="49"/>
      <c r="F495" s="49"/>
      <c r="G495" s="47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  <c r="AA495" s="49"/>
      <c r="AB495" s="49"/>
      <c r="AC495" s="49"/>
      <c r="AD495" s="49"/>
      <c r="AE495" s="49"/>
      <c r="AF495" s="49"/>
    </row>
    <row r="496" spans="1:32" ht="15.75" customHeight="1">
      <c r="A496" s="49"/>
      <c r="B496" s="50"/>
      <c r="C496" s="49"/>
      <c r="D496" s="49"/>
      <c r="E496" s="49"/>
      <c r="F496" s="49"/>
      <c r="G496" s="47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  <c r="AA496" s="49"/>
      <c r="AB496" s="49"/>
      <c r="AC496" s="49"/>
      <c r="AD496" s="49"/>
      <c r="AE496" s="49"/>
      <c r="AF496" s="49"/>
    </row>
    <row r="497" spans="1:32" ht="15.75" customHeight="1">
      <c r="A497" s="49"/>
      <c r="B497" s="50"/>
      <c r="C497" s="49"/>
      <c r="D497" s="49"/>
      <c r="E497" s="49"/>
      <c r="F497" s="49"/>
      <c r="G497" s="47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  <c r="AA497" s="49"/>
      <c r="AB497" s="49"/>
      <c r="AC497" s="49"/>
      <c r="AD497" s="49"/>
      <c r="AE497" s="49"/>
      <c r="AF497" s="49"/>
    </row>
    <row r="498" spans="1:32" ht="15.75" customHeight="1">
      <c r="A498" s="49"/>
      <c r="B498" s="50"/>
      <c r="C498" s="49"/>
      <c r="D498" s="49"/>
      <c r="E498" s="49"/>
      <c r="F498" s="49"/>
      <c r="G498" s="47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  <c r="AA498" s="49"/>
      <c r="AB498" s="49"/>
      <c r="AC498" s="49"/>
      <c r="AD498" s="49"/>
      <c r="AE498" s="49"/>
      <c r="AF498" s="49"/>
    </row>
    <row r="499" spans="1:32" ht="15.75" customHeight="1">
      <c r="A499" s="49"/>
      <c r="B499" s="50"/>
      <c r="C499" s="49"/>
      <c r="D499" s="49"/>
      <c r="E499" s="49"/>
      <c r="F499" s="49"/>
      <c r="G499" s="47"/>
      <c r="H499" s="49"/>
      <c r="I499" s="49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  <c r="AA499" s="49"/>
      <c r="AB499" s="49"/>
      <c r="AC499" s="49"/>
      <c r="AD499" s="49"/>
      <c r="AE499" s="49"/>
      <c r="AF499" s="49"/>
    </row>
    <row r="500" spans="1:32" ht="15.75" customHeight="1">
      <c r="A500" s="49"/>
      <c r="B500" s="50"/>
      <c r="C500" s="49"/>
      <c r="D500" s="49"/>
      <c r="E500" s="49"/>
      <c r="F500" s="49"/>
      <c r="G500" s="47"/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  <c r="AA500" s="49"/>
      <c r="AB500" s="49"/>
      <c r="AC500" s="49"/>
      <c r="AD500" s="49"/>
      <c r="AE500" s="49"/>
      <c r="AF500" s="49"/>
    </row>
    <row r="501" spans="1:32" ht="15.75" customHeight="1">
      <c r="A501" s="49"/>
      <c r="B501" s="50"/>
      <c r="C501" s="49"/>
      <c r="D501" s="49"/>
      <c r="E501" s="49"/>
      <c r="F501" s="49"/>
      <c r="G501" s="47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  <c r="AA501" s="49"/>
      <c r="AB501" s="49"/>
      <c r="AC501" s="49"/>
      <c r="AD501" s="49"/>
      <c r="AE501" s="49"/>
      <c r="AF501" s="49"/>
    </row>
    <row r="502" spans="1:32" ht="15.75" customHeight="1">
      <c r="A502" s="49"/>
      <c r="B502" s="50"/>
      <c r="C502" s="49"/>
      <c r="D502" s="49"/>
      <c r="E502" s="49"/>
      <c r="F502" s="49"/>
      <c r="G502" s="47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  <c r="AA502" s="49"/>
      <c r="AB502" s="49"/>
      <c r="AC502" s="49"/>
      <c r="AD502" s="49"/>
      <c r="AE502" s="49"/>
      <c r="AF502" s="49"/>
    </row>
    <row r="503" spans="1:32" ht="15.75" customHeight="1">
      <c r="A503" s="49"/>
      <c r="B503" s="50"/>
      <c r="C503" s="49"/>
      <c r="D503" s="49"/>
      <c r="E503" s="49"/>
      <c r="F503" s="49"/>
      <c r="G503" s="47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  <c r="AA503" s="49"/>
      <c r="AB503" s="49"/>
      <c r="AC503" s="49"/>
      <c r="AD503" s="49"/>
      <c r="AE503" s="49"/>
      <c r="AF503" s="49"/>
    </row>
    <row r="504" spans="1:32" ht="15.75" customHeight="1">
      <c r="A504" s="49"/>
      <c r="B504" s="50"/>
      <c r="C504" s="49"/>
      <c r="D504" s="49"/>
      <c r="E504" s="49"/>
      <c r="F504" s="49"/>
      <c r="G504" s="47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  <c r="AA504" s="49"/>
      <c r="AB504" s="49"/>
      <c r="AC504" s="49"/>
      <c r="AD504" s="49"/>
      <c r="AE504" s="49"/>
      <c r="AF504" s="49"/>
    </row>
    <row r="505" spans="1:32" ht="15.75" customHeight="1">
      <c r="A505" s="49"/>
      <c r="B505" s="50"/>
      <c r="C505" s="49"/>
      <c r="D505" s="49"/>
      <c r="E505" s="49"/>
      <c r="F505" s="49"/>
      <c r="G505" s="47"/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  <c r="AA505" s="49"/>
      <c r="AB505" s="49"/>
      <c r="AC505" s="49"/>
      <c r="AD505" s="49"/>
      <c r="AE505" s="49"/>
      <c r="AF505" s="49"/>
    </row>
    <row r="506" spans="1:32" ht="15.75" customHeight="1">
      <c r="A506" s="49"/>
      <c r="B506" s="50"/>
      <c r="C506" s="49"/>
      <c r="D506" s="49"/>
      <c r="E506" s="49"/>
      <c r="F506" s="49"/>
      <c r="G506" s="47"/>
      <c r="H506" s="49"/>
      <c r="I506" s="49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  <c r="AA506" s="49"/>
      <c r="AB506" s="49"/>
      <c r="AC506" s="49"/>
      <c r="AD506" s="49"/>
      <c r="AE506" s="49"/>
      <c r="AF506" s="49"/>
    </row>
    <row r="507" spans="1:32" ht="15.75" customHeight="1">
      <c r="A507" s="49"/>
      <c r="B507" s="50"/>
      <c r="C507" s="49"/>
      <c r="D507" s="49"/>
      <c r="E507" s="49"/>
      <c r="F507" s="49"/>
      <c r="G507" s="47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  <c r="AA507" s="49"/>
      <c r="AB507" s="49"/>
      <c r="AC507" s="49"/>
      <c r="AD507" s="49"/>
      <c r="AE507" s="49"/>
      <c r="AF507" s="49"/>
    </row>
    <row r="508" spans="1:32" ht="15.75" customHeight="1">
      <c r="A508" s="49"/>
      <c r="B508" s="50"/>
      <c r="C508" s="49"/>
      <c r="D508" s="49"/>
      <c r="E508" s="49"/>
      <c r="F508" s="49"/>
      <c r="G508" s="47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  <c r="AA508" s="49"/>
      <c r="AB508" s="49"/>
      <c r="AC508" s="49"/>
      <c r="AD508" s="49"/>
      <c r="AE508" s="49"/>
      <c r="AF508" s="49"/>
    </row>
    <row r="509" spans="1:32" ht="15.75" customHeight="1">
      <c r="A509" s="49"/>
      <c r="B509" s="50"/>
      <c r="C509" s="49"/>
      <c r="D509" s="49"/>
      <c r="E509" s="49"/>
      <c r="F509" s="49"/>
      <c r="G509" s="47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  <c r="AA509" s="49"/>
      <c r="AB509" s="49"/>
      <c r="AC509" s="49"/>
      <c r="AD509" s="49"/>
      <c r="AE509" s="49"/>
      <c r="AF509" s="49"/>
    </row>
    <row r="510" spans="1:32" ht="15.75" customHeight="1">
      <c r="A510" s="49"/>
      <c r="B510" s="50"/>
      <c r="C510" s="49"/>
      <c r="D510" s="49"/>
      <c r="E510" s="49"/>
      <c r="F510" s="49"/>
      <c r="G510" s="47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  <c r="AA510" s="49"/>
      <c r="AB510" s="49"/>
      <c r="AC510" s="49"/>
      <c r="AD510" s="49"/>
      <c r="AE510" s="49"/>
      <c r="AF510" s="49"/>
    </row>
    <row r="511" spans="1:32" ht="15.75" customHeight="1">
      <c r="A511" s="49"/>
      <c r="B511" s="50"/>
      <c r="C511" s="49"/>
      <c r="D511" s="49"/>
      <c r="E511" s="49"/>
      <c r="F511" s="49"/>
      <c r="G511" s="47"/>
      <c r="H511" s="49"/>
      <c r="I511" s="49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  <c r="AA511" s="49"/>
      <c r="AB511" s="49"/>
      <c r="AC511" s="49"/>
      <c r="AD511" s="49"/>
      <c r="AE511" s="49"/>
      <c r="AF511" s="49"/>
    </row>
    <row r="512" spans="1:32" ht="15.75" customHeight="1">
      <c r="A512" s="49"/>
      <c r="B512" s="50"/>
      <c r="C512" s="49"/>
      <c r="D512" s="49"/>
      <c r="E512" s="49"/>
      <c r="F512" s="49"/>
      <c r="G512" s="47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  <c r="AA512" s="49"/>
      <c r="AB512" s="49"/>
      <c r="AC512" s="49"/>
      <c r="AD512" s="49"/>
      <c r="AE512" s="49"/>
      <c r="AF512" s="49"/>
    </row>
    <row r="513" spans="1:32" ht="15.75" customHeight="1">
      <c r="A513" s="49"/>
      <c r="B513" s="50"/>
      <c r="C513" s="49"/>
      <c r="D513" s="49"/>
      <c r="E513" s="49"/>
      <c r="F513" s="49"/>
      <c r="G513" s="47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  <c r="AA513" s="49"/>
      <c r="AB513" s="49"/>
      <c r="AC513" s="49"/>
      <c r="AD513" s="49"/>
      <c r="AE513" s="49"/>
      <c r="AF513" s="49"/>
    </row>
    <row r="514" spans="1:32" ht="15.75" customHeight="1">
      <c r="A514" s="49"/>
      <c r="B514" s="50"/>
      <c r="C514" s="49"/>
      <c r="D514" s="49"/>
      <c r="E514" s="49"/>
      <c r="F514" s="49"/>
      <c r="G514" s="47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  <c r="AA514" s="49"/>
      <c r="AB514" s="49"/>
      <c r="AC514" s="49"/>
      <c r="AD514" s="49"/>
      <c r="AE514" s="49"/>
      <c r="AF514" s="49"/>
    </row>
    <row r="515" spans="1:32" ht="15.75" customHeight="1">
      <c r="A515" s="49"/>
      <c r="B515" s="50"/>
      <c r="C515" s="49"/>
      <c r="D515" s="49"/>
      <c r="E515" s="49"/>
      <c r="F515" s="49"/>
      <c r="G515" s="47"/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  <c r="AA515" s="49"/>
      <c r="AB515" s="49"/>
      <c r="AC515" s="49"/>
      <c r="AD515" s="49"/>
      <c r="AE515" s="49"/>
      <c r="AF515" s="49"/>
    </row>
    <row r="516" spans="1:32" ht="15.75" customHeight="1">
      <c r="A516" s="49"/>
      <c r="B516" s="50"/>
      <c r="C516" s="49"/>
      <c r="D516" s="49"/>
      <c r="E516" s="49"/>
      <c r="F516" s="49"/>
      <c r="G516" s="47"/>
      <c r="H516" s="49"/>
      <c r="I516" s="49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  <c r="AA516" s="49"/>
      <c r="AB516" s="49"/>
      <c r="AC516" s="49"/>
      <c r="AD516" s="49"/>
      <c r="AE516" s="49"/>
      <c r="AF516" s="49"/>
    </row>
    <row r="517" spans="1:32" ht="15.75" customHeight="1">
      <c r="A517" s="49"/>
      <c r="B517" s="50"/>
      <c r="C517" s="49"/>
      <c r="D517" s="49"/>
      <c r="E517" s="49"/>
      <c r="F517" s="49"/>
      <c r="G517" s="47"/>
      <c r="H517" s="49"/>
      <c r="I517" s="49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  <c r="AA517" s="49"/>
      <c r="AB517" s="49"/>
      <c r="AC517" s="49"/>
      <c r="AD517" s="49"/>
      <c r="AE517" s="49"/>
      <c r="AF517" s="49"/>
    </row>
    <row r="518" spans="1:32" ht="15.75" customHeight="1">
      <c r="A518" s="49"/>
      <c r="B518" s="50"/>
      <c r="C518" s="49"/>
      <c r="D518" s="49"/>
      <c r="E518" s="49"/>
      <c r="F518" s="49"/>
      <c r="G518" s="47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  <c r="AA518" s="49"/>
      <c r="AB518" s="49"/>
      <c r="AC518" s="49"/>
      <c r="AD518" s="49"/>
      <c r="AE518" s="49"/>
      <c r="AF518" s="49"/>
    </row>
    <row r="519" spans="1:32" ht="15.75" customHeight="1">
      <c r="A519" s="49"/>
      <c r="B519" s="50"/>
      <c r="C519" s="49"/>
      <c r="D519" s="49"/>
      <c r="E519" s="49"/>
      <c r="F519" s="49"/>
      <c r="G519" s="47"/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  <c r="AA519" s="49"/>
      <c r="AB519" s="49"/>
      <c r="AC519" s="49"/>
      <c r="AD519" s="49"/>
      <c r="AE519" s="49"/>
      <c r="AF519" s="49"/>
    </row>
    <row r="520" spans="1:32" ht="15.75" customHeight="1">
      <c r="A520" s="49"/>
      <c r="B520" s="50"/>
      <c r="C520" s="49"/>
      <c r="D520" s="49"/>
      <c r="E520" s="49"/>
      <c r="F520" s="49"/>
      <c r="G520" s="47"/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  <c r="AA520" s="49"/>
      <c r="AB520" s="49"/>
      <c r="AC520" s="49"/>
      <c r="AD520" s="49"/>
      <c r="AE520" s="49"/>
      <c r="AF520" s="49"/>
    </row>
    <row r="521" spans="1:32" ht="15.75" customHeight="1">
      <c r="A521" s="49"/>
      <c r="B521" s="50"/>
      <c r="C521" s="49"/>
      <c r="D521" s="49"/>
      <c r="E521" s="49"/>
      <c r="F521" s="49"/>
      <c r="G521" s="47"/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  <c r="AA521" s="49"/>
      <c r="AB521" s="49"/>
      <c r="AC521" s="49"/>
      <c r="AD521" s="49"/>
      <c r="AE521" s="49"/>
      <c r="AF521" s="49"/>
    </row>
    <row r="522" spans="1:32" ht="15.75" customHeight="1">
      <c r="A522" s="49"/>
      <c r="B522" s="50"/>
      <c r="C522" s="49"/>
      <c r="D522" s="49"/>
      <c r="E522" s="49"/>
      <c r="F522" s="49"/>
      <c r="G522" s="47"/>
      <c r="H522" s="49"/>
      <c r="I522" s="49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  <c r="AA522" s="49"/>
      <c r="AB522" s="49"/>
      <c r="AC522" s="49"/>
      <c r="AD522" s="49"/>
      <c r="AE522" s="49"/>
      <c r="AF522" s="49"/>
    </row>
    <row r="523" spans="1:32" ht="15.75" customHeight="1">
      <c r="A523" s="49"/>
      <c r="B523" s="50"/>
      <c r="C523" s="49"/>
      <c r="D523" s="49"/>
      <c r="E523" s="49"/>
      <c r="F523" s="49"/>
      <c r="G523" s="47"/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  <c r="AA523" s="49"/>
      <c r="AB523" s="49"/>
      <c r="AC523" s="49"/>
      <c r="AD523" s="49"/>
      <c r="AE523" s="49"/>
      <c r="AF523" s="49"/>
    </row>
    <row r="524" spans="1:32" ht="15.75" customHeight="1">
      <c r="A524" s="49"/>
      <c r="B524" s="50"/>
      <c r="C524" s="49"/>
      <c r="D524" s="49"/>
      <c r="E524" s="49"/>
      <c r="F524" s="49"/>
      <c r="G524" s="47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  <c r="AA524" s="49"/>
      <c r="AB524" s="49"/>
      <c r="AC524" s="49"/>
      <c r="AD524" s="49"/>
      <c r="AE524" s="49"/>
      <c r="AF524" s="49"/>
    </row>
    <row r="525" spans="1:32" ht="15.75" customHeight="1">
      <c r="A525" s="49"/>
      <c r="B525" s="50"/>
      <c r="C525" s="49"/>
      <c r="D525" s="49"/>
      <c r="E525" s="49"/>
      <c r="F525" s="49"/>
      <c r="G525" s="47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  <c r="AA525" s="49"/>
      <c r="AB525" s="49"/>
      <c r="AC525" s="49"/>
      <c r="AD525" s="49"/>
      <c r="AE525" s="49"/>
      <c r="AF525" s="49"/>
    </row>
    <row r="526" spans="1:32" ht="15.75" customHeight="1">
      <c r="A526" s="49"/>
      <c r="B526" s="50"/>
      <c r="C526" s="49"/>
      <c r="D526" s="49"/>
      <c r="E526" s="49"/>
      <c r="F526" s="49"/>
      <c r="G526" s="47"/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  <c r="AA526" s="49"/>
      <c r="AB526" s="49"/>
      <c r="AC526" s="49"/>
      <c r="AD526" s="49"/>
      <c r="AE526" s="49"/>
      <c r="AF526" s="49"/>
    </row>
    <row r="527" spans="1:32" ht="15.75" customHeight="1">
      <c r="A527" s="49"/>
      <c r="B527" s="50"/>
      <c r="C527" s="49"/>
      <c r="D527" s="49"/>
      <c r="E527" s="49"/>
      <c r="F527" s="49"/>
      <c r="G527" s="47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  <c r="AA527" s="49"/>
      <c r="AB527" s="49"/>
      <c r="AC527" s="49"/>
      <c r="AD527" s="49"/>
      <c r="AE527" s="49"/>
      <c r="AF527" s="49"/>
    </row>
    <row r="528" spans="1:32" ht="15.75" customHeight="1">
      <c r="A528" s="49"/>
      <c r="B528" s="50"/>
      <c r="C528" s="49"/>
      <c r="D528" s="49"/>
      <c r="E528" s="49"/>
      <c r="F528" s="49"/>
      <c r="G528" s="47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  <c r="AA528" s="49"/>
      <c r="AB528" s="49"/>
      <c r="AC528" s="49"/>
      <c r="AD528" s="49"/>
      <c r="AE528" s="49"/>
      <c r="AF528" s="49"/>
    </row>
    <row r="529" spans="1:32" ht="15.75" customHeight="1">
      <c r="A529" s="49"/>
      <c r="B529" s="50"/>
      <c r="C529" s="49"/>
      <c r="D529" s="49"/>
      <c r="E529" s="49"/>
      <c r="F529" s="49"/>
      <c r="G529" s="47"/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  <c r="AA529" s="49"/>
      <c r="AB529" s="49"/>
      <c r="AC529" s="49"/>
      <c r="AD529" s="49"/>
      <c r="AE529" s="49"/>
      <c r="AF529" s="49"/>
    </row>
    <row r="530" spans="1:32" ht="15.75" customHeight="1">
      <c r="A530" s="49"/>
      <c r="B530" s="50"/>
      <c r="C530" s="49"/>
      <c r="D530" s="49"/>
      <c r="E530" s="49"/>
      <c r="F530" s="49"/>
      <c r="G530" s="47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  <c r="AA530" s="49"/>
      <c r="AB530" s="49"/>
      <c r="AC530" s="49"/>
      <c r="AD530" s="49"/>
      <c r="AE530" s="49"/>
      <c r="AF530" s="49"/>
    </row>
    <row r="531" spans="1:32" ht="15.75" customHeight="1">
      <c r="A531" s="49"/>
      <c r="B531" s="50"/>
      <c r="C531" s="49"/>
      <c r="D531" s="49"/>
      <c r="E531" s="49"/>
      <c r="F531" s="49"/>
      <c r="G531" s="47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  <c r="AA531" s="49"/>
      <c r="AB531" s="49"/>
      <c r="AC531" s="49"/>
      <c r="AD531" s="49"/>
      <c r="AE531" s="49"/>
      <c r="AF531" s="49"/>
    </row>
    <row r="532" spans="1:32" ht="15.75" customHeight="1">
      <c r="A532" s="49"/>
      <c r="B532" s="50"/>
      <c r="C532" s="49"/>
      <c r="D532" s="49"/>
      <c r="E532" s="49"/>
      <c r="F532" s="49"/>
      <c r="G532" s="47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  <c r="AA532" s="49"/>
      <c r="AB532" s="49"/>
      <c r="AC532" s="49"/>
      <c r="AD532" s="49"/>
      <c r="AE532" s="49"/>
      <c r="AF532" s="49"/>
    </row>
    <row r="533" spans="1:32" ht="15.75" customHeight="1">
      <c r="A533" s="49"/>
      <c r="B533" s="50"/>
      <c r="C533" s="49"/>
      <c r="D533" s="49"/>
      <c r="E533" s="49"/>
      <c r="F533" s="49"/>
      <c r="G533" s="47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  <c r="AA533" s="49"/>
      <c r="AB533" s="49"/>
      <c r="AC533" s="49"/>
      <c r="AD533" s="49"/>
      <c r="AE533" s="49"/>
      <c r="AF533" s="49"/>
    </row>
    <row r="534" spans="1:32" ht="15.75" customHeight="1">
      <c r="A534" s="49"/>
      <c r="B534" s="50"/>
      <c r="C534" s="49"/>
      <c r="D534" s="49"/>
      <c r="E534" s="49"/>
      <c r="F534" s="49"/>
      <c r="G534" s="47"/>
      <c r="H534" s="49"/>
      <c r="I534" s="49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  <c r="AA534" s="49"/>
      <c r="AB534" s="49"/>
      <c r="AC534" s="49"/>
      <c r="AD534" s="49"/>
      <c r="AE534" s="49"/>
      <c r="AF534" s="49"/>
    </row>
    <row r="535" spans="1:32" ht="15.75" customHeight="1">
      <c r="A535" s="49"/>
      <c r="B535" s="50"/>
      <c r="C535" s="49"/>
      <c r="D535" s="49"/>
      <c r="E535" s="49"/>
      <c r="F535" s="49"/>
      <c r="G535" s="47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  <c r="AA535" s="49"/>
      <c r="AB535" s="49"/>
      <c r="AC535" s="49"/>
      <c r="AD535" s="49"/>
      <c r="AE535" s="49"/>
      <c r="AF535" s="49"/>
    </row>
    <row r="536" spans="1:32" ht="15.75" customHeight="1">
      <c r="A536" s="49"/>
      <c r="B536" s="50"/>
      <c r="C536" s="49"/>
      <c r="D536" s="49"/>
      <c r="E536" s="49"/>
      <c r="F536" s="49"/>
      <c r="G536" s="47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  <c r="AA536" s="49"/>
      <c r="AB536" s="49"/>
      <c r="AC536" s="49"/>
      <c r="AD536" s="49"/>
      <c r="AE536" s="49"/>
      <c r="AF536" s="49"/>
    </row>
    <row r="537" spans="1:32" ht="15.75" customHeight="1">
      <c r="A537" s="49"/>
      <c r="B537" s="50"/>
      <c r="C537" s="49"/>
      <c r="D537" s="49"/>
      <c r="E537" s="49"/>
      <c r="F537" s="49"/>
      <c r="G537" s="47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  <c r="AA537" s="49"/>
      <c r="AB537" s="49"/>
      <c r="AC537" s="49"/>
      <c r="AD537" s="49"/>
      <c r="AE537" s="49"/>
      <c r="AF537" s="49"/>
    </row>
    <row r="538" spans="1:32" ht="15.75" customHeight="1">
      <c r="A538" s="49"/>
      <c r="B538" s="50"/>
      <c r="C538" s="49"/>
      <c r="D538" s="49"/>
      <c r="E538" s="49"/>
      <c r="F538" s="49"/>
      <c r="G538" s="47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  <c r="AA538" s="49"/>
      <c r="AB538" s="49"/>
      <c r="AC538" s="49"/>
      <c r="AD538" s="49"/>
      <c r="AE538" s="49"/>
      <c r="AF538" s="49"/>
    </row>
    <row r="539" spans="1:32" ht="15.75" customHeight="1">
      <c r="A539" s="49"/>
      <c r="B539" s="50"/>
      <c r="C539" s="49"/>
      <c r="D539" s="49"/>
      <c r="E539" s="49"/>
      <c r="F539" s="49"/>
      <c r="G539" s="47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  <c r="AA539" s="49"/>
      <c r="AB539" s="49"/>
      <c r="AC539" s="49"/>
      <c r="AD539" s="49"/>
      <c r="AE539" s="49"/>
      <c r="AF539" s="49"/>
    </row>
    <row r="540" spans="1:32" ht="15.75" customHeight="1">
      <c r="A540" s="49"/>
      <c r="B540" s="50"/>
      <c r="C540" s="49"/>
      <c r="D540" s="49"/>
      <c r="E540" s="49"/>
      <c r="F540" s="49"/>
      <c r="G540" s="47"/>
      <c r="H540" s="49"/>
      <c r="I540" s="49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  <c r="AA540" s="49"/>
      <c r="AB540" s="49"/>
      <c r="AC540" s="49"/>
      <c r="AD540" s="49"/>
      <c r="AE540" s="49"/>
      <c r="AF540" s="49"/>
    </row>
    <row r="541" spans="1:32" ht="15.75" customHeight="1">
      <c r="A541" s="49"/>
      <c r="B541" s="50"/>
      <c r="C541" s="49"/>
      <c r="D541" s="49"/>
      <c r="E541" s="49"/>
      <c r="F541" s="49"/>
      <c r="G541" s="47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  <c r="AA541" s="49"/>
      <c r="AB541" s="49"/>
      <c r="AC541" s="49"/>
      <c r="AD541" s="49"/>
      <c r="AE541" s="49"/>
      <c r="AF541" s="49"/>
    </row>
    <row r="542" spans="1:32" ht="15.75" customHeight="1">
      <c r="A542" s="49"/>
      <c r="B542" s="50"/>
      <c r="C542" s="49"/>
      <c r="D542" s="49"/>
      <c r="E542" s="49"/>
      <c r="F542" s="49"/>
      <c r="G542" s="47"/>
      <c r="H542" s="49"/>
      <c r="I542" s="49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  <c r="AA542" s="49"/>
      <c r="AB542" s="49"/>
      <c r="AC542" s="49"/>
      <c r="AD542" s="49"/>
      <c r="AE542" s="49"/>
      <c r="AF542" s="49"/>
    </row>
    <row r="543" spans="1:32" ht="15.75" customHeight="1">
      <c r="A543" s="49"/>
      <c r="B543" s="50"/>
      <c r="C543" s="49"/>
      <c r="D543" s="49"/>
      <c r="E543" s="49"/>
      <c r="F543" s="49"/>
      <c r="G543" s="47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  <c r="AA543" s="49"/>
      <c r="AB543" s="49"/>
      <c r="AC543" s="49"/>
      <c r="AD543" s="49"/>
      <c r="AE543" s="49"/>
      <c r="AF543" s="49"/>
    </row>
    <row r="544" spans="1:32" ht="15.75" customHeight="1">
      <c r="A544" s="49"/>
      <c r="B544" s="50"/>
      <c r="C544" s="49"/>
      <c r="D544" s="49"/>
      <c r="E544" s="49"/>
      <c r="F544" s="49"/>
      <c r="G544" s="47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  <c r="AA544" s="49"/>
      <c r="AB544" s="49"/>
      <c r="AC544" s="49"/>
      <c r="AD544" s="49"/>
      <c r="AE544" s="49"/>
      <c r="AF544" s="49"/>
    </row>
    <row r="545" spans="1:32" ht="15.75" customHeight="1">
      <c r="A545" s="49"/>
      <c r="B545" s="50"/>
      <c r="C545" s="49"/>
      <c r="D545" s="49"/>
      <c r="E545" s="49"/>
      <c r="F545" s="49"/>
      <c r="G545" s="47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  <c r="AA545" s="49"/>
      <c r="AB545" s="49"/>
      <c r="AC545" s="49"/>
      <c r="AD545" s="49"/>
      <c r="AE545" s="49"/>
      <c r="AF545" s="49"/>
    </row>
    <row r="546" spans="1:32" ht="15.75" customHeight="1">
      <c r="A546" s="49"/>
      <c r="B546" s="50"/>
      <c r="C546" s="49"/>
      <c r="D546" s="49"/>
      <c r="E546" s="49"/>
      <c r="F546" s="49"/>
      <c r="G546" s="47"/>
      <c r="H546" s="49"/>
      <c r="I546" s="49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  <c r="AA546" s="49"/>
      <c r="AB546" s="49"/>
      <c r="AC546" s="49"/>
      <c r="AD546" s="49"/>
      <c r="AE546" s="49"/>
      <c r="AF546" s="49"/>
    </row>
    <row r="547" spans="1:32" ht="15.75" customHeight="1">
      <c r="A547" s="49"/>
      <c r="B547" s="50"/>
      <c r="C547" s="49"/>
      <c r="D547" s="49"/>
      <c r="E547" s="49"/>
      <c r="F547" s="49"/>
      <c r="G547" s="47"/>
      <c r="H547" s="49"/>
      <c r="I547" s="49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  <c r="AA547" s="49"/>
      <c r="AB547" s="49"/>
      <c r="AC547" s="49"/>
      <c r="AD547" s="49"/>
      <c r="AE547" s="49"/>
      <c r="AF547" s="49"/>
    </row>
    <row r="548" spans="1:32" ht="15.75" customHeight="1">
      <c r="A548" s="49"/>
      <c r="B548" s="50"/>
      <c r="C548" s="49"/>
      <c r="D548" s="49"/>
      <c r="E548" s="49"/>
      <c r="F548" s="49"/>
      <c r="G548" s="47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  <c r="AA548" s="49"/>
      <c r="AB548" s="49"/>
      <c r="AC548" s="49"/>
      <c r="AD548" s="49"/>
      <c r="AE548" s="49"/>
      <c r="AF548" s="49"/>
    </row>
    <row r="549" spans="1:32" ht="15.75" customHeight="1">
      <c r="A549" s="49"/>
      <c r="B549" s="50"/>
      <c r="C549" s="49"/>
      <c r="D549" s="49"/>
      <c r="E549" s="49"/>
      <c r="F549" s="49"/>
      <c r="G549" s="47"/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  <c r="AA549" s="49"/>
      <c r="AB549" s="49"/>
      <c r="AC549" s="49"/>
      <c r="AD549" s="49"/>
      <c r="AE549" s="49"/>
      <c r="AF549" s="49"/>
    </row>
    <row r="550" spans="1:32" ht="15.75" customHeight="1">
      <c r="A550" s="49"/>
      <c r="B550" s="50"/>
      <c r="C550" s="49"/>
      <c r="D550" s="49"/>
      <c r="E550" s="49"/>
      <c r="F550" s="49"/>
      <c r="G550" s="47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  <c r="AA550" s="49"/>
      <c r="AB550" s="49"/>
      <c r="AC550" s="49"/>
      <c r="AD550" s="49"/>
      <c r="AE550" s="49"/>
      <c r="AF550" s="49"/>
    </row>
    <row r="551" spans="1:32" ht="15.75" customHeight="1">
      <c r="A551" s="49"/>
      <c r="B551" s="50"/>
      <c r="C551" s="49"/>
      <c r="D551" s="49"/>
      <c r="E551" s="49"/>
      <c r="F551" s="49"/>
      <c r="G551" s="47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  <c r="AA551" s="49"/>
      <c r="AB551" s="49"/>
      <c r="AC551" s="49"/>
      <c r="AD551" s="49"/>
      <c r="AE551" s="49"/>
      <c r="AF551" s="49"/>
    </row>
    <row r="552" spans="1:32" ht="15.75" customHeight="1">
      <c r="A552" s="49"/>
      <c r="B552" s="50"/>
      <c r="C552" s="49"/>
      <c r="D552" s="49"/>
      <c r="E552" s="49"/>
      <c r="F552" s="49"/>
      <c r="G552" s="47"/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  <c r="AA552" s="49"/>
      <c r="AB552" s="49"/>
      <c r="AC552" s="49"/>
      <c r="AD552" s="49"/>
      <c r="AE552" s="49"/>
      <c r="AF552" s="49"/>
    </row>
    <row r="553" spans="1:32" ht="15.75" customHeight="1">
      <c r="A553" s="49"/>
      <c r="B553" s="50"/>
      <c r="C553" s="49"/>
      <c r="D553" s="49"/>
      <c r="E553" s="49"/>
      <c r="F553" s="49"/>
      <c r="G553" s="47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  <c r="AA553" s="49"/>
      <c r="AB553" s="49"/>
      <c r="AC553" s="49"/>
      <c r="AD553" s="49"/>
      <c r="AE553" s="49"/>
      <c r="AF553" s="49"/>
    </row>
    <row r="554" spans="1:32" ht="15.75" customHeight="1">
      <c r="A554" s="49"/>
      <c r="B554" s="50"/>
      <c r="C554" s="49"/>
      <c r="D554" s="49"/>
      <c r="E554" s="49"/>
      <c r="F554" s="49"/>
      <c r="G554" s="47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  <c r="AA554" s="49"/>
      <c r="AB554" s="49"/>
      <c r="AC554" s="49"/>
      <c r="AD554" s="49"/>
      <c r="AE554" s="49"/>
      <c r="AF554" s="49"/>
    </row>
    <row r="555" spans="1:32" ht="15.75" customHeight="1">
      <c r="A555" s="49"/>
      <c r="B555" s="50"/>
      <c r="C555" s="49"/>
      <c r="D555" s="49"/>
      <c r="E555" s="49"/>
      <c r="F555" s="49"/>
      <c r="G555" s="47"/>
      <c r="H555" s="49"/>
      <c r="I555" s="49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  <c r="AA555" s="49"/>
      <c r="AB555" s="49"/>
      <c r="AC555" s="49"/>
      <c r="AD555" s="49"/>
      <c r="AE555" s="49"/>
      <c r="AF555" s="49"/>
    </row>
    <row r="556" spans="1:32" ht="15.75" customHeight="1">
      <c r="A556" s="49"/>
      <c r="B556" s="50"/>
      <c r="C556" s="49"/>
      <c r="D556" s="49"/>
      <c r="E556" s="49"/>
      <c r="F556" s="49"/>
      <c r="G556" s="47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  <c r="AA556" s="49"/>
      <c r="AB556" s="49"/>
      <c r="AC556" s="49"/>
      <c r="AD556" s="49"/>
      <c r="AE556" s="49"/>
      <c r="AF556" s="49"/>
    </row>
    <row r="557" spans="1:32" ht="15.75" customHeight="1">
      <c r="A557" s="49"/>
      <c r="B557" s="50"/>
      <c r="C557" s="49"/>
      <c r="D557" s="49"/>
      <c r="E557" s="49"/>
      <c r="F557" s="49"/>
      <c r="G557" s="47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  <c r="AA557" s="49"/>
      <c r="AB557" s="49"/>
      <c r="AC557" s="49"/>
      <c r="AD557" s="49"/>
      <c r="AE557" s="49"/>
      <c r="AF557" s="49"/>
    </row>
    <row r="558" spans="1:32" ht="15.75" customHeight="1">
      <c r="A558" s="49"/>
      <c r="B558" s="50"/>
      <c r="C558" s="49"/>
      <c r="D558" s="49"/>
      <c r="E558" s="49"/>
      <c r="F558" s="49"/>
      <c r="G558" s="47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  <c r="AA558" s="49"/>
      <c r="AB558" s="49"/>
      <c r="AC558" s="49"/>
      <c r="AD558" s="49"/>
      <c r="AE558" s="49"/>
      <c r="AF558" s="49"/>
    </row>
    <row r="559" spans="1:32" ht="15.75" customHeight="1">
      <c r="A559" s="49"/>
      <c r="B559" s="50"/>
      <c r="C559" s="49"/>
      <c r="D559" s="49"/>
      <c r="E559" s="49"/>
      <c r="F559" s="49"/>
      <c r="G559" s="47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  <c r="AA559" s="49"/>
      <c r="AB559" s="49"/>
      <c r="AC559" s="49"/>
      <c r="AD559" s="49"/>
      <c r="AE559" s="49"/>
      <c r="AF559" s="49"/>
    </row>
    <row r="560" spans="1:32" ht="15.75" customHeight="1">
      <c r="A560" s="49"/>
      <c r="B560" s="50"/>
      <c r="C560" s="49"/>
      <c r="D560" s="49"/>
      <c r="E560" s="49"/>
      <c r="F560" s="49"/>
      <c r="G560" s="47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  <c r="AA560" s="49"/>
      <c r="AB560" s="49"/>
      <c r="AC560" s="49"/>
      <c r="AD560" s="49"/>
      <c r="AE560" s="49"/>
      <c r="AF560" s="49"/>
    </row>
    <row r="561" spans="1:32" ht="15.75" customHeight="1">
      <c r="A561" s="49"/>
      <c r="B561" s="50"/>
      <c r="C561" s="49"/>
      <c r="D561" s="49"/>
      <c r="E561" s="49"/>
      <c r="F561" s="49"/>
      <c r="G561" s="47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  <c r="AA561" s="49"/>
      <c r="AB561" s="49"/>
      <c r="AC561" s="49"/>
      <c r="AD561" s="49"/>
      <c r="AE561" s="49"/>
      <c r="AF561" s="49"/>
    </row>
    <row r="562" spans="1:32" ht="15.75" customHeight="1">
      <c r="A562" s="49"/>
      <c r="B562" s="50"/>
      <c r="C562" s="49"/>
      <c r="D562" s="49"/>
      <c r="E562" s="49"/>
      <c r="F562" s="49"/>
      <c r="G562" s="47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  <c r="AA562" s="49"/>
      <c r="AB562" s="49"/>
      <c r="AC562" s="49"/>
      <c r="AD562" s="49"/>
      <c r="AE562" s="49"/>
      <c r="AF562" s="49"/>
    </row>
    <row r="563" spans="1:32" ht="15.75" customHeight="1">
      <c r="A563" s="49"/>
      <c r="B563" s="50"/>
      <c r="C563" s="49"/>
      <c r="D563" s="49"/>
      <c r="E563" s="49"/>
      <c r="F563" s="49"/>
      <c r="G563" s="47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  <c r="AA563" s="49"/>
      <c r="AB563" s="49"/>
      <c r="AC563" s="49"/>
      <c r="AD563" s="49"/>
      <c r="AE563" s="49"/>
      <c r="AF563" s="49"/>
    </row>
    <row r="564" spans="1:32" ht="15.75" customHeight="1">
      <c r="A564" s="49"/>
      <c r="B564" s="50"/>
      <c r="C564" s="49"/>
      <c r="D564" s="49"/>
      <c r="E564" s="49"/>
      <c r="F564" s="49"/>
      <c r="G564" s="47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  <c r="AA564" s="49"/>
      <c r="AB564" s="49"/>
      <c r="AC564" s="49"/>
      <c r="AD564" s="49"/>
      <c r="AE564" s="49"/>
      <c r="AF564" s="49"/>
    </row>
    <row r="565" spans="1:32" ht="15.75" customHeight="1">
      <c r="A565" s="49"/>
      <c r="B565" s="50"/>
      <c r="C565" s="49"/>
      <c r="D565" s="49"/>
      <c r="E565" s="49"/>
      <c r="F565" s="49"/>
      <c r="G565" s="47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  <c r="AA565" s="49"/>
      <c r="AB565" s="49"/>
      <c r="AC565" s="49"/>
      <c r="AD565" s="49"/>
      <c r="AE565" s="49"/>
      <c r="AF565" s="49"/>
    </row>
    <row r="566" spans="1:32" ht="15.75" customHeight="1">
      <c r="A566" s="49"/>
      <c r="B566" s="50"/>
      <c r="C566" s="49"/>
      <c r="D566" s="49"/>
      <c r="E566" s="49"/>
      <c r="F566" s="49"/>
      <c r="G566" s="47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  <c r="AA566" s="49"/>
      <c r="AB566" s="49"/>
      <c r="AC566" s="49"/>
      <c r="AD566" s="49"/>
      <c r="AE566" s="49"/>
      <c r="AF566" s="49"/>
    </row>
    <row r="567" spans="1:32" ht="15.75" customHeight="1">
      <c r="A567" s="49"/>
      <c r="B567" s="50"/>
      <c r="C567" s="49"/>
      <c r="D567" s="49"/>
      <c r="E567" s="49"/>
      <c r="F567" s="49"/>
      <c r="G567" s="47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  <c r="AA567" s="49"/>
      <c r="AB567" s="49"/>
      <c r="AC567" s="49"/>
      <c r="AD567" s="49"/>
      <c r="AE567" s="49"/>
      <c r="AF567" s="49"/>
    </row>
    <row r="568" spans="1:32" ht="15.75" customHeight="1">
      <c r="A568" s="49"/>
      <c r="B568" s="50"/>
      <c r="C568" s="49"/>
      <c r="D568" s="49"/>
      <c r="E568" s="49"/>
      <c r="F568" s="49"/>
      <c r="G568" s="47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  <c r="AA568" s="49"/>
      <c r="AB568" s="49"/>
      <c r="AC568" s="49"/>
      <c r="AD568" s="49"/>
      <c r="AE568" s="49"/>
      <c r="AF568" s="49"/>
    </row>
    <row r="569" spans="1:32" ht="15.75" customHeight="1">
      <c r="A569" s="49"/>
      <c r="B569" s="50"/>
      <c r="C569" s="49"/>
      <c r="D569" s="49"/>
      <c r="E569" s="49"/>
      <c r="F569" s="49"/>
      <c r="G569" s="47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  <c r="AA569" s="49"/>
      <c r="AB569" s="49"/>
      <c r="AC569" s="49"/>
      <c r="AD569" s="49"/>
      <c r="AE569" s="49"/>
      <c r="AF569" s="49"/>
    </row>
    <row r="570" spans="1:32" ht="15.75" customHeight="1">
      <c r="A570" s="49"/>
      <c r="B570" s="50"/>
      <c r="C570" s="49"/>
      <c r="D570" s="49"/>
      <c r="E570" s="49"/>
      <c r="F570" s="49"/>
      <c r="G570" s="47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  <c r="AA570" s="49"/>
      <c r="AB570" s="49"/>
      <c r="AC570" s="49"/>
      <c r="AD570" s="49"/>
      <c r="AE570" s="49"/>
      <c r="AF570" s="49"/>
    </row>
    <row r="571" spans="1:32" ht="15.75" customHeight="1">
      <c r="A571" s="49"/>
      <c r="B571" s="50"/>
      <c r="C571" s="49"/>
      <c r="D571" s="49"/>
      <c r="E571" s="49"/>
      <c r="F571" s="49"/>
      <c r="G571" s="47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  <c r="AA571" s="49"/>
      <c r="AB571" s="49"/>
      <c r="AC571" s="49"/>
      <c r="AD571" s="49"/>
      <c r="AE571" s="49"/>
      <c r="AF571" s="49"/>
    </row>
    <row r="572" spans="1:32" ht="15.75" customHeight="1">
      <c r="A572" s="49"/>
      <c r="B572" s="50"/>
      <c r="C572" s="49"/>
      <c r="D572" s="49"/>
      <c r="E572" s="49"/>
      <c r="F572" s="49"/>
      <c r="G572" s="47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  <c r="AA572" s="49"/>
      <c r="AB572" s="49"/>
      <c r="AC572" s="49"/>
      <c r="AD572" s="49"/>
      <c r="AE572" s="49"/>
      <c r="AF572" s="49"/>
    </row>
    <row r="573" spans="1:32" ht="15.75" customHeight="1">
      <c r="A573" s="49"/>
      <c r="B573" s="50"/>
      <c r="C573" s="49"/>
      <c r="D573" s="49"/>
      <c r="E573" s="49"/>
      <c r="F573" s="49"/>
      <c r="G573" s="47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  <c r="AA573" s="49"/>
      <c r="AB573" s="49"/>
      <c r="AC573" s="49"/>
      <c r="AD573" s="49"/>
      <c r="AE573" s="49"/>
      <c r="AF573" s="49"/>
    </row>
    <row r="574" spans="1:32" ht="15.75" customHeight="1">
      <c r="A574" s="49"/>
      <c r="B574" s="50"/>
      <c r="C574" s="49"/>
      <c r="D574" s="49"/>
      <c r="E574" s="49"/>
      <c r="F574" s="49"/>
      <c r="G574" s="47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  <c r="AA574" s="49"/>
      <c r="AB574" s="49"/>
      <c r="AC574" s="49"/>
      <c r="AD574" s="49"/>
      <c r="AE574" s="49"/>
      <c r="AF574" s="49"/>
    </row>
    <row r="575" spans="1:32" ht="15.75" customHeight="1">
      <c r="A575" s="49"/>
      <c r="B575" s="50"/>
      <c r="C575" s="49"/>
      <c r="D575" s="49"/>
      <c r="E575" s="49"/>
      <c r="F575" s="49"/>
      <c r="G575" s="47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  <c r="AA575" s="49"/>
      <c r="AB575" s="49"/>
      <c r="AC575" s="49"/>
      <c r="AD575" s="49"/>
      <c r="AE575" s="49"/>
      <c r="AF575" s="49"/>
    </row>
    <row r="576" spans="1:32" ht="15.75" customHeight="1">
      <c r="A576" s="49"/>
      <c r="B576" s="50"/>
      <c r="C576" s="49"/>
      <c r="D576" s="49"/>
      <c r="E576" s="49"/>
      <c r="F576" s="49"/>
      <c r="G576" s="47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  <c r="AA576" s="49"/>
      <c r="AB576" s="49"/>
      <c r="AC576" s="49"/>
      <c r="AD576" s="49"/>
      <c r="AE576" s="49"/>
      <c r="AF576" s="49"/>
    </row>
    <row r="577" spans="1:32" ht="15.75" customHeight="1">
      <c r="A577" s="49"/>
      <c r="B577" s="50"/>
      <c r="C577" s="49"/>
      <c r="D577" s="49"/>
      <c r="E577" s="49"/>
      <c r="F577" s="49"/>
      <c r="G577" s="47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  <c r="AA577" s="49"/>
      <c r="AB577" s="49"/>
      <c r="AC577" s="49"/>
      <c r="AD577" s="49"/>
      <c r="AE577" s="49"/>
      <c r="AF577" s="49"/>
    </row>
    <row r="578" spans="1:32" ht="15.75" customHeight="1">
      <c r="A578" s="49"/>
      <c r="B578" s="50"/>
      <c r="C578" s="49"/>
      <c r="D578" s="49"/>
      <c r="E578" s="49"/>
      <c r="F578" s="49"/>
      <c r="G578" s="47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  <c r="AA578" s="49"/>
      <c r="AB578" s="49"/>
      <c r="AC578" s="49"/>
      <c r="AD578" s="49"/>
      <c r="AE578" s="49"/>
      <c r="AF578" s="49"/>
    </row>
    <row r="579" spans="1:32" ht="15.75" customHeight="1">
      <c r="A579" s="49"/>
      <c r="B579" s="50"/>
      <c r="C579" s="49"/>
      <c r="D579" s="49"/>
      <c r="E579" s="49"/>
      <c r="F579" s="49"/>
      <c r="G579" s="47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  <c r="AA579" s="49"/>
      <c r="AB579" s="49"/>
      <c r="AC579" s="49"/>
      <c r="AD579" s="49"/>
      <c r="AE579" s="49"/>
      <c r="AF579" s="49"/>
    </row>
    <row r="580" spans="1:32" ht="15.75" customHeight="1">
      <c r="A580" s="49"/>
      <c r="B580" s="50"/>
      <c r="C580" s="49"/>
      <c r="D580" s="49"/>
      <c r="E580" s="49"/>
      <c r="F580" s="49"/>
      <c r="G580" s="47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  <c r="AA580" s="49"/>
      <c r="AB580" s="49"/>
      <c r="AC580" s="49"/>
      <c r="AD580" s="49"/>
      <c r="AE580" s="49"/>
      <c r="AF580" s="49"/>
    </row>
    <row r="581" spans="1:32" ht="15.75" customHeight="1">
      <c r="A581" s="49"/>
      <c r="B581" s="50"/>
      <c r="C581" s="49"/>
      <c r="D581" s="49"/>
      <c r="E581" s="49"/>
      <c r="F581" s="49"/>
      <c r="G581" s="47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  <c r="AA581" s="49"/>
      <c r="AB581" s="49"/>
      <c r="AC581" s="49"/>
      <c r="AD581" s="49"/>
      <c r="AE581" s="49"/>
      <c r="AF581" s="49"/>
    </row>
    <row r="582" spans="1:32" ht="15.75" customHeight="1">
      <c r="A582" s="49"/>
      <c r="B582" s="50"/>
      <c r="C582" s="49"/>
      <c r="D582" s="49"/>
      <c r="E582" s="49"/>
      <c r="F582" s="49"/>
      <c r="G582" s="47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  <c r="AA582" s="49"/>
      <c r="AB582" s="49"/>
      <c r="AC582" s="49"/>
      <c r="AD582" s="49"/>
      <c r="AE582" s="49"/>
      <c r="AF582" s="49"/>
    </row>
    <row r="583" spans="1:32" ht="15.75" customHeight="1">
      <c r="A583" s="49"/>
      <c r="B583" s="50"/>
      <c r="C583" s="49"/>
      <c r="D583" s="49"/>
      <c r="E583" s="49"/>
      <c r="F583" s="49"/>
      <c r="G583" s="47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  <c r="AA583" s="49"/>
      <c r="AB583" s="49"/>
      <c r="AC583" s="49"/>
      <c r="AD583" s="49"/>
      <c r="AE583" s="49"/>
      <c r="AF583" s="49"/>
    </row>
    <row r="584" spans="1:32" ht="15.75" customHeight="1">
      <c r="A584" s="49"/>
      <c r="B584" s="50"/>
      <c r="C584" s="49"/>
      <c r="D584" s="49"/>
      <c r="E584" s="49"/>
      <c r="F584" s="49"/>
      <c r="G584" s="47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  <c r="AA584" s="49"/>
      <c r="AB584" s="49"/>
      <c r="AC584" s="49"/>
      <c r="AD584" s="49"/>
      <c r="AE584" s="49"/>
      <c r="AF584" s="49"/>
    </row>
    <row r="585" spans="1:32" ht="15.75" customHeight="1">
      <c r="A585" s="49"/>
      <c r="B585" s="50"/>
      <c r="C585" s="49"/>
      <c r="D585" s="49"/>
      <c r="E585" s="49"/>
      <c r="F585" s="49"/>
      <c r="G585" s="47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  <c r="AA585" s="49"/>
      <c r="AB585" s="49"/>
      <c r="AC585" s="49"/>
      <c r="AD585" s="49"/>
      <c r="AE585" s="49"/>
      <c r="AF585" s="49"/>
    </row>
    <row r="586" spans="1:32" ht="15.75" customHeight="1">
      <c r="A586" s="49"/>
      <c r="B586" s="50"/>
      <c r="C586" s="49"/>
      <c r="D586" s="49"/>
      <c r="E586" s="49"/>
      <c r="F586" s="49"/>
      <c r="G586" s="47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  <c r="AA586" s="49"/>
      <c r="AB586" s="49"/>
      <c r="AC586" s="49"/>
      <c r="AD586" s="49"/>
      <c r="AE586" s="49"/>
      <c r="AF586" s="49"/>
    </row>
    <row r="587" spans="1:32" ht="15.75" customHeight="1">
      <c r="A587" s="49"/>
      <c r="B587" s="50"/>
      <c r="C587" s="49"/>
      <c r="D587" s="49"/>
      <c r="E587" s="49"/>
      <c r="F587" s="49"/>
      <c r="G587" s="47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  <c r="AA587" s="49"/>
      <c r="AB587" s="49"/>
      <c r="AC587" s="49"/>
      <c r="AD587" s="49"/>
      <c r="AE587" s="49"/>
      <c r="AF587" s="49"/>
    </row>
    <row r="588" spans="1:32" ht="15.75" customHeight="1">
      <c r="A588" s="49"/>
      <c r="B588" s="50"/>
      <c r="C588" s="49"/>
      <c r="D588" s="49"/>
      <c r="E588" s="49"/>
      <c r="F588" s="49"/>
      <c r="G588" s="47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  <c r="AA588" s="49"/>
      <c r="AB588" s="49"/>
      <c r="AC588" s="49"/>
      <c r="AD588" s="49"/>
      <c r="AE588" s="49"/>
      <c r="AF588" s="49"/>
    </row>
    <row r="589" spans="1:32" ht="15.75" customHeight="1">
      <c r="A589" s="49"/>
      <c r="B589" s="50"/>
      <c r="C589" s="49"/>
      <c r="D589" s="49"/>
      <c r="E589" s="49"/>
      <c r="F589" s="49"/>
      <c r="G589" s="47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  <c r="AA589" s="49"/>
      <c r="AB589" s="49"/>
      <c r="AC589" s="49"/>
      <c r="AD589" s="49"/>
      <c r="AE589" s="49"/>
      <c r="AF589" s="49"/>
    </row>
    <row r="590" spans="1:32" ht="15.75" customHeight="1">
      <c r="A590" s="49"/>
      <c r="B590" s="50"/>
      <c r="C590" s="49"/>
      <c r="D590" s="49"/>
      <c r="E590" s="49"/>
      <c r="F590" s="49"/>
      <c r="G590" s="47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  <c r="AA590" s="49"/>
      <c r="AB590" s="49"/>
      <c r="AC590" s="49"/>
      <c r="AD590" s="49"/>
      <c r="AE590" s="49"/>
      <c r="AF590" s="49"/>
    </row>
    <row r="591" spans="1:32" ht="15.75" customHeight="1">
      <c r="A591" s="49"/>
      <c r="B591" s="50"/>
      <c r="C591" s="49"/>
      <c r="D591" s="49"/>
      <c r="E591" s="49"/>
      <c r="F591" s="49"/>
      <c r="G591" s="47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  <c r="AA591" s="49"/>
      <c r="AB591" s="49"/>
      <c r="AC591" s="49"/>
      <c r="AD591" s="49"/>
      <c r="AE591" s="49"/>
      <c r="AF591" s="49"/>
    </row>
    <row r="592" spans="1:32" ht="15.75" customHeight="1">
      <c r="A592" s="49"/>
      <c r="B592" s="50"/>
      <c r="C592" s="49"/>
      <c r="D592" s="49"/>
      <c r="E592" s="49"/>
      <c r="F592" s="49"/>
      <c r="G592" s="47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  <c r="AA592" s="49"/>
      <c r="AB592" s="49"/>
      <c r="AC592" s="49"/>
      <c r="AD592" s="49"/>
      <c r="AE592" s="49"/>
      <c r="AF592" s="49"/>
    </row>
    <row r="593" spans="1:32" ht="15.75" customHeight="1">
      <c r="A593" s="49"/>
      <c r="B593" s="50"/>
      <c r="C593" s="49"/>
      <c r="D593" s="49"/>
      <c r="E593" s="49"/>
      <c r="F593" s="49"/>
      <c r="G593" s="47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  <c r="AA593" s="49"/>
      <c r="AB593" s="49"/>
      <c r="AC593" s="49"/>
      <c r="AD593" s="49"/>
      <c r="AE593" s="49"/>
      <c r="AF593" s="49"/>
    </row>
    <row r="594" spans="1:32" ht="15.75" customHeight="1">
      <c r="A594" s="49"/>
      <c r="B594" s="50"/>
      <c r="C594" s="49"/>
      <c r="D594" s="49"/>
      <c r="E594" s="49"/>
      <c r="F594" s="49"/>
      <c r="G594" s="47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  <c r="AA594" s="49"/>
      <c r="AB594" s="49"/>
      <c r="AC594" s="49"/>
      <c r="AD594" s="49"/>
      <c r="AE594" s="49"/>
      <c r="AF594" s="49"/>
    </row>
    <row r="595" spans="1:32" ht="15.75" customHeight="1">
      <c r="A595" s="49"/>
      <c r="B595" s="50"/>
      <c r="C595" s="49"/>
      <c r="D595" s="49"/>
      <c r="E595" s="49"/>
      <c r="F595" s="49"/>
      <c r="G595" s="47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  <c r="AA595" s="49"/>
      <c r="AB595" s="49"/>
      <c r="AC595" s="49"/>
      <c r="AD595" s="49"/>
      <c r="AE595" s="49"/>
      <c r="AF595" s="49"/>
    </row>
    <row r="596" spans="1:32" ht="15.75" customHeight="1">
      <c r="A596" s="49"/>
      <c r="B596" s="50"/>
      <c r="C596" s="49"/>
      <c r="D596" s="49"/>
      <c r="E596" s="49"/>
      <c r="F596" s="49"/>
      <c r="G596" s="47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  <c r="AA596" s="49"/>
      <c r="AB596" s="49"/>
      <c r="AC596" s="49"/>
      <c r="AD596" s="49"/>
      <c r="AE596" s="49"/>
      <c r="AF596" s="49"/>
    </row>
    <row r="597" spans="1:32" ht="15.75" customHeight="1">
      <c r="A597" s="49"/>
      <c r="B597" s="50"/>
      <c r="C597" s="49"/>
      <c r="D597" s="49"/>
      <c r="E597" s="49"/>
      <c r="F597" s="49"/>
      <c r="G597" s="47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  <c r="AA597" s="49"/>
      <c r="AB597" s="49"/>
      <c r="AC597" s="49"/>
      <c r="AD597" s="49"/>
      <c r="AE597" s="49"/>
      <c r="AF597" s="49"/>
    </row>
    <row r="598" spans="1:32" ht="15.75" customHeight="1">
      <c r="A598" s="49"/>
      <c r="B598" s="50"/>
      <c r="C598" s="49"/>
      <c r="D598" s="49"/>
      <c r="E598" s="49"/>
      <c r="F598" s="49"/>
      <c r="G598" s="47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  <c r="AA598" s="49"/>
      <c r="AB598" s="49"/>
      <c r="AC598" s="49"/>
      <c r="AD598" s="49"/>
      <c r="AE598" s="49"/>
      <c r="AF598" s="49"/>
    </row>
    <row r="599" spans="1:32" ht="15.75" customHeight="1">
      <c r="A599" s="49"/>
      <c r="B599" s="50"/>
      <c r="C599" s="49"/>
      <c r="D599" s="49"/>
      <c r="E599" s="49"/>
      <c r="F599" s="49"/>
      <c r="G599" s="47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  <c r="AA599" s="49"/>
      <c r="AB599" s="49"/>
      <c r="AC599" s="49"/>
      <c r="AD599" s="49"/>
      <c r="AE599" s="49"/>
      <c r="AF599" s="49"/>
    </row>
    <row r="600" spans="1:32" ht="15.75" customHeight="1">
      <c r="A600" s="49"/>
      <c r="B600" s="50"/>
      <c r="C600" s="49"/>
      <c r="D600" s="49"/>
      <c r="E600" s="49"/>
      <c r="F600" s="49"/>
      <c r="G600" s="47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  <c r="AA600" s="49"/>
      <c r="AB600" s="49"/>
      <c r="AC600" s="49"/>
      <c r="AD600" s="49"/>
      <c r="AE600" s="49"/>
      <c r="AF600" s="49"/>
    </row>
    <row r="601" spans="1:32" ht="15.75" customHeight="1">
      <c r="A601" s="49"/>
      <c r="B601" s="50"/>
      <c r="C601" s="49"/>
      <c r="D601" s="49"/>
      <c r="E601" s="49"/>
      <c r="F601" s="49"/>
      <c r="G601" s="47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  <c r="AA601" s="49"/>
      <c r="AB601" s="49"/>
      <c r="AC601" s="49"/>
      <c r="AD601" s="49"/>
      <c r="AE601" s="49"/>
      <c r="AF601" s="49"/>
    </row>
    <row r="602" spans="1:32" ht="15.75" customHeight="1">
      <c r="A602" s="49"/>
      <c r="B602" s="50"/>
      <c r="C602" s="49"/>
      <c r="D602" s="49"/>
      <c r="E602" s="49"/>
      <c r="F602" s="49"/>
      <c r="G602" s="47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  <c r="AA602" s="49"/>
      <c r="AB602" s="49"/>
      <c r="AC602" s="49"/>
      <c r="AD602" s="49"/>
      <c r="AE602" s="49"/>
      <c r="AF602" s="49"/>
    </row>
    <row r="603" spans="1:32" ht="15.75" customHeight="1">
      <c r="A603" s="49"/>
      <c r="B603" s="50"/>
      <c r="C603" s="49"/>
      <c r="D603" s="49"/>
      <c r="E603" s="49"/>
      <c r="F603" s="49"/>
      <c r="G603" s="47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  <c r="AA603" s="49"/>
      <c r="AB603" s="49"/>
      <c r="AC603" s="49"/>
      <c r="AD603" s="49"/>
      <c r="AE603" s="49"/>
      <c r="AF603" s="49"/>
    </row>
    <row r="604" spans="1:32" ht="15.75" customHeight="1">
      <c r="A604" s="49"/>
      <c r="B604" s="50"/>
      <c r="C604" s="49"/>
      <c r="D604" s="49"/>
      <c r="E604" s="49"/>
      <c r="F604" s="49"/>
      <c r="G604" s="47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  <c r="AA604" s="49"/>
      <c r="AB604" s="49"/>
      <c r="AC604" s="49"/>
      <c r="AD604" s="49"/>
      <c r="AE604" s="49"/>
      <c r="AF604" s="49"/>
    </row>
    <row r="605" spans="1:32" ht="15.75" customHeight="1">
      <c r="A605" s="49"/>
      <c r="B605" s="50"/>
      <c r="C605" s="49"/>
      <c r="D605" s="49"/>
      <c r="E605" s="49"/>
      <c r="F605" s="49"/>
      <c r="G605" s="47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  <c r="AA605" s="49"/>
      <c r="AB605" s="49"/>
      <c r="AC605" s="49"/>
      <c r="AD605" s="49"/>
      <c r="AE605" s="49"/>
      <c r="AF605" s="49"/>
    </row>
    <row r="606" spans="1:32" ht="15.75" customHeight="1">
      <c r="A606" s="49"/>
      <c r="B606" s="50"/>
      <c r="C606" s="49"/>
      <c r="D606" s="49"/>
      <c r="E606" s="49"/>
      <c r="F606" s="49"/>
      <c r="G606" s="47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  <c r="AA606" s="49"/>
      <c r="AB606" s="49"/>
      <c r="AC606" s="49"/>
      <c r="AD606" s="49"/>
      <c r="AE606" s="49"/>
      <c r="AF606" s="49"/>
    </row>
    <row r="607" spans="1:32" ht="15.75" customHeight="1">
      <c r="A607" s="49"/>
      <c r="B607" s="50"/>
      <c r="C607" s="49"/>
      <c r="D607" s="49"/>
      <c r="E607" s="49"/>
      <c r="F607" s="49"/>
      <c r="G607" s="47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  <c r="AA607" s="49"/>
      <c r="AB607" s="49"/>
      <c r="AC607" s="49"/>
      <c r="AD607" s="49"/>
      <c r="AE607" s="49"/>
      <c r="AF607" s="49"/>
    </row>
    <row r="608" spans="1:32" ht="15.75" customHeight="1">
      <c r="A608" s="49"/>
      <c r="B608" s="50"/>
      <c r="C608" s="49"/>
      <c r="D608" s="49"/>
      <c r="E608" s="49"/>
      <c r="F608" s="49"/>
      <c r="G608" s="47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  <c r="AA608" s="49"/>
      <c r="AB608" s="49"/>
      <c r="AC608" s="49"/>
      <c r="AD608" s="49"/>
      <c r="AE608" s="49"/>
      <c r="AF608" s="49"/>
    </row>
    <row r="609" spans="1:32" ht="15.75" customHeight="1">
      <c r="A609" s="49"/>
      <c r="B609" s="50"/>
      <c r="C609" s="49"/>
      <c r="D609" s="49"/>
      <c r="E609" s="49"/>
      <c r="F609" s="49"/>
      <c r="G609" s="47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  <c r="AA609" s="49"/>
      <c r="AB609" s="49"/>
      <c r="AC609" s="49"/>
      <c r="AD609" s="49"/>
      <c r="AE609" s="49"/>
      <c r="AF609" s="49"/>
    </row>
    <row r="610" spans="1:32" ht="15.75" customHeight="1">
      <c r="A610" s="49"/>
      <c r="B610" s="50"/>
      <c r="C610" s="49"/>
      <c r="D610" s="49"/>
      <c r="E610" s="49"/>
      <c r="F610" s="49"/>
      <c r="G610" s="47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  <c r="AA610" s="49"/>
      <c r="AB610" s="49"/>
      <c r="AC610" s="49"/>
      <c r="AD610" s="49"/>
      <c r="AE610" s="49"/>
      <c r="AF610" s="49"/>
    </row>
    <row r="611" spans="1:32" ht="15.75" customHeight="1">
      <c r="A611" s="49"/>
      <c r="B611" s="50"/>
      <c r="C611" s="49"/>
      <c r="D611" s="49"/>
      <c r="E611" s="49"/>
      <c r="F611" s="49"/>
      <c r="G611" s="47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  <c r="AA611" s="49"/>
      <c r="AB611" s="49"/>
      <c r="AC611" s="49"/>
      <c r="AD611" s="49"/>
      <c r="AE611" s="49"/>
      <c r="AF611" s="49"/>
    </row>
    <row r="612" spans="1:32" ht="15.75" customHeight="1">
      <c r="A612" s="49"/>
      <c r="B612" s="50"/>
      <c r="C612" s="49"/>
      <c r="D612" s="49"/>
      <c r="E612" s="49"/>
      <c r="F612" s="49"/>
      <c r="G612" s="47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  <c r="AA612" s="49"/>
      <c r="AB612" s="49"/>
      <c r="AC612" s="49"/>
      <c r="AD612" s="49"/>
      <c r="AE612" s="49"/>
      <c r="AF612" s="49"/>
    </row>
    <row r="613" spans="1:32" ht="15.75" customHeight="1">
      <c r="A613" s="49"/>
      <c r="B613" s="50"/>
      <c r="C613" s="49"/>
      <c r="D613" s="49"/>
      <c r="E613" s="49"/>
      <c r="F613" s="49"/>
      <c r="G613" s="47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  <c r="AA613" s="49"/>
      <c r="AB613" s="49"/>
      <c r="AC613" s="49"/>
      <c r="AD613" s="49"/>
      <c r="AE613" s="49"/>
      <c r="AF613" s="49"/>
    </row>
    <row r="614" spans="1:32" ht="15.75" customHeight="1">
      <c r="A614" s="49"/>
      <c r="B614" s="50"/>
      <c r="C614" s="49"/>
      <c r="D614" s="49"/>
      <c r="E614" s="49"/>
      <c r="F614" s="49"/>
      <c r="G614" s="47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  <c r="AA614" s="49"/>
      <c r="AB614" s="49"/>
      <c r="AC614" s="49"/>
      <c r="AD614" s="49"/>
      <c r="AE614" s="49"/>
      <c r="AF614" s="49"/>
    </row>
    <row r="615" spans="1:32" ht="15.75" customHeight="1">
      <c r="A615" s="49"/>
      <c r="B615" s="50"/>
      <c r="C615" s="49"/>
      <c r="D615" s="49"/>
      <c r="E615" s="49"/>
      <c r="F615" s="49"/>
      <c r="G615" s="47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  <c r="AA615" s="49"/>
      <c r="AB615" s="49"/>
      <c r="AC615" s="49"/>
      <c r="AD615" s="49"/>
      <c r="AE615" s="49"/>
      <c r="AF615" s="49"/>
    </row>
    <row r="616" spans="1:32" ht="15.75" customHeight="1">
      <c r="A616" s="49"/>
      <c r="B616" s="50"/>
      <c r="C616" s="49"/>
      <c r="D616" s="49"/>
      <c r="E616" s="49"/>
      <c r="F616" s="49"/>
      <c r="G616" s="47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  <c r="AA616" s="49"/>
      <c r="AB616" s="49"/>
      <c r="AC616" s="49"/>
      <c r="AD616" s="49"/>
      <c r="AE616" s="49"/>
      <c r="AF616" s="49"/>
    </row>
    <row r="617" spans="1:32" ht="15.75" customHeight="1">
      <c r="A617" s="49"/>
      <c r="B617" s="50"/>
      <c r="C617" s="49"/>
      <c r="D617" s="49"/>
      <c r="E617" s="49"/>
      <c r="F617" s="49"/>
      <c r="G617" s="47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  <c r="AA617" s="49"/>
      <c r="AB617" s="49"/>
      <c r="AC617" s="49"/>
      <c r="AD617" s="49"/>
      <c r="AE617" s="49"/>
      <c r="AF617" s="49"/>
    </row>
    <row r="618" spans="1:32" ht="15.75" customHeight="1">
      <c r="A618" s="49"/>
      <c r="B618" s="50"/>
      <c r="C618" s="49"/>
      <c r="D618" s="49"/>
      <c r="E618" s="49"/>
      <c r="F618" s="49"/>
      <c r="G618" s="47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  <c r="AA618" s="49"/>
      <c r="AB618" s="49"/>
      <c r="AC618" s="49"/>
      <c r="AD618" s="49"/>
      <c r="AE618" s="49"/>
      <c r="AF618" s="49"/>
    </row>
    <row r="619" spans="1:32" ht="15.75" customHeight="1">
      <c r="A619" s="49"/>
      <c r="B619" s="50"/>
      <c r="C619" s="49"/>
      <c r="D619" s="49"/>
      <c r="E619" s="49"/>
      <c r="F619" s="49"/>
      <c r="G619" s="47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  <c r="AA619" s="49"/>
      <c r="AB619" s="49"/>
      <c r="AC619" s="49"/>
      <c r="AD619" s="49"/>
      <c r="AE619" s="49"/>
      <c r="AF619" s="49"/>
    </row>
    <row r="620" spans="1:32" ht="15.75" customHeight="1">
      <c r="A620" s="49"/>
      <c r="B620" s="50"/>
      <c r="C620" s="49"/>
      <c r="D620" s="49"/>
      <c r="E620" s="49"/>
      <c r="F620" s="49"/>
      <c r="G620" s="47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  <c r="AA620" s="49"/>
      <c r="AB620" s="49"/>
      <c r="AC620" s="49"/>
      <c r="AD620" s="49"/>
      <c r="AE620" s="49"/>
      <c r="AF620" s="49"/>
    </row>
    <row r="621" spans="1:32" ht="15.75" customHeight="1">
      <c r="A621" s="49"/>
      <c r="B621" s="50"/>
      <c r="C621" s="49"/>
      <c r="D621" s="49"/>
      <c r="E621" s="49"/>
      <c r="F621" s="49"/>
      <c r="G621" s="47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  <c r="AA621" s="49"/>
      <c r="AB621" s="49"/>
      <c r="AC621" s="49"/>
      <c r="AD621" s="49"/>
      <c r="AE621" s="49"/>
      <c r="AF621" s="49"/>
    </row>
    <row r="622" spans="1:32" ht="15.75" customHeight="1">
      <c r="A622" s="49"/>
      <c r="B622" s="50"/>
      <c r="C622" s="49"/>
      <c r="D622" s="49"/>
      <c r="E622" s="49"/>
      <c r="F622" s="49"/>
      <c r="G622" s="47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  <c r="AA622" s="49"/>
      <c r="AB622" s="49"/>
      <c r="AC622" s="49"/>
      <c r="AD622" s="49"/>
      <c r="AE622" s="49"/>
      <c r="AF622" s="49"/>
    </row>
    <row r="623" spans="1:32" ht="15.75" customHeight="1">
      <c r="A623" s="49"/>
      <c r="B623" s="50"/>
      <c r="C623" s="49"/>
      <c r="D623" s="49"/>
      <c r="E623" s="49"/>
      <c r="F623" s="49"/>
      <c r="G623" s="47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  <c r="AA623" s="49"/>
      <c r="AB623" s="49"/>
      <c r="AC623" s="49"/>
      <c r="AD623" s="49"/>
      <c r="AE623" s="49"/>
      <c r="AF623" s="49"/>
    </row>
    <row r="624" spans="1:32" ht="15.75" customHeight="1">
      <c r="A624" s="49"/>
      <c r="B624" s="50"/>
      <c r="C624" s="49"/>
      <c r="D624" s="49"/>
      <c r="E624" s="49"/>
      <c r="F624" s="49"/>
      <c r="G624" s="47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  <c r="AA624" s="49"/>
      <c r="AB624" s="49"/>
      <c r="AC624" s="49"/>
      <c r="AD624" s="49"/>
      <c r="AE624" s="49"/>
      <c r="AF624" s="49"/>
    </row>
    <row r="625" spans="1:32" ht="15.75" customHeight="1">
      <c r="A625" s="49"/>
      <c r="B625" s="50"/>
      <c r="C625" s="49"/>
      <c r="D625" s="49"/>
      <c r="E625" s="49"/>
      <c r="F625" s="49"/>
      <c r="G625" s="47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  <c r="AA625" s="49"/>
      <c r="AB625" s="49"/>
      <c r="AC625" s="49"/>
      <c r="AD625" s="49"/>
      <c r="AE625" s="49"/>
      <c r="AF625" s="49"/>
    </row>
    <row r="626" spans="1:32" ht="15.75" customHeight="1">
      <c r="A626" s="49"/>
      <c r="B626" s="50"/>
      <c r="C626" s="49"/>
      <c r="D626" s="49"/>
      <c r="E626" s="49"/>
      <c r="F626" s="49"/>
      <c r="G626" s="47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  <c r="AA626" s="49"/>
      <c r="AB626" s="49"/>
      <c r="AC626" s="49"/>
      <c r="AD626" s="49"/>
      <c r="AE626" s="49"/>
      <c r="AF626" s="49"/>
    </row>
    <row r="627" spans="1:32" ht="15.75" customHeight="1">
      <c r="A627" s="49"/>
      <c r="B627" s="50"/>
      <c r="C627" s="49"/>
      <c r="D627" s="49"/>
      <c r="E627" s="49"/>
      <c r="F627" s="49"/>
      <c r="G627" s="47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  <c r="AA627" s="49"/>
      <c r="AB627" s="49"/>
      <c r="AC627" s="49"/>
      <c r="AD627" s="49"/>
      <c r="AE627" s="49"/>
      <c r="AF627" s="49"/>
    </row>
    <row r="628" spans="1:32" ht="15.75" customHeight="1">
      <c r="A628" s="49"/>
      <c r="B628" s="50"/>
      <c r="C628" s="49"/>
      <c r="D628" s="49"/>
      <c r="E628" s="49"/>
      <c r="F628" s="49"/>
      <c r="G628" s="47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  <c r="AA628" s="49"/>
      <c r="AB628" s="49"/>
      <c r="AC628" s="49"/>
      <c r="AD628" s="49"/>
      <c r="AE628" s="49"/>
      <c r="AF628" s="49"/>
    </row>
    <row r="629" spans="1:32" ht="15.75" customHeight="1">
      <c r="A629" s="49"/>
      <c r="B629" s="50"/>
      <c r="C629" s="49"/>
      <c r="D629" s="49"/>
      <c r="E629" s="49"/>
      <c r="F629" s="49"/>
      <c r="G629" s="47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  <c r="AA629" s="49"/>
      <c r="AB629" s="49"/>
      <c r="AC629" s="49"/>
      <c r="AD629" s="49"/>
      <c r="AE629" s="49"/>
      <c r="AF629" s="49"/>
    </row>
    <row r="630" spans="1:32" ht="15.75" customHeight="1">
      <c r="A630" s="49"/>
      <c r="B630" s="50"/>
      <c r="C630" s="49"/>
      <c r="D630" s="49"/>
      <c r="E630" s="49"/>
      <c r="F630" s="49"/>
      <c r="G630" s="47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  <c r="AA630" s="49"/>
      <c r="AB630" s="49"/>
      <c r="AC630" s="49"/>
      <c r="AD630" s="49"/>
      <c r="AE630" s="49"/>
      <c r="AF630" s="49"/>
    </row>
    <row r="631" spans="1:32" ht="15.75" customHeight="1">
      <c r="A631" s="49"/>
      <c r="B631" s="50"/>
      <c r="C631" s="49"/>
      <c r="D631" s="49"/>
      <c r="E631" s="49"/>
      <c r="F631" s="49"/>
      <c r="G631" s="47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  <c r="AA631" s="49"/>
      <c r="AB631" s="49"/>
      <c r="AC631" s="49"/>
      <c r="AD631" s="49"/>
      <c r="AE631" s="49"/>
      <c r="AF631" s="49"/>
    </row>
    <row r="632" spans="1:32" ht="15.75" customHeight="1">
      <c r="A632" s="49"/>
      <c r="B632" s="50"/>
      <c r="C632" s="49"/>
      <c r="D632" s="49"/>
      <c r="E632" s="49"/>
      <c r="F632" s="49"/>
      <c r="G632" s="47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  <c r="AA632" s="49"/>
      <c r="AB632" s="49"/>
      <c r="AC632" s="49"/>
      <c r="AD632" s="49"/>
      <c r="AE632" s="49"/>
      <c r="AF632" s="49"/>
    </row>
    <row r="633" spans="1:32" ht="15.75" customHeight="1">
      <c r="A633" s="49"/>
      <c r="B633" s="50"/>
      <c r="C633" s="49"/>
      <c r="D633" s="49"/>
      <c r="E633" s="49"/>
      <c r="F633" s="49"/>
      <c r="G633" s="47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  <c r="AA633" s="49"/>
      <c r="AB633" s="49"/>
      <c r="AC633" s="49"/>
      <c r="AD633" s="49"/>
      <c r="AE633" s="49"/>
      <c r="AF633" s="49"/>
    </row>
    <row r="634" spans="1:32" ht="15.75" customHeight="1">
      <c r="A634" s="49"/>
      <c r="B634" s="50"/>
      <c r="C634" s="49"/>
      <c r="D634" s="49"/>
      <c r="E634" s="49"/>
      <c r="F634" s="49"/>
      <c r="G634" s="47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  <c r="AA634" s="49"/>
      <c r="AB634" s="49"/>
      <c r="AC634" s="49"/>
      <c r="AD634" s="49"/>
      <c r="AE634" s="49"/>
      <c r="AF634" s="49"/>
    </row>
    <row r="635" spans="1:32" ht="15.75" customHeight="1">
      <c r="A635" s="49"/>
      <c r="B635" s="50"/>
      <c r="C635" s="49"/>
      <c r="D635" s="49"/>
      <c r="E635" s="49"/>
      <c r="F635" s="49"/>
      <c r="G635" s="47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  <c r="AA635" s="49"/>
      <c r="AB635" s="49"/>
      <c r="AC635" s="49"/>
      <c r="AD635" s="49"/>
      <c r="AE635" s="49"/>
      <c r="AF635" s="49"/>
    </row>
    <row r="636" spans="1:32" ht="15.75" customHeight="1">
      <c r="A636" s="49"/>
      <c r="B636" s="50"/>
      <c r="C636" s="49"/>
      <c r="D636" s="49"/>
      <c r="E636" s="49"/>
      <c r="F636" s="49"/>
      <c r="G636" s="47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  <c r="AA636" s="49"/>
      <c r="AB636" s="49"/>
      <c r="AC636" s="49"/>
      <c r="AD636" s="49"/>
      <c r="AE636" s="49"/>
      <c r="AF636" s="49"/>
    </row>
    <row r="637" spans="1:32" ht="15.75" customHeight="1">
      <c r="A637" s="49"/>
      <c r="B637" s="50"/>
      <c r="C637" s="49"/>
      <c r="D637" s="49"/>
      <c r="E637" s="49"/>
      <c r="F637" s="49"/>
      <c r="G637" s="47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  <c r="AA637" s="49"/>
      <c r="AB637" s="49"/>
      <c r="AC637" s="49"/>
      <c r="AD637" s="49"/>
      <c r="AE637" s="49"/>
      <c r="AF637" s="49"/>
    </row>
    <row r="638" spans="1:32" ht="15.75" customHeight="1">
      <c r="A638" s="49"/>
      <c r="B638" s="50"/>
      <c r="C638" s="49"/>
      <c r="D638" s="49"/>
      <c r="E638" s="49"/>
      <c r="F638" s="49"/>
      <c r="G638" s="47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  <c r="AA638" s="49"/>
      <c r="AB638" s="49"/>
      <c r="AC638" s="49"/>
      <c r="AD638" s="49"/>
      <c r="AE638" s="49"/>
      <c r="AF638" s="49"/>
    </row>
    <row r="639" spans="1:32" ht="15.75" customHeight="1">
      <c r="A639" s="49"/>
      <c r="B639" s="50"/>
      <c r="C639" s="49"/>
      <c r="D639" s="49"/>
      <c r="E639" s="49"/>
      <c r="F639" s="49"/>
      <c r="G639" s="47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  <c r="AA639" s="49"/>
      <c r="AB639" s="49"/>
      <c r="AC639" s="49"/>
      <c r="AD639" s="49"/>
      <c r="AE639" s="49"/>
      <c r="AF639" s="49"/>
    </row>
    <row r="640" spans="1:32" ht="15.75" customHeight="1">
      <c r="A640" s="49"/>
      <c r="B640" s="50"/>
      <c r="C640" s="49"/>
      <c r="D640" s="49"/>
      <c r="E640" s="49"/>
      <c r="F640" s="49"/>
      <c r="G640" s="47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  <c r="AA640" s="49"/>
      <c r="AB640" s="49"/>
      <c r="AC640" s="49"/>
      <c r="AD640" s="49"/>
      <c r="AE640" s="49"/>
      <c r="AF640" s="49"/>
    </row>
    <row r="641" spans="1:32" ht="15.75" customHeight="1">
      <c r="A641" s="49"/>
      <c r="B641" s="50"/>
      <c r="C641" s="49"/>
      <c r="D641" s="49"/>
      <c r="E641" s="49"/>
      <c r="F641" s="49"/>
      <c r="G641" s="47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  <c r="AA641" s="49"/>
      <c r="AB641" s="49"/>
      <c r="AC641" s="49"/>
      <c r="AD641" s="49"/>
      <c r="AE641" s="49"/>
      <c r="AF641" s="49"/>
    </row>
    <row r="642" spans="1:32" ht="15.75" customHeight="1">
      <c r="A642" s="49"/>
      <c r="B642" s="50"/>
      <c r="C642" s="49"/>
      <c r="D642" s="49"/>
      <c r="E642" s="49"/>
      <c r="F642" s="49"/>
      <c r="G642" s="47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  <c r="AA642" s="49"/>
      <c r="AB642" s="49"/>
      <c r="AC642" s="49"/>
      <c r="AD642" s="49"/>
      <c r="AE642" s="49"/>
      <c r="AF642" s="49"/>
    </row>
    <row r="643" spans="1:32" ht="15.75" customHeight="1">
      <c r="A643" s="49"/>
      <c r="B643" s="50"/>
      <c r="C643" s="49"/>
      <c r="D643" s="49"/>
      <c r="E643" s="49"/>
      <c r="F643" s="49"/>
      <c r="G643" s="47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  <c r="AA643" s="49"/>
      <c r="AB643" s="49"/>
      <c r="AC643" s="49"/>
      <c r="AD643" s="49"/>
      <c r="AE643" s="49"/>
      <c r="AF643" s="49"/>
    </row>
    <row r="644" spans="1:32" ht="15.75" customHeight="1">
      <c r="A644" s="49"/>
      <c r="B644" s="50"/>
      <c r="C644" s="49"/>
      <c r="D644" s="49"/>
      <c r="E644" s="49"/>
      <c r="F644" s="49"/>
      <c r="G644" s="47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  <c r="AA644" s="49"/>
      <c r="AB644" s="49"/>
      <c r="AC644" s="49"/>
      <c r="AD644" s="49"/>
      <c r="AE644" s="49"/>
      <c r="AF644" s="49"/>
    </row>
    <row r="645" spans="1:32" ht="15.75" customHeight="1">
      <c r="A645" s="49"/>
      <c r="B645" s="50"/>
      <c r="C645" s="49"/>
      <c r="D645" s="49"/>
      <c r="E645" s="49"/>
      <c r="F645" s="49"/>
      <c r="G645" s="47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  <c r="AA645" s="49"/>
      <c r="AB645" s="49"/>
      <c r="AC645" s="49"/>
      <c r="AD645" s="49"/>
      <c r="AE645" s="49"/>
      <c r="AF645" s="49"/>
    </row>
    <row r="646" spans="1:32" ht="15.75" customHeight="1">
      <c r="A646" s="49"/>
      <c r="B646" s="50"/>
      <c r="C646" s="49"/>
      <c r="D646" s="49"/>
      <c r="E646" s="49"/>
      <c r="F646" s="49"/>
      <c r="G646" s="47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  <c r="AA646" s="49"/>
      <c r="AB646" s="49"/>
      <c r="AC646" s="49"/>
      <c r="AD646" s="49"/>
      <c r="AE646" s="49"/>
      <c r="AF646" s="49"/>
    </row>
    <row r="647" spans="1:32" ht="15.75" customHeight="1">
      <c r="A647" s="49"/>
      <c r="B647" s="50"/>
      <c r="C647" s="49"/>
      <c r="D647" s="49"/>
      <c r="E647" s="49"/>
      <c r="F647" s="49"/>
      <c r="G647" s="47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  <c r="AA647" s="49"/>
      <c r="AB647" s="49"/>
      <c r="AC647" s="49"/>
      <c r="AD647" s="49"/>
      <c r="AE647" s="49"/>
      <c r="AF647" s="49"/>
    </row>
    <row r="648" spans="1:32" ht="15.75" customHeight="1">
      <c r="A648" s="49"/>
      <c r="B648" s="50"/>
      <c r="C648" s="49"/>
      <c r="D648" s="49"/>
      <c r="E648" s="49"/>
      <c r="F648" s="49"/>
      <c r="G648" s="47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  <c r="AA648" s="49"/>
      <c r="AB648" s="49"/>
      <c r="AC648" s="49"/>
      <c r="AD648" s="49"/>
      <c r="AE648" s="49"/>
      <c r="AF648" s="49"/>
    </row>
    <row r="649" spans="1:32" ht="15.75" customHeight="1">
      <c r="A649" s="49"/>
      <c r="B649" s="50"/>
      <c r="C649" s="49"/>
      <c r="D649" s="49"/>
      <c r="E649" s="49"/>
      <c r="F649" s="49"/>
      <c r="G649" s="47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  <c r="AA649" s="49"/>
      <c r="AB649" s="49"/>
      <c r="AC649" s="49"/>
      <c r="AD649" s="49"/>
      <c r="AE649" s="49"/>
      <c r="AF649" s="49"/>
    </row>
    <row r="650" spans="1:32" ht="15.75" customHeight="1">
      <c r="A650" s="49"/>
      <c r="B650" s="50"/>
      <c r="C650" s="49"/>
      <c r="D650" s="49"/>
      <c r="E650" s="49"/>
      <c r="F650" s="49"/>
      <c r="G650" s="47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  <c r="AA650" s="49"/>
      <c r="AB650" s="49"/>
      <c r="AC650" s="49"/>
      <c r="AD650" s="49"/>
      <c r="AE650" s="49"/>
      <c r="AF650" s="49"/>
    </row>
    <row r="651" spans="1:32" ht="15.75" customHeight="1">
      <c r="A651" s="49"/>
      <c r="B651" s="50"/>
      <c r="C651" s="49"/>
      <c r="D651" s="49"/>
      <c r="E651" s="49"/>
      <c r="F651" s="49"/>
      <c r="G651" s="47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  <c r="AA651" s="49"/>
      <c r="AB651" s="49"/>
      <c r="AC651" s="49"/>
      <c r="AD651" s="49"/>
      <c r="AE651" s="49"/>
      <c r="AF651" s="49"/>
    </row>
    <row r="652" spans="1:32" ht="15.75" customHeight="1">
      <c r="A652" s="49"/>
      <c r="B652" s="50"/>
      <c r="C652" s="49"/>
      <c r="D652" s="49"/>
      <c r="E652" s="49"/>
      <c r="F652" s="49"/>
      <c r="G652" s="47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  <c r="AA652" s="49"/>
      <c r="AB652" s="49"/>
      <c r="AC652" s="49"/>
      <c r="AD652" s="49"/>
      <c r="AE652" s="49"/>
      <c r="AF652" s="49"/>
    </row>
    <row r="653" spans="1:32" ht="15.75" customHeight="1">
      <c r="A653" s="49"/>
      <c r="B653" s="50"/>
      <c r="C653" s="49"/>
      <c r="D653" s="49"/>
      <c r="E653" s="49"/>
      <c r="F653" s="49"/>
      <c r="G653" s="47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  <c r="AA653" s="49"/>
      <c r="AB653" s="49"/>
      <c r="AC653" s="49"/>
      <c r="AD653" s="49"/>
      <c r="AE653" s="49"/>
      <c r="AF653" s="49"/>
    </row>
    <row r="654" spans="1:32" ht="15.75" customHeight="1">
      <c r="A654" s="49"/>
      <c r="B654" s="50"/>
      <c r="C654" s="49"/>
      <c r="D654" s="49"/>
      <c r="E654" s="49"/>
      <c r="F654" s="49"/>
      <c r="G654" s="47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  <c r="AA654" s="49"/>
      <c r="AB654" s="49"/>
      <c r="AC654" s="49"/>
      <c r="AD654" s="49"/>
      <c r="AE654" s="49"/>
      <c r="AF654" s="49"/>
    </row>
    <row r="655" spans="1:32" ht="15.75" customHeight="1">
      <c r="A655" s="49"/>
      <c r="B655" s="50"/>
      <c r="C655" s="49"/>
      <c r="D655" s="49"/>
      <c r="E655" s="49"/>
      <c r="F655" s="49"/>
      <c r="G655" s="47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  <c r="AA655" s="49"/>
      <c r="AB655" s="49"/>
      <c r="AC655" s="49"/>
      <c r="AD655" s="49"/>
      <c r="AE655" s="49"/>
      <c r="AF655" s="49"/>
    </row>
    <row r="656" spans="1:32" ht="15.75" customHeight="1">
      <c r="A656" s="49"/>
      <c r="B656" s="50"/>
      <c r="C656" s="49"/>
      <c r="D656" s="49"/>
      <c r="E656" s="49"/>
      <c r="F656" s="49"/>
      <c r="G656" s="47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  <c r="AA656" s="49"/>
      <c r="AB656" s="49"/>
      <c r="AC656" s="49"/>
      <c r="AD656" s="49"/>
      <c r="AE656" s="49"/>
      <c r="AF656" s="49"/>
    </row>
    <row r="657" spans="1:32" ht="15.75" customHeight="1">
      <c r="A657" s="49"/>
      <c r="B657" s="50"/>
      <c r="C657" s="49"/>
      <c r="D657" s="49"/>
      <c r="E657" s="49"/>
      <c r="F657" s="49"/>
      <c r="G657" s="47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  <c r="AA657" s="49"/>
      <c r="AB657" s="49"/>
      <c r="AC657" s="49"/>
      <c r="AD657" s="49"/>
      <c r="AE657" s="49"/>
      <c r="AF657" s="49"/>
    </row>
    <row r="658" spans="1:32" ht="15.75" customHeight="1">
      <c r="A658" s="49"/>
      <c r="B658" s="50"/>
      <c r="C658" s="49"/>
      <c r="D658" s="49"/>
      <c r="E658" s="49"/>
      <c r="F658" s="49"/>
      <c r="G658" s="47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  <c r="AA658" s="49"/>
      <c r="AB658" s="49"/>
      <c r="AC658" s="49"/>
      <c r="AD658" s="49"/>
      <c r="AE658" s="49"/>
      <c r="AF658" s="49"/>
    </row>
    <row r="659" spans="1:32" ht="15.75" customHeight="1">
      <c r="A659" s="49"/>
      <c r="B659" s="50"/>
      <c r="C659" s="49"/>
      <c r="D659" s="49"/>
      <c r="E659" s="49"/>
      <c r="F659" s="49"/>
      <c r="G659" s="47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  <c r="AA659" s="49"/>
      <c r="AB659" s="49"/>
      <c r="AC659" s="49"/>
      <c r="AD659" s="49"/>
      <c r="AE659" s="49"/>
      <c r="AF659" s="49"/>
    </row>
    <row r="660" spans="1:32" ht="15.75" customHeight="1">
      <c r="A660" s="49"/>
      <c r="B660" s="50"/>
      <c r="C660" s="49"/>
      <c r="D660" s="49"/>
      <c r="E660" s="49"/>
      <c r="F660" s="49"/>
      <c r="G660" s="47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  <c r="AA660" s="49"/>
      <c r="AB660" s="49"/>
      <c r="AC660" s="49"/>
      <c r="AD660" s="49"/>
      <c r="AE660" s="49"/>
      <c r="AF660" s="49"/>
    </row>
    <row r="661" spans="1:32" ht="15.75" customHeight="1">
      <c r="A661" s="49"/>
      <c r="B661" s="50"/>
      <c r="C661" s="49"/>
      <c r="D661" s="49"/>
      <c r="E661" s="49"/>
      <c r="F661" s="49"/>
      <c r="G661" s="47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  <c r="AA661" s="49"/>
      <c r="AB661" s="49"/>
      <c r="AC661" s="49"/>
      <c r="AD661" s="49"/>
      <c r="AE661" s="49"/>
      <c r="AF661" s="49"/>
    </row>
    <row r="662" spans="1:32" ht="15.75" customHeight="1">
      <c r="A662" s="49"/>
      <c r="B662" s="50"/>
      <c r="C662" s="49"/>
      <c r="D662" s="49"/>
      <c r="E662" s="49"/>
      <c r="F662" s="49"/>
      <c r="G662" s="47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  <c r="AA662" s="49"/>
      <c r="AB662" s="49"/>
      <c r="AC662" s="49"/>
      <c r="AD662" s="49"/>
      <c r="AE662" s="49"/>
      <c r="AF662" s="49"/>
    </row>
    <row r="663" spans="1:32" ht="15.75" customHeight="1">
      <c r="A663" s="49"/>
      <c r="B663" s="50"/>
      <c r="C663" s="49"/>
      <c r="D663" s="49"/>
      <c r="E663" s="49"/>
      <c r="F663" s="49"/>
      <c r="G663" s="47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  <c r="AA663" s="49"/>
      <c r="AB663" s="49"/>
      <c r="AC663" s="49"/>
      <c r="AD663" s="49"/>
      <c r="AE663" s="49"/>
      <c r="AF663" s="49"/>
    </row>
    <row r="664" spans="1:32" ht="15.75" customHeight="1">
      <c r="A664" s="49"/>
      <c r="B664" s="50"/>
      <c r="C664" s="49"/>
      <c r="D664" s="49"/>
      <c r="E664" s="49"/>
      <c r="F664" s="49"/>
      <c r="G664" s="47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  <c r="AA664" s="49"/>
      <c r="AB664" s="49"/>
      <c r="AC664" s="49"/>
      <c r="AD664" s="49"/>
      <c r="AE664" s="49"/>
      <c r="AF664" s="49"/>
    </row>
    <row r="665" spans="1:32" ht="15.75" customHeight="1">
      <c r="A665" s="49"/>
      <c r="B665" s="50"/>
      <c r="C665" s="49"/>
      <c r="D665" s="49"/>
      <c r="E665" s="49"/>
      <c r="F665" s="49"/>
      <c r="G665" s="47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  <c r="AA665" s="49"/>
      <c r="AB665" s="49"/>
      <c r="AC665" s="49"/>
      <c r="AD665" s="49"/>
      <c r="AE665" s="49"/>
      <c r="AF665" s="49"/>
    </row>
    <row r="666" spans="1:32" ht="15.75" customHeight="1">
      <c r="A666" s="49"/>
      <c r="B666" s="50"/>
      <c r="C666" s="49"/>
      <c r="D666" s="49"/>
      <c r="E666" s="49"/>
      <c r="F666" s="49"/>
      <c r="G666" s="47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  <c r="AA666" s="49"/>
      <c r="AB666" s="49"/>
      <c r="AC666" s="49"/>
      <c r="AD666" s="49"/>
      <c r="AE666" s="49"/>
      <c r="AF666" s="49"/>
    </row>
    <row r="667" spans="1:32" ht="15.75" customHeight="1">
      <c r="A667" s="49"/>
      <c r="B667" s="50"/>
      <c r="C667" s="49"/>
      <c r="D667" s="49"/>
      <c r="E667" s="49"/>
      <c r="F667" s="49"/>
      <c r="G667" s="47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  <c r="AA667" s="49"/>
      <c r="AB667" s="49"/>
      <c r="AC667" s="49"/>
      <c r="AD667" s="49"/>
      <c r="AE667" s="49"/>
      <c r="AF667" s="49"/>
    </row>
    <row r="668" spans="1:32" ht="15.75" customHeight="1">
      <c r="A668" s="49"/>
      <c r="B668" s="50"/>
      <c r="C668" s="49"/>
      <c r="D668" s="49"/>
      <c r="E668" s="49"/>
      <c r="F668" s="49"/>
      <c r="G668" s="47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  <c r="AA668" s="49"/>
      <c r="AB668" s="49"/>
      <c r="AC668" s="49"/>
      <c r="AD668" s="49"/>
      <c r="AE668" s="49"/>
      <c r="AF668" s="49"/>
    </row>
    <row r="669" spans="1:32" ht="15.75" customHeight="1">
      <c r="A669" s="49"/>
      <c r="B669" s="50"/>
      <c r="C669" s="49"/>
      <c r="D669" s="49"/>
      <c r="E669" s="49"/>
      <c r="F669" s="49"/>
      <c r="G669" s="47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  <c r="AA669" s="49"/>
      <c r="AB669" s="49"/>
      <c r="AC669" s="49"/>
      <c r="AD669" s="49"/>
      <c r="AE669" s="49"/>
      <c r="AF669" s="49"/>
    </row>
    <row r="670" spans="1:32" ht="15.75" customHeight="1">
      <c r="A670" s="49"/>
      <c r="B670" s="50"/>
      <c r="C670" s="49"/>
      <c r="D670" s="49"/>
      <c r="E670" s="49"/>
      <c r="F670" s="49"/>
      <c r="G670" s="47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  <c r="AA670" s="49"/>
      <c r="AB670" s="49"/>
      <c r="AC670" s="49"/>
      <c r="AD670" s="49"/>
      <c r="AE670" s="49"/>
      <c r="AF670" s="49"/>
    </row>
    <row r="671" spans="1:32" ht="15.75" customHeight="1">
      <c r="A671" s="49"/>
      <c r="B671" s="50"/>
      <c r="C671" s="49"/>
      <c r="D671" s="49"/>
      <c r="E671" s="49"/>
      <c r="F671" s="49"/>
      <c r="G671" s="47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  <c r="AA671" s="49"/>
      <c r="AB671" s="49"/>
      <c r="AC671" s="49"/>
      <c r="AD671" s="49"/>
      <c r="AE671" s="49"/>
      <c r="AF671" s="49"/>
    </row>
    <row r="672" spans="1:32" ht="15.75" customHeight="1">
      <c r="A672" s="49"/>
      <c r="B672" s="50"/>
      <c r="C672" s="49"/>
      <c r="D672" s="49"/>
      <c r="E672" s="49"/>
      <c r="F672" s="49"/>
      <c r="G672" s="47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  <c r="AA672" s="49"/>
      <c r="AB672" s="49"/>
      <c r="AC672" s="49"/>
      <c r="AD672" s="49"/>
      <c r="AE672" s="49"/>
      <c r="AF672" s="49"/>
    </row>
    <row r="673" spans="1:32" ht="15.75" customHeight="1">
      <c r="A673" s="49"/>
      <c r="B673" s="50"/>
      <c r="C673" s="49"/>
      <c r="D673" s="49"/>
      <c r="E673" s="49"/>
      <c r="F673" s="49"/>
      <c r="G673" s="47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  <c r="AA673" s="49"/>
      <c r="AB673" s="49"/>
      <c r="AC673" s="49"/>
      <c r="AD673" s="49"/>
      <c r="AE673" s="49"/>
      <c r="AF673" s="49"/>
    </row>
    <row r="674" spans="1:32" ht="15.75" customHeight="1">
      <c r="A674" s="49"/>
      <c r="B674" s="50"/>
      <c r="C674" s="49"/>
      <c r="D674" s="49"/>
      <c r="E674" s="49"/>
      <c r="F674" s="49"/>
      <c r="G674" s="47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  <c r="AA674" s="49"/>
      <c r="AB674" s="49"/>
      <c r="AC674" s="49"/>
      <c r="AD674" s="49"/>
      <c r="AE674" s="49"/>
      <c r="AF674" s="49"/>
    </row>
    <row r="675" spans="1:32" ht="15.75" customHeight="1">
      <c r="A675" s="49"/>
      <c r="B675" s="50"/>
      <c r="C675" s="49"/>
      <c r="D675" s="49"/>
      <c r="E675" s="49"/>
      <c r="F675" s="49"/>
      <c r="G675" s="47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  <c r="AA675" s="49"/>
      <c r="AB675" s="49"/>
      <c r="AC675" s="49"/>
      <c r="AD675" s="49"/>
      <c r="AE675" s="49"/>
      <c r="AF675" s="49"/>
    </row>
    <row r="676" spans="1:32" ht="15.75" customHeight="1">
      <c r="A676" s="49"/>
      <c r="B676" s="50"/>
      <c r="C676" s="49"/>
      <c r="D676" s="49"/>
      <c r="E676" s="49"/>
      <c r="F676" s="49"/>
      <c r="G676" s="47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  <c r="AA676" s="49"/>
      <c r="AB676" s="49"/>
      <c r="AC676" s="49"/>
      <c r="AD676" s="49"/>
      <c r="AE676" s="49"/>
      <c r="AF676" s="49"/>
    </row>
    <row r="677" spans="1:32" ht="15.75" customHeight="1">
      <c r="A677" s="49"/>
      <c r="B677" s="50"/>
      <c r="C677" s="49"/>
      <c r="D677" s="49"/>
      <c r="E677" s="49"/>
      <c r="F677" s="49"/>
      <c r="G677" s="47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  <c r="AA677" s="49"/>
      <c r="AB677" s="49"/>
      <c r="AC677" s="49"/>
      <c r="AD677" s="49"/>
      <c r="AE677" s="49"/>
      <c r="AF677" s="49"/>
    </row>
    <row r="678" spans="1:32" ht="15.75" customHeight="1">
      <c r="A678" s="49"/>
      <c r="B678" s="50"/>
      <c r="C678" s="49"/>
      <c r="D678" s="49"/>
      <c r="E678" s="49"/>
      <c r="F678" s="49"/>
      <c r="G678" s="47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  <c r="AA678" s="49"/>
      <c r="AB678" s="49"/>
      <c r="AC678" s="49"/>
      <c r="AD678" s="49"/>
      <c r="AE678" s="49"/>
      <c r="AF678" s="49"/>
    </row>
    <row r="679" spans="1:32" ht="15.75" customHeight="1">
      <c r="A679" s="49"/>
      <c r="B679" s="50"/>
      <c r="C679" s="49"/>
      <c r="D679" s="49"/>
      <c r="E679" s="49"/>
      <c r="F679" s="49"/>
      <c r="G679" s="47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  <c r="AA679" s="49"/>
      <c r="AB679" s="49"/>
      <c r="AC679" s="49"/>
      <c r="AD679" s="49"/>
      <c r="AE679" s="49"/>
      <c r="AF679" s="49"/>
    </row>
    <row r="680" spans="1:32" ht="15.75" customHeight="1">
      <c r="A680" s="49"/>
      <c r="B680" s="50"/>
      <c r="C680" s="49"/>
      <c r="D680" s="49"/>
      <c r="E680" s="49"/>
      <c r="F680" s="49"/>
      <c r="G680" s="47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  <c r="AA680" s="49"/>
      <c r="AB680" s="49"/>
      <c r="AC680" s="49"/>
      <c r="AD680" s="49"/>
      <c r="AE680" s="49"/>
      <c r="AF680" s="49"/>
    </row>
    <row r="681" spans="1:32" ht="15.75" customHeight="1">
      <c r="A681" s="49"/>
      <c r="B681" s="50"/>
      <c r="C681" s="49"/>
      <c r="D681" s="49"/>
      <c r="E681" s="49"/>
      <c r="F681" s="49"/>
      <c r="G681" s="47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  <c r="AA681" s="49"/>
      <c r="AB681" s="49"/>
      <c r="AC681" s="49"/>
      <c r="AD681" s="49"/>
      <c r="AE681" s="49"/>
      <c r="AF681" s="49"/>
    </row>
    <row r="682" spans="1:32" ht="15.75" customHeight="1">
      <c r="A682" s="49"/>
      <c r="B682" s="50"/>
      <c r="C682" s="49"/>
      <c r="D682" s="49"/>
      <c r="E682" s="49"/>
      <c r="F682" s="49"/>
      <c r="G682" s="47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  <c r="AA682" s="49"/>
      <c r="AB682" s="49"/>
      <c r="AC682" s="49"/>
      <c r="AD682" s="49"/>
      <c r="AE682" s="49"/>
      <c r="AF682" s="49"/>
    </row>
    <row r="683" spans="1:32" ht="15.75" customHeight="1">
      <c r="A683" s="49"/>
      <c r="B683" s="50"/>
      <c r="C683" s="49"/>
      <c r="D683" s="49"/>
      <c r="E683" s="49"/>
      <c r="F683" s="49"/>
      <c r="G683" s="47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  <c r="AA683" s="49"/>
      <c r="AB683" s="49"/>
      <c r="AC683" s="49"/>
      <c r="AD683" s="49"/>
      <c r="AE683" s="49"/>
      <c r="AF683" s="49"/>
    </row>
    <row r="684" spans="1:32" ht="15.75" customHeight="1">
      <c r="A684" s="49"/>
      <c r="B684" s="50"/>
      <c r="C684" s="49"/>
      <c r="D684" s="49"/>
      <c r="E684" s="49"/>
      <c r="F684" s="49"/>
      <c r="G684" s="47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  <c r="AA684" s="49"/>
      <c r="AB684" s="49"/>
      <c r="AC684" s="49"/>
      <c r="AD684" s="49"/>
      <c r="AE684" s="49"/>
      <c r="AF684" s="49"/>
    </row>
    <row r="685" spans="1:32" ht="15.75" customHeight="1">
      <c r="A685" s="49"/>
      <c r="B685" s="50"/>
      <c r="C685" s="49"/>
      <c r="D685" s="49"/>
      <c r="E685" s="49"/>
      <c r="F685" s="49"/>
      <c r="G685" s="47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  <c r="AA685" s="49"/>
      <c r="AB685" s="49"/>
      <c r="AC685" s="49"/>
      <c r="AD685" s="49"/>
      <c r="AE685" s="49"/>
      <c r="AF685" s="49"/>
    </row>
    <row r="686" spans="1:32" ht="15.75" customHeight="1">
      <c r="A686" s="49"/>
      <c r="B686" s="50"/>
      <c r="C686" s="49"/>
      <c r="D686" s="49"/>
      <c r="E686" s="49"/>
      <c r="F686" s="49"/>
      <c r="G686" s="47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  <c r="AA686" s="49"/>
      <c r="AB686" s="49"/>
      <c r="AC686" s="49"/>
      <c r="AD686" s="49"/>
      <c r="AE686" s="49"/>
      <c r="AF686" s="49"/>
    </row>
    <row r="687" spans="1:32" ht="15.75" customHeight="1">
      <c r="A687" s="49"/>
      <c r="B687" s="50"/>
      <c r="C687" s="49"/>
      <c r="D687" s="49"/>
      <c r="E687" s="49"/>
      <c r="F687" s="49"/>
      <c r="G687" s="47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  <c r="AA687" s="49"/>
      <c r="AB687" s="49"/>
      <c r="AC687" s="49"/>
      <c r="AD687" s="49"/>
      <c r="AE687" s="49"/>
      <c r="AF687" s="49"/>
    </row>
    <row r="688" spans="1:32" ht="15.75" customHeight="1">
      <c r="A688" s="49"/>
      <c r="B688" s="50"/>
      <c r="C688" s="49"/>
      <c r="D688" s="49"/>
      <c r="E688" s="49"/>
      <c r="F688" s="49"/>
      <c r="G688" s="47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  <c r="AA688" s="49"/>
      <c r="AB688" s="49"/>
      <c r="AC688" s="49"/>
      <c r="AD688" s="49"/>
      <c r="AE688" s="49"/>
      <c r="AF688" s="49"/>
    </row>
    <row r="689" spans="1:32" ht="15.75" customHeight="1">
      <c r="A689" s="49"/>
      <c r="B689" s="50"/>
      <c r="C689" s="49"/>
      <c r="D689" s="49"/>
      <c r="E689" s="49"/>
      <c r="F689" s="49"/>
      <c r="G689" s="47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  <c r="AA689" s="49"/>
      <c r="AB689" s="49"/>
      <c r="AC689" s="49"/>
      <c r="AD689" s="49"/>
      <c r="AE689" s="49"/>
      <c r="AF689" s="49"/>
    </row>
    <row r="690" spans="1:32" ht="15.75" customHeight="1">
      <c r="A690" s="49"/>
      <c r="B690" s="50"/>
      <c r="C690" s="49"/>
      <c r="D690" s="49"/>
      <c r="E690" s="49"/>
      <c r="F690" s="49"/>
      <c r="G690" s="47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  <c r="AA690" s="49"/>
      <c r="AB690" s="49"/>
      <c r="AC690" s="49"/>
      <c r="AD690" s="49"/>
      <c r="AE690" s="49"/>
      <c r="AF690" s="49"/>
    </row>
    <row r="691" spans="1:32" ht="15.75" customHeight="1">
      <c r="A691" s="49"/>
      <c r="B691" s="50"/>
      <c r="C691" s="49"/>
      <c r="D691" s="49"/>
      <c r="E691" s="49"/>
      <c r="F691" s="49"/>
      <c r="G691" s="47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  <c r="AA691" s="49"/>
      <c r="AB691" s="49"/>
      <c r="AC691" s="49"/>
      <c r="AD691" s="49"/>
      <c r="AE691" s="49"/>
      <c r="AF691" s="49"/>
    </row>
    <row r="692" spans="1:32" ht="15.75" customHeight="1">
      <c r="A692" s="49"/>
      <c r="B692" s="50"/>
      <c r="C692" s="49"/>
      <c r="D692" s="49"/>
      <c r="E692" s="49"/>
      <c r="F692" s="49"/>
      <c r="G692" s="47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  <c r="AA692" s="49"/>
      <c r="AB692" s="49"/>
      <c r="AC692" s="49"/>
      <c r="AD692" s="49"/>
      <c r="AE692" s="49"/>
      <c r="AF692" s="49"/>
    </row>
    <row r="693" spans="1:32" ht="15.75" customHeight="1">
      <c r="A693" s="49"/>
      <c r="B693" s="50"/>
      <c r="C693" s="49"/>
      <c r="D693" s="49"/>
      <c r="E693" s="49"/>
      <c r="F693" s="49"/>
      <c r="G693" s="47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  <c r="AA693" s="49"/>
      <c r="AB693" s="49"/>
      <c r="AC693" s="49"/>
      <c r="AD693" s="49"/>
      <c r="AE693" s="49"/>
      <c r="AF693" s="49"/>
    </row>
    <row r="694" spans="1:32" ht="15.75" customHeight="1">
      <c r="A694" s="49"/>
      <c r="B694" s="50"/>
      <c r="C694" s="49"/>
      <c r="D694" s="49"/>
      <c r="E694" s="49"/>
      <c r="F694" s="49"/>
      <c r="G694" s="47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  <c r="AA694" s="49"/>
      <c r="AB694" s="49"/>
      <c r="AC694" s="49"/>
      <c r="AD694" s="49"/>
      <c r="AE694" s="49"/>
      <c r="AF694" s="49"/>
    </row>
    <row r="695" spans="1:32" ht="15.75" customHeight="1">
      <c r="A695" s="49"/>
      <c r="B695" s="50"/>
      <c r="C695" s="49"/>
      <c r="D695" s="49"/>
      <c r="E695" s="49"/>
      <c r="F695" s="49"/>
      <c r="G695" s="47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  <c r="AA695" s="49"/>
      <c r="AB695" s="49"/>
      <c r="AC695" s="49"/>
      <c r="AD695" s="49"/>
      <c r="AE695" s="49"/>
      <c r="AF695" s="49"/>
    </row>
    <row r="696" spans="1:32" ht="15.75" customHeight="1">
      <c r="A696" s="49"/>
      <c r="B696" s="50"/>
      <c r="C696" s="49"/>
      <c r="D696" s="49"/>
      <c r="E696" s="49"/>
      <c r="F696" s="49"/>
      <c r="G696" s="47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  <c r="AA696" s="49"/>
      <c r="AB696" s="49"/>
      <c r="AC696" s="49"/>
      <c r="AD696" s="49"/>
      <c r="AE696" s="49"/>
      <c r="AF696" s="49"/>
    </row>
    <row r="697" spans="1:32" ht="15.75" customHeight="1">
      <c r="A697" s="49"/>
      <c r="B697" s="50"/>
      <c r="C697" s="49"/>
      <c r="D697" s="49"/>
      <c r="E697" s="49"/>
      <c r="F697" s="49"/>
      <c r="G697" s="47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  <c r="AA697" s="49"/>
      <c r="AB697" s="49"/>
      <c r="AC697" s="49"/>
      <c r="AD697" s="49"/>
      <c r="AE697" s="49"/>
      <c r="AF697" s="49"/>
    </row>
    <row r="698" spans="1:32" ht="15.75" customHeight="1">
      <c r="A698" s="49"/>
      <c r="B698" s="50"/>
      <c r="C698" s="49"/>
      <c r="D698" s="49"/>
      <c r="E698" s="49"/>
      <c r="F698" s="49"/>
      <c r="G698" s="47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  <c r="AA698" s="49"/>
      <c r="AB698" s="49"/>
      <c r="AC698" s="49"/>
      <c r="AD698" s="49"/>
      <c r="AE698" s="49"/>
      <c r="AF698" s="49"/>
    </row>
    <row r="699" spans="1:32" ht="15.75" customHeight="1">
      <c r="A699" s="49"/>
      <c r="B699" s="50"/>
      <c r="C699" s="49"/>
      <c r="D699" s="49"/>
      <c r="E699" s="49"/>
      <c r="F699" s="49"/>
      <c r="G699" s="47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  <c r="AA699" s="49"/>
      <c r="AB699" s="49"/>
      <c r="AC699" s="49"/>
      <c r="AD699" s="49"/>
      <c r="AE699" s="49"/>
      <c r="AF699" s="49"/>
    </row>
    <row r="700" spans="1:32" ht="15.75" customHeight="1">
      <c r="A700" s="49"/>
      <c r="B700" s="50"/>
      <c r="C700" s="49"/>
      <c r="D700" s="49"/>
      <c r="E700" s="49"/>
      <c r="F700" s="49"/>
      <c r="G700" s="47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  <c r="AA700" s="49"/>
      <c r="AB700" s="49"/>
      <c r="AC700" s="49"/>
      <c r="AD700" s="49"/>
      <c r="AE700" s="49"/>
      <c r="AF700" s="49"/>
    </row>
    <row r="701" spans="1:32" ht="15.75" customHeight="1">
      <c r="A701" s="49"/>
      <c r="B701" s="50"/>
      <c r="C701" s="49"/>
      <c r="D701" s="49"/>
      <c r="E701" s="49"/>
      <c r="F701" s="49"/>
      <c r="G701" s="47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  <c r="AA701" s="49"/>
      <c r="AB701" s="49"/>
      <c r="AC701" s="49"/>
      <c r="AD701" s="49"/>
      <c r="AE701" s="49"/>
      <c r="AF701" s="49"/>
    </row>
    <row r="702" spans="1:32" ht="15.75" customHeight="1">
      <c r="A702" s="49"/>
      <c r="B702" s="50"/>
      <c r="C702" s="49"/>
      <c r="D702" s="49"/>
      <c r="E702" s="49"/>
      <c r="F702" s="49"/>
      <c r="G702" s="47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  <c r="AA702" s="49"/>
      <c r="AB702" s="49"/>
      <c r="AC702" s="49"/>
      <c r="AD702" s="49"/>
      <c r="AE702" s="49"/>
      <c r="AF702" s="49"/>
    </row>
    <row r="703" spans="1:32" ht="15.75" customHeight="1">
      <c r="A703" s="49"/>
      <c r="B703" s="50"/>
      <c r="C703" s="49"/>
      <c r="D703" s="49"/>
      <c r="E703" s="49"/>
      <c r="F703" s="49"/>
      <c r="G703" s="47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  <c r="AA703" s="49"/>
      <c r="AB703" s="49"/>
      <c r="AC703" s="49"/>
      <c r="AD703" s="49"/>
      <c r="AE703" s="49"/>
      <c r="AF703" s="49"/>
    </row>
    <row r="704" spans="1:32" ht="15.75" customHeight="1">
      <c r="A704" s="49"/>
      <c r="B704" s="50"/>
      <c r="C704" s="49"/>
      <c r="D704" s="49"/>
      <c r="E704" s="49"/>
      <c r="F704" s="49"/>
      <c r="G704" s="47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  <c r="AA704" s="49"/>
      <c r="AB704" s="49"/>
      <c r="AC704" s="49"/>
      <c r="AD704" s="49"/>
      <c r="AE704" s="49"/>
      <c r="AF704" s="49"/>
    </row>
    <row r="705" spans="1:32" ht="15.75" customHeight="1">
      <c r="A705" s="49"/>
      <c r="B705" s="50"/>
      <c r="C705" s="49"/>
      <c r="D705" s="49"/>
      <c r="E705" s="49"/>
      <c r="F705" s="49"/>
      <c r="G705" s="47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  <c r="AA705" s="49"/>
      <c r="AB705" s="49"/>
      <c r="AC705" s="49"/>
      <c r="AD705" s="49"/>
      <c r="AE705" s="49"/>
      <c r="AF705" s="49"/>
    </row>
    <row r="706" spans="1:32" ht="15.75" customHeight="1">
      <c r="A706" s="49"/>
      <c r="B706" s="50"/>
      <c r="C706" s="49"/>
      <c r="D706" s="49"/>
      <c r="E706" s="49"/>
      <c r="F706" s="49"/>
      <c r="G706" s="47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  <c r="AA706" s="49"/>
      <c r="AB706" s="49"/>
      <c r="AC706" s="49"/>
      <c r="AD706" s="49"/>
      <c r="AE706" s="49"/>
      <c r="AF706" s="49"/>
    </row>
    <row r="707" spans="1:32" ht="15.75" customHeight="1">
      <c r="A707" s="49"/>
      <c r="B707" s="50"/>
      <c r="C707" s="49"/>
      <c r="D707" s="49"/>
      <c r="E707" s="49"/>
      <c r="F707" s="49"/>
      <c r="G707" s="47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  <c r="AA707" s="49"/>
      <c r="AB707" s="49"/>
      <c r="AC707" s="49"/>
      <c r="AD707" s="49"/>
      <c r="AE707" s="49"/>
      <c r="AF707" s="49"/>
    </row>
    <row r="708" spans="1:32" ht="15.75" customHeight="1">
      <c r="A708" s="49"/>
      <c r="B708" s="50"/>
      <c r="C708" s="49"/>
      <c r="D708" s="49"/>
      <c r="E708" s="49"/>
      <c r="F708" s="49"/>
      <c r="G708" s="47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  <c r="AA708" s="49"/>
      <c r="AB708" s="49"/>
      <c r="AC708" s="49"/>
      <c r="AD708" s="49"/>
      <c r="AE708" s="49"/>
      <c r="AF708" s="49"/>
    </row>
    <row r="709" spans="1:32" ht="15.75" customHeight="1">
      <c r="A709" s="49"/>
      <c r="B709" s="50"/>
      <c r="C709" s="49"/>
      <c r="D709" s="49"/>
      <c r="E709" s="49"/>
      <c r="F709" s="49"/>
      <c r="G709" s="47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  <c r="AA709" s="49"/>
      <c r="AB709" s="49"/>
      <c r="AC709" s="49"/>
      <c r="AD709" s="49"/>
      <c r="AE709" s="49"/>
      <c r="AF709" s="49"/>
    </row>
    <row r="710" spans="1:32" ht="15.75" customHeight="1">
      <c r="A710" s="49"/>
      <c r="B710" s="50"/>
      <c r="C710" s="49"/>
      <c r="D710" s="49"/>
      <c r="E710" s="49"/>
      <c r="F710" s="49"/>
      <c r="G710" s="47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  <c r="AA710" s="49"/>
      <c r="AB710" s="49"/>
      <c r="AC710" s="49"/>
      <c r="AD710" s="49"/>
      <c r="AE710" s="49"/>
      <c r="AF710" s="49"/>
    </row>
    <row r="711" spans="1:32" ht="15.75" customHeight="1">
      <c r="A711" s="49"/>
      <c r="B711" s="50"/>
      <c r="C711" s="49"/>
      <c r="D711" s="49"/>
      <c r="E711" s="49"/>
      <c r="F711" s="49"/>
      <c r="G711" s="47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  <c r="AA711" s="49"/>
      <c r="AB711" s="49"/>
      <c r="AC711" s="49"/>
      <c r="AD711" s="49"/>
      <c r="AE711" s="49"/>
      <c r="AF711" s="49"/>
    </row>
    <row r="712" spans="1:32" ht="15.75" customHeight="1">
      <c r="A712" s="49"/>
      <c r="B712" s="50"/>
      <c r="C712" s="49"/>
      <c r="D712" s="49"/>
      <c r="E712" s="49"/>
      <c r="F712" s="49"/>
      <c r="G712" s="47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  <c r="AA712" s="49"/>
      <c r="AB712" s="49"/>
      <c r="AC712" s="49"/>
      <c r="AD712" s="49"/>
      <c r="AE712" s="49"/>
      <c r="AF712" s="49"/>
    </row>
    <row r="713" spans="1:32" ht="15.75" customHeight="1">
      <c r="A713" s="49"/>
      <c r="B713" s="50"/>
      <c r="C713" s="49"/>
      <c r="D713" s="49"/>
      <c r="E713" s="49"/>
      <c r="F713" s="49"/>
      <c r="G713" s="47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  <c r="AA713" s="49"/>
      <c r="AB713" s="49"/>
      <c r="AC713" s="49"/>
      <c r="AD713" s="49"/>
      <c r="AE713" s="49"/>
      <c r="AF713" s="49"/>
    </row>
    <row r="714" spans="1:32" ht="15.75" customHeight="1">
      <c r="A714" s="49"/>
      <c r="B714" s="50"/>
      <c r="C714" s="49"/>
      <c r="D714" s="49"/>
      <c r="E714" s="49"/>
      <c r="F714" s="49"/>
      <c r="G714" s="47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  <c r="AA714" s="49"/>
      <c r="AB714" s="49"/>
      <c r="AC714" s="49"/>
      <c r="AD714" s="49"/>
      <c r="AE714" s="49"/>
      <c r="AF714" s="49"/>
    </row>
    <row r="715" spans="1:32" ht="15.75" customHeight="1">
      <c r="A715" s="49"/>
      <c r="B715" s="50"/>
      <c r="C715" s="49"/>
      <c r="D715" s="49"/>
      <c r="E715" s="49"/>
      <c r="F715" s="49"/>
      <c r="G715" s="47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  <c r="AA715" s="49"/>
      <c r="AB715" s="49"/>
      <c r="AC715" s="49"/>
      <c r="AD715" s="49"/>
      <c r="AE715" s="49"/>
      <c r="AF715" s="49"/>
    </row>
    <row r="716" spans="1:32" ht="15.75" customHeight="1">
      <c r="A716" s="49"/>
      <c r="B716" s="50"/>
      <c r="C716" s="49"/>
      <c r="D716" s="49"/>
      <c r="E716" s="49"/>
      <c r="F716" s="49"/>
      <c r="G716" s="47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  <c r="AA716" s="49"/>
      <c r="AB716" s="49"/>
      <c r="AC716" s="49"/>
      <c r="AD716" s="49"/>
      <c r="AE716" s="49"/>
      <c r="AF716" s="49"/>
    </row>
    <row r="717" spans="1:32" ht="15.75" customHeight="1">
      <c r="A717" s="49"/>
      <c r="B717" s="50"/>
      <c r="C717" s="49"/>
      <c r="D717" s="49"/>
      <c r="E717" s="49"/>
      <c r="F717" s="49"/>
      <c r="G717" s="47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  <c r="AA717" s="49"/>
      <c r="AB717" s="49"/>
      <c r="AC717" s="49"/>
      <c r="AD717" s="49"/>
      <c r="AE717" s="49"/>
      <c r="AF717" s="49"/>
    </row>
    <row r="718" spans="1:32" ht="15.75" customHeight="1">
      <c r="A718" s="49"/>
      <c r="B718" s="50"/>
      <c r="C718" s="49"/>
      <c r="D718" s="49"/>
      <c r="E718" s="49"/>
      <c r="F718" s="49"/>
      <c r="G718" s="47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  <c r="AA718" s="49"/>
      <c r="AB718" s="49"/>
      <c r="AC718" s="49"/>
      <c r="AD718" s="49"/>
      <c r="AE718" s="49"/>
      <c r="AF718" s="49"/>
    </row>
    <row r="719" spans="1:32" ht="15.75" customHeight="1">
      <c r="A719" s="49"/>
      <c r="B719" s="50"/>
      <c r="C719" s="49"/>
      <c r="D719" s="49"/>
      <c r="E719" s="49"/>
      <c r="F719" s="49"/>
      <c r="G719" s="47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  <c r="AA719" s="49"/>
      <c r="AB719" s="49"/>
      <c r="AC719" s="49"/>
      <c r="AD719" s="49"/>
      <c r="AE719" s="49"/>
      <c r="AF719" s="49"/>
    </row>
    <row r="720" spans="1:32" ht="15.75" customHeight="1">
      <c r="A720" s="49"/>
      <c r="B720" s="50"/>
      <c r="C720" s="49"/>
      <c r="D720" s="49"/>
      <c r="E720" s="49"/>
      <c r="F720" s="49"/>
      <c r="G720" s="47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  <c r="AA720" s="49"/>
      <c r="AB720" s="49"/>
      <c r="AC720" s="49"/>
      <c r="AD720" s="49"/>
      <c r="AE720" s="49"/>
      <c r="AF720" s="49"/>
    </row>
    <row r="721" spans="1:32" ht="15.75" customHeight="1">
      <c r="A721" s="49"/>
      <c r="B721" s="50"/>
      <c r="C721" s="49"/>
      <c r="D721" s="49"/>
      <c r="E721" s="49"/>
      <c r="F721" s="49"/>
      <c r="G721" s="47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  <c r="AA721" s="49"/>
      <c r="AB721" s="49"/>
      <c r="AC721" s="49"/>
      <c r="AD721" s="49"/>
      <c r="AE721" s="49"/>
      <c r="AF721" s="49"/>
    </row>
    <row r="722" spans="1:32" ht="15.75" customHeight="1">
      <c r="A722" s="49"/>
      <c r="B722" s="50"/>
      <c r="C722" s="49"/>
      <c r="D722" s="49"/>
      <c r="E722" s="49"/>
      <c r="F722" s="49"/>
      <c r="G722" s="47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  <c r="AA722" s="49"/>
      <c r="AB722" s="49"/>
      <c r="AC722" s="49"/>
      <c r="AD722" s="49"/>
      <c r="AE722" s="49"/>
      <c r="AF722" s="49"/>
    </row>
    <row r="723" spans="1:32" ht="15.75" customHeight="1">
      <c r="A723" s="49"/>
      <c r="B723" s="50"/>
      <c r="C723" s="49"/>
      <c r="D723" s="49"/>
      <c r="E723" s="49"/>
      <c r="F723" s="49"/>
      <c r="G723" s="47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  <c r="AA723" s="49"/>
      <c r="AB723" s="49"/>
      <c r="AC723" s="49"/>
      <c r="AD723" s="49"/>
      <c r="AE723" s="49"/>
      <c r="AF723" s="49"/>
    </row>
    <row r="724" spans="1:32" ht="15.75" customHeight="1">
      <c r="A724" s="49"/>
      <c r="B724" s="50"/>
      <c r="C724" s="49"/>
      <c r="D724" s="49"/>
      <c r="E724" s="49"/>
      <c r="F724" s="49"/>
      <c r="G724" s="47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  <c r="AA724" s="49"/>
      <c r="AB724" s="49"/>
      <c r="AC724" s="49"/>
      <c r="AD724" s="49"/>
      <c r="AE724" s="49"/>
      <c r="AF724" s="49"/>
    </row>
    <row r="725" spans="1:32" ht="15.75" customHeight="1">
      <c r="A725" s="49"/>
      <c r="B725" s="50"/>
      <c r="C725" s="49"/>
      <c r="D725" s="49"/>
      <c r="E725" s="49"/>
      <c r="F725" s="49"/>
      <c r="G725" s="47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  <c r="AA725" s="49"/>
      <c r="AB725" s="49"/>
      <c r="AC725" s="49"/>
      <c r="AD725" s="49"/>
      <c r="AE725" s="49"/>
      <c r="AF725" s="49"/>
    </row>
    <row r="726" spans="1:32" ht="15.75" customHeight="1">
      <c r="A726" s="49"/>
      <c r="B726" s="50"/>
      <c r="C726" s="49"/>
      <c r="D726" s="49"/>
      <c r="E726" s="49"/>
      <c r="F726" s="49"/>
      <c r="G726" s="47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  <c r="AA726" s="49"/>
      <c r="AB726" s="49"/>
      <c r="AC726" s="49"/>
      <c r="AD726" s="49"/>
      <c r="AE726" s="49"/>
      <c r="AF726" s="49"/>
    </row>
    <row r="727" spans="1:32" ht="15.75" customHeight="1">
      <c r="A727" s="49"/>
      <c r="B727" s="50"/>
      <c r="C727" s="49"/>
      <c r="D727" s="49"/>
      <c r="E727" s="49"/>
      <c r="F727" s="49"/>
      <c r="G727" s="47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  <c r="AA727" s="49"/>
      <c r="AB727" s="49"/>
      <c r="AC727" s="49"/>
      <c r="AD727" s="49"/>
      <c r="AE727" s="49"/>
      <c r="AF727" s="49"/>
    </row>
    <row r="728" spans="1:32" ht="15.75" customHeight="1">
      <c r="A728" s="49"/>
      <c r="B728" s="50"/>
      <c r="C728" s="49"/>
      <c r="D728" s="49"/>
      <c r="E728" s="49"/>
      <c r="F728" s="49"/>
      <c r="G728" s="47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  <c r="AA728" s="49"/>
      <c r="AB728" s="49"/>
      <c r="AC728" s="49"/>
      <c r="AD728" s="49"/>
      <c r="AE728" s="49"/>
      <c r="AF728" s="49"/>
    </row>
    <row r="729" spans="1:32" ht="15.75" customHeight="1">
      <c r="A729" s="49"/>
      <c r="B729" s="50"/>
      <c r="C729" s="49"/>
      <c r="D729" s="49"/>
      <c r="E729" s="49"/>
      <c r="F729" s="49"/>
      <c r="G729" s="47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  <c r="AA729" s="49"/>
      <c r="AB729" s="49"/>
      <c r="AC729" s="49"/>
      <c r="AD729" s="49"/>
      <c r="AE729" s="49"/>
      <c r="AF729" s="49"/>
    </row>
    <row r="730" spans="1:32" ht="15.75" customHeight="1">
      <c r="A730" s="49"/>
      <c r="B730" s="50"/>
      <c r="C730" s="49"/>
      <c r="D730" s="49"/>
      <c r="E730" s="49"/>
      <c r="F730" s="49"/>
      <c r="G730" s="47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  <c r="AA730" s="49"/>
      <c r="AB730" s="49"/>
      <c r="AC730" s="49"/>
      <c r="AD730" s="49"/>
      <c r="AE730" s="49"/>
      <c r="AF730" s="49"/>
    </row>
    <row r="731" spans="1:32" ht="15.75" customHeight="1">
      <c r="A731" s="49"/>
      <c r="B731" s="50"/>
      <c r="C731" s="49"/>
      <c r="D731" s="49"/>
      <c r="E731" s="49"/>
      <c r="F731" s="49"/>
      <c r="G731" s="47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  <c r="AA731" s="49"/>
      <c r="AB731" s="49"/>
      <c r="AC731" s="49"/>
      <c r="AD731" s="49"/>
      <c r="AE731" s="49"/>
      <c r="AF731" s="49"/>
    </row>
    <row r="732" spans="1:32" ht="15.75" customHeight="1">
      <c r="A732" s="49"/>
      <c r="B732" s="50"/>
      <c r="C732" s="49"/>
      <c r="D732" s="49"/>
      <c r="E732" s="49"/>
      <c r="F732" s="49"/>
      <c r="G732" s="47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  <c r="AA732" s="49"/>
      <c r="AB732" s="49"/>
      <c r="AC732" s="49"/>
      <c r="AD732" s="49"/>
      <c r="AE732" s="49"/>
      <c r="AF732" s="49"/>
    </row>
    <row r="733" spans="1:32" ht="15.75" customHeight="1">
      <c r="A733" s="49"/>
      <c r="B733" s="50"/>
      <c r="C733" s="49"/>
      <c r="D733" s="49"/>
      <c r="E733" s="49"/>
      <c r="F733" s="49"/>
      <c r="G733" s="47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  <c r="AA733" s="49"/>
      <c r="AB733" s="49"/>
      <c r="AC733" s="49"/>
      <c r="AD733" s="49"/>
      <c r="AE733" s="49"/>
      <c r="AF733" s="49"/>
    </row>
    <row r="734" spans="1:32" ht="15.75" customHeight="1">
      <c r="A734" s="49"/>
      <c r="B734" s="50"/>
      <c r="C734" s="49"/>
      <c r="D734" s="49"/>
      <c r="E734" s="49"/>
      <c r="F734" s="49"/>
      <c r="G734" s="47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  <c r="AA734" s="49"/>
      <c r="AB734" s="49"/>
      <c r="AC734" s="49"/>
      <c r="AD734" s="49"/>
      <c r="AE734" s="49"/>
      <c r="AF734" s="49"/>
    </row>
    <row r="735" spans="1:32" ht="15.75" customHeight="1">
      <c r="A735" s="49"/>
      <c r="B735" s="50"/>
      <c r="C735" s="49"/>
      <c r="D735" s="49"/>
      <c r="E735" s="49"/>
      <c r="F735" s="49"/>
      <c r="G735" s="47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  <c r="AA735" s="49"/>
      <c r="AB735" s="49"/>
      <c r="AC735" s="49"/>
      <c r="AD735" s="49"/>
      <c r="AE735" s="49"/>
      <c r="AF735" s="49"/>
    </row>
    <row r="736" spans="1:32" ht="15.75" customHeight="1">
      <c r="A736" s="49"/>
      <c r="B736" s="50"/>
      <c r="C736" s="49"/>
      <c r="D736" s="49"/>
      <c r="E736" s="49"/>
      <c r="F736" s="49"/>
      <c r="G736" s="47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  <c r="AA736" s="49"/>
      <c r="AB736" s="49"/>
      <c r="AC736" s="49"/>
      <c r="AD736" s="49"/>
      <c r="AE736" s="49"/>
      <c r="AF736" s="49"/>
    </row>
    <row r="737" spans="1:32" ht="15.75" customHeight="1">
      <c r="A737" s="49"/>
      <c r="B737" s="50"/>
      <c r="C737" s="49"/>
      <c r="D737" s="49"/>
      <c r="E737" s="49"/>
      <c r="F737" s="49"/>
      <c r="G737" s="47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  <c r="AA737" s="49"/>
      <c r="AB737" s="49"/>
      <c r="AC737" s="49"/>
      <c r="AD737" s="49"/>
      <c r="AE737" s="49"/>
      <c r="AF737" s="49"/>
    </row>
    <row r="738" spans="1:32" ht="15.75" customHeight="1">
      <c r="A738" s="49"/>
      <c r="B738" s="50"/>
      <c r="C738" s="49"/>
      <c r="D738" s="49"/>
      <c r="E738" s="49"/>
      <c r="F738" s="49"/>
      <c r="G738" s="47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  <c r="AA738" s="49"/>
      <c r="AB738" s="49"/>
      <c r="AC738" s="49"/>
      <c r="AD738" s="49"/>
      <c r="AE738" s="49"/>
      <c r="AF738" s="49"/>
    </row>
    <row r="739" spans="1:32" ht="15.75" customHeight="1">
      <c r="A739" s="49"/>
      <c r="B739" s="50"/>
      <c r="C739" s="49"/>
      <c r="D739" s="49"/>
      <c r="E739" s="49"/>
      <c r="F739" s="49"/>
      <c r="G739" s="47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  <c r="AA739" s="49"/>
      <c r="AB739" s="49"/>
      <c r="AC739" s="49"/>
      <c r="AD739" s="49"/>
      <c r="AE739" s="49"/>
      <c r="AF739" s="49"/>
    </row>
    <row r="740" spans="1:32" ht="15.75" customHeight="1">
      <c r="A740" s="49"/>
      <c r="B740" s="50"/>
      <c r="C740" s="49"/>
      <c r="D740" s="49"/>
      <c r="E740" s="49"/>
      <c r="F740" s="49"/>
      <c r="G740" s="47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  <c r="AA740" s="49"/>
      <c r="AB740" s="49"/>
      <c r="AC740" s="49"/>
      <c r="AD740" s="49"/>
      <c r="AE740" s="49"/>
      <c r="AF740" s="49"/>
    </row>
    <row r="741" spans="1:32" ht="15.75" customHeight="1">
      <c r="A741" s="49"/>
      <c r="B741" s="50"/>
      <c r="C741" s="49"/>
      <c r="D741" s="49"/>
      <c r="E741" s="49"/>
      <c r="F741" s="49"/>
      <c r="G741" s="47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  <c r="AA741" s="49"/>
      <c r="AB741" s="49"/>
      <c r="AC741" s="49"/>
      <c r="AD741" s="49"/>
      <c r="AE741" s="49"/>
      <c r="AF741" s="49"/>
    </row>
    <row r="742" spans="1:32" ht="15.75" customHeight="1">
      <c r="A742" s="49"/>
      <c r="B742" s="50"/>
      <c r="C742" s="49"/>
      <c r="D742" s="49"/>
      <c r="E742" s="49"/>
      <c r="F742" s="49"/>
      <c r="G742" s="47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  <c r="AA742" s="49"/>
      <c r="AB742" s="49"/>
      <c r="AC742" s="49"/>
      <c r="AD742" s="49"/>
      <c r="AE742" s="49"/>
      <c r="AF742" s="49"/>
    </row>
    <row r="743" spans="1:32" ht="15.75" customHeight="1">
      <c r="A743" s="49"/>
      <c r="B743" s="50"/>
      <c r="C743" s="49"/>
      <c r="D743" s="49"/>
      <c r="E743" s="49"/>
      <c r="F743" s="49"/>
      <c r="G743" s="47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  <c r="AA743" s="49"/>
      <c r="AB743" s="49"/>
      <c r="AC743" s="49"/>
      <c r="AD743" s="49"/>
      <c r="AE743" s="49"/>
      <c r="AF743" s="49"/>
    </row>
    <row r="744" spans="1:32" ht="15.75" customHeight="1">
      <c r="A744" s="49"/>
      <c r="B744" s="50"/>
      <c r="C744" s="49"/>
      <c r="D744" s="49"/>
      <c r="E744" s="49"/>
      <c r="F744" s="49"/>
      <c r="G744" s="47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  <c r="AA744" s="49"/>
      <c r="AB744" s="49"/>
      <c r="AC744" s="49"/>
      <c r="AD744" s="49"/>
      <c r="AE744" s="49"/>
      <c r="AF744" s="49"/>
    </row>
    <row r="745" spans="1:32" ht="15.75" customHeight="1">
      <c r="A745" s="49"/>
      <c r="B745" s="50"/>
      <c r="C745" s="49"/>
      <c r="D745" s="49"/>
      <c r="E745" s="49"/>
      <c r="F745" s="49"/>
      <c r="G745" s="47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  <c r="AA745" s="49"/>
      <c r="AB745" s="49"/>
      <c r="AC745" s="49"/>
      <c r="AD745" s="49"/>
      <c r="AE745" s="49"/>
      <c r="AF745" s="49"/>
    </row>
    <row r="746" spans="1:32" ht="15.75" customHeight="1">
      <c r="A746" s="49"/>
      <c r="B746" s="50"/>
      <c r="C746" s="49"/>
      <c r="D746" s="49"/>
      <c r="E746" s="49"/>
      <c r="F746" s="49"/>
      <c r="G746" s="47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  <c r="AA746" s="49"/>
      <c r="AB746" s="49"/>
      <c r="AC746" s="49"/>
      <c r="AD746" s="49"/>
      <c r="AE746" s="49"/>
      <c r="AF746" s="49"/>
    </row>
    <row r="747" spans="1:32" ht="15.75" customHeight="1">
      <c r="A747" s="49"/>
      <c r="B747" s="50"/>
      <c r="C747" s="49"/>
      <c r="D747" s="49"/>
      <c r="E747" s="49"/>
      <c r="F747" s="49"/>
      <c r="G747" s="47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  <c r="AA747" s="49"/>
      <c r="AB747" s="49"/>
      <c r="AC747" s="49"/>
      <c r="AD747" s="49"/>
      <c r="AE747" s="49"/>
      <c r="AF747" s="49"/>
    </row>
    <row r="748" spans="1:32" ht="15.75" customHeight="1">
      <c r="A748" s="49"/>
      <c r="B748" s="50"/>
      <c r="C748" s="49"/>
      <c r="D748" s="49"/>
      <c r="E748" s="49"/>
      <c r="F748" s="49"/>
      <c r="G748" s="47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  <c r="AA748" s="49"/>
      <c r="AB748" s="49"/>
      <c r="AC748" s="49"/>
      <c r="AD748" s="49"/>
      <c r="AE748" s="49"/>
      <c r="AF748" s="49"/>
    </row>
    <row r="749" spans="1:32" ht="15.75" customHeight="1">
      <c r="A749" s="49"/>
      <c r="B749" s="50"/>
      <c r="C749" s="49"/>
      <c r="D749" s="49"/>
      <c r="E749" s="49"/>
      <c r="F749" s="49"/>
      <c r="G749" s="47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  <c r="AA749" s="49"/>
      <c r="AB749" s="49"/>
      <c r="AC749" s="49"/>
      <c r="AD749" s="49"/>
      <c r="AE749" s="49"/>
      <c r="AF749" s="49"/>
    </row>
    <row r="750" spans="1:32" ht="15.75" customHeight="1">
      <c r="A750" s="49"/>
      <c r="B750" s="50"/>
      <c r="C750" s="49"/>
      <c r="D750" s="49"/>
      <c r="E750" s="49"/>
      <c r="F750" s="49"/>
      <c r="G750" s="47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  <c r="AA750" s="49"/>
      <c r="AB750" s="49"/>
      <c r="AC750" s="49"/>
      <c r="AD750" s="49"/>
      <c r="AE750" s="49"/>
      <c r="AF750" s="49"/>
    </row>
    <row r="751" spans="1:32" ht="15.75" customHeight="1">
      <c r="A751" s="49"/>
      <c r="B751" s="50"/>
      <c r="C751" s="49"/>
      <c r="D751" s="49"/>
      <c r="E751" s="49"/>
      <c r="F751" s="49"/>
      <c r="G751" s="47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  <c r="AA751" s="49"/>
      <c r="AB751" s="49"/>
      <c r="AC751" s="49"/>
      <c r="AD751" s="49"/>
      <c r="AE751" s="49"/>
      <c r="AF751" s="49"/>
    </row>
    <row r="752" spans="1:32" ht="15.75" customHeight="1">
      <c r="A752" s="49"/>
      <c r="B752" s="50"/>
      <c r="C752" s="49"/>
      <c r="D752" s="49"/>
      <c r="E752" s="49"/>
      <c r="F752" s="49"/>
      <c r="G752" s="47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  <c r="AA752" s="49"/>
      <c r="AB752" s="49"/>
      <c r="AC752" s="49"/>
      <c r="AD752" s="49"/>
      <c r="AE752" s="49"/>
      <c r="AF752" s="49"/>
    </row>
    <row r="753" spans="1:32" ht="15.75" customHeight="1">
      <c r="A753" s="49"/>
      <c r="B753" s="50"/>
      <c r="C753" s="49"/>
      <c r="D753" s="49"/>
      <c r="E753" s="49"/>
      <c r="F753" s="49"/>
      <c r="G753" s="47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  <c r="AA753" s="49"/>
      <c r="AB753" s="49"/>
      <c r="AC753" s="49"/>
      <c r="AD753" s="49"/>
      <c r="AE753" s="49"/>
      <c r="AF753" s="49"/>
    </row>
    <row r="754" spans="1:32" ht="15.75" customHeight="1">
      <c r="A754" s="49"/>
      <c r="B754" s="50"/>
      <c r="C754" s="49"/>
      <c r="D754" s="49"/>
      <c r="E754" s="49"/>
      <c r="F754" s="49"/>
      <c r="G754" s="47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  <c r="AA754" s="49"/>
      <c r="AB754" s="49"/>
      <c r="AC754" s="49"/>
      <c r="AD754" s="49"/>
      <c r="AE754" s="49"/>
      <c r="AF754" s="49"/>
    </row>
    <row r="755" spans="1:32" ht="15.75" customHeight="1">
      <c r="A755" s="49"/>
      <c r="B755" s="50"/>
      <c r="C755" s="49"/>
      <c r="D755" s="49"/>
      <c r="E755" s="49"/>
      <c r="F755" s="49"/>
      <c r="G755" s="47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  <c r="AA755" s="49"/>
      <c r="AB755" s="49"/>
      <c r="AC755" s="49"/>
      <c r="AD755" s="49"/>
      <c r="AE755" s="49"/>
      <c r="AF755" s="49"/>
    </row>
    <row r="756" spans="1:32" ht="15.75" customHeight="1">
      <c r="A756" s="49"/>
      <c r="B756" s="50"/>
      <c r="C756" s="49"/>
      <c r="D756" s="49"/>
      <c r="E756" s="49"/>
      <c r="F756" s="49"/>
      <c r="G756" s="47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  <c r="AA756" s="49"/>
      <c r="AB756" s="49"/>
      <c r="AC756" s="49"/>
      <c r="AD756" s="49"/>
      <c r="AE756" s="49"/>
      <c r="AF756" s="49"/>
    </row>
    <row r="757" spans="1:32" ht="15.75" customHeight="1">
      <c r="A757" s="49"/>
      <c r="B757" s="50"/>
      <c r="C757" s="49"/>
      <c r="D757" s="49"/>
      <c r="E757" s="49"/>
      <c r="F757" s="49"/>
      <c r="G757" s="47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  <c r="AA757" s="49"/>
      <c r="AB757" s="49"/>
      <c r="AC757" s="49"/>
      <c r="AD757" s="49"/>
      <c r="AE757" s="49"/>
      <c r="AF757" s="49"/>
    </row>
    <row r="758" spans="1:32" ht="15.75" customHeight="1">
      <c r="A758" s="49"/>
      <c r="B758" s="50"/>
      <c r="C758" s="49"/>
      <c r="D758" s="49"/>
      <c r="E758" s="49"/>
      <c r="F758" s="49"/>
      <c r="G758" s="47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  <c r="AA758" s="49"/>
      <c r="AB758" s="49"/>
      <c r="AC758" s="49"/>
      <c r="AD758" s="49"/>
      <c r="AE758" s="49"/>
      <c r="AF758" s="49"/>
    </row>
    <row r="759" spans="1:32" ht="15.75" customHeight="1">
      <c r="A759" s="49"/>
      <c r="B759" s="50"/>
      <c r="C759" s="49"/>
      <c r="D759" s="49"/>
      <c r="E759" s="49"/>
      <c r="F759" s="49"/>
      <c r="G759" s="47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  <c r="AA759" s="49"/>
      <c r="AB759" s="49"/>
      <c r="AC759" s="49"/>
      <c r="AD759" s="49"/>
      <c r="AE759" s="49"/>
      <c r="AF759" s="49"/>
    </row>
    <row r="760" spans="1:32" ht="15.75" customHeight="1">
      <c r="A760" s="49"/>
      <c r="B760" s="50"/>
      <c r="C760" s="49"/>
      <c r="D760" s="49"/>
      <c r="E760" s="49"/>
      <c r="F760" s="49"/>
      <c r="G760" s="47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  <c r="AA760" s="49"/>
      <c r="AB760" s="49"/>
      <c r="AC760" s="49"/>
      <c r="AD760" s="49"/>
      <c r="AE760" s="49"/>
      <c r="AF760" s="49"/>
    </row>
    <row r="761" spans="1:32" ht="15.75" customHeight="1">
      <c r="A761" s="49"/>
      <c r="B761" s="50"/>
      <c r="C761" s="49"/>
      <c r="D761" s="49"/>
      <c r="E761" s="49"/>
      <c r="F761" s="49"/>
      <c r="G761" s="47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  <c r="AA761" s="49"/>
      <c r="AB761" s="49"/>
      <c r="AC761" s="49"/>
      <c r="AD761" s="49"/>
      <c r="AE761" s="49"/>
      <c r="AF761" s="49"/>
    </row>
    <row r="762" spans="1:32" ht="15.75" customHeight="1">
      <c r="A762" s="49"/>
      <c r="B762" s="50"/>
      <c r="C762" s="49"/>
      <c r="D762" s="49"/>
      <c r="E762" s="49"/>
      <c r="F762" s="49"/>
      <c r="G762" s="47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  <c r="AA762" s="49"/>
      <c r="AB762" s="49"/>
      <c r="AC762" s="49"/>
      <c r="AD762" s="49"/>
      <c r="AE762" s="49"/>
      <c r="AF762" s="49"/>
    </row>
    <row r="763" spans="1:32" ht="15.75" customHeight="1">
      <c r="A763" s="49"/>
      <c r="B763" s="50"/>
      <c r="C763" s="49"/>
      <c r="D763" s="49"/>
      <c r="E763" s="49"/>
      <c r="F763" s="49"/>
      <c r="G763" s="47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  <c r="AA763" s="49"/>
      <c r="AB763" s="49"/>
      <c r="AC763" s="49"/>
      <c r="AD763" s="49"/>
      <c r="AE763" s="49"/>
      <c r="AF763" s="49"/>
    </row>
    <row r="764" spans="1:32" ht="15.75" customHeight="1">
      <c r="A764" s="49"/>
      <c r="B764" s="50"/>
      <c r="C764" s="49"/>
      <c r="D764" s="49"/>
      <c r="E764" s="49"/>
      <c r="F764" s="49"/>
      <c r="G764" s="47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  <c r="AA764" s="49"/>
      <c r="AB764" s="49"/>
      <c r="AC764" s="49"/>
      <c r="AD764" s="49"/>
      <c r="AE764" s="49"/>
      <c r="AF764" s="49"/>
    </row>
    <row r="765" spans="1:32" ht="15.75" customHeight="1">
      <c r="A765" s="49"/>
      <c r="B765" s="50"/>
      <c r="C765" s="49"/>
      <c r="D765" s="49"/>
      <c r="E765" s="49"/>
      <c r="F765" s="49"/>
      <c r="G765" s="47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  <c r="AA765" s="49"/>
      <c r="AB765" s="49"/>
      <c r="AC765" s="49"/>
      <c r="AD765" s="49"/>
      <c r="AE765" s="49"/>
      <c r="AF765" s="49"/>
    </row>
    <row r="766" spans="1:32" ht="15.75" customHeight="1">
      <c r="A766" s="49"/>
      <c r="B766" s="50"/>
      <c r="C766" s="49"/>
      <c r="D766" s="49"/>
      <c r="E766" s="49"/>
      <c r="F766" s="49"/>
      <c r="G766" s="47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  <c r="AA766" s="49"/>
      <c r="AB766" s="49"/>
      <c r="AC766" s="49"/>
      <c r="AD766" s="49"/>
      <c r="AE766" s="49"/>
      <c r="AF766" s="49"/>
    </row>
    <row r="767" spans="1:32" ht="15.75" customHeight="1">
      <c r="A767" s="49"/>
      <c r="B767" s="50"/>
      <c r="C767" s="49"/>
      <c r="D767" s="49"/>
      <c r="E767" s="49"/>
      <c r="F767" s="49"/>
      <c r="G767" s="47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  <c r="AA767" s="49"/>
      <c r="AB767" s="49"/>
      <c r="AC767" s="49"/>
      <c r="AD767" s="49"/>
      <c r="AE767" s="49"/>
      <c r="AF767" s="49"/>
    </row>
    <row r="768" spans="1:32" ht="15.75" customHeight="1">
      <c r="A768" s="49"/>
      <c r="B768" s="50"/>
      <c r="C768" s="49"/>
      <c r="D768" s="49"/>
      <c r="E768" s="49"/>
      <c r="F768" s="49"/>
      <c r="G768" s="47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  <c r="AA768" s="49"/>
      <c r="AB768" s="49"/>
      <c r="AC768" s="49"/>
      <c r="AD768" s="49"/>
      <c r="AE768" s="49"/>
      <c r="AF768" s="49"/>
    </row>
    <row r="769" spans="1:32" ht="15.75" customHeight="1">
      <c r="A769" s="49"/>
      <c r="B769" s="50"/>
      <c r="C769" s="49"/>
      <c r="D769" s="49"/>
      <c r="E769" s="49"/>
      <c r="F769" s="49"/>
      <c r="G769" s="47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  <c r="AA769" s="49"/>
      <c r="AB769" s="49"/>
      <c r="AC769" s="49"/>
      <c r="AD769" s="49"/>
      <c r="AE769" s="49"/>
      <c r="AF769" s="49"/>
    </row>
    <row r="770" spans="1:32" ht="15.75" customHeight="1">
      <c r="A770" s="49"/>
      <c r="B770" s="50"/>
      <c r="C770" s="49"/>
      <c r="D770" s="49"/>
      <c r="E770" s="49"/>
      <c r="F770" s="49"/>
      <c r="G770" s="47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  <c r="AA770" s="49"/>
      <c r="AB770" s="49"/>
      <c r="AC770" s="49"/>
      <c r="AD770" s="49"/>
      <c r="AE770" s="49"/>
      <c r="AF770" s="49"/>
    </row>
    <row r="771" spans="1:32" ht="15.75" customHeight="1">
      <c r="A771" s="49"/>
      <c r="B771" s="50"/>
      <c r="C771" s="49"/>
      <c r="D771" s="49"/>
      <c r="E771" s="49"/>
      <c r="F771" s="49"/>
      <c r="G771" s="47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  <c r="AA771" s="49"/>
      <c r="AB771" s="49"/>
      <c r="AC771" s="49"/>
      <c r="AD771" s="49"/>
      <c r="AE771" s="49"/>
      <c r="AF771" s="49"/>
    </row>
    <row r="772" spans="1:32" ht="15.75" customHeight="1">
      <c r="A772" s="49"/>
      <c r="B772" s="50"/>
      <c r="C772" s="49"/>
      <c r="D772" s="49"/>
      <c r="E772" s="49"/>
      <c r="F772" s="49"/>
      <c r="G772" s="47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  <c r="AA772" s="49"/>
      <c r="AB772" s="49"/>
      <c r="AC772" s="49"/>
      <c r="AD772" s="49"/>
      <c r="AE772" s="49"/>
      <c r="AF772" s="49"/>
    </row>
    <row r="773" spans="1:32" ht="15.75" customHeight="1">
      <c r="A773" s="49"/>
      <c r="B773" s="50"/>
      <c r="C773" s="49"/>
      <c r="D773" s="49"/>
      <c r="E773" s="49"/>
      <c r="F773" s="49"/>
      <c r="G773" s="47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  <c r="AA773" s="49"/>
      <c r="AB773" s="49"/>
      <c r="AC773" s="49"/>
      <c r="AD773" s="49"/>
      <c r="AE773" s="49"/>
      <c r="AF773" s="49"/>
    </row>
    <row r="774" spans="1:32" ht="15.75" customHeight="1">
      <c r="A774" s="49"/>
      <c r="B774" s="50"/>
      <c r="C774" s="49"/>
      <c r="D774" s="49"/>
      <c r="E774" s="49"/>
      <c r="F774" s="49"/>
      <c r="G774" s="47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  <c r="AA774" s="49"/>
      <c r="AB774" s="49"/>
      <c r="AC774" s="49"/>
      <c r="AD774" s="49"/>
      <c r="AE774" s="49"/>
      <c r="AF774" s="49"/>
    </row>
    <row r="775" spans="1:32" ht="15.75" customHeight="1">
      <c r="A775" s="49"/>
      <c r="B775" s="50"/>
      <c r="C775" s="49"/>
      <c r="D775" s="49"/>
      <c r="E775" s="49"/>
      <c r="F775" s="49"/>
      <c r="G775" s="47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  <c r="AA775" s="49"/>
      <c r="AB775" s="49"/>
      <c r="AC775" s="49"/>
      <c r="AD775" s="49"/>
      <c r="AE775" s="49"/>
      <c r="AF775" s="49"/>
    </row>
    <row r="776" spans="1:32" ht="15.75" customHeight="1">
      <c r="A776" s="49"/>
      <c r="B776" s="50"/>
      <c r="C776" s="49"/>
      <c r="D776" s="49"/>
      <c r="E776" s="49"/>
      <c r="F776" s="49"/>
      <c r="G776" s="47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  <c r="AA776" s="49"/>
      <c r="AB776" s="49"/>
      <c r="AC776" s="49"/>
      <c r="AD776" s="49"/>
      <c r="AE776" s="49"/>
      <c r="AF776" s="49"/>
    </row>
    <row r="777" spans="1:32" ht="15.75" customHeight="1">
      <c r="A777" s="49"/>
      <c r="B777" s="50"/>
      <c r="C777" s="49"/>
      <c r="D777" s="49"/>
      <c r="E777" s="49"/>
      <c r="F777" s="49"/>
      <c r="G777" s="47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  <c r="AA777" s="49"/>
      <c r="AB777" s="49"/>
      <c r="AC777" s="49"/>
      <c r="AD777" s="49"/>
      <c r="AE777" s="49"/>
      <c r="AF777" s="49"/>
    </row>
    <row r="778" spans="1:32" ht="15.75" customHeight="1">
      <c r="A778" s="49"/>
      <c r="B778" s="50"/>
      <c r="C778" s="49"/>
      <c r="D778" s="49"/>
      <c r="E778" s="49"/>
      <c r="F778" s="49"/>
      <c r="G778" s="47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  <c r="AA778" s="49"/>
      <c r="AB778" s="49"/>
      <c r="AC778" s="49"/>
      <c r="AD778" s="49"/>
      <c r="AE778" s="49"/>
      <c r="AF778" s="49"/>
    </row>
    <row r="779" spans="1:32" ht="15.75" customHeight="1">
      <c r="A779" s="49"/>
      <c r="B779" s="50"/>
      <c r="C779" s="49"/>
      <c r="D779" s="49"/>
      <c r="E779" s="49"/>
      <c r="F779" s="49"/>
      <c r="G779" s="47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  <c r="AA779" s="49"/>
      <c r="AB779" s="49"/>
      <c r="AC779" s="49"/>
      <c r="AD779" s="49"/>
      <c r="AE779" s="49"/>
      <c r="AF779" s="49"/>
    </row>
    <row r="780" spans="1:32" ht="15.75" customHeight="1">
      <c r="A780" s="49"/>
      <c r="B780" s="50"/>
      <c r="C780" s="49"/>
      <c r="D780" s="49"/>
      <c r="E780" s="49"/>
      <c r="F780" s="49"/>
      <c r="G780" s="47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  <c r="AA780" s="49"/>
      <c r="AB780" s="49"/>
      <c r="AC780" s="49"/>
      <c r="AD780" s="49"/>
      <c r="AE780" s="49"/>
      <c r="AF780" s="49"/>
    </row>
    <row r="781" spans="1:32" ht="15.75" customHeight="1">
      <c r="A781" s="49"/>
      <c r="B781" s="50"/>
      <c r="C781" s="49"/>
      <c r="D781" s="49"/>
      <c r="E781" s="49"/>
      <c r="F781" s="49"/>
      <c r="G781" s="47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  <c r="AA781" s="49"/>
      <c r="AB781" s="49"/>
      <c r="AC781" s="49"/>
      <c r="AD781" s="49"/>
      <c r="AE781" s="49"/>
      <c r="AF781" s="49"/>
    </row>
    <row r="782" spans="1:32" ht="15.75" customHeight="1">
      <c r="A782" s="49"/>
      <c r="B782" s="50"/>
      <c r="C782" s="49"/>
      <c r="D782" s="49"/>
      <c r="E782" s="49"/>
      <c r="F782" s="49"/>
      <c r="G782" s="47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  <c r="AA782" s="49"/>
      <c r="AB782" s="49"/>
      <c r="AC782" s="49"/>
      <c r="AD782" s="49"/>
      <c r="AE782" s="49"/>
      <c r="AF782" s="49"/>
    </row>
    <row r="783" spans="1:32" ht="15.75" customHeight="1">
      <c r="A783" s="49"/>
      <c r="B783" s="50"/>
      <c r="C783" s="49"/>
      <c r="D783" s="49"/>
      <c r="E783" s="49"/>
      <c r="F783" s="49"/>
      <c r="G783" s="47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  <c r="AA783" s="49"/>
      <c r="AB783" s="49"/>
      <c r="AC783" s="49"/>
      <c r="AD783" s="49"/>
      <c r="AE783" s="49"/>
      <c r="AF783" s="49"/>
    </row>
    <row r="784" spans="1:32" ht="15.75" customHeight="1">
      <c r="A784" s="49"/>
      <c r="B784" s="50"/>
      <c r="C784" s="49"/>
      <c r="D784" s="49"/>
      <c r="E784" s="49"/>
      <c r="F784" s="49"/>
      <c r="G784" s="47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  <c r="AA784" s="49"/>
      <c r="AB784" s="49"/>
      <c r="AC784" s="49"/>
      <c r="AD784" s="49"/>
      <c r="AE784" s="49"/>
      <c r="AF784" s="49"/>
    </row>
    <row r="785" spans="1:32" ht="15.75" customHeight="1">
      <c r="A785" s="49"/>
      <c r="B785" s="50"/>
      <c r="C785" s="49"/>
      <c r="D785" s="49"/>
      <c r="E785" s="49"/>
      <c r="F785" s="49"/>
      <c r="G785" s="47"/>
      <c r="H785" s="49"/>
      <c r="I785" s="49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  <c r="AA785" s="49"/>
      <c r="AB785" s="49"/>
      <c r="AC785" s="49"/>
      <c r="AD785" s="49"/>
      <c r="AE785" s="49"/>
      <c r="AF785" s="49"/>
    </row>
    <row r="786" spans="1:32" ht="15.75" customHeight="1">
      <c r="A786" s="49"/>
      <c r="B786" s="50"/>
      <c r="C786" s="49"/>
      <c r="D786" s="49"/>
      <c r="E786" s="49"/>
      <c r="F786" s="49"/>
      <c r="G786" s="47"/>
      <c r="H786" s="49"/>
      <c r="I786" s="49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  <c r="AA786" s="49"/>
      <c r="AB786" s="49"/>
      <c r="AC786" s="49"/>
      <c r="AD786" s="49"/>
      <c r="AE786" s="49"/>
      <c r="AF786" s="49"/>
    </row>
    <row r="787" spans="1:32" ht="15.75" customHeight="1">
      <c r="A787" s="49"/>
      <c r="B787" s="50"/>
      <c r="C787" s="49"/>
      <c r="D787" s="49"/>
      <c r="E787" s="49"/>
      <c r="F787" s="49"/>
      <c r="G787" s="47"/>
      <c r="H787" s="49"/>
      <c r="I787" s="49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  <c r="AA787" s="49"/>
      <c r="AB787" s="49"/>
      <c r="AC787" s="49"/>
      <c r="AD787" s="49"/>
      <c r="AE787" s="49"/>
      <c r="AF787" s="49"/>
    </row>
    <row r="788" spans="1:32" ht="15.75" customHeight="1">
      <c r="A788" s="49"/>
      <c r="B788" s="50"/>
      <c r="C788" s="49"/>
      <c r="D788" s="49"/>
      <c r="E788" s="49"/>
      <c r="F788" s="49"/>
      <c r="G788" s="47"/>
      <c r="H788" s="49"/>
      <c r="I788" s="49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  <c r="AA788" s="49"/>
      <c r="AB788" s="49"/>
      <c r="AC788" s="49"/>
      <c r="AD788" s="49"/>
      <c r="AE788" s="49"/>
      <c r="AF788" s="49"/>
    </row>
    <row r="789" spans="1:32" ht="15.75" customHeight="1">
      <c r="A789" s="49"/>
      <c r="B789" s="50"/>
      <c r="C789" s="49"/>
      <c r="D789" s="49"/>
      <c r="E789" s="49"/>
      <c r="F789" s="49"/>
      <c r="G789" s="47"/>
      <c r="H789" s="49"/>
      <c r="I789" s="49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  <c r="AA789" s="49"/>
      <c r="AB789" s="49"/>
      <c r="AC789" s="49"/>
      <c r="AD789" s="49"/>
      <c r="AE789" s="49"/>
      <c r="AF789" s="49"/>
    </row>
    <row r="790" spans="1:32" ht="15.75" customHeight="1">
      <c r="A790" s="49"/>
      <c r="B790" s="50"/>
      <c r="C790" s="49"/>
      <c r="D790" s="49"/>
      <c r="E790" s="49"/>
      <c r="F790" s="49"/>
      <c r="G790" s="47"/>
      <c r="H790" s="49"/>
      <c r="I790" s="49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  <c r="AA790" s="49"/>
      <c r="AB790" s="49"/>
      <c r="AC790" s="49"/>
      <c r="AD790" s="49"/>
      <c r="AE790" s="49"/>
      <c r="AF790" s="49"/>
    </row>
    <row r="791" spans="1:32" ht="15.75" customHeight="1">
      <c r="A791" s="49"/>
      <c r="B791" s="50"/>
      <c r="C791" s="49"/>
      <c r="D791" s="49"/>
      <c r="E791" s="49"/>
      <c r="F791" s="49"/>
      <c r="G791" s="47"/>
      <c r="H791" s="49"/>
      <c r="I791" s="49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  <c r="AA791" s="49"/>
      <c r="AB791" s="49"/>
      <c r="AC791" s="49"/>
      <c r="AD791" s="49"/>
      <c r="AE791" s="49"/>
      <c r="AF791" s="49"/>
    </row>
    <row r="792" spans="1:32" ht="15.75" customHeight="1">
      <c r="A792" s="49"/>
      <c r="B792" s="50"/>
      <c r="C792" s="49"/>
      <c r="D792" s="49"/>
      <c r="E792" s="49"/>
      <c r="F792" s="49"/>
      <c r="G792" s="47"/>
      <c r="H792" s="49"/>
      <c r="I792" s="49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  <c r="AA792" s="49"/>
      <c r="AB792" s="49"/>
      <c r="AC792" s="49"/>
      <c r="AD792" s="49"/>
      <c r="AE792" s="49"/>
      <c r="AF792" s="49"/>
    </row>
    <row r="793" spans="1:32" ht="15.75" customHeight="1">
      <c r="A793" s="49"/>
      <c r="B793" s="50"/>
      <c r="C793" s="49"/>
      <c r="D793" s="49"/>
      <c r="E793" s="49"/>
      <c r="F793" s="49"/>
      <c r="G793" s="47"/>
      <c r="H793" s="49"/>
      <c r="I793" s="49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  <c r="AA793" s="49"/>
      <c r="AB793" s="49"/>
      <c r="AC793" s="49"/>
      <c r="AD793" s="49"/>
      <c r="AE793" s="49"/>
      <c r="AF793" s="49"/>
    </row>
    <row r="794" spans="1:32" ht="15.75" customHeight="1">
      <c r="A794" s="49"/>
      <c r="B794" s="50"/>
      <c r="C794" s="49"/>
      <c r="D794" s="49"/>
      <c r="E794" s="49"/>
      <c r="F794" s="49"/>
      <c r="G794" s="47"/>
      <c r="H794" s="49"/>
      <c r="I794" s="49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  <c r="AA794" s="49"/>
      <c r="AB794" s="49"/>
      <c r="AC794" s="49"/>
      <c r="AD794" s="49"/>
      <c r="AE794" s="49"/>
      <c r="AF794" s="49"/>
    </row>
    <row r="795" spans="1:32" ht="15.75" customHeight="1">
      <c r="A795" s="49"/>
      <c r="B795" s="50"/>
      <c r="C795" s="49"/>
      <c r="D795" s="49"/>
      <c r="E795" s="49"/>
      <c r="F795" s="49"/>
      <c r="G795" s="47"/>
      <c r="H795" s="49"/>
      <c r="I795" s="49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  <c r="AA795" s="49"/>
      <c r="AB795" s="49"/>
      <c r="AC795" s="49"/>
      <c r="AD795" s="49"/>
      <c r="AE795" s="49"/>
      <c r="AF795" s="49"/>
    </row>
    <row r="796" spans="1:32" ht="15.75" customHeight="1">
      <c r="A796" s="49"/>
      <c r="B796" s="50"/>
      <c r="C796" s="49"/>
      <c r="D796" s="49"/>
      <c r="E796" s="49"/>
      <c r="F796" s="49"/>
      <c r="G796" s="47"/>
      <c r="H796" s="49"/>
      <c r="I796" s="49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  <c r="AA796" s="49"/>
      <c r="AB796" s="49"/>
      <c r="AC796" s="49"/>
      <c r="AD796" s="49"/>
      <c r="AE796" s="49"/>
      <c r="AF796" s="49"/>
    </row>
    <row r="797" spans="1:32" ht="15.75" customHeight="1">
      <c r="A797" s="49"/>
      <c r="B797" s="50"/>
      <c r="C797" s="49"/>
      <c r="D797" s="49"/>
      <c r="E797" s="49"/>
      <c r="F797" s="49"/>
      <c r="G797" s="47"/>
      <c r="H797" s="49"/>
      <c r="I797" s="49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  <c r="AA797" s="49"/>
      <c r="AB797" s="49"/>
      <c r="AC797" s="49"/>
      <c r="AD797" s="49"/>
      <c r="AE797" s="49"/>
      <c r="AF797" s="49"/>
    </row>
    <row r="798" spans="1:32" ht="15.75" customHeight="1">
      <c r="A798" s="49"/>
      <c r="B798" s="50"/>
      <c r="C798" s="49"/>
      <c r="D798" s="49"/>
      <c r="E798" s="49"/>
      <c r="F798" s="49"/>
      <c r="G798" s="47"/>
      <c r="H798" s="49"/>
      <c r="I798" s="49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  <c r="AA798" s="49"/>
      <c r="AB798" s="49"/>
      <c r="AC798" s="49"/>
      <c r="AD798" s="49"/>
      <c r="AE798" s="49"/>
      <c r="AF798" s="49"/>
    </row>
    <row r="799" spans="1:32" ht="15.75" customHeight="1">
      <c r="A799" s="49"/>
      <c r="B799" s="50"/>
      <c r="C799" s="49"/>
      <c r="D799" s="49"/>
      <c r="E799" s="49"/>
      <c r="F799" s="49"/>
      <c r="G799" s="47"/>
      <c r="H799" s="49"/>
      <c r="I799" s="49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  <c r="AA799" s="49"/>
      <c r="AB799" s="49"/>
      <c r="AC799" s="49"/>
      <c r="AD799" s="49"/>
      <c r="AE799" s="49"/>
      <c r="AF799" s="49"/>
    </row>
    <row r="800" spans="1:32" ht="15.75" customHeight="1">
      <c r="A800" s="49"/>
      <c r="B800" s="50"/>
      <c r="C800" s="49"/>
      <c r="D800" s="49"/>
      <c r="E800" s="49"/>
      <c r="F800" s="49"/>
      <c r="G800" s="47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  <c r="AA800" s="49"/>
      <c r="AB800" s="49"/>
      <c r="AC800" s="49"/>
      <c r="AD800" s="49"/>
      <c r="AE800" s="49"/>
      <c r="AF800" s="49"/>
    </row>
    <row r="801" spans="1:32" ht="15.75" customHeight="1">
      <c r="A801" s="49"/>
      <c r="B801" s="50"/>
      <c r="C801" s="49"/>
      <c r="D801" s="49"/>
      <c r="E801" s="49"/>
      <c r="F801" s="49"/>
      <c r="G801" s="47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  <c r="AA801" s="49"/>
      <c r="AB801" s="49"/>
      <c r="AC801" s="49"/>
      <c r="AD801" s="49"/>
      <c r="AE801" s="49"/>
      <c r="AF801" s="49"/>
    </row>
    <row r="802" spans="1:32" ht="15.75" customHeight="1">
      <c r="A802" s="49"/>
      <c r="B802" s="50"/>
      <c r="C802" s="49"/>
      <c r="D802" s="49"/>
      <c r="E802" s="49"/>
      <c r="F802" s="49"/>
      <c r="G802" s="47"/>
      <c r="H802" s="49"/>
      <c r="I802" s="49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  <c r="AA802" s="49"/>
      <c r="AB802" s="49"/>
      <c r="AC802" s="49"/>
      <c r="AD802" s="49"/>
      <c r="AE802" s="49"/>
      <c r="AF802" s="49"/>
    </row>
    <row r="803" spans="1:32" ht="15.75" customHeight="1">
      <c r="A803" s="49"/>
      <c r="B803" s="50"/>
      <c r="C803" s="49"/>
      <c r="D803" s="49"/>
      <c r="E803" s="49"/>
      <c r="F803" s="49"/>
      <c r="G803" s="47"/>
      <c r="H803" s="49"/>
      <c r="I803" s="49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  <c r="AA803" s="49"/>
      <c r="AB803" s="49"/>
      <c r="AC803" s="49"/>
      <c r="AD803" s="49"/>
      <c r="AE803" s="49"/>
      <c r="AF803" s="49"/>
    </row>
    <row r="804" spans="1:32" ht="15.75" customHeight="1">
      <c r="A804" s="49"/>
      <c r="B804" s="50"/>
      <c r="C804" s="49"/>
      <c r="D804" s="49"/>
      <c r="E804" s="49"/>
      <c r="F804" s="49"/>
      <c r="G804" s="47"/>
      <c r="H804" s="49"/>
      <c r="I804" s="49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  <c r="AA804" s="49"/>
      <c r="AB804" s="49"/>
      <c r="AC804" s="49"/>
      <c r="AD804" s="49"/>
      <c r="AE804" s="49"/>
      <c r="AF804" s="49"/>
    </row>
    <row r="805" spans="1:32" ht="15.75" customHeight="1">
      <c r="A805" s="49"/>
      <c r="B805" s="50"/>
      <c r="C805" s="49"/>
      <c r="D805" s="49"/>
      <c r="E805" s="49"/>
      <c r="F805" s="49"/>
      <c r="G805" s="47"/>
      <c r="H805" s="49"/>
      <c r="I805" s="49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  <c r="AA805" s="49"/>
      <c r="AB805" s="49"/>
      <c r="AC805" s="49"/>
      <c r="AD805" s="49"/>
      <c r="AE805" s="49"/>
      <c r="AF805" s="49"/>
    </row>
    <row r="806" spans="1:32" ht="15.75" customHeight="1">
      <c r="A806" s="49"/>
      <c r="B806" s="50"/>
      <c r="C806" s="49"/>
      <c r="D806" s="49"/>
      <c r="E806" s="49"/>
      <c r="F806" s="49"/>
      <c r="G806" s="47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  <c r="AA806" s="49"/>
      <c r="AB806" s="49"/>
      <c r="AC806" s="49"/>
      <c r="AD806" s="49"/>
      <c r="AE806" s="49"/>
      <c r="AF806" s="49"/>
    </row>
    <row r="807" spans="1:32" ht="15.75" customHeight="1">
      <c r="A807" s="49"/>
      <c r="B807" s="50"/>
      <c r="C807" s="49"/>
      <c r="D807" s="49"/>
      <c r="E807" s="49"/>
      <c r="F807" s="49"/>
      <c r="G807" s="47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  <c r="AA807" s="49"/>
      <c r="AB807" s="49"/>
      <c r="AC807" s="49"/>
      <c r="AD807" s="49"/>
      <c r="AE807" s="49"/>
      <c r="AF807" s="49"/>
    </row>
    <row r="808" spans="1:32" ht="15.75" customHeight="1">
      <c r="A808" s="49"/>
      <c r="B808" s="50"/>
      <c r="C808" s="49"/>
      <c r="D808" s="49"/>
      <c r="E808" s="49"/>
      <c r="F808" s="49"/>
      <c r="G808" s="47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  <c r="AA808" s="49"/>
      <c r="AB808" s="49"/>
      <c r="AC808" s="49"/>
      <c r="AD808" s="49"/>
      <c r="AE808" s="49"/>
      <c r="AF808" s="49"/>
    </row>
    <row r="809" spans="1:32" ht="15.75" customHeight="1">
      <c r="A809" s="49"/>
      <c r="B809" s="50"/>
      <c r="C809" s="49"/>
      <c r="D809" s="49"/>
      <c r="E809" s="49"/>
      <c r="F809" s="49"/>
      <c r="G809" s="47"/>
      <c r="H809" s="49"/>
      <c r="I809" s="49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  <c r="AA809" s="49"/>
      <c r="AB809" s="49"/>
      <c r="AC809" s="49"/>
      <c r="AD809" s="49"/>
      <c r="AE809" s="49"/>
      <c r="AF809" s="49"/>
    </row>
    <row r="810" spans="1:32" ht="15.75" customHeight="1">
      <c r="A810" s="49"/>
      <c r="B810" s="50"/>
      <c r="C810" s="49"/>
      <c r="D810" s="49"/>
      <c r="E810" s="49"/>
      <c r="F810" s="49"/>
      <c r="G810" s="47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  <c r="AA810" s="49"/>
      <c r="AB810" s="49"/>
      <c r="AC810" s="49"/>
      <c r="AD810" s="49"/>
      <c r="AE810" s="49"/>
      <c r="AF810" s="49"/>
    </row>
    <row r="811" spans="1:32" ht="15.75" customHeight="1">
      <c r="A811" s="49"/>
      <c r="B811" s="50"/>
      <c r="C811" s="49"/>
      <c r="D811" s="49"/>
      <c r="E811" s="49"/>
      <c r="F811" s="49"/>
      <c r="G811" s="47"/>
      <c r="H811" s="49"/>
      <c r="I811" s="49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  <c r="AA811" s="49"/>
      <c r="AB811" s="49"/>
      <c r="AC811" s="49"/>
      <c r="AD811" s="49"/>
      <c r="AE811" s="49"/>
      <c r="AF811" s="49"/>
    </row>
    <row r="812" spans="1:32" ht="15.75" customHeight="1">
      <c r="A812" s="49"/>
      <c r="B812" s="50"/>
      <c r="C812" s="49"/>
      <c r="D812" s="49"/>
      <c r="E812" s="49"/>
      <c r="F812" s="49"/>
      <c r="G812" s="47"/>
      <c r="H812" s="49"/>
      <c r="I812" s="49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  <c r="AA812" s="49"/>
      <c r="AB812" s="49"/>
      <c r="AC812" s="49"/>
      <c r="AD812" s="49"/>
      <c r="AE812" s="49"/>
      <c r="AF812" s="49"/>
    </row>
    <row r="813" spans="1:32" ht="15.75" customHeight="1">
      <c r="A813" s="49"/>
      <c r="B813" s="50"/>
      <c r="C813" s="49"/>
      <c r="D813" s="49"/>
      <c r="E813" s="49"/>
      <c r="F813" s="49"/>
      <c r="G813" s="47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  <c r="AA813" s="49"/>
      <c r="AB813" s="49"/>
      <c r="AC813" s="49"/>
      <c r="AD813" s="49"/>
      <c r="AE813" s="49"/>
      <c r="AF813" s="49"/>
    </row>
    <row r="814" spans="1:32" ht="15.75" customHeight="1">
      <c r="A814" s="49"/>
      <c r="B814" s="50"/>
      <c r="C814" s="49"/>
      <c r="D814" s="49"/>
      <c r="E814" s="49"/>
      <c r="F814" s="49"/>
      <c r="G814" s="47"/>
      <c r="H814" s="49"/>
      <c r="I814" s="49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  <c r="AA814" s="49"/>
      <c r="AB814" s="49"/>
      <c r="AC814" s="49"/>
      <c r="AD814" s="49"/>
      <c r="AE814" s="49"/>
      <c r="AF814" s="49"/>
    </row>
    <row r="815" spans="1:32" ht="15.75" customHeight="1">
      <c r="A815" s="49"/>
      <c r="B815" s="50"/>
      <c r="C815" s="49"/>
      <c r="D815" s="49"/>
      <c r="E815" s="49"/>
      <c r="F815" s="49"/>
      <c r="G815" s="47"/>
      <c r="H815" s="49"/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  <c r="AA815" s="49"/>
      <c r="AB815" s="49"/>
      <c r="AC815" s="49"/>
      <c r="AD815" s="49"/>
      <c r="AE815" s="49"/>
      <c r="AF815" s="49"/>
    </row>
    <row r="816" spans="1:32" ht="15.75" customHeight="1">
      <c r="A816" s="49"/>
      <c r="B816" s="50"/>
      <c r="C816" s="49"/>
      <c r="D816" s="49"/>
      <c r="E816" s="49"/>
      <c r="F816" s="49"/>
      <c r="G816" s="47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  <c r="AA816" s="49"/>
      <c r="AB816" s="49"/>
      <c r="AC816" s="49"/>
      <c r="AD816" s="49"/>
      <c r="AE816" s="49"/>
      <c r="AF816" s="49"/>
    </row>
    <row r="817" spans="1:32" ht="15.75" customHeight="1">
      <c r="A817" s="49"/>
      <c r="B817" s="50"/>
      <c r="C817" s="49"/>
      <c r="D817" s="49"/>
      <c r="E817" s="49"/>
      <c r="F817" s="49"/>
      <c r="G817" s="47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  <c r="AA817" s="49"/>
      <c r="AB817" s="49"/>
      <c r="AC817" s="49"/>
      <c r="AD817" s="49"/>
      <c r="AE817" s="49"/>
      <c r="AF817" s="49"/>
    </row>
    <row r="818" spans="1:32" ht="15.75" customHeight="1">
      <c r="A818" s="49"/>
      <c r="B818" s="50"/>
      <c r="C818" s="49"/>
      <c r="D818" s="49"/>
      <c r="E818" s="49"/>
      <c r="F818" s="49"/>
      <c r="G818" s="47"/>
      <c r="H818" s="49"/>
      <c r="I818" s="49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  <c r="AA818" s="49"/>
      <c r="AB818" s="49"/>
      <c r="AC818" s="49"/>
      <c r="AD818" s="49"/>
      <c r="AE818" s="49"/>
      <c r="AF818" s="49"/>
    </row>
    <row r="819" spans="1:32" ht="15.75" customHeight="1">
      <c r="A819" s="49"/>
      <c r="B819" s="50"/>
      <c r="C819" s="49"/>
      <c r="D819" s="49"/>
      <c r="E819" s="49"/>
      <c r="F819" s="49"/>
      <c r="G819" s="47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  <c r="AA819" s="49"/>
      <c r="AB819" s="49"/>
      <c r="AC819" s="49"/>
      <c r="AD819" s="49"/>
      <c r="AE819" s="49"/>
      <c r="AF819" s="49"/>
    </row>
    <row r="820" spans="1:32" ht="15.75" customHeight="1">
      <c r="A820" s="49"/>
      <c r="B820" s="50"/>
      <c r="C820" s="49"/>
      <c r="D820" s="49"/>
      <c r="E820" s="49"/>
      <c r="F820" s="49"/>
      <c r="G820" s="47"/>
      <c r="H820" s="49"/>
      <c r="I820" s="49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  <c r="AA820" s="49"/>
      <c r="AB820" s="49"/>
      <c r="AC820" s="49"/>
      <c r="AD820" s="49"/>
      <c r="AE820" s="49"/>
      <c r="AF820" s="49"/>
    </row>
    <row r="821" spans="1:32" ht="15.75" customHeight="1">
      <c r="A821" s="49"/>
      <c r="B821" s="50"/>
      <c r="C821" s="49"/>
      <c r="D821" s="49"/>
      <c r="E821" s="49"/>
      <c r="F821" s="49"/>
      <c r="G821" s="47"/>
      <c r="H821" s="49"/>
      <c r="I821" s="49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  <c r="AA821" s="49"/>
      <c r="AB821" s="49"/>
      <c r="AC821" s="49"/>
      <c r="AD821" s="49"/>
      <c r="AE821" s="49"/>
      <c r="AF821" s="49"/>
    </row>
    <row r="822" spans="1:32" ht="15.75" customHeight="1">
      <c r="A822" s="49"/>
      <c r="B822" s="50"/>
      <c r="C822" s="49"/>
      <c r="D822" s="49"/>
      <c r="E822" s="49"/>
      <c r="F822" s="49"/>
      <c r="G822" s="47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  <c r="AA822" s="49"/>
      <c r="AB822" s="49"/>
      <c r="AC822" s="49"/>
      <c r="AD822" s="49"/>
      <c r="AE822" s="49"/>
      <c r="AF822" s="49"/>
    </row>
    <row r="823" spans="1:32" ht="15.75" customHeight="1">
      <c r="A823" s="49"/>
      <c r="B823" s="50"/>
      <c r="C823" s="49"/>
      <c r="D823" s="49"/>
      <c r="E823" s="49"/>
      <c r="F823" s="49"/>
      <c r="G823" s="47"/>
      <c r="H823" s="49"/>
      <c r="I823" s="49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  <c r="AA823" s="49"/>
      <c r="AB823" s="49"/>
      <c r="AC823" s="49"/>
      <c r="AD823" s="49"/>
      <c r="AE823" s="49"/>
      <c r="AF823" s="49"/>
    </row>
    <row r="824" spans="1:32" ht="15.75" customHeight="1">
      <c r="A824" s="49"/>
      <c r="B824" s="50"/>
      <c r="C824" s="49"/>
      <c r="D824" s="49"/>
      <c r="E824" s="49"/>
      <c r="F824" s="49"/>
      <c r="G824" s="47"/>
      <c r="H824" s="49"/>
      <c r="I824" s="49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  <c r="AA824" s="49"/>
      <c r="AB824" s="49"/>
      <c r="AC824" s="49"/>
      <c r="AD824" s="49"/>
      <c r="AE824" s="49"/>
      <c r="AF824" s="49"/>
    </row>
    <row r="825" spans="1:32" ht="15.75" customHeight="1">
      <c r="A825" s="49"/>
      <c r="B825" s="50"/>
      <c r="C825" s="49"/>
      <c r="D825" s="49"/>
      <c r="E825" s="49"/>
      <c r="F825" s="49"/>
      <c r="G825" s="47"/>
      <c r="H825" s="49"/>
      <c r="I825" s="49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  <c r="AA825" s="49"/>
      <c r="AB825" s="49"/>
      <c r="AC825" s="49"/>
      <c r="AD825" s="49"/>
      <c r="AE825" s="49"/>
      <c r="AF825" s="49"/>
    </row>
    <row r="826" spans="1:32" ht="15.75" customHeight="1">
      <c r="A826" s="49"/>
      <c r="B826" s="50"/>
      <c r="C826" s="49"/>
      <c r="D826" s="49"/>
      <c r="E826" s="49"/>
      <c r="F826" s="49"/>
      <c r="G826" s="47"/>
      <c r="H826" s="49"/>
      <c r="I826" s="49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  <c r="AA826" s="49"/>
      <c r="AB826" s="49"/>
      <c r="AC826" s="49"/>
      <c r="AD826" s="49"/>
      <c r="AE826" s="49"/>
      <c r="AF826" s="49"/>
    </row>
    <row r="827" spans="1:32" ht="15.75" customHeight="1">
      <c r="A827" s="49"/>
      <c r="B827" s="50"/>
      <c r="C827" s="49"/>
      <c r="D827" s="49"/>
      <c r="E827" s="49"/>
      <c r="F827" s="49"/>
      <c r="G827" s="47"/>
      <c r="H827" s="49"/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  <c r="AA827" s="49"/>
      <c r="AB827" s="49"/>
      <c r="AC827" s="49"/>
      <c r="AD827" s="49"/>
      <c r="AE827" s="49"/>
      <c r="AF827" s="49"/>
    </row>
    <row r="828" spans="1:32" ht="15.75" customHeight="1">
      <c r="A828" s="49"/>
      <c r="B828" s="50"/>
      <c r="C828" s="49"/>
      <c r="D828" s="49"/>
      <c r="E828" s="49"/>
      <c r="F828" s="49"/>
      <c r="G828" s="47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  <c r="AA828" s="49"/>
      <c r="AB828" s="49"/>
      <c r="AC828" s="49"/>
      <c r="AD828" s="49"/>
      <c r="AE828" s="49"/>
      <c r="AF828" s="49"/>
    </row>
    <row r="829" spans="1:32" ht="15.75" customHeight="1">
      <c r="A829" s="49"/>
      <c r="B829" s="50"/>
      <c r="C829" s="49"/>
      <c r="D829" s="49"/>
      <c r="E829" s="49"/>
      <c r="F829" s="49"/>
      <c r="G829" s="47"/>
      <c r="H829" s="49"/>
      <c r="I829" s="49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  <c r="AA829" s="49"/>
      <c r="AB829" s="49"/>
      <c r="AC829" s="49"/>
      <c r="AD829" s="49"/>
      <c r="AE829" s="49"/>
      <c r="AF829" s="49"/>
    </row>
    <row r="830" spans="1:32" ht="15.75" customHeight="1">
      <c r="A830" s="49"/>
      <c r="B830" s="50"/>
      <c r="C830" s="49"/>
      <c r="D830" s="49"/>
      <c r="E830" s="49"/>
      <c r="F830" s="49"/>
      <c r="G830" s="47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  <c r="AA830" s="49"/>
      <c r="AB830" s="49"/>
      <c r="AC830" s="49"/>
      <c r="AD830" s="49"/>
      <c r="AE830" s="49"/>
      <c r="AF830" s="49"/>
    </row>
    <row r="831" spans="1:32" ht="15.75" customHeight="1">
      <c r="A831" s="49"/>
      <c r="B831" s="50"/>
      <c r="C831" s="49"/>
      <c r="D831" s="49"/>
      <c r="E831" s="49"/>
      <c r="F831" s="49"/>
      <c r="G831" s="47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  <c r="AA831" s="49"/>
      <c r="AB831" s="49"/>
      <c r="AC831" s="49"/>
      <c r="AD831" s="49"/>
      <c r="AE831" s="49"/>
      <c r="AF831" s="49"/>
    </row>
    <row r="832" spans="1:32" ht="15.75" customHeight="1">
      <c r="A832" s="49"/>
      <c r="B832" s="50"/>
      <c r="C832" s="49"/>
      <c r="D832" s="49"/>
      <c r="E832" s="49"/>
      <c r="F832" s="49"/>
      <c r="G832" s="47"/>
      <c r="H832" s="49"/>
      <c r="I832" s="49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  <c r="AA832" s="49"/>
      <c r="AB832" s="49"/>
      <c r="AC832" s="49"/>
      <c r="AD832" s="49"/>
      <c r="AE832" s="49"/>
      <c r="AF832" s="49"/>
    </row>
    <row r="833" spans="1:32" ht="15.75" customHeight="1">
      <c r="A833" s="49"/>
      <c r="B833" s="50"/>
      <c r="C833" s="49"/>
      <c r="D833" s="49"/>
      <c r="E833" s="49"/>
      <c r="F833" s="49"/>
      <c r="G833" s="47"/>
      <c r="H833" s="49"/>
      <c r="I833" s="49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  <c r="AA833" s="49"/>
      <c r="AB833" s="49"/>
      <c r="AC833" s="49"/>
      <c r="AD833" s="49"/>
      <c r="AE833" s="49"/>
      <c r="AF833" s="49"/>
    </row>
    <row r="834" spans="1:32" ht="15.75" customHeight="1">
      <c r="A834" s="49"/>
      <c r="B834" s="50"/>
      <c r="C834" s="49"/>
      <c r="D834" s="49"/>
      <c r="E834" s="49"/>
      <c r="F834" s="49"/>
      <c r="G834" s="47"/>
      <c r="H834" s="49"/>
      <c r="I834" s="49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  <c r="AA834" s="49"/>
      <c r="AB834" s="49"/>
      <c r="AC834" s="49"/>
      <c r="AD834" s="49"/>
      <c r="AE834" s="49"/>
      <c r="AF834" s="49"/>
    </row>
    <row r="835" spans="1:32" ht="15.75" customHeight="1">
      <c r="A835" s="49"/>
      <c r="B835" s="50"/>
      <c r="C835" s="49"/>
      <c r="D835" s="49"/>
      <c r="E835" s="49"/>
      <c r="F835" s="49"/>
      <c r="G835" s="47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  <c r="AA835" s="49"/>
      <c r="AB835" s="49"/>
      <c r="AC835" s="49"/>
      <c r="AD835" s="49"/>
      <c r="AE835" s="49"/>
      <c r="AF835" s="49"/>
    </row>
    <row r="836" spans="1:32" ht="15.75" customHeight="1">
      <c r="A836" s="49"/>
      <c r="B836" s="50"/>
      <c r="C836" s="49"/>
      <c r="D836" s="49"/>
      <c r="E836" s="49"/>
      <c r="F836" s="49"/>
      <c r="G836" s="47"/>
      <c r="H836" s="49"/>
      <c r="I836" s="49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  <c r="AA836" s="49"/>
      <c r="AB836" s="49"/>
      <c r="AC836" s="49"/>
      <c r="AD836" s="49"/>
      <c r="AE836" s="49"/>
      <c r="AF836" s="49"/>
    </row>
    <row r="837" spans="1:32" ht="15.75" customHeight="1">
      <c r="A837" s="49"/>
      <c r="B837" s="50"/>
      <c r="C837" s="49"/>
      <c r="D837" s="49"/>
      <c r="E837" s="49"/>
      <c r="F837" s="49"/>
      <c r="G837" s="47"/>
      <c r="H837" s="49"/>
      <c r="I837" s="49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  <c r="AA837" s="49"/>
      <c r="AB837" s="49"/>
      <c r="AC837" s="49"/>
      <c r="AD837" s="49"/>
      <c r="AE837" s="49"/>
      <c r="AF837" s="49"/>
    </row>
    <row r="838" spans="1:32" ht="15.75" customHeight="1">
      <c r="A838" s="49"/>
      <c r="B838" s="50"/>
      <c r="C838" s="49"/>
      <c r="D838" s="49"/>
      <c r="E838" s="49"/>
      <c r="F838" s="49"/>
      <c r="G838" s="47"/>
      <c r="H838" s="49"/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  <c r="AA838" s="49"/>
      <c r="AB838" s="49"/>
      <c r="AC838" s="49"/>
      <c r="AD838" s="49"/>
      <c r="AE838" s="49"/>
      <c r="AF838" s="49"/>
    </row>
    <row r="839" spans="1:32" ht="15.75" customHeight="1">
      <c r="A839" s="49"/>
      <c r="B839" s="50"/>
      <c r="C839" s="49"/>
      <c r="D839" s="49"/>
      <c r="E839" s="49"/>
      <c r="F839" s="49"/>
      <c r="G839" s="47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  <c r="AA839" s="49"/>
      <c r="AB839" s="49"/>
      <c r="AC839" s="49"/>
      <c r="AD839" s="49"/>
      <c r="AE839" s="49"/>
      <c r="AF839" s="49"/>
    </row>
    <row r="840" spans="1:32" ht="15.75" customHeight="1">
      <c r="A840" s="49"/>
      <c r="B840" s="50"/>
      <c r="C840" s="49"/>
      <c r="D840" s="49"/>
      <c r="E840" s="49"/>
      <c r="F840" s="49"/>
      <c r="G840" s="47"/>
      <c r="H840" s="49"/>
      <c r="I840" s="49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  <c r="AA840" s="49"/>
      <c r="AB840" s="49"/>
      <c r="AC840" s="49"/>
      <c r="AD840" s="49"/>
      <c r="AE840" s="49"/>
      <c r="AF840" s="49"/>
    </row>
    <row r="841" spans="1:32" ht="15.75" customHeight="1">
      <c r="A841" s="49"/>
      <c r="B841" s="50"/>
      <c r="C841" s="49"/>
      <c r="D841" s="49"/>
      <c r="E841" s="49"/>
      <c r="F841" s="49"/>
      <c r="G841" s="47"/>
      <c r="H841" s="49"/>
      <c r="I841" s="49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  <c r="AA841" s="49"/>
      <c r="AB841" s="49"/>
      <c r="AC841" s="49"/>
      <c r="AD841" s="49"/>
      <c r="AE841" s="49"/>
      <c r="AF841" s="49"/>
    </row>
    <row r="842" spans="1:32" ht="15.75" customHeight="1">
      <c r="A842" s="49"/>
      <c r="B842" s="50"/>
      <c r="C842" s="49"/>
      <c r="D842" s="49"/>
      <c r="E842" s="49"/>
      <c r="F842" s="49"/>
      <c r="G842" s="47"/>
      <c r="H842" s="49"/>
      <c r="I842" s="49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  <c r="AA842" s="49"/>
      <c r="AB842" s="49"/>
      <c r="AC842" s="49"/>
      <c r="AD842" s="49"/>
      <c r="AE842" s="49"/>
      <c r="AF842" s="49"/>
    </row>
    <row r="843" spans="1:32" ht="15.75" customHeight="1">
      <c r="A843" s="49"/>
      <c r="B843" s="50"/>
      <c r="C843" s="49"/>
      <c r="D843" s="49"/>
      <c r="E843" s="49"/>
      <c r="F843" s="49"/>
      <c r="G843" s="47"/>
      <c r="H843" s="49"/>
      <c r="I843" s="49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  <c r="AA843" s="49"/>
      <c r="AB843" s="49"/>
      <c r="AC843" s="49"/>
      <c r="AD843" s="49"/>
      <c r="AE843" s="49"/>
      <c r="AF843" s="49"/>
    </row>
    <row r="844" spans="1:32" ht="15.75" customHeight="1">
      <c r="A844" s="49"/>
      <c r="B844" s="50"/>
      <c r="C844" s="49"/>
      <c r="D844" s="49"/>
      <c r="E844" s="49"/>
      <c r="F844" s="49"/>
      <c r="G844" s="47"/>
      <c r="H844" s="49"/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  <c r="AA844" s="49"/>
      <c r="AB844" s="49"/>
      <c r="AC844" s="49"/>
      <c r="AD844" s="49"/>
      <c r="AE844" s="49"/>
      <c r="AF844" s="49"/>
    </row>
    <row r="845" spans="1:32" ht="15.75" customHeight="1">
      <c r="A845" s="49"/>
      <c r="B845" s="50"/>
      <c r="C845" s="49"/>
      <c r="D845" s="49"/>
      <c r="E845" s="49"/>
      <c r="F845" s="49"/>
      <c r="G845" s="47"/>
      <c r="H845" s="49"/>
      <c r="I845" s="49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  <c r="AA845" s="49"/>
      <c r="AB845" s="49"/>
      <c r="AC845" s="49"/>
      <c r="AD845" s="49"/>
      <c r="AE845" s="49"/>
      <c r="AF845" s="49"/>
    </row>
    <row r="846" spans="1:32" ht="15.75" customHeight="1">
      <c r="A846" s="49"/>
      <c r="B846" s="50"/>
      <c r="C846" s="49"/>
      <c r="D846" s="49"/>
      <c r="E846" s="49"/>
      <c r="F846" s="49"/>
      <c r="G846" s="47"/>
      <c r="H846" s="49"/>
      <c r="I846" s="49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  <c r="AA846" s="49"/>
      <c r="AB846" s="49"/>
      <c r="AC846" s="49"/>
      <c r="AD846" s="49"/>
      <c r="AE846" s="49"/>
      <c r="AF846" s="49"/>
    </row>
    <row r="847" spans="1:32" ht="15.75" customHeight="1">
      <c r="A847" s="49"/>
      <c r="B847" s="50"/>
      <c r="C847" s="49"/>
      <c r="D847" s="49"/>
      <c r="E847" s="49"/>
      <c r="F847" s="49"/>
      <c r="G847" s="47"/>
      <c r="H847" s="49"/>
      <c r="I847" s="49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  <c r="AA847" s="49"/>
      <c r="AB847" s="49"/>
      <c r="AC847" s="49"/>
      <c r="AD847" s="49"/>
      <c r="AE847" s="49"/>
      <c r="AF847" s="49"/>
    </row>
    <row r="848" spans="1:32" ht="15.75" customHeight="1">
      <c r="A848" s="49"/>
      <c r="B848" s="50"/>
      <c r="C848" s="49"/>
      <c r="D848" s="49"/>
      <c r="E848" s="49"/>
      <c r="F848" s="49"/>
      <c r="G848" s="47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  <c r="AA848" s="49"/>
      <c r="AB848" s="49"/>
      <c r="AC848" s="49"/>
      <c r="AD848" s="49"/>
      <c r="AE848" s="49"/>
      <c r="AF848" s="49"/>
    </row>
    <row r="849" spans="1:32" ht="15.75" customHeight="1">
      <c r="A849" s="49"/>
      <c r="B849" s="50"/>
      <c r="C849" s="49"/>
      <c r="D849" s="49"/>
      <c r="E849" s="49"/>
      <c r="F849" s="49"/>
      <c r="G849" s="47"/>
      <c r="H849" s="49"/>
      <c r="I849" s="49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  <c r="AA849" s="49"/>
      <c r="AB849" s="49"/>
      <c r="AC849" s="49"/>
      <c r="AD849" s="49"/>
      <c r="AE849" s="49"/>
      <c r="AF849" s="49"/>
    </row>
    <row r="850" spans="1:32" ht="15.75" customHeight="1">
      <c r="A850" s="49"/>
      <c r="B850" s="50"/>
      <c r="C850" s="49"/>
      <c r="D850" s="49"/>
      <c r="E850" s="49"/>
      <c r="F850" s="49"/>
      <c r="G850" s="47"/>
      <c r="H850" s="49"/>
      <c r="I850" s="49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  <c r="AA850" s="49"/>
      <c r="AB850" s="49"/>
      <c r="AC850" s="49"/>
      <c r="AD850" s="49"/>
      <c r="AE850" s="49"/>
      <c r="AF850" s="49"/>
    </row>
    <row r="851" spans="1:32" ht="15.75" customHeight="1">
      <c r="A851" s="49"/>
      <c r="B851" s="50"/>
      <c r="C851" s="49"/>
      <c r="D851" s="49"/>
      <c r="E851" s="49"/>
      <c r="F851" s="49"/>
      <c r="G851" s="47"/>
      <c r="H851" s="49"/>
      <c r="I851" s="49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  <c r="AA851" s="49"/>
      <c r="AB851" s="49"/>
      <c r="AC851" s="49"/>
      <c r="AD851" s="49"/>
      <c r="AE851" s="49"/>
      <c r="AF851" s="49"/>
    </row>
    <row r="852" spans="1:32" ht="15.75" customHeight="1">
      <c r="A852" s="49"/>
      <c r="B852" s="50"/>
      <c r="C852" s="49"/>
      <c r="D852" s="49"/>
      <c r="E852" s="49"/>
      <c r="F852" s="49"/>
      <c r="G852" s="47"/>
      <c r="H852" s="49"/>
      <c r="I852" s="49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  <c r="AA852" s="49"/>
      <c r="AB852" s="49"/>
      <c r="AC852" s="49"/>
      <c r="AD852" s="49"/>
      <c r="AE852" s="49"/>
      <c r="AF852" s="49"/>
    </row>
    <row r="853" spans="1:32" ht="15.75" customHeight="1">
      <c r="A853" s="49"/>
      <c r="B853" s="50"/>
      <c r="C853" s="49"/>
      <c r="D853" s="49"/>
      <c r="E853" s="49"/>
      <c r="F853" s="49"/>
      <c r="G853" s="47"/>
      <c r="H853" s="49"/>
      <c r="I853" s="49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  <c r="AA853" s="49"/>
      <c r="AB853" s="49"/>
      <c r="AC853" s="49"/>
      <c r="AD853" s="49"/>
      <c r="AE853" s="49"/>
      <c r="AF853" s="49"/>
    </row>
    <row r="854" spans="1:32" ht="15.75" customHeight="1">
      <c r="A854" s="49"/>
      <c r="B854" s="50"/>
      <c r="C854" s="49"/>
      <c r="D854" s="49"/>
      <c r="E854" s="49"/>
      <c r="F854" s="49"/>
      <c r="G854" s="47"/>
      <c r="H854" s="49"/>
      <c r="I854" s="49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  <c r="AA854" s="49"/>
      <c r="AB854" s="49"/>
      <c r="AC854" s="49"/>
      <c r="AD854" s="49"/>
      <c r="AE854" s="49"/>
      <c r="AF854" s="49"/>
    </row>
    <row r="855" spans="1:32" ht="15.75" customHeight="1">
      <c r="A855" s="49"/>
      <c r="B855" s="50"/>
      <c r="C855" s="49"/>
      <c r="D855" s="49"/>
      <c r="E855" s="49"/>
      <c r="F855" s="49"/>
      <c r="G855" s="47"/>
      <c r="H855" s="49"/>
      <c r="I855" s="49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  <c r="AA855" s="49"/>
      <c r="AB855" s="49"/>
      <c r="AC855" s="49"/>
      <c r="AD855" s="49"/>
      <c r="AE855" s="49"/>
      <c r="AF855" s="49"/>
    </row>
    <row r="856" spans="1:32" ht="15.75" customHeight="1">
      <c r="A856" s="49"/>
      <c r="B856" s="50"/>
      <c r="C856" s="49"/>
      <c r="D856" s="49"/>
      <c r="E856" s="49"/>
      <c r="F856" s="49"/>
      <c r="G856" s="47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  <c r="AA856" s="49"/>
      <c r="AB856" s="49"/>
      <c r="AC856" s="49"/>
      <c r="AD856" s="49"/>
      <c r="AE856" s="49"/>
      <c r="AF856" s="49"/>
    </row>
    <row r="857" spans="1:32" ht="15.75" customHeight="1">
      <c r="A857" s="49"/>
      <c r="B857" s="50"/>
      <c r="C857" s="49"/>
      <c r="D857" s="49"/>
      <c r="E857" s="49"/>
      <c r="F857" s="49"/>
      <c r="G857" s="47"/>
      <c r="H857" s="49"/>
      <c r="I857" s="49"/>
      <c r="J857" s="49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  <c r="AA857" s="49"/>
      <c r="AB857" s="49"/>
      <c r="AC857" s="49"/>
      <c r="AD857" s="49"/>
      <c r="AE857" s="49"/>
      <c r="AF857" s="49"/>
    </row>
    <row r="858" spans="1:32" ht="15.75" customHeight="1">
      <c r="A858" s="49"/>
      <c r="B858" s="50"/>
      <c r="C858" s="49"/>
      <c r="D858" s="49"/>
      <c r="E858" s="49"/>
      <c r="F858" s="49"/>
      <c r="G858" s="47"/>
      <c r="H858" s="49"/>
      <c r="I858" s="49"/>
      <c r="J858" s="49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  <c r="AA858" s="49"/>
      <c r="AB858" s="49"/>
      <c r="AC858" s="49"/>
      <c r="AD858" s="49"/>
      <c r="AE858" s="49"/>
      <c r="AF858" s="49"/>
    </row>
    <row r="859" spans="1:32" ht="15.75" customHeight="1">
      <c r="A859" s="49"/>
      <c r="B859" s="50"/>
      <c r="C859" s="49"/>
      <c r="D859" s="49"/>
      <c r="E859" s="49"/>
      <c r="F859" s="49"/>
      <c r="G859" s="47"/>
      <c r="H859" s="49"/>
      <c r="I859" s="49"/>
      <c r="J859" s="49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  <c r="AA859" s="49"/>
      <c r="AB859" s="49"/>
      <c r="AC859" s="49"/>
      <c r="AD859" s="49"/>
      <c r="AE859" s="49"/>
      <c r="AF859" s="49"/>
    </row>
    <row r="860" spans="1:32" ht="15.75" customHeight="1">
      <c r="A860" s="49"/>
      <c r="B860" s="50"/>
      <c r="C860" s="49"/>
      <c r="D860" s="49"/>
      <c r="E860" s="49"/>
      <c r="F860" s="49"/>
      <c r="G860" s="47"/>
      <c r="H860" s="49"/>
      <c r="I860" s="49"/>
      <c r="J860" s="49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  <c r="AA860" s="49"/>
      <c r="AB860" s="49"/>
      <c r="AC860" s="49"/>
      <c r="AD860" s="49"/>
      <c r="AE860" s="49"/>
      <c r="AF860" s="49"/>
    </row>
    <row r="861" spans="1:32" ht="15.75" customHeight="1">
      <c r="A861" s="49"/>
      <c r="B861" s="50"/>
      <c r="C861" s="49"/>
      <c r="D861" s="49"/>
      <c r="E861" s="49"/>
      <c r="F861" s="49"/>
      <c r="G861" s="47"/>
      <c r="H861" s="49"/>
      <c r="I861" s="49"/>
      <c r="J861" s="49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  <c r="AA861" s="49"/>
      <c r="AB861" s="49"/>
      <c r="AC861" s="49"/>
      <c r="AD861" s="49"/>
      <c r="AE861" s="49"/>
      <c r="AF861" s="49"/>
    </row>
    <row r="862" spans="1:32" ht="15.75" customHeight="1">
      <c r="A862" s="49"/>
      <c r="B862" s="50"/>
      <c r="C862" s="49"/>
      <c r="D862" s="49"/>
      <c r="E862" s="49"/>
      <c r="F862" s="49"/>
      <c r="G862" s="47"/>
      <c r="H862" s="49"/>
      <c r="I862" s="49"/>
      <c r="J862" s="49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  <c r="AA862" s="49"/>
      <c r="AB862" s="49"/>
      <c r="AC862" s="49"/>
      <c r="AD862" s="49"/>
      <c r="AE862" s="49"/>
      <c r="AF862" s="49"/>
    </row>
    <row r="863" spans="1:32" ht="15.75" customHeight="1">
      <c r="A863" s="49"/>
      <c r="B863" s="50"/>
      <c r="C863" s="49"/>
      <c r="D863" s="49"/>
      <c r="E863" s="49"/>
      <c r="F863" s="49"/>
      <c r="G863" s="47"/>
      <c r="H863" s="49"/>
      <c r="I863" s="49"/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  <c r="AA863" s="49"/>
      <c r="AB863" s="49"/>
      <c r="AC863" s="49"/>
      <c r="AD863" s="49"/>
      <c r="AE863" s="49"/>
      <c r="AF863" s="49"/>
    </row>
    <row r="864" spans="1:32" ht="15.75" customHeight="1">
      <c r="A864" s="49"/>
      <c r="B864" s="50"/>
      <c r="C864" s="49"/>
      <c r="D864" s="49"/>
      <c r="E864" s="49"/>
      <c r="F864" s="49"/>
      <c r="G864" s="47"/>
      <c r="H864" s="49"/>
      <c r="I864" s="49"/>
      <c r="J864" s="49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  <c r="AA864" s="49"/>
      <c r="AB864" s="49"/>
      <c r="AC864" s="49"/>
      <c r="AD864" s="49"/>
      <c r="AE864" s="49"/>
      <c r="AF864" s="49"/>
    </row>
    <row r="865" spans="1:32" ht="15.75" customHeight="1">
      <c r="A865" s="49"/>
      <c r="B865" s="50"/>
      <c r="C865" s="49"/>
      <c r="D865" s="49"/>
      <c r="E865" s="49"/>
      <c r="F865" s="49"/>
      <c r="G865" s="47"/>
      <c r="H865" s="49"/>
      <c r="I865" s="49"/>
      <c r="J865" s="49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  <c r="AA865" s="49"/>
      <c r="AB865" s="49"/>
      <c r="AC865" s="49"/>
      <c r="AD865" s="49"/>
      <c r="AE865" s="49"/>
      <c r="AF865" s="49"/>
    </row>
    <row r="866" spans="1:32" ht="15.75" customHeight="1">
      <c r="A866" s="49"/>
      <c r="B866" s="50"/>
      <c r="C866" s="49"/>
      <c r="D866" s="49"/>
      <c r="E866" s="49"/>
      <c r="F866" s="49"/>
      <c r="G866" s="47"/>
      <c r="H866" s="49"/>
      <c r="I866" s="49"/>
      <c r="J866" s="49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  <c r="AA866" s="49"/>
      <c r="AB866" s="49"/>
      <c r="AC866" s="49"/>
      <c r="AD866" s="49"/>
      <c r="AE866" s="49"/>
      <c r="AF866" s="49"/>
    </row>
    <row r="867" spans="1:32" ht="15.75" customHeight="1">
      <c r="A867" s="49"/>
      <c r="B867" s="50"/>
      <c r="C867" s="49"/>
      <c r="D867" s="49"/>
      <c r="E867" s="49"/>
      <c r="F867" s="49"/>
      <c r="G867" s="47"/>
      <c r="H867" s="49"/>
      <c r="I867" s="49"/>
      <c r="J867" s="49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  <c r="AA867" s="49"/>
      <c r="AB867" s="49"/>
      <c r="AC867" s="49"/>
      <c r="AD867" s="49"/>
      <c r="AE867" s="49"/>
      <c r="AF867" s="49"/>
    </row>
    <row r="868" spans="1:32" ht="15.75" customHeight="1">
      <c r="A868" s="49"/>
      <c r="B868" s="50"/>
      <c r="C868" s="49"/>
      <c r="D868" s="49"/>
      <c r="E868" s="49"/>
      <c r="F868" s="49"/>
      <c r="G868" s="47"/>
      <c r="H868" s="49"/>
      <c r="I868" s="49"/>
      <c r="J868" s="49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  <c r="AA868" s="49"/>
      <c r="AB868" s="49"/>
      <c r="AC868" s="49"/>
      <c r="AD868" s="49"/>
      <c r="AE868" s="49"/>
      <c r="AF868" s="49"/>
    </row>
    <row r="869" spans="1:32" ht="15.75" customHeight="1">
      <c r="A869" s="49"/>
      <c r="B869" s="50"/>
      <c r="C869" s="49"/>
      <c r="D869" s="49"/>
      <c r="E869" s="49"/>
      <c r="F869" s="49"/>
      <c r="G869" s="47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  <c r="AA869" s="49"/>
      <c r="AB869" s="49"/>
      <c r="AC869" s="49"/>
      <c r="AD869" s="49"/>
      <c r="AE869" s="49"/>
      <c r="AF869" s="49"/>
    </row>
    <row r="870" spans="1:32" ht="15.75" customHeight="1">
      <c r="A870" s="49"/>
      <c r="B870" s="50"/>
      <c r="C870" s="49"/>
      <c r="D870" s="49"/>
      <c r="E870" s="49"/>
      <c r="F870" s="49"/>
      <c r="G870" s="47"/>
      <c r="H870" s="49"/>
      <c r="I870" s="49"/>
      <c r="J870" s="49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  <c r="AA870" s="49"/>
      <c r="AB870" s="49"/>
      <c r="AC870" s="49"/>
      <c r="AD870" s="49"/>
      <c r="AE870" s="49"/>
      <c r="AF870" s="49"/>
    </row>
    <row r="871" spans="1:32" ht="15.75" customHeight="1">
      <c r="A871" s="49"/>
      <c r="B871" s="50"/>
      <c r="C871" s="49"/>
      <c r="D871" s="49"/>
      <c r="E871" s="49"/>
      <c r="F871" s="49"/>
      <c r="G871" s="47"/>
      <c r="H871" s="49"/>
      <c r="I871" s="49"/>
      <c r="J871" s="49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  <c r="AA871" s="49"/>
      <c r="AB871" s="49"/>
      <c r="AC871" s="49"/>
      <c r="AD871" s="49"/>
      <c r="AE871" s="49"/>
      <c r="AF871" s="49"/>
    </row>
    <row r="872" spans="1:32" ht="15.75" customHeight="1">
      <c r="A872" s="49"/>
      <c r="B872" s="50"/>
      <c r="C872" s="49"/>
      <c r="D872" s="49"/>
      <c r="E872" s="49"/>
      <c r="F872" s="49"/>
      <c r="G872" s="47"/>
      <c r="H872" s="49"/>
      <c r="I872" s="49"/>
      <c r="J872" s="49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  <c r="AA872" s="49"/>
      <c r="AB872" s="49"/>
      <c r="AC872" s="49"/>
      <c r="AD872" s="49"/>
      <c r="AE872" s="49"/>
      <c r="AF872" s="49"/>
    </row>
    <row r="873" spans="1:32" ht="15.75" customHeight="1">
      <c r="A873" s="49"/>
      <c r="B873" s="50"/>
      <c r="C873" s="49"/>
      <c r="D873" s="49"/>
      <c r="E873" s="49"/>
      <c r="F873" s="49"/>
      <c r="G873" s="47"/>
      <c r="H873" s="49"/>
      <c r="I873" s="49"/>
      <c r="J873" s="49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  <c r="AA873" s="49"/>
      <c r="AB873" s="49"/>
      <c r="AC873" s="49"/>
      <c r="AD873" s="49"/>
      <c r="AE873" s="49"/>
      <c r="AF873" s="49"/>
    </row>
    <row r="874" spans="1:32" ht="15.75" customHeight="1">
      <c r="A874" s="49"/>
      <c r="B874" s="50"/>
      <c r="C874" s="49"/>
      <c r="D874" s="49"/>
      <c r="E874" s="49"/>
      <c r="F874" s="49"/>
      <c r="G874" s="47"/>
      <c r="H874" s="49"/>
      <c r="I874" s="49"/>
      <c r="J874" s="49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  <c r="AA874" s="49"/>
      <c r="AB874" s="49"/>
      <c r="AC874" s="49"/>
      <c r="AD874" s="49"/>
      <c r="AE874" s="49"/>
      <c r="AF874" s="49"/>
    </row>
    <row r="875" spans="1:32" ht="15.75" customHeight="1">
      <c r="A875" s="49"/>
      <c r="B875" s="50"/>
      <c r="C875" s="49"/>
      <c r="D875" s="49"/>
      <c r="E875" s="49"/>
      <c r="F875" s="49"/>
      <c r="G875" s="47"/>
      <c r="H875" s="49"/>
      <c r="I875" s="49"/>
      <c r="J875" s="49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  <c r="AA875" s="49"/>
      <c r="AB875" s="49"/>
      <c r="AC875" s="49"/>
      <c r="AD875" s="49"/>
      <c r="AE875" s="49"/>
      <c r="AF875" s="49"/>
    </row>
    <row r="876" spans="1:32" ht="15.75" customHeight="1">
      <c r="A876" s="49"/>
      <c r="B876" s="50"/>
      <c r="C876" s="49"/>
      <c r="D876" s="49"/>
      <c r="E876" s="49"/>
      <c r="F876" s="49"/>
      <c r="G876" s="47"/>
      <c r="H876" s="49"/>
      <c r="I876" s="49"/>
      <c r="J876" s="49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  <c r="AA876" s="49"/>
      <c r="AB876" s="49"/>
      <c r="AC876" s="49"/>
      <c r="AD876" s="49"/>
      <c r="AE876" s="49"/>
      <c r="AF876" s="49"/>
    </row>
    <row r="877" spans="1:32" ht="15.75" customHeight="1">
      <c r="A877" s="49"/>
      <c r="B877" s="50"/>
      <c r="C877" s="49"/>
      <c r="D877" s="49"/>
      <c r="E877" s="49"/>
      <c r="F877" s="49"/>
      <c r="G877" s="47"/>
      <c r="H877" s="49"/>
      <c r="I877" s="49"/>
      <c r="J877" s="49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  <c r="AA877" s="49"/>
      <c r="AB877" s="49"/>
      <c r="AC877" s="49"/>
      <c r="AD877" s="49"/>
      <c r="AE877" s="49"/>
      <c r="AF877" s="49"/>
    </row>
    <row r="878" spans="1:32" ht="15.75" customHeight="1">
      <c r="A878" s="49"/>
      <c r="B878" s="50"/>
      <c r="C878" s="49"/>
      <c r="D878" s="49"/>
      <c r="E878" s="49"/>
      <c r="F878" s="49"/>
      <c r="G878" s="47"/>
      <c r="H878" s="49"/>
      <c r="I878" s="49"/>
      <c r="J878" s="49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  <c r="AA878" s="49"/>
      <c r="AB878" s="49"/>
      <c r="AC878" s="49"/>
      <c r="AD878" s="49"/>
      <c r="AE878" s="49"/>
      <c r="AF878" s="49"/>
    </row>
    <row r="879" spans="1:32" ht="15.75" customHeight="1">
      <c r="A879" s="49"/>
      <c r="B879" s="50"/>
      <c r="C879" s="49"/>
      <c r="D879" s="49"/>
      <c r="E879" s="49"/>
      <c r="F879" s="49"/>
      <c r="G879" s="47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  <c r="AA879" s="49"/>
      <c r="AB879" s="49"/>
      <c r="AC879" s="49"/>
      <c r="AD879" s="49"/>
      <c r="AE879" s="49"/>
      <c r="AF879" s="49"/>
    </row>
    <row r="880" spans="1:32" ht="15.75" customHeight="1">
      <c r="A880" s="49"/>
      <c r="B880" s="50"/>
      <c r="C880" s="49"/>
      <c r="D880" s="49"/>
      <c r="E880" s="49"/>
      <c r="F880" s="49"/>
      <c r="G880" s="47"/>
      <c r="H880" s="49"/>
      <c r="I880" s="49"/>
      <c r="J880" s="49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  <c r="AA880" s="49"/>
      <c r="AB880" s="49"/>
      <c r="AC880" s="49"/>
      <c r="AD880" s="49"/>
      <c r="AE880" s="49"/>
      <c r="AF880" s="49"/>
    </row>
    <row r="881" spans="1:32" ht="15.75" customHeight="1">
      <c r="A881" s="49"/>
      <c r="B881" s="50"/>
      <c r="C881" s="49"/>
      <c r="D881" s="49"/>
      <c r="E881" s="49"/>
      <c r="F881" s="49"/>
      <c r="G881" s="47"/>
      <c r="H881" s="49"/>
      <c r="I881" s="49"/>
      <c r="J881" s="49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  <c r="AA881" s="49"/>
      <c r="AB881" s="49"/>
      <c r="AC881" s="49"/>
      <c r="AD881" s="49"/>
      <c r="AE881" s="49"/>
      <c r="AF881" s="49"/>
    </row>
    <row r="882" spans="1:32" ht="15.75" customHeight="1">
      <c r="A882" s="49"/>
      <c r="B882" s="50"/>
      <c r="C882" s="49"/>
      <c r="D882" s="49"/>
      <c r="E882" s="49"/>
      <c r="F882" s="49"/>
      <c r="G882" s="47"/>
      <c r="H882" s="49"/>
      <c r="I882" s="49"/>
      <c r="J882" s="49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  <c r="AA882" s="49"/>
      <c r="AB882" s="49"/>
      <c r="AC882" s="49"/>
      <c r="AD882" s="49"/>
      <c r="AE882" s="49"/>
      <c r="AF882" s="49"/>
    </row>
    <row r="883" spans="1:32" ht="15.75" customHeight="1">
      <c r="A883" s="49"/>
      <c r="B883" s="50"/>
      <c r="C883" s="49"/>
      <c r="D883" s="49"/>
      <c r="E883" s="49"/>
      <c r="F883" s="49"/>
      <c r="G883" s="47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  <c r="AA883" s="49"/>
      <c r="AB883" s="49"/>
      <c r="AC883" s="49"/>
      <c r="AD883" s="49"/>
      <c r="AE883" s="49"/>
      <c r="AF883" s="49"/>
    </row>
    <row r="884" spans="1:32" ht="15.75" customHeight="1">
      <c r="A884" s="49"/>
      <c r="B884" s="50"/>
      <c r="C884" s="49"/>
      <c r="D884" s="49"/>
      <c r="E884" s="49"/>
      <c r="F884" s="49"/>
      <c r="G884" s="47"/>
      <c r="H884" s="49"/>
      <c r="I884" s="49"/>
      <c r="J884" s="49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  <c r="AA884" s="49"/>
      <c r="AB884" s="49"/>
      <c r="AC884" s="49"/>
      <c r="AD884" s="49"/>
      <c r="AE884" s="49"/>
      <c r="AF884" s="49"/>
    </row>
    <row r="885" spans="1:32" ht="15.75" customHeight="1">
      <c r="A885" s="49"/>
      <c r="B885" s="50"/>
      <c r="C885" s="49"/>
      <c r="D885" s="49"/>
      <c r="E885" s="49"/>
      <c r="F885" s="49"/>
      <c r="G885" s="47"/>
      <c r="H885" s="49"/>
      <c r="I885" s="49"/>
      <c r="J885" s="49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  <c r="AA885" s="49"/>
      <c r="AB885" s="49"/>
      <c r="AC885" s="49"/>
      <c r="AD885" s="49"/>
      <c r="AE885" s="49"/>
      <c r="AF885" s="49"/>
    </row>
    <row r="886" spans="1:32" ht="15.75" customHeight="1">
      <c r="A886" s="49"/>
      <c r="B886" s="50"/>
      <c r="C886" s="49"/>
      <c r="D886" s="49"/>
      <c r="E886" s="49"/>
      <c r="F886" s="49"/>
      <c r="G886" s="47"/>
      <c r="H886" s="49"/>
      <c r="I886" s="49"/>
      <c r="J886" s="49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  <c r="AA886" s="49"/>
      <c r="AB886" s="49"/>
      <c r="AC886" s="49"/>
      <c r="AD886" s="49"/>
      <c r="AE886" s="49"/>
      <c r="AF886" s="49"/>
    </row>
    <row r="887" spans="1:32" ht="15.75" customHeight="1">
      <c r="A887" s="49"/>
      <c r="B887" s="50"/>
      <c r="C887" s="49"/>
      <c r="D887" s="49"/>
      <c r="E887" s="49"/>
      <c r="F887" s="49"/>
      <c r="G887" s="47"/>
      <c r="H887" s="49"/>
      <c r="I887" s="49"/>
      <c r="J887" s="49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  <c r="AA887" s="49"/>
      <c r="AB887" s="49"/>
      <c r="AC887" s="49"/>
      <c r="AD887" s="49"/>
      <c r="AE887" s="49"/>
      <c r="AF887" s="49"/>
    </row>
    <row r="888" spans="1:32" ht="15.75" customHeight="1">
      <c r="A888" s="49"/>
      <c r="B888" s="50"/>
      <c r="C888" s="49"/>
      <c r="D888" s="49"/>
      <c r="E888" s="49"/>
      <c r="F888" s="49"/>
      <c r="G888" s="47"/>
      <c r="H888" s="49"/>
      <c r="I888" s="49"/>
      <c r="J888" s="49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  <c r="AA888" s="49"/>
      <c r="AB888" s="49"/>
      <c r="AC888" s="49"/>
      <c r="AD888" s="49"/>
      <c r="AE888" s="49"/>
      <c r="AF888" s="49"/>
    </row>
    <row r="889" spans="1:32" ht="15.75" customHeight="1">
      <c r="A889" s="49"/>
      <c r="B889" s="50"/>
      <c r="C889" s="49"/>
      <c r="D889" s="49"/>
      <c r="E889" s="49"/>
      <c r="F889" s="49"/>
      <c r="G889" s="47"/>
      <c r="H889" s="49"/>
      <c r="I889" s="49"/>
      <c r="J889" s="49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  <c r="AA889" s="49"/>
      <c r="AB889" s="49"/>
      <c r="AC889" s="49"/>
      <c r="AD889" s="49"/>
      <c r="AE889" s="49"/>
      <c r="AF889" s="49"/>
    </row>
    <row r="890" spans="1:32" ht="15.75" customHeight="1">
      <c r="A890" s="49"/>
      <c r="B890" s="50"/>
      <c r="C890" s="49"/>
      <c r="D890" s="49"/>
      <c r="E890" s="49"/>
      <c r="F890" s="49"/>
      <c r="G890" s="47"/>
      <c r="H890" s="49"/>
      <c r="I890" s="49"/>
      <c r="J890" s="49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  <c r="AA890" s="49"/>
      <c r="AB890" s="49"/>
      <c r="AC890" s="49"/>
      <c r="AD890" s="49"/>
      <c r="AE890" s="49"/>
      <c r="AF890" s="49"/>
    </row>
    <row r="891" spans="1:32" ht="15.75" customHeight="1">
      <c r="A891" s="49"/>
      <c r="B891" s="50"/>
      <c r="C891" s="49"/>
      <c r="D891" s="49"/>
      <c r="E891" s="49"/>
      <c r="F891" s="49"/>
      <c r="G891" s="47"/>
      <c r="H891" s="49"/>
      <c r="I891" s="49"/>
      <c r="J891" s="49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  <c r="AA891" s="49"/>
      <c r="AB891" s="49"/>
      <c r="AC891" s="49"/>
      <c r="AD891" s="49"/>
      <c r="AE891" s="49"/>
      <c r="AF891" s="49"/>
    </row>
    <row r="892" spans="1:32" ht="15.75" customHeight="1">
      <c r="A892" s="49"/>
      <c r="B892" s="50"/>
      <c r="C892" s="49"/>
      <c r="D892" s="49"/>
      <c r="E892" s="49"/>
      <c r="F892" s="49"/>
      <c r="G892" s="47"/>
      <c r="H892" s="49"/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  <c r="AA892" s="49"/>
      <c r="AB892" s="49"/>
      <c r="AC892" s="49"/>
      <c r="AD892" s="49"/>
      <c r="AE892" s="49"/>
      <c r="AF892" s="49"/>
    </row>
    <row r="893" spans="1:32" ht="15.75" customHeight="1">
      <c r="A893" s="49"/>
      <c r="B893" s="50"/>
      <c r="C893" s="49"/>
      <c r="D893" s="49"/>
      <c r="E893" s="49"/>
      <c r="F893" s="49"/>
      <c r="G893" s="47"/>
      <c r="H893" s="49"/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  <c r="AA893" s="49"/>
      <c r="AB893" s="49"/>
      <c r="AC893" s="49"/>
      <c r="AD893" s="49"/>
      <c r="AE893" s="49"/>
      <c r="AF893" s="49"/>
    </row>
    <row r="894" spans="1:32" ht="15.75" customHeight="1">
      <c r="A894" s="49"/>
      <c r="B894" s="50"/>
      <c r="C894" s="49"/>
      <c r="D894" s="49"/>
      <c r="E894" s="49"/>
      <c r="F894" s="49"/>
      <c r="G894" s="47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  <c r="AA894" s="49"/>
      <c r="AB894" s="49"/>
      <c r="AC894" s="49"/>
      <c r="AD894" s="49"/>
      <c r="AE894" s="49"/>
      <c r="AF894" s="49"/>
    </row>
    <row r="895" spans="1:32" ht="15.75" customHeight="1">
      <c r="A895" s="49"/>
      <c r="B895" s="50"/>
      <c r="C895" s="49"/>
      <c r="D895" s="49"/>
      <c r="E895" s="49"/>
      <c r="F895" s="49"/>
      <c r="G895" s="47"/>
      <c r="H895" s="49"/>
      <c r="I895" s="49"/>
      <c r="J895" s="49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  <c r="AA895" s="49"/>
      <c r="AB895" s="49"/>
      <c r="AC895" s="49"/>
      <c r="AD895" s="49"/>
      <c r="AE895" s="49"/>
      <c r="AF895" s="49"/>
    </row>
    <row r="896" spans="1:32" ht="15.75" customHeight="1">
      <c r="A896" s="49"/>
      <c r="B896" s="50"/>
      <c r="C896" s="49"/>
      <c r="D896" s="49"/>
      <c r="E896" s="49"/>
      <c r="F896" s="49"/>
      <c r="G896" s="47"/>
      <c r="H896" s="49"/>
      <c r="I896" s="49"/>
      <c r="J896" s="49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  <c r="AA896" s="49"/>
      <c r="AB896" s="49"/>
      <c r="AC896" s="49"/>
      <c r="AD896" s="49"/>
      <c r="AE896" s="49"/>
      <c r="AF896" s="49"/>
    </row>
    <row r="897" spans="1:32" ht="15.75" customHeight="1">
      <c r="A897" s="49"/>
      <c r="B897" s="50"/>
      <c r="C897" s="49"/>
      <c r="D897" s="49"/>
      <c r="E897" s="49"/>
      <c r="F897" s="49"/>
      <c r="G897" s="47"/>
      <c r="H897" s="49"/>
      <c r="I897" s="49"/>
      <c r="J897" s="49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  <c r="AA897" s="49"/>
      <c r="AB897" s="49"/>
      <c r="AC897" s="49"/>
      <c r="AD897" s="49"/>
      <c r="AE897" s="49"/>
      <c r="AF897" s="49"/>
    </row>
    <row r="898" spans="1:32" ht="15.75" customHeight="1">
      <c r="A898" s="49"/>
      <c r="B898" s="50"/>
      <c r="C898" s="49"/>
      <c r="D898" s="49"/>
      <c r="E898" s="49"/>
      <c r="F898" s="49"/>
      <c r="G898" s="47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  <c r="AA898" s="49"/>
      <c r="AB898" s="49"/>
      <c r="AC898" s="49"/>
      <c r="AD898" s="49"/>
      <c r="AE898" s="49"/>
      <c r="AF898" s="49"/>
    </row>
    <row r="899" spans="1:32" ht="15.75" customHeight="1">
      <c r="A899" s="49"/>
      <c r="B899" s="50"/>
      <c r="C899" s="49"/>
      <c r="D899" s="49"/>
      <c r="E899" s="49"/>
      <c r="F899" s="49"/>
      <c r="G899" s="47"/>
      <c r="H899" s="49"/>
      <c r="I899" s="49"/>
      <c r="J899" s="49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  <c r="AA899" s="49"/>
      <c r="AB899" s="49"/>
      <c r="AC899" s="49"/>
      <c r="AD899" s="49"/>
      <c r="AE899" s="49"/>
      <c r="AF899" s="49"/>
    </row>
    <row r="900" spans="1:32" ht="15.75" customHeight="1">
      <c r="A900" s="49"/>
      <c r="B900" s="50"/>
      <c r="C900" s="49"/>
      <c r="D900" s="49"/>
      <c r="E900" s="49"/>
      <c r="F900" s="49"/>
      <c r="G900" s="47"/>
      <c r="H900" s="49"/>
      <c r="I900" s="49"/>
      <c r="J900" s="49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  <c r="AA900" s="49"/>
      <c r="AB900" s="49"/>
      <c r="AC900" s="49"/>
      <c r="AD900" s="49"/>
      <c r="AE900" s="49"/>
      <c r="AF900" s="49"/>
    </row>
    <row r="901" spans="1:32" ht="15.75" customHeight="1">
      <c r="A901" s="49"/>
      <c r="B901" s="50"/>
      <c r="C901" s="49"/>
      <c r="D901" s="49"/>
      <c r="E901" s="49"/>
      <c r="F901" s="49"/>
      <c r="G901" s="47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  <c r="AA901" s="49"/>
      <c r="AB901" s="49"/>
      <c r="AC901" s="49"/>
      <c r="AD901" s="49"/>
      <c r="AE901" s="49"/>
      <c r="AF901" s="49"/>
    </row>
    <row r="902" spans="1:32" ht="15.75" customHeight="1">
      <c r="A902" s="49"/>
      <c r="B902" s="50"/>
      <c r="C902" s="49"/>
      <c r="D902" s="49"/>
      <c r="E902" s="49"/>
      <c r="F902" s="49"/>
      <c r="G902" s="47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  <c r="AA902" s="49"/>
      <c r="AB902" s="49"/>
      <c r="AC902" s="49"/>
      <c r="AD902" s="49"/>
      <c r="AE902" s="49"/>
      <c r="AF902" s="49"/>
    </row>
    <row r="903" spans="1:32" ht="15.75" customHeight="1">
      <c r="A903" s="49"/>
      <c r="B903" s="50"/>
      <c r="C903" s="49"/>
      <c r="D903" s="49"/>
      <c r="E903" s="49"/>
      <c r="F903" s="49"/>
      <c r="G903" s="47"/>
      <c r="H903" s="49"/>
      <c r="I903" s="49"/>
      <c r="J903" s="49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  <c r="AA903" s="49"/>
      <c r="AB903" s="49"/>
      <c r="AC903" s="49"/>
      <c r="AD903" s="49"/>
      <c r="AE903" s="49"/>
      <c r="AF903" s="49"/>
    </row>
    <row r="904" spans="1:32" ht="15.75" customHeight="1">
      <c r="A904" s="49"/>
      <c r="B904" s="50"/>
      <c r="C904" s="49"/>
      <c r="D904" s="49"/>
      <c r="E904" s="49"/>
      <c r="F904" s="49"/>
      <c r="G904" s="47"/>
      <c r="H904" s="49"/>
      <c r="I904" s="49"/>
      <c r="J904" s="49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  <c r="AA904" s="49"/>
      <c r="AB904" s="49"/>
      <c r="AC904" s="49"/>
      <c r="AD904" s="49"/>
      <c r="AE904" s="49"/>
      <c r="AF904" s="49"/>
    </row>
    <row r="905" spans="1:32" ht="15.75" customHeight="1">
      <c r="A905" s="49"/>
      <c r="B905" s="50"/>
      <c r="C905" s="49"/>
      <c r="D905" s="49"/>
      <c r="E905" s="49"/>
      <c r="F905" s="49"/>
      <c r="G905" s="47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  <c r="AA905" s="49"/>
      <c r="AB905" s="49"/>
      <c r="AC905" s="49"/>
      <c r="AD905" s="49"/>
      <c r="AE905" s="49"/>
      <c r="AF905" s="49"/>
    </row>
    <row r="906" spans="1:32" ht="15.75" customHeight="1">
      <c r="A906" s="49"/>
      <c r="B906" s="50"/>
      <c r="C906" s="49"/>
      <c r="D906" s="49"/>
      <c r="E906" s="49"/>
      <c r="F906" s="49"/>
      <c r="G906" s="47"/>
      <c r="H906" s="49"/>
      <c r="I906" s="49"/>
      <c r="J906" s="49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  <c r="AA906" s="49"/>
      <c r="AB906" s="49"/>
      <c r="AC906" s="49"/>
      <c r="AD906" s="49"/>
      <c r="AE906" s="49"/>
      <c r="AF906" s="49"/>
    </row>
    <row r="907" spans="1:32" ht="15.75" customHeight="1">
      <c r="A907" s="49"/>
      <c r="B907" s="50"/>
      <c r="C907" s="49"/>
      <c r="D907" s="49"/>
      <c r="E907" s="49"/>
      <c r="F907" s="49"/>
      <c r="G907" s="47"/>
      <c r="H907" s="49"/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  <c r="AA907" s="49"/>
      <c r="AB907" s="49"/>
      <c r="AC907" s="49"/>
      <c r="AD907" s="49"/>
      <c r="AE907" s="49"/>
      <c r="AF907" s="49"/>
    </row>
    <row r="908" spans="1:32" ht="15.75" customHeight="1">
      <c r="A908" s="49"/>
      <c r="B908" s="50"/>
      <c r="C908" s="49"/>
      <c r="D908" s="49"/>
      <c r="E908" s="49"/>
      <c r="F908" s="49"/>
      <c r="G908" s="47"/>
      <c r="H908" s="49"/>
      <c r="I908" s="49"/>
      <c r="J908" s="49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  <c r="AA908" s="49"/>
      <c r="AB908" s="49"/>
      <c r="AC908" s="49"/>
      <c r="AD908" s="49"/>
      <c r="AE908" s="49"/>
      <c r="AF908" s="49"/>
    </row>
    <row r="909" spans="1:32" ht="15.75" customHeight="1">
      <c r="A909" s="49"/>
      <c r="B909" s="50"/>
      <c r="C909" s="49"/>
      <c r="D909" s="49"/>
      <c r="E909" s="49"/>
      <c r="F909" s="49"/>
      <c r="G909" s="47"/>
      <c r="H909" s="49"/>
      <c r="I909" s="49"/>
      <c r="J909" s="49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  <c r="AA909" s="49"/>
      <c r="AB909" s="49"/>
      <c r="AC909" s="49"/>
      <c r="AD909" s="49"/>
      <c r="AE909" s="49"/>
      <c r="AF909" s="49"/>
    </row>
    <row r="910" spans="1:32" ht="15.75" customHeight="1">
      <c r="A910" s="49"/>
      <c r="B910" s="50"/>
      <c r="C910" s="49"/>
      <c r="D910" s="49"/>
      <c r="E910" s="49"/>
      <c r="F910" s="49"/>
      <c r="G910" s="47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  <c r="AA910" s="49"/>
      <c r="AB910" s="49"/>
      <c r="AC910" s="49"/>
      <c r="AD910" s="49"/>
      <c r="AE910" s="49"/>
      <c r="AF910" s="49"/>
    </row>
    <row r="911" spans="1:32" ht="15.75" customHeight="1">
      <c r="A911" s="49"/>
      <c r="B911" s="50"/>
      <c r="C911" s="49"/>
      <c r="D911" s="49"/>
      <c r="E911" s="49"/>
      <c r="F911" s="49"/>
      <c r="G911" s="47"/>
      <c r="H911" s="49"/>
      <c r="I911" s="49"/>
      <c r="J911" s="49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  <c r="AA911" s="49"/>
      <c r="AB911" s="49"/>
      <c r="AC911" s="49"/>
      <c r="AD911" s="49"/>
      <c r="AE911" s="49"/>
      <c r="AF911" s="49"/>
    </row>
    <row r="912" spans="1:32" ht="15.75" customHeight="1">
      <c r="A912" s="49"/>
      <c r="B912" s="50"/>
      <c r="C912" s="49"/>
      <c r="D912" s="49"/>
      <c r="E912" s="49"/>
      <c r="F912" s="49"/>
      <c r="G912" s="47"/>
      <c r="H912" s="49"/>
      <c r="I912" s="49"/>
      <c r="J912" s="49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  <c r="AA912" s="49"/>
      <c r="AB912" s="49"/>
      <c r="AC912" s="49"/>
      <c r="AD912" s="49"/>
      <c r="AE912" s="49"/>
      <c r="AF912" s="49"/>
    </row>
    <row r="913" spans="1:32" ht="15.75" customHeight="1">
      <c r="A913" s="49"/>
      <c r="B913" s="50"/>
      <c r="C913" s="49"/>
      <c r="D913" s="49"/>
      <c r="E913" s="49"/>
      <c r="F913" s="49"/>
      <c r="G913" s="47"/>
      <c r="H913" s="49"/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  <c r="AA913" s="49"/>
      <c r="AB913" s="49"/>
      <c r="AC913" s="49"/>
      <c r="AD913" s="49"/>
      <c r="AE913" s="49"/>
      <c r="AF913" s="49"/>
    </row>
    <row r="914" spans="1:32" ht="15.75" customHeight="1">
      <c r="A914" s="49"/>
      <c r="B914" s="50"/>
      <c r="C914" s="49"/>
      <c r="D914" s="49"/>
      <c r="E914" s="49"/>
      <c r="F914" s="49"/>
      <c r="G914" s="47"/>
      <c r="H914" s="49"/>
      <c r="I914" s="49"/>
      <c r="J914" s="49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  <c r="AA914" s="49"/>
      <c r="AB914" s="49"/>
      <c r="AC914" s="49"/>
      <c r="AD914" s="49"/>
      <c r="AE914" s="49"/>
      <c r="AF914" s="49"/>
    </row>
    <row r="915" spans="1:32" ht="15.75" customHeight="1">
      <c r="A915" s="49"/>
      <c r="B915" s="50"/>
      <c r="C915" s="49"/>
      <c r="D915" s="49"/>
      <c r="E915" s="49"/>
      <c r="F915" s="49"/>
      <c r="G915" s="47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  <c r="AA915" s="49"/>
      <c r="AB915" s="49"/>
      <c r="AC915" s="49"/>
      <c r="AD915" s="49"/>
      <c r="AE915" s="49"/>
      <c r="AF915" s="49"/>
    </row>
    <row r="916" spans="1:32" ht="15.75" customHeight="1">
      <c r="A916" s="49"/>
      <c r="B916" s="50"/>
      <c r="C916" s="49"/>
      <c r="D916" s="49"/>
      <c r="E916" s="49"/>
      <c r="F916" s="49"/>
      <c r="G916" s="47"/>
      <c r="H916" s="49"/>
      <c r="I916" s="49"/>
      <c r="J916" s="49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  <c r="AA916" s="49"/>
      <c r="AB916" s="49"/>
      <c r="AC916" s="49"/>
      <c r="AD916" s="49"/>
      <c r="AE916" s="49"/>
      <c r="AF916" s="49"/>
    </row>
    <row r="917" spans="1:32" ht="15.75" customHeight="1">
      <c r="A917" s="49"/>
      <c r="B917" s="50"/>
      <c r="C917" s="49"/>
      <c r="D917" s="49"/>
      <c r="E917" s="49"/>
      <c r="F917" s="49"/>
      <c r="G917" s="47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  <c r="AA917" s="49"/>
      <c r="AB917" s="49"/>
      <c r="AC917" s="49"/>
      <c r="AD917" s="49"/>
      <c r="AE917" s="49"/>
      <c r="AF917" s="49"/>
    </row>
    <row r="918" spans="1:32" ht="15.75" customHeight="1">
      <c r="A918" s="49"/>
      <c r="B918" s="50"/>
      <c r="C918" s="49"/>
      <c r="D918" s="49"/>
      <c r="E918" s="49"/>
      <c r="F918" s="49"/>
      <c r="G918" s="47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  <c r="AA918" s="49"/>
      <c r="AB918" s="49"/>
      <c r="AC918" s="49"/>
      <c r="AD918" s="49"/>
      <c r="AE918" s="49"/>
      <c r="AF918" s="49"/>
    </row>
    <row r="919" spans="1:32" ht="15.75" customHeight="1">
      <c r="A919" s="49"/>
      <c r="B919" s="50"/>
      <c r="C919" s="49"/>
      <c r="D919" s="49"/>
      <c r="E919" s="49"/>
      <c r="F919" s="49"/>
      <c r="G919" s="47"/>
      <c r="H919" s="49"/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  <c r="AA919" s="49"/>
      <c r="AB919" s="49"/>
      <c r="AC919" s="49"/>
      <c r="AD919" s="49"/>
      <c r="AE919" s="49"/>
      <c r="AF919" s="49"/>
    </row>
    <row r="920" spans="1:32" ht="15.75" customHeight="1">
      <c r="A920" s="49"/>
      <c r="B920" s="50"/>
      <c r="C920" s="49"/>
      <c r="D920" s="49"/>
      <c r="E920" s="49"/>
      <c r="F920" s="49"/>
      <c r="G920" s="47"/>
      <c r="H920" s="49"/>
      <c r="I920" s="49"/>
      <c r="J920" s="49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  <c r="AA920" s="49"/>
      <c r="AB920" s="49"/>
      <c r="AC920" s="49"/>
      <c r="AD920" s="49"/>
      <c r="AE920" s="49"/>
      <c r="AF920" s="49"/>
    </row>
    <row r="921" spans="1:32" ht="15.75" customHeight="1">
      <c r="A921" s="49"/>
      <c r="B921" s="50"/>
      <c r="C921" s="49"/>
      <c r="D921" s="49"/>
      <c r="E921" s="49"/>
      <c r="F921" s="49"/>
      <c r="G921" s="47"/>
      <c r="H921" s="49"/>
      <c r="I921" s="49"/>
      <c r="J921" s="49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  <c r="AA921" s="49"/>
      <c r="AB921" s="49"/>
      <c r="AC921" s="49"/>
      <c r="AD921" s="49"/>
      <c r="AE921" s="49"/>
      <c r="AF921" s="49"/>
    </row>
    <row r="922" spans="1:32" ht="15.75" customHeight="1">
      <c r="A922" s="49"/>
      <c r="B922" s="50"/>
      <c r="C922" s="49"/>
      <c r="D922" s="49"/>
      <c r="E922" s="49"/>
      <c r="F922" s="49"/>
      <c r="G922" s="47"/>
      <c r="H922" s="49"/>
      <c r="I922" s="49"/>
      <c r="J922" s="49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  <c r="AA922" s="49"/>
      <c r="AB922" s="49"/>
      <c r="AC922" s="49"/>
      <c r="AD922" s="49"/>
      <c r="AE922" s="49"/>
      <c r="AF922" s="49"/>
    </row>
    <row r="923" spans="1:32" ht="15.75" customHeight="1">
      <c r="A923" s="49"/>
      <c r="B923" s="50"/>
      <c r="C923" s="49"/>
      <c r="D923" s="49"/>
      <c r="E923" s="49"/>
      <c r="F923" s="49"/>
      <c r="G923" s="47"/>
      <c r="H923" s="49"/>
      <c r="I923" s="49"/>
      <c r="J923" s="49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  <c r="AA923" s="49"/>
      <c r="AB923" s="49"/>
      <c r="AC923" s="49"/>
      <c r="AD923" s="49"/>
      <c r="AE923" s="49"/>
      <c r="AF923" s="49"/>
    </row>
    <row r="924" spans="1:32" ht="15.75" customHeight="1">
      <c r="A924" s="49"/>
      <c r="B924" s="50"/>
      <c r="C924" s="49"/>
      <c r="D924" s="49"/>
      <c r="E924" s="49"/>
      <c r="F924" s="49"/>
      <c r="G924" s="47"/>
      <c r="H924" s="49"/>
      <c r="I924" s="49"/>
      <c r="J924" s="49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  <c r="AA924" s="49"/>
      <c r="AB924" s="49"/>
      <c r="AC924" s="49"/>
      <c r="AD924" s="49"/>
      <c r="AE924" s="49"/>
      <c r="AF924" s="49"/>
    </row>
    <row r="925" spans="1:32" ht="15.75" customHeight="1">
      <c r="A925" s="49"/>
      <c r="B925" s="50"/>
      <c r="C925" s="49"/>
      <c r="D925" s="49"/>
      <c r="E925" s="49"/>
      <c r="F925" s="49"/>
      <c r="G925" s="47"/>
      <c r="H925" s="49"/>
      <c r="I925" s="49"/>
      <c r="J925" s="49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  <c r="AA925" s="49"/>
      <c r="AB925" s="49"/>
      <c r="AC925" s="49"/>
      <c r="AD925" s="49"/>
      <c r="AE925" s="49"/>
      <c r="AF925" s="49"/>
    </row>
    <row r="926" spans="1:32" ht="15.75" customHeight="1">
      <c r="A926" s="49"/>
      <c r="B926" s="50"/>
      <c r="C926" s="49"/>
      <c r="D926" s="49"/>
      <c r="E926" s="49"/>
      <c r="F926" s="49"/>
      <c r="G926" s="47"/>
      <c r="H926" s="49"/>
      <c r="I926" s="49"/>
      <c r="J926" s="49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  <c r="AA926" s="49"/>
      <c r="AB926" s="49"/>
      <c r="AC926" s="49"/>
      <c r="AD926" s="49"/>
      <c r="AE926" s="49"/>
      <c r="AF926" s="49"/>
    </row>
    <row r="927" spans="1:32" ht="15.75" customHeight="1">
      <c r="A927" s="49"/>
      <c r="B927" s="50"/>
      <c r="C927" s="49"/>
      <c r="D927" s="49"/>
      <c r="E927" s="49"/>
      <c r="F927" s="49"/>
      <c r="G927" s="47"/>
      <c r="H927" s="49"/>
      <c r="I927" s="49"/>
      <c r="J927" s="49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  <c r="AA927" s="49"/>
      <c r="AB927" s="49"/>
      <c r="AC927" s="49"/>
      <c r="AD927" s="49"/>
      <c r="AE927" s="49"/>
      <c r="AF927" s="49"/>
    </row>
    <row r="928" spans="1:32" ht="15.75" customHeight="1">
      <c r="A928" s="49"/>
      <c r="B928" s="50"/>
      <c r="C928" s="49"/>
      <c r="D928" s="49"/>
      <c r="E928" s="49"/>
      <c r="F928" s="49"/>
      <c r="G928" s="47"/>
      <c r="H928" s="49"/>
      <c r="I928" s="49"/>
      <c r="J928" s="49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  <c r="AA928" s="49"/>
      <c r="AB928" s="49"/>
      <c r="AC928" s="49"/>
      <c r="AD928" s="49"/>
      <c r="AE928" s="49"/>
      <c r="AF928" s="49"/>
    </row>
    <row r="929" spans="1:32" ht="15.75" customHeight="1">
      <c r="A929" s="49"/>
      <c r="B929" s="50"/>
      <c r="C929" s="49"/>
      <c r="D929" s="49"/>
      <c r="E929" s="49"/>
      <c r="F929" s="49"/>
      <c r="G929" s="47"/>
      <c r="H929" s="49"/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  <c r="AA929" s="49"/>
      <c r="AB929" s="49"/>
      <c r="AC929" s="49"/>
      <c r="AD929" s="49"/>
      <c r="AE929" s="49"/>
      <c r="AF929" s="49"/>
    </row>
    <row r="930" spans="1:32" ht="15.75" customHeight="1">
      <c r="A930" s="49"/>
      <c r="B930" s="50"/>
      <c r="C930" s="49"/>
      <c r="D930" s="49"/>
      <c r="E930" s="49"/>
      <c r="F930" s="49"/>
      <c r="G930" s="47"/>
      <c r="H930" s="49"/>
      <c r="I930" s="49"/>
      <c r="J930" s="49"/>
      <c r="K930" s="49"/>
      <c r="L930" s="49"/>
      <c r="M930" s="49"/>
      <c r="N930" s="49"/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49"/>
      <c r="AA930" s="49"/>
      <c r="AB930" s="49"/>
      <c r="AC930" s="49"/>
      <c r="AD930" s="49"/>
      <c r="AE930" s="49"/>
      <c r="AF930" s="49"/>
    </row>
    <row r="931" spans="1:32" ht="15.75" customHeight="1">
      <c r="A931" s="49"/>
      <c r="B931" s="50"/>
      <c r="C931" s="49"/>
      <c r="D931" s="49"/>
      <c r="E931" s="49"/>
      <c r="F931" s="49"/>
      <c r="G931" s="47"/>
      <c r="H931" s="49"/>
      <c r="I931" s="49"/>
      <c r="J931" s="49"/>
      <c r="K931" s="49"/>
      <c r="L931" s="49"/>
      <c r="M931" s="49"/>
      <c r="N931" s="49"/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49"/>
      <c r="AA931" s="49"/>
      <c r="AB931" s="49"/>
      <c r="AC931" s="49"/>
      <c r="AD931" s="49"/>
      <c r="AE931" s="49"/>
      <c r="AF931" s="49"/>
    </row>
    <row r="932" spans="1:32" ht="15.75" customHeight="1">
      <c r="A932" s="49"/>
      <c r="B932" s="50"/>
      <c r="C932" s="49"/>
      <c r="D932" s="49"/>
      <c r="E932" s="49"/>
      <c r="F932" s="49"/>
      <c r="G932" s="47"/>
      <c r="H932" s="49"/>
      <c r="I932" s="49"/>
      <c r="J932" s="49"/>
      <c r="K932" s="49"/>
      <c r="L932" s="49"/>
      <c r="M932" s="49"/>
      <c r="N932" s="49"/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49"/>
      <c r="AA932" s="49"/>
      <c r="AB932" s="49"/>
      <c r="AC932" s="49"/>
      <c r="AD932" s="49"/>
      <c r="AE932" s="49"/>
      <c r="AF932" s="49"/>
    </row>
    <row r="933" spans="1:32" ht="15.75" customHeight="1">
      <c r="A933" s="49"/>
      <c r="B933" s="50"/>
      <c r="C933" s="49"/>
      <c r="D933" s="49"/>
      <c r="E933" s="49"/>
      <c r="F933" s="49"/>
      <c r="G933" s="47"/>
      <c r="H933" s="49"/>
      <c r="I933" s="49"/>
      <c r="J933" s="49"/>
      <c r="K933" s="49"/>
      <c r="L933" s="49"/>
      <c r="M933" s="49"/>
      <c r="N933" s="49"/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49"/>
      <c r="AA933" s="49"/>
      <c r="AB933" s="49"/>
      <c r="AC933" s="49"/>
      <c r="AD933" s="49"/>
      <c r="AE933" s="49"/>
      <c r="AF933" s="49"/>
    </row>
    <row r="934" spans="1:32" ht="15.75" customHeight="1">
      <c r="A934" s="49"/>
      <c r="B934" s="50"/>
      <c r="C934" s="49"/>
      <c r="D934" s="49"/>
      <c r="E934" s="49"/>
      <c r="F934" s="49"/>
      <c r="G934" s="47"/>
      <c r="H934" s="49"/>
      <c r="I934" s="49"/>
      <c r="J934" s="49"/>
      <c r="K934" s="49"/>
      <c r="L934" s="49"/>
      <c r="M934" s="49"/>
      <c r="N934" s="49"/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49"/>
      <c r="AA934" s="49"/>
      <c r="AB934" s="49"/>
      <c r="AC934" s="49"/>
      <c r="AD934" s="49"/>
      <c r="AE934" s="49"/>
      <c r="AF934" s="49"/>
    </row>
    <row r="935" spans="1:32" ht="15.75" customHeight="1">
      <c r="A935" s="49"/>
      <c r="B935" s="50"/>
      <c r="C935" s="49"/>
      <c r="D935" s="49"/>
      <c r="E935" s="49"/>
      <c r="F935" s="49"/>
      <c r="G935" s="47"/>
      <c r="H935" s="49"/>
      <c r="I935" s="49"/>
      <c r="J935" s="49"/>
      <c r="K935" s="49"/>
      <c r="L935" s="49"/>
      <c r="M935" s="49"/>
      <c r="N935" s="49"/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9"/>
      <c r="AA935" s="49"/>
      <c r="AB935" s="49"/>
      <c r="AC935" s="49"/>
      <c r="AD935" s="49"/>
      <c r="AE935" s="49"/>
      <c r="AF935" s="49"/>
    </row>
    <row r="936" spans="1:32" ht="15.75" customHeight="1">
      <c r="A936" s="49"/>
      <c r="B936" s="50"/>
      <c r="C936" s="49"/>
      <c r="D936" s="49"/>
      <c r="E936" s="49"/>
      <c r="F936" s="49"/>
      <c r="G936" s="47"/>
      <c r="H936" s="49"/>
      <c r="I936" s="49"/>
      <c r="J936" s="49"/>
      <c r="K936" s="49"/>
      <c r="L936" s="49"/>
      <c r="M936" s="49"/>
      <c r="N936" s="49"/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  <c r="AA936" s="49"/>
      <c r="AB936" s="49"/>
      <c r="AC936" s="49"/>
      <c r="AD936" s="49"/>
      <c r="AE936" s="49"/>
      <c r="AF936" s="49"/>
    </row>
    <row r="937" spans="1:32" ht="15.75" customHeight="1">
      <c r="A937" s="49"/>
      <c r="B937" s="50"/>
      <c r="C937" s="49"/>
      <c r="D937" s="49"/>
      <c r="E937" s="49"/>
      <c r="F937" s="49"/>
      <c r="G937" s="47"/>
      <c r="H937" s="49"/>
      <c r="I937" s="49"/>
      <c r="J937" s="49"/>
      <c r="K937" s="49"/>
      <c r="L937" s="49"/>
      <c r="M937" s="49"/>
      <c r="N937" s="49"/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49"/>
      <c r="AA937" s="49"/>
      <c r="AB937" s="49"/>
      <c r="AC937" s="49"/>
      <c r="AD937" s="49"/>
      <c r="AE937" s="49"/>
      <c r="AF937" s="49"/>
    </row>
    <row r="938" spans="1:32" ht="15.75" customHeight="1">
      <c r="A938" s="49"/>
      <c r="B938" s="50"/>
      <c r="C938" s="49"/>
      <c r="D938" s="49"/>
      <c r="E938" s="49"/>
      <c r="F938" s="49"/>
      <c r="G938" s="47"/>
      <c r="H938" s="49"/>
      <c r="I938" s="49"/>
      <c r="J938" s="49"/>
      <c r="K938" s="49"/>
      <c r="L938" s="49"/>
      <c r="M938" s="49"/>
      <c r="N938" s="49"/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49"/>
      <c r="AA938" s="49"/>
      <c r="AB938" s="49"/>
      <c r="AC938" s="49"/>
      <c r="AD938" s="49"/>
      <c r="AE938" s="49"/>
      <c r="AF938" s="49"/>
    </row>
    <row r="939" spans="1:32" ht="15.75" customHeight="1">
      <c r="A939" s="49"/>
      <c r="B939" s="50"/>
      <c r="C939" s="49"/>
      <c r="D939" s="49"/>
      <c r="E939" s="49"/>
      <c r="F939" s="49"/>
      <c r="G939" s="47"/>
      <c r="H939" s="49"/>
      <c r="I939" s="49"/>
      <c r="J939" s="49"/>
      <c r="K939" s="49"/>
      <c r="L939" s="49"/>
      <c r="M939" s="49"/>
      <c r="N939" s="49"/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49"/>
      <c r="AA939" s="49"/>
      <c r="AB939" s="49"/>
      <c r="AC939" s="49"/>
      <c r="AD939" s="49"/>
      <c r="AE939" s="49"/>
      <c r="AF939" s="49"/>
    </row>
    <row r="940" spans="1:32" ht="15.75" customHeight="1">
      <c r="A940" s="49"/>
      <c r="B940" s="50"/>
      <c r="C940" s="49"/>
      <c r="D940" s="49"/>
      <c r="E940" s="49"/>
      <c r="F940" s="49"/>
      <c r="G940" s="47"/>
      <c r="H940" s="49"/>
      <c r="I940" s="49"/>
      <c r="J940" s="49"/>
      <c r="K940" s="49"/>
      <c r="L940" s="49"/>
      <c r="M940" s="49"/>
      <c r="N940" s="49"/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49"/>
      <c r="AA940" s="49"/>
      <c r="AB940" s="49"/>
      <c r="AC940" s="49"/>
      <c r="AD940" s="49"/>
      <c r="AE940" s="49"/>
      <c r="AF940" s="49"/>
    </row>
    <row r="941" spans="1:32" ht="15.75" customHeight="1">
      <c r="A941" s="49"/>
      <c r="B941" s="50"/>
      <c r="C941" s="49"/>
      <c r="D941" s="49"/>
      <c r="E941" s="49"/>
      <c r="F941" s="49"/>
      <c r="G941" s="47"/>
      <c r="H941" s="49"/>
      <c r="I941" s="49"/>
      <c r="J941" s="49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  <c r="AA941" s="49"/>
      <c r="AB941" s="49"/>
      <c r="AC941" s="49"/>
      <c r="AD941" s="49"/>
      <c r="AE941" s="49"/>
      <c r="AF941" s="49"/>
    </row>
    <row r="942" spans="1:32" ht="15.75" customHeight="1">
      <c r="A942" s="49"/>
      <c r="B942" s="50"/>
      <c r="C942" s="49"/>
      <c r="D942" s="49"/>
      <c r="E942" s="49"/>
      <c r="F942" s="49"/>
      <c r="G942" s="47"/>
      <c r="H942" s="49"/>
      <c r="I942" s="49"/>
      <c r="J942" s="49"/>
      <c r="K942" s="49"/>
      <c r="L942" s="49"/>
      <c r="M942" s="49"/>
      <c r="N942" s="49"/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49"/>
      <c r="AA942" s="49"/>
      <c r="AB942" s="49"/>
      <c r="AC942" s="49"/>
      <c r="AD942" s="49"/>
      <c r="AE942" s="49"/>
      <c r="AF942" s="49"/>
    </row>
    <row r="943" spans="1:32" ht="15.75" customHeight="1">
      <c r="A943" s="49"/>
      <c r="B943" s="50"/>
      <c r="C943" s="49"/>
      <c r="D943" s="49"/>
      <c r="E943" s="49"/>
      <c r="F943" s="49"/>
      <c r="G943" s="47"/>
      <c r="H943" s="49"/>
      <c r="I943" s="49"/>
      <c r="J943" s="49"/>
      <c r="K943" s="49"/>
      <c r="L943" s="49"/>
      <c r="M943" s="49"/>
      <c r="N943" s="49"/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49"/>
      <c r="AA943" s="49"/>
      <c r="AB943" s="49"/>
      <c r="AC943" s="49"/>
      <c r="AD943" s="49"/>
      <c r="AE943" s="49"/>
      <c r="AF943" s="49"/>
    </row>
    <row r="944" spans="1:32" ht="15.75" customHeight="1">
      <c r="A944" s="49"/>
      <c r="B944" s="50"/>
      <c r="C944" s="49"/>
      <c r="D944" s="49"/>
      <c r="E944" s="49"/>
      <c r="F944" s="49"/>
      <c r="G944" s="47"/>
      <c r="H944" s="49"/>
      <c r="I944" s="49"/>
      <c r="J944" s="49"/>
      <c r="K944" s="49"/>
      <c r="L944" s="49"/>
      <c r="M944" s="49"/>
      <c r="N944" s="49"/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49"/>
      <c r="AA944" s="49"/>
      <c r="AB944" s="49"/>
      <c r="AC944" s="49"/>
      <c r="AD944" s="49"/>
      <c r="AE944" s="49"/>
      <c r="AF944" s="49"/>
    </row>
    <row r="945" spans="1:32" ht="15.75" customHeight="1">
      <c r="A945" s="49"/>
      <c r="B945" s="50"/>
      <c r="C945" s="49"/>
      <c r="D945" s="49"/>
      <c r="E945" s="49"/>
      <c r="F945" s="49"/>
      <c r="G945" s="47"/>
      <c r="H945" s="49"/>
      <c r="I945" s="49"/>
      <c r="J945" s="49"/>
      <c r="K945" s="49"/>
      <c r="L945" s="49"/>
      <c r="M945" s="49"/>
      <c r="N945" s="49"/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49"/>
      <c r="AA945" s="49"/>
      <c r="AB945" s="49"/>
      <c r="AC945" s="49"/>
      <c r="AD945" s="49"/>
      <c r="AE945" s="49"/>
      <c r="AF945" s="49"/>
    </row>
    <row r="946" spans="1:32" ht="15.75" customHeight="1">
      <c r="A946" s="49"/>
      <c r="B946" s="50"/>
      <c r="C946" s="49"/>
      <c r="D946" s="49"/>
      <c r="E946" s="49"/>
      <c r="F946" s="49"/>
      <c r="G946" s="47"/>
      <c r="H946" s="49"/>
      <c r="I946" s="49"/>
      <c r="J946" s="49"/>
      <c r="K946" s="49"/>
      <c r="L946" s="49"/>
      <c r="M946" s="49"/>
      <c r="N946" s="49"/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49"/>
      <c r="AA946" s="49"/>
      <c r="AB946" s="49"/>
      <c r="AC946" s="49"/>
      <c r="AD946" s="49"/>
      <c r="AE946" s="49"/>
      <c r="AF946" s="49"/>
    </row>
    <row r="947" spans="1:32" ht="15.75" customHeight="1">
      <c r="A947" s="49"/>
      <c r="B947" s="50"/>
      <c r="C947" s="49"/>
      <c r="D947" s="49"/>
      <c r="E947" s="49"/>
      <c r="F947" s="49"/>
      <c r="G947" s="47"/>
      <c r="H947" s="49"/>
      <c r="I947" s="49"/>
      <c r="J947" s="49"/>
      <c r="K947" s="49"/>
      <c r="L947" s="49"/>
      <c r="M947" s="49"/>
      <c r="N947" s="49"/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  <c r="AA947" s="49"/>
      <c r="AB947" s="49"/>
      <c r="AC947" s="49"/>
      <c r="AD947" s="49"/>
      <c r="AE947" s="49"/>
      <c r="AF947" s="49"/>
    </row>
    <row r="948" spans="1:32" ht="15.75" customHeight="1">
      <c r="A948" s="49"/>
      <c r="B948" s="50"/>
      <c r="C948" s="49"/>
      <c r="D948" s="49"/>
      <c r="E948" s="49"/>
      <c r="F948" s="49"/>
      <c r="G948" s="47"/>
      <c r="H948" s="49"/>
      <c r="I948" s="49"/>
      <c r="J948" s="49"/>
      <c r="K948" s="49"/>
      <c r="L948" s="49"/>
      <c r="M948" s="49"/>
      <c r="N948" s="49"/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49"/>
      <c r="AA948" s="49"/>
      <c r="AB948" s="49"/>
      <c r="AC948" s="49"/>
      <c r="AD948" s="49"/>
      <c r="AE948" s="49"/>
      <c r="AF948" s="49"/>
    </row>
    <row r="949" spans="1:32" ht="15.75" customHeight="1">
      <c r="A949" s="49"/>
      <c r="B949" s="50"/>
      <c r="C949" s="49"/>
      <c r="D949" s="49"/>
      <c r="E949" s="49"/>
      <c r="F949" s="49"/>
      <c r="G949" s="47"/>
      <c r="H949" s="49"/>
      <c r="I949" s="49"/>
      <c r="J949" s="49"/>
      <c r="K949" s="49"/>
      <c r="L949" s="49"/>
      <c r="M949" s="49"/>
      <c r="N949" s="49"/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49"/>
      <c r="AA949" s="49"/>
      <c r="AB949" s="49"/>
      <c r="AC949" s="49"/>
      <c r="AD949" s="49"/>
      <c r="AE949" s="49"/>
      <c r="AF949" s="49"/>
    </row>
    <row r="950" spans="1:32" ht="15.75" customHeight="1">
      <c r="A950" s="49"/>
      <c r="B950" s="50"/>
      <c r="C950" s="49"/>
      <c r="D950" s="49"/>
      <c r="E950" s="49"/>
      <c r="F950" s="49"/>
      <c r="G950" s="47"/>
      <c r="H950" s="49"/>
      <c r="I950" s="49"/>
      <c r="J950" s="49"/>
      <c r="K950" s="49"/>
      <c r="L950" s="49"/>
      <c r="M950" s="49"/>
      <c r="N950" s="49"/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49"/>
      <c r="AA950" s="49"/>
      <c r="AB950" s="49"/>
      <c r="AC950" s="49"/>
      <c r="AD950" s="49"/>
      <c r="AE950" s="49"/>
      <c r="AF950" s="49"/>
    </row>
    <row r="951" spans="1:32" ht="15.75" customHeight="1">
      <c r="A951" s="49"/>
      <c r="B951" s="50"/>
      <c r="C951" s="49"/>
      <c r="D951" s="49"/>
      <c r="E951" s="49"/>
      <c r="F951" s="49"/>
      <c r="G951" s="47"/>
      <c r="H951" s="49"/>
      <c r="I951" s="49"/>
      <c r="J951" s="49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  <c r="AA951" s="49"/>
      <c r="AB951" s="49"/>
      <c r="AC951" s="49"/>
      <c r="AD951" s="49"/>
      <c r="AE951" s="49"/>
      <c r="AF951" s="49"/>
    </row>
    <row r="952" spans="1:32" ht="15.75" customHeight="1">
      <c r="A952" s="49"/>
      <c r="B952" s="50"/>
      <c r="C952" s="49"/>
      <c r="D952" s="49"/>
      <c r="E952" s="49"/>
      <c r="F952" s="49"/>
      <c r="G952" s="47"/>
      <c r="H952" s="49"/>
      <c r="I952" s="49"/>
      <c r="J952" s="49"/>
      <c r="K952" s="49"/>
      <c r="L952" s="49"/>
      <c r="M952" s="49"/>
      <c r="N952" s="49"/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  <c r="AA952" s="49"/>
      <c r="AB952" s="49"/>
      <c r="AC952" s="49"/>
      <c r="AD952" s="49"/>
      <c r="AE952" s="49"/>
      <c r="AF952" s="49"/>
    </row>
    <row r="953" spans="1:32" ht="15.75" customHeight="1">
      <c r="A953" s="49"/>
      <c r="B953" s="50"/>
      <c r="C953" s="49"/>
      <c r="D953" s="49"/>
      <c r="E953" s="49"/>
      <c r="F953" s="49"/>
      <c r="G953" s="47"/>
      <c r="H953" s="49"/>
      <c r="I953" s="49"/>
      <c r="J953" s="49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  <c r="AA953" s="49"/>
      <c r="AB953" s="49"/>
      <c r="AC953" s="49"/>
      <c r="AD953" s="49"/>
      <c r="AE953" s="49"/>
      <c r="AF953" s="49"/>
    </row>
    <row r="954" spans="1:32" ht="15.75" customHeight="1">
      <c r="A954" s="49"/>
      <c r="B954" s="50"/>
      <c r="C954" s="49"/>
      <c r="D954" s="49"/>
      <c r="E954" s="49"/>
      <c r="F954" s="49"/>
      <c r="G954" s="47"/>
      <c r="H954" s="49"/>
      <c r="I954" s="49"/>
      <c r="J954" s="49"/>
      <c r="K954" s="49"/>
      <c r="L954" s="49"/>
      <c r="M954" s="49"/>
      <c r="N954" s="49"/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49"/>
      <c r="AA954" s="49"/>
      <c r="AB954" s="49"/>
      <c r="AC954" s="49"/>
      <c r="AD954" s="49"/>
      <c r="AE954" s="49"/>
      <c r="AF954" s="49"/>
    </row>
    <row r="955" spans="1:32" ht="15.75" customHeight="1">
      <c r="A955" s="49"/>
      <c r="B955" s="50"/>
      <c r="C955" s="49"/>
      <c r="D955" s="49"/>
      <c r="E955" s="49"/>
      <c r="F955" s="49"/>
      <c r="G955" s="47"/>
      <c r="H955" s="49"/>
      <c r="I955" s="49"/>
      <c r="J955" s="49"/>
      <c r="K955" s="49"/>
      <c r="L955" s="49"/>
      <c r="M955" s="49"/>
      <c r="N955" s="49"/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49"/>
      <c r="AA955" s="49"/>
      <c r="AB955" s="49"/>
      <c r="AC955" s="49"/>
      <c r="AD955" s="49"/>
      <c r="AE955" s="49"/>
      <c r="AF955" s="49"/>
    </row>
    <row r="956" spans="1:32" ht="15.75" customHeight="1">
      <c r="A956" s="49"/>
      <c r="B956" s="50"/>
      <c r="C956" s="49"/>
      <c r="D956" s="49"/>
      <c r="E956" s="49"/>
      <c r="F956" s="49"/>
      <c r="G956" s="47"/>
      <c r="H956" s="49"/>
      <c r="I956" s="49"/>
      <c r="J956" s="49"/>
      <c r="K956" s="49"/>
      <c r="L956" s="49"/>
      <c r="M956" s="49"/>
      <c r="N956" s="49"/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49"/>
      <c r="AA956" s="49"/>
      <c r="AB956" s="49"/>
      <c r="AC956" s="49"/>
      <c r="AD956" s="49"/>
      <c r="AE956" s="49"/>
      <c r="AF956" s="49"/>
    </row>
    <row r="957" spans="1:32" ht="15.75" customHeight="1">
      <c r="A957" s="49"/>
      <c r="B957" s="50"/>
      <c r="C957" s="49"/>
      <c r="D957" s="49"/>
      <c r="E957" s="49"/>
      <c r="F957" s="49"/>
      <c r="G957" s="47"/>
      <c r="H957" s="49"/>
      <c r="I957" s="49"/>
      <c r="J957" s="49"/>
      <c r="K957" s="49"/>
      <c r="L957" s="49"/>
      <c r="M957" s="49"/>
      <c r="N957" s="49"/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49"/>
      <c r="AA957" s="49"/>
      <c r="AB957" s="49"/>
      <c r="AC957" s="49"/>
      <c r="AD957" s="49"/>
      <c r="AE957" s="49"/>
      <c r="AF957" s="49"/>
    </row>
    <row r="958" spans="1:32" ht="15.75" customHeight="1">
      <c r="A958" s="49"/>
      <c r="B958" s="50"/>
      <c r="C958" s="49"/>
      <c r="D958" s="49"/>
      <c r="E958" s="49"/>
      <c r="F958" s="49"/>
      <c r="G958" s="47"/>
      <c r="H958" s="49"/>
      <c r="I958" s="49"/>
      <c r="J958" s="49"/>
      <c r="K958" s="49"/>
      <c r="L958" s="49"/>
      <c r="M958" s="49"/>
      <c r="N958" s="49"/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49"/>
      <c r="AA958" s="49"/>
      <c r="AB958" s="49"/>
      <c r="AC958" s="49"/>
      <c r="AD958" s="49"/>
      <c r="AE958" s="49"/>
      <c r="AF958" s="49"/>
    </row>
    <row r="959" spans="1:32" ht="15.75" customHeight="1">
      <c r="A959" s="49"/>
      <c r="B959" s="50"/>
      <c r="C959" s="49"/>
      <c r="D959" s="49"/>
      <c r="E959" s="49"/>
      <c r="F959" s="49"/>
      <c r="G959" s="47"/>
      <c r="H959" s="49"/>
      <c r="I959" s="49"/>
      <c r="J959" s="49"/>
      <c r="K959" s="49"/>
      <c r="L959" s="49"/>
      <c r="M959" s="49"/>
      <c r="N959" s="49"/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  <c r="AA959" s="49"/>
      <c r="AB959" s="49"/>
      <c r="AC959" s="49"/>
      <c r="AD959" s="49"/>
      <c r="AE959" s="49"/>
      <c r="AF959" s="49"/>
    </row>
    <row r="960" spans="1:32" ht="15.75" customHeight="1">
      <c r="A960" s="49"/>
      <c r="B960" s="50"/>
      <c r="C960" s="49"/>
      <c r="D960" s="49"/>
      <c r="E960" s="49"/>
      <c r="F960" s="49"/>
      <c r="G960" s="47"/>
      <c r="H960" s="49"/>
      <c r="I960" s="49"/>
      <c r="J960" s="49"/>
      <c r="K960" s="49"/>
      <c r="L960" s="49"/>
      <c r="M960" s="49"/>
      <c r="N960" s="49"/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49"/>
      <c r="AA960" s="49"/>
      <c r="AB960" s="49"/>
      <c r="AC960" s="49"/>
      <c r="AD960" s="49"/>
      <c r="AE960" s="49"/>
      <c r="AF960" s="49"/>
    </row>
    <row r="961" spans="1:32" ht="15.75" customHeight="1">
      <c r="A961" s="49"/>
      <c r="B961" s="50"/>
      <c r="C961" s="49"/>
      <c r="D961" s="49"/>
      <c r="E961" s="49"/>
      <c r="F961" s="49"/>
      <c r="G961" s="47"/>
      <c r="H961" s="49"/>
      <c r="I961" s="49"/>
      <c r="J961" s="49"/>
      <c r="K961" s="49"/>
      <c r="L961" s="49"/>
      <c r="M961" s="49"/>
      <c r="N961" s="49"/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49"/>
      <c r="AA961" s="49"/>
      <c r="AB961" s="49"/>
      <c r="AC961" s="49"/>
      <c r="AD961" s="49"/>
      <c r="AE961" s="49"/>
      <c r="AF961" s="49"/>
    </row>
    <row r="962" spans="1:32" ht="15.75" customHeight="1">
      <c r="A962" s="49"/>
      <c r="B962" s="50"/>
      <c r="C962" s="49"/>
      <c r="D962" s="49"/>
      <c r="E962" s="49"/>
      <c r="F962" s="49"/>
      <c r="G962" s="47"/>
      <c r="H962" s="49"/>
      <c r="I962" s="49"/>
      <c r="J962" s="49"/>
      <c r="K962" s="49"/>
      <c r="L962" s="49"/>
      <c r="M962" s="49"/>
      <c r="N962" s="49"/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49"/>
      <c r="AA962" s="49"/>
      <c r="AB962" s="49"/>
      <c r="AC962" s="49"/>
      <c r="AD962" s="49"/>
      <c r="AE962" s="49"/>
      <c r="AF962" s="49"/>
    </row>
    <row r="963" spans="1:32" ht="15.75" customHeight="1">
      <c r="A963" s="49"/>
      <c r="B963" s="50"/>
      <c r="C963" s="49"/>
      <c r="D963" s="49"/>
      <c r="E963" s="49"/>
      <c r="F963" s="49"/>
      <c r="G963" s="47"/>
      <c r="H963" s="49"/>
      <c r="I963" s="49"/>
      <c r="J963" s="49"/>
      <c r="K963" s="49"/>
      <c r="L963" s="49"/>
      <c r="M963" s="49"/>
      <c r="N963" s="49"/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49"/>
      <c r="AA963" s="49"/>
      <c r="AB963" s="49"/>
      <c r="AC963" s="49"/>
      <c r="AD963" s="49"/>
      <c r="AE963" s="49"/>
      <c r="AF963" s="49"/>
    </row>
    <row r="964" spans="1:32" ht="15.75" customHeight="1">
      <c r="A964" s="49"/>
      <c r="B964" s="50"/>
      <c r="C964" s="49"/>
      <c r="D964" s="49"/>
      <c r="E964" s="49"/>
      <c r="F964" s="49"/>
      <c r="G964" s="47"/>
      <c r="H964" s="49"/>
      <c r="I964" s="49"/>
      <c r="J964" s="49"/>
      <c r="K964" s="49"/>
      <c r="L964" s="49"/>
      <c r="M964" s="49"/>
      <c r="N964" s="49"/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9"/>
      <c r="AA964" s="49"/>
      <c r="AB964" s="49"/>
      <c r="AC964" s="49"/>
      <c r="AD964" s="49"/>
      <c r="AE964" s="49"/>
      <c r="AF964" s="49"/>
    </row>
    <row r="965" spans="1:32" ht="15.75" customHeight="1">
      <c r="A965" s="49"/>
      <c r="B965" s="50"/>
      <c r="C965" s="49"/>
      <c r="D965" s="49"/>
      <c r="E965" s="49"/>
      <c r="F965" s="49"/>
      <c r="G965" s="47"/>
      <c r="H965" s="49"/>
      <c r="I965" s="49"/>
      <c r="J965" s="49"/>
      <c r="K965" s="49"/>
      <c r="L965" s="49"/>
      <c r="M965" s="49"/>
      <c r="N965" s="49"/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49"/>
      <c r="AA965" s="49"/>
      <c r="AB965" s="49"/>
      <c r="AC965" s="49"/>
      <c r="AD965" s="49"/>
      <c r="AE965" s="49"/>
      <c r="AF965" s="49"/>
    </row>
    <row r="966" spans="1:32" ht="15.75" customHeight="1">
      <c r="A966" s="49"/>
      <c r="B966" s="50"/>
      <c r="C966" s="49"/>
      <c r="D966" s="49"/>
      <c r="E966" s="49"/>
      <c r="F966" s="49"/>
      <c r="G966" s="47"/>
      <c r="H966" s="49"/>
      <c r="I966" s="49"/>
      <c r="J966" s="49"/>
      <c r="K966" s="49"/>
      <c r="L966" s="49"/>
      <c r="M966" s="49"/>
      <c r="N966" s="49"/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49"/>
      <c r="AA966" s="49"/>
      <c r="AB966" s="49"/>
      <c r="AC966" s="49"/>
      <c r="AD966" s="49"/>
      <c r="AE966" s="49"/>
      <c r="AF966" s="49"/>
    </row>
    <row r="967" spans="1:32" ht="15.75" customHeight="1">
      <c r="A967" s="49"/>
      <c r="B967" s="50"/>
      <c r="C967" s="49"/>
      <c r="D967" s="49"/>
      <c r="E967" s="49"/>
      <c r="F967" s="49"/>
      <c r="G967" s="47"/>
      <c r="H967" s="49"/>
      <c r="I967" s="49"/>
      <c r="J967" s="49"/>
      <c r="K967" s="49"/>
      <c r="L967" s="49"/>
      <c r="M967" s="49"/>
      <c r="N967" s="49"/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49"/>
      <c r="AA967" s="49"/>
      <c r="AB967" s="49"/>
      <c r="AC967" s="49"/>
      <c r="AD967" s="49"/>
      <c r="AE967" s="49"/>
      <c r="AF967" s="49"/>
    </row>
    <row r="968" spans="1:32" ht="15.75" customHeight="1">
      <c r="A968" s="49"/>
      <c r="B968" s="50"/>
      <c r="C968" s="49"/>
      <c r="D968" s="49"/>
      <c r="E968" s="49"/>
      <c r="F968" s="49"/>
      <c r="G968" s="47"/>
      <c r="H968" s="49"/>
      <c r="I968" s="49"/>
      <c r="J968" s="49"/>
      <c r="K968" s="49"/>
      <c r="L968" s="49"/>
      <c r="M968" s="49"/>
      <c r="N968" s="49"/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49"/>
      <c r="AA968" s="49"/>
      <c r="AB968" s="49"/>
      <c r="AC968" s="49"/>
      <c r="AD968" s="49"/>
      <c r="AE968" s="49"/>
      <c r="AF968" s="49"/>
    </row>
    <row r="969" spans="1:32" ht="15.75" customHeight="1">
      <c r="A969" s="49"/>
      <c r="B969" s="50"/>
      <c r="C969" s="49"/>
      <c r="D969" s="49"/>
      <c r="E969" s="49"/>
      <c r="F969" s="49"/>
      <c r="G969" s="47"/>
      <c r="H969" s="49"/>
      <c r="I969" s="49"/>
      <c r="J969" s="49"/>
      <c r="K969" s="49"/>
      <c r="L969" s="49"/>
      <c r="M969" s="49"/>
      <c r="N969" s="49"/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  <c r="AA969" s="49"/>
      <c r="AB969" s="49"/>
      <c r="AC969" s="49"/>
      <c r="AD969" s="49"/>
      <c r="AE969" s="49"/>
      <c r="AF969" s="49"/>
    </row>
    <row r="970" spans="1:32" ht="15.75" customHeight="1">
      <c r="A970" s="49"/>
      <c r="B970" s="50"/>
      <c r="C970" s="49"/>
      <c r="D970" s="49"/>
      <c r="E970" s="49"/>
      <c r="F970" s="49"/>
      <c r="G970" s="47"/>
      <c r="H970" s="49"/>
      <c r="I970" s="49"/>
      <c r="J970" s="49"/>
      <c r="K970" s="49"/>
      <c r="L970" s="49"/>
      <c r="M970" s="49"/>
      <c r="N970" s="49"/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49"/>
      <c r="AA970" s="49"/>
      <c r="AB970" s="49"/>
      <c r="AC970" s="49"/>
      <c r="AD970" s="49"/>
      <c r="AE970" s="49"/>
      <c r="AF970" s="49"/>
    </row>
    <row r="971" spans="1:32" ht="15.75" customHeight="1">
      <c r="A971" s="49"/>
      <c r="B971" s="50"/>
      <c r="C971" s="49"/>
      <c r="D971" s="49"/>
      <c r="E971" s="49"/>
      <c r="F971" s="49"/>
      <c r="G971" s="47"/>
      <c r="H971" s="49"/>
      <c r="I971" s="49"/>
      <c r="J971" s="49"/>
      <c r="K971" s="49"/>
      <c r="L971" s="49"/>
      <c r="M971" s="49"/>
      <c r="N971" s="49"/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49"/>
      <c r="AA971" s="49"/>
      <c r="AB971" s="49"/>
      <c r="AC971" s="49"/>
      <c r="AD971" s="49"/>
      <c r="AE971" s="49"/>
      <c r="AF971" s="49"/>
    </row>
    <row r="972" spans="1:32" ht="15.75" customHeight="1">
      <c r="A972" s="49"/>
      <c r="B972" s="50"/>
      <c r="C972" s="49"/>
      <c r="D972" s="49"/>
      <c r="E972" s="49"/>
      <c r="F972" s="49"/>
      <c r="G972" s="47"/>
      <c r="H972" s="49"/>
      <c r="I972" s="49"/>
      <c r="J972" s="49"/>
      <c r="K972" s="49"/>
      <c r="L972" s="49"/>
      <c r="M972" s="49"/>
      <c r="N972" s="49"/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49"/>
      <c r="AA972" s="49"/>
      <c r="AB972" s="49"/>
      <c r="AC972" s="49"/>
      <c r="AD972" s="49"/>
      <c r="AE972" s="49"/>
      <c r="AF972" s="49"/>
    </row>
    <row r="973" spans="1:32" ht="15.75" customHeight="1">
      <c r="A973" s="49"/>
      <c r="B973" s="50"/>
      <c r="C973" s="49"/>
      <c r="D973" s="49"/>
      <c r="E973" s="49"/>
      <c r="F973" s="49"/>
      <c r="G973" s="47"/>
      <c r="H973" s="49"/>
      <c r="I973" s="49"/>
      <c r="J973" s="49"/>
      <c r="K973" s="49"/>
      <c r="L973" s="49"/>
      <c r="M973" s="49"/>
      <c r="N973" s="49"/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49"/>
      <c r="AA973" s="49"/>
      <c r="AB973" s="49"/>
      <c r="AC973" s="49"/>
      <c r="AD973" s="49"/>
      <c r="AE973" s="49"/>
      <c r="AF973" s="49"/>
    </row>
    <row r="974" spans="1:32" ht="15.75" customHeight="1">
      <c r="A974" s="49"/>
      <c r="B974" s="50"/>
      <c r="C974" s="49"/>
      <c r="D974" s="49"/>
      <c r="E974" s="49"/>
      <c r="F974" s="49"/>
      <c r="G974" s="47"/>
      <c r="H974" s="49"/>
      <c r="I974" s="49"/>
      <c r="J974" s="49"/>
      <c r="K974" s="49"/>
      <c r="L974" s="49"/>
      <c r="M974" s="49"/>
      <c r="N974" s="49"/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49"/>
      <c r="AA974" s="49"/>
      <c r="AB974" s="49"/>
      <c r="AC974" s="49"/>
      <c r="AD974" s="49"/>
      <c r="AE974" s="49"/>
      <c r="AF974" s="49"/>
    </row>
    <row r="975" spans="1:32" ht="15.75" customHeight="1">
      <c r="A975" s="49"/>
      <c r="B975" s="50"/>
      <c r="C975" s="49"/>
      <c r="D975" s="49"/>
      <c r="E975" s="49"/>
      <c r="F975" s="49"/>
      <c r="G975" s="47"/>
      <c r="H975" s="49"/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49"/>
      <c r="AA975" s="49"/>
      <c r="AB975" s="49"/>
      <c r="AC975" s="49"/>
      <c r="AD975" s="49"/>
      <c r="AE975" s="49"/>
      <c r="AF975" s="49"/>
    </row>
    <row r="976" spans="1:32" ht="15.75" customHeight="1">
      <c r="A976" s="49"/>
      <c r="B976" s="50"/>
      <c r="C976" s="49"/>
      <c r="D976" s="49"/>
      <c r="E976" s="49"/>
      <c r="F976" s="49"/>
      <c r="G976" s="47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49"/>
      <c r="AA976" s="49"/>
      <c r="AB976" s="49"/>
      <c r="AC976" s="49"/>
      <c r="AD976" s="49"/>
      <c r="AE976" s="49"/>
      <c r="AF976" s="49"/>
    </row>
    <row r="977" spans="1:32" ht="15.75" customHeight="1">
      <c r="A977" s="49"/>
      <c r="B977" s="50"/>
      <c r="C977" s="49"/>
      <c r="D977" s="49"/>
      <c r="E977" s="49"/>
      <c r="F977" s="49"/>
      <c r="G977" s="47"/>
      <c r="H977" s="49"/>
      <c r="I977" s="49"/>
      <c r="J977" s="49"/>
      <c r="K977" s="49"/>
      <c r="L977" s="49"/>
      <c r="M977" s="49"/>
      <c r="N977" s="49"/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49"/>
      <c r="AA977" s="49"/>
      <c r="AB977" s="49"/>
      <c r="AC977" s="49"/>
      <c r="AD977" s="49"/>
      <c r="AE977" s="49"/>
      <c r="AF977" s="49"/>
    </row>
    <row r="978" spans="1:32" ht="15.75" customHeight="1">
      <c r="A978" s="49"/>
      <c r="B978" s="50"/>
      <c r="C978" s="49"/>
      <c r="D978" s="49"/>
      <c r="E978" s="49"/>
      <c r="F978" s="49"/>
      <c r="G978" s="47"/>
      <c r="H978" s="49"/>
      <c r="I978" s="49"/>
      <c r="J978" s="49"/>
      <c r="K978" s="49"/>
      <c r="L978" s="49"/>
      <c r="M978" s="49"/>
      <c r="N978" s="49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49"/>
      <c r="AA978" s="49"/>
      <c r="AB978" s="49"/>
      <c r="AC978" s="49"/>
      <c r="AD978" s="49"/>
      <c r="AE978" s="49"/>
      <c r="AF978" s="49"/>
    </row>
    <row r="979" spans="1:32" ht="15.75" customHeight="1">
      <c r="A979" s="49"/>
      <c r="B979" s="50"/>
      <c r="C979" s="49"/>
      <c r="D979" s="49"/>
      <c r="E979" s="49"/>
      <c r="F979" s="49"/>
      <c r="G979" s="47"/>
      <c r="H979" s="49"/>
      <c r="I979" s="49"/>
      <c r="J979" s="49"/>
      <c r="K979" s="49"/>
      <c r="L979" s="49"/>
      <c r="M979" s="49"/>
      <c r="N979" s="49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49"/>
      <c r="AA979" s="49"/>
      <c r="AB979" s="49"/>
      <c r="AC979" s="49"/>
      <c r="AD979" s="49"/>
      <c r="AE979" s="49"/>
      <c r="AF979" s="49"/>
    </row>
    <row r="980" spans="1:32" ht="15.75" customHeight="1">
      <c r="A980" s="49"/>
      <c r="B980" s="50"/>
      <c r="C980" s="49"/>
      <c r="D980" s="49"/>
      <c r="E980" s="49"/>
      <c r="F980" s="49"/>
      <c r="G980" s="47"/>
      <c r="H980" s="49"/>
      <c r="I980" s="49"/>
      <c r="J980" s="49"/>
      <c r="K980" s="49"/>
      <c r="L980" s="49"/>
      <c r="M980" s="49"/>
      <c r="N980" s="49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49"/>
      <c r="AA980" s="49"/>
      <c r="AB980" s="49"/>
      <c r="AC980" s="49"/>
      <c r="AD980" s="49"/>
      <c r="AE980" s="49"/>
      <c r="AF980" s="49"/>
    </row>
    <row r="981" spans="1:32" ht="15.75" customHeight="1">
      <c r="A981" s="49"/>
      <c r="B981" s="50"/>
      <c r="C981" s="49"/>
      <c r="D981" s="49"/>
      <c r="E981" s="49"/>
      <c r="F981" s="49"/>
      <c r="G981" s="47"/>
      <c r="H981" s="49"/>
      <c r="I981" s="49"/>
      <c r="J981" s="49"/>
      <c r="K981" s="49"/>
      <c r="L981" s="49"/>
      <c r="M981" s="49"/>
      <c r="N981" s="49"/>
      <c r="O981" s="49"/>
      <c r="P981" s="49"/>
      <c r="Q981" s="49"/>
      <c r="R981" s="49"/>
      <c r="S981" s="49"/>
      <c r="T981" s="49"/>
      <c r="U981" s="49"/>
      <c r="V981" s="49"/>
      <c r="W981" s="49"/>
      <c r="X981" s="49"/>
      <c r="Y981" s="49"/>
      <c r="Z981" s="49"/>
      <c r="AA981" s="49"/>
      <c r="AB981" s="49"/>
      <c r="AC981" s="49"/>
      <c r="AD981" s="49"/>
      <c r="AE981" s="49"/>
      <c r="AF981" s="49"/>
    </row>
    <row r="982" spans="1:32" ht="15.75" customHeight="1">
      <c r="A982" s="49"/>
      <c r="B982" s="50"/>
      <c r="C982" s="49"/>
      <c r="D982" s="49"/>
      <c r="E982" s="49"/>
      <c r="F982" s="49"/>
      <c r="G982" s="47"/>
      <c r="H982" s="49"/>
      <c r="I982" s="49"/>
      <c r="J982" s="49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49"/>
      <c r="AA982" s="49"/>
      <c r="AB982" s="49"/>
      <c r="AC982" s="49"/>
      <c r="AD982" s="49"/>
      <c r="AE982" s="49"/>
      <c r="AF982" s="49"/>
    </row>
    <row r="983" spans="1:32" ht="15.75" customHeight="1">
      <c r="A983" s="49"/>
      <c r="B983" s="50"/>
      <c r="C983" s="49"/>
      <c r="D983" s="49"/>
      <c r="E983" s="49"/>
      <c r="F983" s="49"/>
      <c r="G983" s="47"/>
      <c r="H983" s="49"/>
      <c r="I983" s="49"/>
      <c r="J983" s="49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49"/>
      <c r="AA983" s="49"/>
      <c r="AB983" s="49"/>
      <c r="AC983" s="49"/>
      <c r="AD983" s="49"/>
      <c r="AE983" s="49"/>
      <c r="AF983" s="49"/>
    </row>
    <row r="984" spans="1:32" ht="15.75" customHeight="1">
      <c r="A984" s="49"/>
      <c r="B984" s="50"/>
      <c r="C984" s="49"/>
      <c r="D984" s="49"/>
      <c r="E984" s="49"/>
      <c r="F984" s="49"/>
      <c r="G984" s="47"/>
      <c r="H984" s="49"/>
      <c r="I984" s="49"/>
      <c r="J984" s="49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49"/>
      <c r="AA984" s="49"/>
      <c r="AB984" s="49"/>
      <c r="AC984" s="49"/>
      <c r="AD984" s="49"/>
      <c r="AE984" s="49"/>
      <c r="AF984" s="49"/>
    </row>
    <row r="985" spans="1:32" ht="15.75" customHeight="1">
      <c r="A985" s="49"/>
      <c r="B985" s="50"/>
      <c r="C985" s="49"/>
      <c r="D985" s="49"/>
      <c r="E985" s="49"/>
      <c r="F985" s="49"/>
      <c r="G985" s="47"/>
      <c r="H985" s="49"/>
      <c r="I985" s="49"/>
      <c r="J985" s="49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49"/>
      <c r="AA985" s="49"/>
      <c r="AB985" s="49"/>
      <c r="AC985" s="49"/>
      <c r="AD985" s="49"/>
      <c r="AE985" s="49"/>
      <c r="AF985" s="49"/>
    </row>
    <row r="986" spans="1:32" ht="15.75" customHeight="1">
      <c r="A986" s="49"/>
      <c r="B986" s="50"/>
      <c r="C986" s="49"/>
      <c r="D986" s="49"/>
      <c r="E986" s="49"/>
      <c r="F986" s="49"/>
      <c r="G986" s="47"/>
      <c r="H986" s="49"/>
      <c r="I986" s="49"/>
      <c r="J986" s="49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  <c r="V986" s="49"/>
      <c r="W986" s="49"/>
      <c r="X986" s="49"/>
      <c r="Y986" s="49"/>
      <c r="Z986" s="49"/>
      <c r="AA986" s="49"/>
      <c r="AB986" s="49"/>
      <c r="AC986" s="49"/>
      <c r="AD986" s="49"/>
      <c r="AE986" s="49"/>
      <c r="AF986" s="49"/>
    </row>
    <row r="987" spans="1:32" ht="15.75" customHeight="1">
      <c r="A987" s="49"/>
      <c r="B987" s="50"/>
      <c r="C987" s="49"/>
      <c r="D987" s="49"/>
      <c r="E987" s="49"/>
      <c r="F987" s="49"/>
      <c r="G987" s="47"/>
      <c r="H987" s="49"/>
      <c r="I987" s="49"/>
      <c r="J987" s="49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49"/>
      <c r="AA987" s="49"/>
      <c r="AB987" s="49"/>
      <c r="AC987" s="49"/>
      <c r="AD987" s="49"/>
      <c r="AE987" s="49"/>
      <c r="AF987" s="49"/>
    </row>
    <row r="988" spans="1:32" ht="15.75" customHeight="1">
      <c r="A988" s="49"/>
      <c r="B988" s="50"/>
      <c r="C988" s="49"/>
      <c r="D988" s="49"/>
      <c r="E988" s="49"/>
      <c r="F988" s="49"/>
      <c r="G988" s="47"/>
      <c r="H988" s="49"/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  <c r="AA988" s="49"/>
      <c r="AB988" s="49"/>
      <c r="AC988" s="49"/>
      <c r="AD988" s="49"/>
      <c r="AE988" s="49"/>
      <c r="AF988" s="49"/>
    </row>
    <row r="989" spans="1:32" ht="15.75" customHeight="1">
      <c r="A989" s="49"/>
      <c r="B989" s="50"/>
      <c r="C989" s="49"/>
      <c r="D989" s="49"/>
      <c r="E989" s="49"/>
      <c r="F989" s="49"/>
      <c r="G989" s="47"/>
      <c r="H989" s="49"/>
      <c r="I989" s="49"/>
      <c r="J989" s="49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  <c r="AA989" s="49"/>
      <c r="AB989" s="49"/>
      <c r="AC989" s="49"/>
      <c r="AD989" s="49"/>
      <c r="AE989" s="49"/>
      <c r="AF989" s="49"/>
    </row>
    <row r="990" spans="1:32" ht="15.75" customHeight="1">
      <c r="A990" s="49"/>
      <c r="B990" s="50"/>
      <c r="C990" s="49"/>
      <c r="D990" s="49"/>
      <c r="E990" s="49"/>
      <c r="F990" s="49"/>
      <c r="G990" s="47"/>
      <c r="H990" s="49"/>
      <c r="I990" s="49"/>
      <c r="J990" s="49"/>
      <c r="K990" s="49"/>
      <c r="L990" s="49"/>
      <c r="M990" s="49"/>
      <c r="N990" s="49"/>
      <c r="O990" s="49"/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49"/>
      <c r="AA990" s="49"/>
      <c r="AB990" s="49"/>
      <c r="AC990" s="49"/>
      <c r="AD990" s="49"/>
      <c r="AE990" s="49"/>
      <c r="AF990" s="49"/>
    </row>
    <row r="991" spans="1:32" ht="15.75" customHeight="1">
      <c r="A991" s="49"/>
      <c r="B991" s="50"/>
      <c r="C991" s="49"/>
      <c r="D991" s="49"/>
      <c r="E991" s="49"/>
      <c r="F991" s="49"/>
      <c r="G991" s="47"/>
      <c r="H991" s="49"/>
      <c r="I991" s="49"/>
      <c r="J991" s="49"/>
      <c r="K991" s="49"/>
      <c r="L991" s="49"/>
      <c r="M991" s="49"/>
      <c r="N991" s="49"/>
      <c r="O991" s="49"/>
      <c r="P991" s="49"/>
      <c r="Q991" s="49"/>
      <c r="R991" s="49"/>
      <c r="S991" s="49"/>
      <c r="T991" s="49"/>
      <c r="U991" s="49"/>
      <c r="V991" s="49"/>
      <c r="W991" s="49"/>
      <c r="X991" s="49"/>
      <c r="Y991" s="49"/>
      <c r="Z991" s="49"/>
      <c r="AA991" s="49"/>
      <c r="AB991" s="49"/>
      <c r="AC991" s="49"/>
      <c r="AD991" s="49"/>
      <c r="AE991" s="49"/>
      <c r="AF991" s="49"/>
    </row>
    <row r="992" spans="1:32" ht="15.75" customHeight="1">
      <c r="A992" s="49"/>
      <c r="B992" s="50"/>
      <c r="C992" s="49"/>
      <c r="D992" s="49"/>
      <c r="E992" s="49"/>
      <c r="F992" s="49"/>
      <c r="G992" s="47"/>
      <c r="H992" s="49"/>
      <c r="I992" s="49"/>
      <c r="J992" s="49"/>
      <c r="K992" s="49"/>
      <c r="L992" s="49"/>
      <c r="M992" s="49"/>
      <c r="N992" s="49"/>
      <c r="O992" s="49"/>
      <c r="P992" s="49"/>
      <c r="Q992" s="49"/>
      <c r="R992" s="49"/>
      <c r="S992" s="49"/>
      <c r="T992" s="49"/>
      <c r="U992" s="49"/>
      <c r="V992" s="49"/>
      <c r="W992" s="49"/>
      <c r="X992" s="49"/>
      <c r="Y992" s="49"/>
      <c r="Z992" s="49"/>
      <c r="AA992" s="49"/>
      <c r="AB992" s="49"/>
      <c r="AC992" s="49"/>
      <c r="AD992" s="49"/>
      <c r="AE992" s="49"/>
      <c r="AF992" s="49"/>
    </row>
    <row r="993" spans="1:32" ht="15.75" customHeight="1">
      <c r="A993" s="49"/>
      <c r="B993" s="50"/>
      <c r="C993" s="49"/>
      <c r="D993" s="49"/>
      <c r="E993" s="49"/>
      <c r="F993" s="49"/>
      <c r="G993" s="47"/>
      <c r="H993" s="49"/>
      <c r="I993" s="49"/>
      <c r="J993" s="49"/>
      <c r="K993" s="49"/>
      <c r="L993" s="49"/>
      <c r="M993" s="49"/>
      <c r="N993" s="49"/>
      <c r="O993" s="49"/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49"/>
      <c r="AA993" s="49"/>
      <c r="AB993" s="49"/>
      <c r="AC993" s="49"/>
      <c r="AD993" s="49"/>
      <c r="AE993" s="49"/>
      <c r="AF993" s="49"/>
    </row>
    <row r="994" spans="1:32" ht="15.75" customHeight="1">
      <c r="A994" s="49"/>
      <c r="B994" s="50"/>
      <c r="C994" s="49"/>
      <c r="D994" s="49"/>
      <c r="E994" s="49"/>
      <c r="F994" s="49"/>
      <c r="G994" s="47"/>
      <c r="H994" s="49"/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49"/>
      <c r="U994" s="49"/>
      <c r="V994" s="49"/>
      <c r="W994" s="49"/>
      <c r="X994" s="49"/>
      <c r="Y994" s="49"/>
      <c r="Z994" s="49"/>
      <c r="AA994" s="49"/>
      <c r="AB994" s="49"/>
      <c r="AC994" s="49"/>
      <c r="AD994" s="49"/>
      <c r="AE994" s="49"/>
      <c r="AF994" s="49"/>
    </row>
    <row r="995" spans="1:32" ht="15.75" customHeight="1">
      <c r="A995" s="49"/>
      <c r="B995" s="50"/>
      <c r="C995" s="49"/>
      <c r="D995" s="49"/>
      <c r="E995" s="49"/>
      <c r="F995" s="49"/>
      <c r="G995" s="47"/>
      <c r="H995" s="49"/>
      <c r="I995" s="49"/>
      <c r="J995" s="49"/>
      <c r="K995" s="49"/>
      <c r="L995" s="49"/>
      <c r="M995" s="49"/>
      <c r="N995" s="49"/>
      <c r="O995" s="49"/>
      <c r="P995" s="49"/>
      <c r="Q995" s="49"/>
      <c r="R995" s="49"/>
      <c r="S995" s="49"/>
      <c r="T995" s="49"/>
      <c r="U995" s="49"/>
      <c r="V995" s="49"/>
      <c r="W995" s="49"/>
      <c r="X995" s="49"/>
      <c r="Y995" s="49"/>
      <c r="Z995" s="49"/>
      <c r="AA995" s="49"/>
      <c r="AB995" s="49"/>
      <c r="AC995" s="49"/>
      <c r="AD995" s="49"/>
      <c r="AE995" s="49"/>
      <c r="AF995" s="49"/>
    </row>
    <row r="996" spans="1:32" ht="15.75" customHeight="1">
      <c r="A996" s="49"/>
      <c r="B996" s="50"/>
      <c r="C996" s="49"/>
      <c r="D996" s="49"/>
      <c r="E996" s="49"/>
      <c r="F996" s="49"/>
      <c r="G996" s="47"/>
      <c r="H996" s="49"/>
      <c r="I996" s="49"/>
      <c r="J996" s="49"/>
      <c r="K996" s="49"/>
      <c r="L996" s="49"/>
      <c r="M996" s="49"/>
      <c r="N996" s="49"/>
      <c r="O996" s="49"/>
      <c r="P996" s="49"/>
      <c r="Q996" s="49"/>
      <c r="R996" s="49"/>
      <c r="S996" s="49"/>
      <c r="T996" s="49"/>
      <c r="U996" s="49"/>
      <c r="V996" s="49"/>
      <c r="W996" s="49"/>
      <c r="X996" s="49"/>
      <c r="Y996" s="49"/>
      <c r="Z996" s="49"/>
      <c r="AA996" s="49"/>
      <c r="AB996" s="49"/>
      <c r="AC996" s="49"/>
      <c r="AD996" s="49"/>
      <c r="AE996" s="49"/>
      <c r="AF996" s="49"/>
    </row>
    <row r="997" spans="1:32" ht="15.75" customHeight="1">
      <c r="A997" s="49"/>
      <c r="B997" s="50"/>
      <c r="C997" s="49"/>
      <c r="D997" s="49"/>
      <c r="E997" s="49"/>
      <c r="F997" s="49"/>
      <c r="G997" s="47"/>
      <c r="H997" s="49"/>
      <c r="I997" s="49"/>
      <c r="J997" s="49"/>
      <c r="K997" s="49"/>
      <c r="L997" s="49"/>
      <c r="M997" s="49"/>
      <c r="N997" s="49"/>
      <c r="O997" s="49"/>
      <c r="P997" s="49"/>
      <c r="Q997" s="49"/>
      <c r="R997" s="49"/>
      <c r="S997" s="49"/>
      <c r="T997" s="49"/>
      <c r="U997" s="49"/>
      <c r="V997" s="49"/>
      <c r="W997" s="49"/>
      <c r="X997" s="49"/>
      <c r="Y997" s="49"/>
      <c r="Z997" s="49"/>
      <c r="AA997" s="49"/>
      <c r="AB997" s="49"/>
      <c r="AC997" s="49"/>
      <c r="AD997" s="49"/>
      <c r="AE997" s="49"/>
      <c r="AF997" s="49"/>
    </row>
    <row r="998" spans="1:32" ht="15.75" customHeight="1">
      <c r="A998" s="49"/>
      <c r="B998" s="50"/>
      <c r="C998" s="49"/>
      <c r="D998" s="49"/>
      <c r="E998" s="49"/>
      <c r="F998" s="49"/>
      <c r="G998" s="47"/>
      <c r="H998" s="49"/>
      <c r="I998" s="49"/>
      <c r="J998" s="49"/>
      <c r="K998" s="49"/>
      <c r="L998" s="49"/>
      <c r="M998" s="49"/>
      <c r="N998" s="49"/>
      <c r="O998" s="49"/>
      <c r="P998" s="49"/>
      <c r="Q998" s="49"/>
      <c r="R998" s="49"/>
      <c r="S998" s="49"/>
      <c r="T998" s="49"/>
      <c r="U998" s="49"/>
      <c r="V998" s="49"/>
      <c r="W998" s="49"/>
      <c r="X998" s="49"/>
      <c r="Y998" s="49"/>
      <c r="Z998" s="49"/>
      <c r="AA998" s="49"/>
      <c r="AB998" s="49"/>
      <c r="AC998" s="49"/>
      <c r="AD998" s="49"/>
      <c r="AE998" s="49"/>
      <c r="AF998" s="49"/>
    </row>
    <row r="999" spans="1:32" ht="15.75" customHeight="1">
      <c r="A999" s="49"/>
      <c r="B999" s="50"/>
      <c r="C999" s="49"/>
      <c r="D999" s="49"/>
      <c r="E999" s="49"/>
      <c r="F999" s="49"/>
      <c r="G999" s="47"/>
      <c r="H999" s="49"/>
      <c r="I999" s="49"/>
      <c r="J999" s="49"/>
      <c r="K999" s="49"/>
      <c r="L999" s="49"/>
      <c r="M999" s="49"/>
      <c r="N999" s="49"/>
      <c r="O999" s="49"/>
      <c r="P999" s="49"/>
      <c r="Q999" s="49"/>
      <c r="R999" s="49"/>
      <c r="S999" s="49"/>
      <c r="T999" s="49"/>
      <c r="U999" s="49"/>
      <c r="V999" s="49"/>
      <c r="W999" s="49"/>
      <c r="X999" s="49"/>
      <c r="Y999" s="49"/>
      <c r="Z999" s="49"/>
      <c r="AA999" s="49"/>
      <c r="AB999" s="49"/>
      <c r="AC999" s="49"/>
      <c r="AD999" s="49"/>
      <c r="AE999" s="49"/>
      <c r="AF999" s="49"/>
    </row>
    <row r="1000" spans="1:32" ht="15.75" customHeight="1">
      <c r="A1000" s="49"/>
      <c r="B1000" s="50"/>
      <c r="C1000" s="49"/>
      <c r="D1000" s="49"/>
      <c r="E1000" s="49"/>
      <c r="F1000" s="49"/>
      <c r="G1000" s="47"/>
      <c r="H1000" s="49"/>
      <c r="I1000" s="49"/>
      <c r="J1000" s="49"/>
      <c r="K1000" s="49"/>
      <c r="L1000" s="49"/>
      <c r="M1000" s="49"/>
      <c r="N1000" s="49"/>
      <c r="O1000" s="49"/>
      <c r="P1000" s="49"/>
      <c r="Q1000" s="49"/>
      <c r="R1000" s="49"/>
      <c r="S1000" s="49"/>
      <c r="T1000" s="49"/>
      <c r="U1000" s="49"/>
      <c r="V1000" s="49"/>
      <c r="W1000" s="49"/>
      <c r="X1000" s="49"/>
      <c r="Y1000" s="49"/>
      <c r="Z1000" s="49"/>
      <c r="AA1000" s="49"/>
      <c r="AB1000" s="49"/>
      <c r="AC1000" s="49"/>
      <c r="AD1000" s="49"/>
      <c r="AE1000" s="49"/>
      <c r="AF1000" s="49"/>
    </row>
  </sheetData>
  <mergeCells count="5">
    <mergeCell ref="J4:M4"/>
    <mergeCell ref="S4:U4"/>
    <mergeCell ref="W4:Y4"/>
    <mergeCell ref="AA4:AC4"/>
    <mergeCell ref="AE4:AF4"/>
  </mergeCells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0"/>
  <sheetViews>
    <sheetView workbookViewId="0"/>
  </sheetViews>
  <sheetFormatPr baseColWidth="10" defaultColWidth="11.28515625" defaultRowHeight="15" customHeight="1"/>
  <cols>
    <col min="1" max="1" width="22.85546875" customWidth="1"/>
    <col min="2" max="2" width="13.140625" customWidth="1"/>
    <col min="3" max="4" width="10.5703125" customWidth="1"/>
    <col min="5" max="5" width="17.42578125" customWidth="1"/>
    <col min="6" max="6" width="18.7109375" customWidth="1"/>
    <col min="7" max="7" width="19.42578125" customWidth="1"/>
    <col min="8" max="8" width="10.5703125" customWidth="1"/>
    <col min="9" max="9" width="18.42578125" customWidth="1"/>
    <col min="10" max="26" width="10.5703125" customWidth="1"/>
  </cols>
  <sheetData>
    <row r="1" spans="1:9" ht="15.75" customHeight="1">
      <c r="A1" s="2" t="s">
        <v>750</v>
      </c>
    </row>
    <row r="2" spans="1:9" ht="15.75" customHeight="1"/>
    <row r="3" spans="1:9" ht="15.75" customHeight="1">
      <c r="A3" s="3"/>
      <c r="B3" s="58" t="s">
        <v>751</v>
      </c>
      <c r="C3" s="59"/>
      <c r="D3" s="60"/>
      <c r="E3" s="61" t="s">
        <v>752</v>
      </c>
      <c r="F3" s="59"/>
      <c r="G3" s="59"/>
      <c r="H3" s="60"/>
      <c r="I3" s="4"/>
    </row>
    <row r="4" spans="1:9" ht="15.75" customHeight="1">
      <c r="A4" s="5" t="s">
        <v>753</v>
      </c>
      <c r="B4" s="6" t="s">
        <v>754</v>
      </c>
      <c r="C4" s="7" t="s">
        <v>755</v>
      </c>
      <c r="D4" s="8" t="s">
        <v>756</v>
      </c>
      <c r="E4" s="6" t="s">
        <v>754</v>
      </c>
      <c r="F4" s="7" t="s">
        <v>755</v>
      </c>
      <c r="G4" s="7" t="s">
        <v>757</v>
      </c>
      <c r="H4" s="8" t="s">
        <v>756</v>
      </c>
      <c r="I4" s="9" t="s">
        <v>758</v>
      </c>
    </row>
    <row r="5" spans="1:9" ht="15.75" customHeight="1">
      <c r="A5" s="10" t="s">
        <v>574</v>
      </c>
      <c r="B5" s="11">
        <v>-875609.16888101702</v>
      </c>
      <c r="C5" s="12">
        <v>4.6526659999999997E-2</v>
      </c>
      <c r="D5" s="13">
        <v>3.8559999999999999E-4</v>
      </c>
      <c r="E5" s="14">
        <v>-875609.16888133995</v>
      </c>
      <c r="F5" s="12">
        <v>4.6526485200000002E-2</v>
      </c>
      <c r="G5" s="12">
        <v>1E-10</v>
      </c>
      <c r="H5" s="13">
        <v>3.855954E-4</v>
      </c>
      <c r="I5" s="15">
        <f t="shared" ref="I5:I152" si="0">2*(E5-B5)</f>
        <v>-6.4587220549583435E-7</v>
      </c>
    </row>
    <row r="6" spans="1:9" ht="15.75" customHeight="1">
      <c r="A6" s="16" t="s">
        <v>566</v>
      </c>
      <c r="B6" s="14">
        <v>-598818.76423104096</v>
      </c>
      <c r="C6" s="12">
        <v>4.3881120000000003E-2</v>
      </c>
      <c r="D6" s="13">
        <v>1.2034700000000001E-3</v>
      </c>
      <c r="E6" s="14">
        <v>-598818.76423105795</v>
      </c>
      <c r="F6" s="12">
        <v>4.3880940399999999E-2</v>
      </c>
      <c r="G6" s="12">
        <v>1E-10</v>
      </c>
      <c r="H6" s="13">
        <v>1.20347382E-3</v>
      </c>
      <c r="I6" s="15">
        <f t="shared" si="0"/>
        <v>-3.3993273973464966E-8</v>
      </c>
    </row>
    <row r="7" spans="1:9" ht="15.75" customHeight="1">
      <c r="A7" s="16" t="s">
        <v>575</v>
      </c>
      <c r="B7" s="14">
        <v>-424861.27565955702</v>
      </c>
      <c r="C7" s="12">
        <v>4.209193E-2</v>
      </c>
      <c r="D7" s="13">
        <v>1.5191600000000001E-3</v>
      </c>
      <c r="E7" s="14">
        <v>-424856.80557701999</v>
      </c>
      <c r="F7" s="12">
        <v>4.0694319999999999E-2</v>
      </c>
      <c r="G7" s="12">
        <v>9.1554900000000005E-3</v>
      </c>
      <c r="H7" s="13">
        <v>1.5769600000000001E-3</v>
      </c>
      <c r="I7" s="17">
        <f t="shared" si="0"/>
        <v>8.9401650740765035</v>
      </c>
    </row>
    <row r="8" spans="1:9" ht="15.75" customHeight="1">
      <c r="A8" s="16" t="s">
        <v>288</v>
      </c>
      <c r="B8" s="14">
        <v>-526356.17342494905</v>
      </c>
      <c r="C8" s="12">
        <v>3.4019969999999997E-2</v>
      </c>
      <c r="D8" s="13">
        <v>1.3370700000000001E-3</v>
      </c>
      <c r="E8" s="14">
        <v>-526300.16665586899</v>
      </c>
      <c r="F8" s="12">
        <v>2.8770759999999999E-2</v>
      </c>
      <c r="G8" s="12">
        <v>2.5521450000000001E-2</v>
      </c>
      <c r="H8" s="13">
        <v>1.4232699999999999E-3</v>
      </c>
      <c r="I8" s="17">
        <f t="shared" si="0"/>
        <v>112.01353816012852</v>
      </c>
    </row>
    <row r="9" spans="1:9" ht="15.75" customHeight="1">
      <c r="A9" s="16" t="s">
        <v>618</v>
      </c>
      <c r="B9" s="14">
        <v>-168237.00048947099</v>
      </c>
      <c r="C9" s="12">
        <v>9.3959319999999999E-2</v>
      </c>
      <c r="D9" s="13">
        <v>2.0132399999999999E-3</v>
      </c>
      <c r="E9" s="14">
        <v>-168179.47738327799</v>
      </c>
      <c r="F9" s="12">
        <v>8.9763380000000004E-2</v>
      </c>
      <c r="G9" s="12">
        <v>9.2287579999999994E-2</v>
      </c>
      <c r="H9" s="13">
        <v>2.9462400000000001E-3</v>
      </c>
      <c r="I9" s="17">
        <f t="shared" si="0"/>
        <v>115.04621238599066</v>
      </c>
    </row>
    <row r="10" spans="1:9" ht="15.75" customHeight="1">
      <c r="A10" s="16" t="s">
        <v>571</v>
      </c>
      <c r="B10" s="14">
        <v>-364786.32918675401</v>
      </c>
      <c r="C10" s="12">
        <v>4.8653960000000003E-2</v>
      </c>
      <c r="D10" s="13">
        <v>1.5717699999999999E-3</v>
      </c>
      <c r="E10" s="14">
        <v>-364710.71350065299</v>
      </c>
      <c r="F10" s="12">
        <v>4.2936240000000001E-2</v>
      </c>
      <c r="G10" s="12">
        <v>4.4756030000000002E-2</v>
      </c>
      <c r="H10" s="13">
        <v>1.9057499999999999E-3</v>
      </c>
      <c r="I10" s="17">
        <f t="shared" si="0"/>
        <v>151.23137220204808</v>
      </c>
    </row>
    <row r="11" spans="1:9" ht="15.75" customHeight="1">
      <c r="A11" s="16" t="s">
        <v>689</v>
      </c>
      <c r="B11" s="14">
        <v>-215937.85111397199</v>
      </c>
      <c r="C11" s="12">
        <v>0.14098661800000001</v>
      </c>
      <c r="D11" s="13">
        <v>1E-10</v>
      </c>
      <c r="E11" s="14">
        <v>-215856.40416596999</v>
      </c>
      <c r="F11" s="12">
        <v>0.13262718300000001</v>
      </c>
      <c r="G11" s="12">
        <v>7.4376869700000001E-2</v>
      </c>
      <c r="H11" s="13">
        <v>1E-10</v>
      </c>
      <c r="I11" s="17">
        <f t="shared" si="0"/>
        <v>162.89389600401046</v>
      </c>
    </row>
    <row r="12" spans="1:9" ht="15.75" customHeight="1">
      <c r="A12" s="16" t="s">
        <v>703</v>
      </c>
      <c r="B12" s="14">
        <v>-198694.236068545</v>
      </c>
      <c r="C12" s="12">
        <v>0.13634745100000001</v>
      </c>
      <c r="D12" s="13">
        <v>1E-10</v>
      </c>
      <c r="E12" s="14">
        <v>-198604.68245517099</v>
      </c>
      <c r="F12" s="12">
        <v>0.127519934</v>
      </c>
      <c r="G12" s="12">
        <v>8.32550071E-2</v>
      </c>
      <c r="H12" s="13">
        <v>1E-10</v>
      </c>
      <c r="I12" s="17">
        <f t="shared" si="0"/>
        <v>179.10722674801946</v>
      </c>
    </row>
    <row r="13" spans="1:9" ht="15.75" customHeight="1">
      <c r="A13" s="16" t="s">
        <v>617</v>
      </c>
      <c r="B13" s="14">
        <v>-237313.29914745301</v>
      </c>
      <c r="C13" s="12">
        <v>9.2412060000000004E-2</v>
      </c>
      <c r="D13" s="13">
        <v>1.4775700000000001E-3</v>
      </c>
      <c r="E13" s="14">
        <v>-237208.29085969599</v>
      </c>
      <c r="F13" s="12">
        <v>8.6053870000000005E-2</v>
      </c>
      <c r="G13" s="12">
        <v>8.7491920000000001E-2</v>
      </c>
      <c r="H13" s="13">
        <v>2.3416000000000001E-3</v>
      </c>
      <c r="I13" s="17">
        <f t="shared" si="0"/>
        <v>210.01657551404787</v>
      </c>
    </row>
    <row r="14" spans="1:9" ht="15.75" customHeight="1">
      <c r="A14" s="16" t="s">
        <v>383</v>
      </c>
      <c r="B14" s="14">
        <v>-219788.24738111699</v>
      </c>
      <c r="C14" s="12">
        <v>5.603259E-2</v>
      </c>
      <c r="D14" s="13">
        <v>8.2651999999999997E-4</v>
      </c>
      <c r="E14" s="14">
        <v>-219681.34903770499</v>
      </c>
      <c r="F14" s="12">
        <v>4.9954249999999999E-2</v>
      </c>
      <c r="G14" s="12">
        <v>9.1680280000000003E-2</v>
      </c>
      <c r="H14" s="13">
        <v>1.70616E-3</v>
      </c>
      <c r="I14" s="17">
        <f t="shared" si="0"/>
        <v>213.7966868240037</v>
      </c>
    </row>
    <row r="15" spans="1:9" ht="15.75" customHeight="1">
      <c r="A15" s="16" t="s">
        <v>662</v>
      </c>
      <c r="B15" s="14">
        <v>-363180.64853359701</v>
      </c>
      <c r="C15" s="12">
        <v>0.13242538000000001</v>
      </c>
      <c r="D15" s="13">
        <v>2.5878000000000001E-4</v>
      </c>
      <c r="E15" s="14">
        <v>-363069.07332544698</v>
      </c>
      <c r="F15" s="12">
        <v>0.12363559</v>
      </c>
      <c r="G15" s="12">
        <v>5.5597389999999997E-2</v>
      </c>
      <c r="H15" s="13">
        <v>4.5426E-4</v>
      </c>
      <c r="I15" s="17">
        <f t="shared" si="0"/>
        <v>223.15041630004998</v>
      </c>
    </row>
    <row r="16" spans="1:9" ht="15.75" customHeight="1">
      <c r="A16" s="16" t="s">
        <v>619</v>
      </c>
      <c r="B16" s="14">
        <v>-333290.31923070602</v>
      </c>
      <c r="C16" s="12">
        <v>8.9887830000000002E-2</v>
      </c>
      <c r="D16" s="13">
        <v>1.2881699999999999E-3</v>
      </c>
      <c r="E16" s="14">
        <v>-333173.33129682601</v>
      </c>
      <c r="F16" s="12">
        <v>8.2146949999999996E-2</v>
      </c>
      <c r="G16" s="12">
        <v>6.3973760000000005E-2</v>
      </c>
      <c r="H16" s="13">
        <v>1.75041E-3</v>
      </c>
      <c r="I16" s="17">
        <f t="shared" si="0"/>
        <v>233.97586776001845</v>
      </c>
    </row>
    <row r="17" spans="1:9" ht="15.75" customHeight="1">
      <c r="A17" s="16" t="s">
        <v>609</v>
      </c>
      <c r="B17" s="14">
        <v>-463009.39311022201</v>
      </c>
      <c r="C17" s="12">
        <v>9.6918279999999996E-2</v>
      </c>
      <c r="D17" s="13">
        <v>1.1181800000000001E-3</v>
      </c>
      <c r="E17" s="14">
        <v>-462888.86175831599</v>
      </c>
      <c r="F17" s="12">
        <v>8.8089799999999996E-2</v>
      </c>
      <c r="G17" s="12">
        <v>4.6206030000000002E-2</v>
      </c>
      <c r="H17" s="13">
        <v>1.30693E-3</v>
      </c>
      <c r="I17" s="17">
        <f t="shared" si="0"/>
        <v>241.06270381202921</v>
      </c>
    </row>
    <row r="18" spans="1:9" ht="15.75" customHeight="1">
      <c r="A18" s="16" t="s">
        <v>621</v>
      </c>
      <c r="B18" s="14">
        <v>-383465.46100963902</v>
      </c>
      <c r="C18" s="12">
        <v>9.4297720000000002E-2</v>
      </c>
      <c r="D18" s="13">
        <v>1.36034E-3</v>
      </c>
      <c r="E18" s="14">
        <v>-383342.21167181601</v>
      </c>
      <c r="F18" s="12">
        <v>8.6059960000000005E-2</v>
      </c>
      <c r="G18" s="12">
        <v>5.7180809999999999E-2</v>
      </c>
      <c r="H18" s="13">
        <v>1.72496E-3</v>
      </c>
      <c r="I18" s="17">
        <f t="shared" si="0"/>
        <v>246.49867564602755</v>
      </c>
    </row>
    <row r="19" spans="1:9" ht="15.75" customHeight="1">
      <c r="A19" s="16" t="s">
        <v>713</v>
      </c>
      <c r="B19" s="14">
        <v>-2788.2249041740101</v>
      </c>
      <c r="C19" s="12">
        <v>0.25178042899999997</v>
      </c>
      <c r="D19" s="13">
        <v>1E-10</v>
      </c>
      <c r="E19" s="14">
        <v>-2663.4152355391898</v>
      </c>
      <c r="F19" s="12">
        <v>0.194518314</v>
      </c>
      <c r="G19" s="12">
        <v>2.4861042699999998</v>
      </c>
      <c r="H19" s="13">
        <v>1E-10</v>
      </c>
      <c r="I19" s="17">
        <f t="shared" si="0"/>
        <v>249.61933726964071</v>
      </c>
    </row>
    <row r="20" spans="1:9" ht="15.75" customHeight="1">
      <c r="A20" s="16" t="s">
        <v>611</v>
      </c>
      <c r="B20" s="14">
        <v>-379458.43973335502</v>
      </c>
      <c r="C20" s="12">
        <v>8.9801039999999999E-2</v>
      </c>
      <c r="D20" s="13">
        <v>1.35739E-3</v>
      </c>
      <c r="E20" s="14">
        <v>-379329.74327148497</v>
      </c>
      <c r="F20" s="12">
        <v>8.1374779999999994E-2</v>
      </c>
      <c r="G20" s="12">
        <v>5.8632089999999998E-2</v>
      </c>
      <c r="H20" s="13">
        <v>1.7206299999999999E-3</v>
      </c>
      <c r="I20" s="17">
        <f t="shared" si="0"/>
        <v>257.39292374008801</v>
      </c>
    </row>
    <row r="21" spans="1:9" ht="15.75" customHeight="1">
      <c r="A21" s="16" t="s">
        <v>612</v>
      </c>
      <c r="B21" s="14">
        <v>-615694.02669814602</v>
      </c>
      <c r="C21" s="12">
        <v>9.6829090000000007E-2</v>
      </c>
      <c r="D21" s="13">
        <v>7.0379999999999998E-4</v>
      </c>
      <c r="E21" s="14">
        <v>-615559.05192253098</v>
      </c>
      <c r="F21" s="12">
        <v>8.6645470000000002E-2</v>
      </c>
      <c r="G21" s="12">
        <v>3.6865679999999998E-2</v>
      </c>
      <c r="H21" s="13">
        <v>7.4523999999999999E-4</v>
      </c>
      <c r="I21" s="17">
        <f t="shared" si="0"/>
        <v>269.94955123006366</v>
      </c>
    </row>
    <row r="22" spans="1:9" ht="15.75" customHeight="1">
      <c r="A22" s="16" t="s">
        <v>190</v>
      </c>
      <c r="B22" s="14">
        <v>-295629.25287971803</v>
      </c>
      <c r="C22" s="12">
        <v>3.4034210000000002E-2</v>
      </c>
      <c r="D22" s="13">
        <v>8.1610000000000005E-4</v>
      </c>
      <c r="E22" s="14">
        <v>-295493.93395427102</v>
      </c>
      <c r="F22" s="12">
        <v>2.660978E-2</v>
      </c>
      <c r="G22" s="12">
        <v>7.0482420000000004E-2</v>
      </c>
      <c r="H22" s="13">
        <v>1.2894E-3</v>
      </c>
      <c r="I22" s="17">
        <f t="shared" si="0"/>
        <v>270.63785089401063</v>
      </c>
    </row>
    <row r="23" spans="1:9" ht="15.75" customHeight="1">
      <c r="A23" s="16" t="s">
        <v>607</v>
      </c>
      <c r="B23" s="14">
        <v>-387412.310664844</v>
      </c>
      <c r="C23" s="12">
        <v>9.1767520000000005E-2</v>
      </c>
      <c r="D23" s="13">
        <v>1.1499500000000001E-3</v>
      </c>
      <c r="E23" s="14">
        <v>-387270.593176917</v>
      </c>
      <c r="F23" s="12">
        <v>8.2778459999999998E-2</v>
      </c>
      <c r="G23" s="12">
        <v>6.0152650000000002E-2</v>
      </c>
      <c r="H23" s="13">
        <v>1.51103E-3</v>
      </c>
      <c r="I23" s="17">
        <f t="shared" si="0"/>
        <v>283.43497585400473</v>
      </c>
    </row>
    <row r="24" spans="1:9" ht="15.75" customHeight="1">
      <c r="A24" s="16" t="s">
        <v>454</v>
      </c>
      <c r="B24" s="14">
        <v>-197233.19872950399</v>
      </c>
      <c r="C24" s="12">
        <v>0.15787947499999999</v>
      </c>
      <c r="D24" s="13">
        <v>1E-10</v>
      </c>
      <c r="E24" s="14">
        <v>-197087.67548672701</v>
      </c>
      <c r="F24" s="12">
        <v>0.14620233999999999</v>
      </c>
      <c r="G24" s="12">
        <v>0.108795053</v>
      </c>
      <c r="H24" s="13">
        <v>8.4993647600000004E-6</v>
      </c>
      <c r="I24" s="17">
        <f t="shared" si="0"/>
        <v>291.04648555396125</v>
      </c>
    </row>
    <row r="25" spans="1:9" ht="15.75" customHeight="1">
      <c r="A25" s="16" t="s">
        <v>464</v>
      </c>
      <c r="B25" s="14">
        <v>-253267.401432949</v>
      </c>
      <c r="C25" s="12">
        <v>0.12985776399999999</v>
      </c>
      <c r="D25" s="13">
        <v>1.02547389E-4</v>
      </c>
      <c r="E25" s="14">
        <v>-253119.59049405</v>
      </c>
      <c r="F25" s="12">
        <v>0.11986974</v>
      </c>
      <c r="G25" s="12">
        <v>8.7857169999999998E-2</v>
      </c>
      <c r="H25" s="13">
        <v>3.9603000000000001E-4</v>
      </c>
      <c r="I25" s="17">
        <f t="shared" si="0"/>
        <v>295.62187779799569</v>
      </c>
    </row>
    <row r="26" spans="1:9" ht="15.75" customHeight="1">
      <c r="A26" s="16" t="s">
        <v>481</v>
      </c>
      <c r="B26" s="14">
        <v>-120376.695710671</v>
      </c>
      <c r="C26" s="12">
        <v>8.9193409299999998E-2</v>
      </c>
      <c r="D26" s="13">
        <v>1E-10</v>
      </c>
      <c r="E26" s="14">
        <v>-120222.92396556601</v>
      </c>
      <c r="F26" s="12">
        <v>7.9045630000000006E-2</v>
      </c>
      <c r="G26" s="12">
        <v>0.18513138000000001</v>
      </c>
      <c r="H26" s="13">
        <v>5.0861999999999999E-4</v>
      </c>
      <c r="I26" s="17">
        <f t="shared" si="0"/>
        <v>307.54349020999507</v>
      </c>
    </row>
    <row r="27" spans="1:9" ht="15.75" customHeight="1">
      <c r="A27" s="16" t="s">
        <v>683</v>
      </c>
      <c r="B27" s="14">
        <v>-352200.28756904899</v>
      </c>
      <c r="C27" s="12">
        <v>0.14738801000000001</v>
      </c>
      <c r="D27" s="13">
        <v>2.8326000000000002E-4</v>
      </c>
      <c r="E27" s="14">
        <v>-352033.64888661599</v>
      </c>
      <c r="F27" s="12">
        <v>0.13635606</v>
      </c>
      <c r="G27" s="12">
        <v>7.0650400000000002E-2</v>
      </c>
      <c r="H27" s="13">
        <v>5.1632999999999996E-4</v>
      </c>
      <c r="I27" s="17">
        <f t="shared" si="0"/>
        <v>333.27736486599315</v>
      </c>
    </row>
    <row r="28" spans="1:9" ht="15.75" customHeight="1">
      <c r="A28" s="16" t="s">
        <v>671</v>
      </c>
      <c r="B28" s="14">
        <v>-211086.140488504</v>
      </c>
      <c r="C28" s="12">
        <v>0.10346732</v>
      </c>
      <c r="D28" s="13">
        <v>1E-10</v>
      </c>
      <c r="E28" s="14">
        <v>-210914.28941382901</v>
      </c>
      <c r="F28" s="12">
        <v>9.3881779999999998E-2</v>
      </c>
      <c r="G28" s="12">
        <v>0.11834176</v>
      </c>
      <c r="H28" s="13">
        <v>6.6719000000000001E-4</v>
      </c>
      <c r="I28" s="17">
        <f t="shared" si="0"/>
        <v>343.70214934996329</v>
      </c>
    </row>
    <row r="29" spans="1:9" ht="15.75" customHeight="1">
      <c r="A29" s="16" t="s">
        <v>613</v>
      </c>
      <c r="B29" s="14">
        <v>-351854.49425914098</v>
      </c>
      <c r="C29" s="12">
        <v>9.6940269999999995E-2</v>
      </c>
      <c r="D29" s="13">
        <v>1.2884699999999999E-3</v>
      </c>
      <c r="E29" s="14">
        <v>-351682.61609094997</v>
      </c>
      <c r="F29" s="12">
        <v>8.7342610000000001E-2</v>
      </c>
      <c r="G29" s="12">
        <v>7.407395E-2</v>
      </c>
      <c r="H29" s="13">
        <v>1.80565E-3</v>
      </c>
      <c r="I29" s="17">
        <f t="shared" si="0"/>
        <v>343.75633638200816</v>
      </c>
    </row>
    <row r="30" spans="1:9" ht="15.75" customHeight="1">
      <c r="A30" s="16" t="s">
        <v>369</v>
      </c>
      <c r="B30" s="14">
        <v>-491765.85678866098</v>
      </c>
      <c r="C30" s="12">
        <v>6.1117070000000003E-2</v>
      </c>
      <c r="D30" s="13">
        <v>1.26453E-3</v>
      </c>
      <c r="E30" s="14">
        <v>-491590.91830199503</v>
      </c>
      <c r="F30" s="12">
        <v>5.1111700000000003E-2</v>
      </c>
      <c r="G30" s="12">
        <v>5.1069740000000002E-2</v>
      </c>
      <c r="H30" s="13">
        <v>1.45857E-3</v>
      </c>
      <c r="I30" s="17">
        <f t="shared" si="0"/>
        <v>349.8769733319059</v>
      </c>
    </row>
    <row r="31" spans="1:9" ht="15.75" customHeight="1">
      <c r="A31" s="16" t="s">
        <v>544</v>
      </c>
      <c r="B31" s="14">
        <v>-261556.579202469</v>
      </c>
      <c r="C31" s="12">
        <v>5.2862359999999997E-2</v>
      </c>
      <c r="D31" s="13">
        <v>6.1682000000000002E-4</v>
      </c>
      <c r="E31" s="14">
        <v>-261381.28690523599</v>
      </c>
      <c r="F31" s="12">
        <v>4.4088589999999997E-2</v>
      </c>
      <c r="G31" s="12">
        <v>9.2527999999999999E-2</v>
      </c>
      <c r="H31" s="13">
        <v>1.25118E-3</v>
      </c>
      <c r="I31" s="17">
        <f t="shared" si="0"/>
        <v>350.58459446602501</v>
      </c>
    </row>
    <row r="32" spans="1:9" ht="15.75" customHeight="1">
      <c r="A32" s="16" t="s">
        <v>485</v>
      </c>
      <c r="B32" s="14">
        <v>-40182.900260782801</v>
      </c>
      <c r="C32" s="12">
        <v>8.4675269499999997E-2</v>
      </c>
      <c r="D32" s="13">
        <v>1E-10</v>
      </c>
      <c r="E32" s="14">
        <v>-40006.606204326003</v>
      </c>
      <c r="F32" s="12">
        <v>7.2630647399999998E-2</v>
      </c>
      <c r="G32" s="12">
        <v>0.55485836600000005</v>
      </c>
      <c r="H32" s="13">
        <v>5.3769430699999999E-4</v>
      </c>
      <c r="I32" s="17">
        <f t="shared" si="0"/>
        <v>352.58811291359598</v>
      </c>
    </row>
    <row r="33" spans="1:9" ht="15.75" customHeight="1">
      <c r="A33" s="16" t="s">
        <v>642</v>
      </c>
      <c r="B33" s="14">
        <v>-268070.12671147799</v>
      </c>
      <c r="C33" s="12">
        <v>9.2802919999999997E-2</v>
      </c>
      <c r="D33" s="13">
        <v>5.9915000000000001E-4</v>
      </c>
      <c r="E33" s="14">
        <v>-267891.26901876502</v>
      </c>
      <c r="F33" s="12">
        <v>8.3477949999999995E-2</v>
      </c>
      <c r="G33" s="12">
        <v>9.8139560000000001E-2</v>
      </c>
      <c r="H33" s="13">
        <v>1.34881E-3</v>
      </c>
      <c r="I33" s="17">
        <f t="shared" si="0"/>
        <v>357.71538542595226</v>
      </c>
    </row>
    <row r="34" spans="1:9" ht="15.75" customHeight="1">
      <c r="A34" s="16" t="s">
        <v>610</v>
      </c>
      <c r="B34" s="14">
        <v>-326096.93518776598</v>
      </c>
      <c r="C34" s="12">
        <v>9.7108319999999998E-2</v>
      </c>
      <c r="D34" s="13">
        <v>1.1393099999999999E-3</v>
      </c>
      <c r="E34" s="14">
        <v>-325917.370456798</v>
      </c>
      <c r="F34" s="12">
        <v>8.7452890000000005E-2</v>
      </c>
      <c r="G34" s="12">
        <v>8.1670809999999996E-2</v>
      </c>
      <c r="H34" s="13">
        <v>1.7165399999999999E-3</v>
      </c>
      <c r="I34" s="17">
        <f t="shared" si="0"/>
        <v>359.12946193595417</v>
      </c>
    </row>
    <row r="35" spans="1:9" ht="15.75" customHeight="1">
      <c r="A35" s="16" t="s">
        <v>643</v>
      </c>
      <c r="B35" s="14">
        <v>-320055.93653544399</v>
      </c>
      <c r="C35" s="12">
        <v>0.10140137</v>
      </c>
      <c r="D35" s="13">
        <v>1.08548E-3</v>
      </c>
      <c r="E35" s="14">
        <v>-319875.46659750299</v>
      </c>
      <c r="F35" s="12">
        <v>9.1433739999999999E-2</v>
      </c>
      <c r="G35" s="12">
        <v>8.3122299999999996E-2</v>
      </c>
      <c r="H35" s="13">
        <v>1.64821E-3</v>
      </c>
      <c r="I35" s="17">
        <f t="shared" si="0"/>
        <v>360.93987588200253</v>
      </c>
    </row>
    <row r="36" spans="1:9" ht="15.75" customHeight="1">
      <c r="A36" s="16" t="s">
        <v>502</v>
      </c>
      <c r="B36" s="14">
        <v>-729536.49176624697</v>
      </c>
      <c r="C36" s="12">
        <v>9.7452230000000001E-2</v>
      </c>
      <c r="D36" s="13">
        <v>4.4833999999999998E-4</v>
      </c>
      <c r="E36" s="14">
        <v>-729355.03220183996</v>
      </c>
      <c r="F36" s="12">
        <v>8.5205580000000003E-2</v>
      </c>
      <c r="G36" s="12">
        <v>3.7879749999999997E-2</v>
      </c>
      <c r="H36" s="13">
        <v>4.5835E-4</v>
      </c>
      <c r="I36" s="17">
        <f t="shared" si="0"/>
        <v>362.91912881401367</v>
      </c>
    </row>
    <row r="37" spans="1:9" ht="15.75" customHeight="1">
      <c r="A37" s="16" t="s">
        <v>603</v>
      </c>
      <c r="B37" s="14">
        <v>-613951.06547663698</v>
      </c>
      <c r="C37" s="12">
        <v>9.9320930000000002E-2</v>
      </c>
      <c r="D37" s="13">
        <v>7.6356999999999998E-4</v>
      </c>
      <c r="E37" s="14">
        <v>-613767.69215408096</v>
      </c>
      <c r="F37" s="12">
        <v>8.7432599999999999E-2</v>
      </c>
      <c r="G37" s="12">
        <v>4.3405270000000003E-2</v>
      </c>
      <c r="H37" s="13">
        <v>8.1495000000000005E-4</v>
      </c>
      <c r="I37" s="17">
        <f t="shared" si="0"/>
        <v>366.74664511205629</v>
      </c>
    </row>
    <row r="38" spans="1:9" ht="15.75" customHeight="1">
      <c r="A38" s="16" t="s">
        <v>670</v>
      </c>
      <c r="B38" s="14">
        <v>-425563.92695014901</v>
      </c>
      <c r="C38" s="12">
        <v>0.14408327000000001</v>
      </c>
      <c r="D38" s="13">
        <v>7.0598000000000004E-4</v>
      </c>
      <c r="E38" s="14">
        <v>-425379.73560471</v>
      </c>
      <c r="F38" s="12">
        <v>0.13162824000000001</v>
      </c>
      <c r="G38" s="12">
        <v>6.1576539999999999E-2</v>
      </c>
      <c r="H38" s="13">
        <v>8.1442999999999999E-4</v>
      </c>
      <c r="I38" s="17">
        <f t="shared" si="0"/>
        <v>368.3826908780029</v>
      </c>
    </row>
    <row r="39" spans="1:9" ht="15.75" customHeight="1">
      <c r="A39" s="16" t="s">
        <v>624</v>
      </c>
      <c r="B39" s="14">
        <v>-463589.93175594101</v>
      </c>
      <c r="C39" s="12">
        <v>9.6791390000000005E-2</v>
      </c>
      <c r="D39" s="13">
        <v>1.0597899999999999E-3</v>
      </c>
      <c r="E39" s="14">
        <v>-463405.64391977002</v>
      </c>
      <c r="F39" s="12">
        <v>8.5824200000000003E-2</v>
      </c>
      <c r="G39" s="12">
        <v>5.7336060000000001E-2</v>
      </c>
      <c r="H39" s="13">
        <v>1.2815999999999999E-3</v>
      </c>
      <c r="I39" s="17">
        <f t="shared" si="0"/>
        <v>368.57567234197631</v>
      </c>
    </row>
    <row r="40" spans="1:9" ht="15.75" customHeight="1">
      <c r="A40" s="16" t="s">
        <v>615</v>
      </c>
      <c r="B40" s="14">
        <v>-470831.40272943798</v>
      </c>
      <c r="C40" s="12">
        <v>9.8549700000000004E-2</v>
      </c>
      <c r="D40" s="13">
        <v>1.1183600000000001E-3</v>
      </c>
      <c r="E40" s="14">
        <v>-470646.60031044099</v>
      </c>
      <c r="F40" s="12">
        <v>8.7456759999999995E-2</v>
      </c>
      <c r="G40" s="12">
        <v>5.6647200000000002E-2</v>
      </c>
      <c r="H40" s="13">
        <v>1.3307600000000001E-3</v>
      </c>
      <c r="I40" s="17">
        <f t="shared" si="0"/>
        <v>369.6048379939748</v>
      </c>
    </row>
    <row r="41" spans="1:9" ht="15.75" customHeight="1">
      <c r="A41" s="16" t="s">
        <v>386</v>
      </c>
      <c r="B41" s="14">
        <v>-261173.00995285</v>
      </c>
      <c r="C41" s="12">
        <v>4.7826760000000003E-2</v>
      </c>
      <c r="D41" s="13">
        <v>2.9761000000000002E-4</v>
      </c>
      <c r="E41" s="14">
        <v>-260986.84228645</v>
      </c>
      <c r="F41" s="12">
        <v>3.9120059999999998E-2</v>
      </c>
      <c r="G41" s="12">
        <v>9.7651039999999995E-2</v>
      </c>
      <c r="H41" s="13">
        <v>9.6818000000000002E-4</v>
      </c>
      <c r="I41" s="17">
        <f t="shared" si="0"/>
        <v>372.33533279999392</v>
      </c>
    </row>
    <row r="42" spans="1:9" ht="15.75" customHeight="1">
      <c r="A42" s="16" t="s">
        <v>690</v>
      </c>
      <c r="B42" s="14">
        <v>-259588.51807891001</v>
      </c>
      <c r="C42" s="12">
        <v>0.135164268</v>
      </c>
      <c r="D42" s="13">
        <v>5.22226373E-5</v>
      </c>
      <c r="E42" s="14">
        <v>-259399.93313109601</v>
      </c>
      <c r="F42" s="12">
        <v>0.12373987</v>
      </c>
      <c r="G42" s="12">
        <v>9.9454070000000006E-2</v>
      </c>
      <c r="H42" s="13">
        <v>4.7422000000000002E-4</v>
      </c>
      <c r="I42" s="17">
        <f t="shared" si="0"/>
        <v>377.16989562800154</v>
      </c>
    </row>
    <row r="43" spans="1:9" ht="15.75" customHeight="1">
      <c r="A43" s="16" t="s">
        <v>669</v>
      </c>
      <c r="B43" s="14">
        <v>-225386.67102246601</v>
      </c>
      <c r="C43" s="12">
        <v>0.14983613400000001</v>
      </c>
      <c r="D43" s="13">
        <v>2.4634820199999998E-6</v>
      </c>
      <c r="E43" s="14">
        <v>-225196.91714736799</v>
      </c>
      <c r="F43" s="12">
        <v>0.13745829000000001</v>
      </c>
      <c r="G43" s="12">
        <v>0.11225626</v>
      </c>
      <c r="H43" s="13">
        <v>2.967E-4</v>
      </c>
      <c r="I43" s="17">
        <f t="shared" si="0"/>
        <v>379.50775019603316</v>
      </c>
    </row>
    <row r="44" spans="1:9" ht="15.75" customHeight="1">
      <c r="A44" s="16" t="s">
        <v>628</v>
      </c>
      <c r="B44" s="14">
        <v>-642960.78611778095</v>
      </c>
      <c r="C44" s="12">
        <v>0.108754</v>
      </c>
      <c r="D44" s="13">
        <v>5.7375999999999998E-4</v>
      </c>
      <c r="E44" s="14">
        <v>-642759.89351770503</v>
      </c>
      <c r="F44" s="12">
        <v>9.6029569999999995E-2</v>
      </c>
      <c r="G44" s="12">
        <v>4.3957339999999998E-2</v>
      </c>
      <c r="H44" s="13">
        <v>6.0747000000000004E-4</v>
      </c>
      <c r="I44" s="17">
        <f t="shared" si="0"/>
        <v>401.78520015184768</v>
      </c>
    </row>
    <row r="45" spans="1:9" ht="15.75" customHeight="1">
      <c r="A45" s="16" t="s">
        <v>623</v>
      </c>
      <c r="B45" s="14">
        <v>-420234.07495667302</v>
      </c>
      <c r="C45" s="12">
        <v>9.9823179999999997E-2</v>
      </c>
      <c r="D45" s="13">
        <v>1.12959E-3</v>
      </c>
      <c r="E45" s="14">
        <v>-420025.45501600101</v>
      </c>
      <c r="F45" s="12">
        <v>8.8568010000000003E-2</v>
      </c>
      <c r="G45" s="12">
        <v>6.7873870000000003E-2</v>
      </c>
      <c r="H45" s="13">
        <v>1.46451E-3</v>
      </c>
      <c r="I45" s="17">
        <f t="shared" si="0"/>
        <v>417.23988134402316</v>
      </c>
    </row>
    <row r="46" spans="1:9" ht="15.75" customHeight="1">
      <c r="A46" s="16" t="s">
        <v>637</v>
      </c>
      <c r="B46" s="14">
        <v>-354495.70835667802</v>
      </c>
      <c r="C46" s="12">
        <v>9.7530080000000005E-2</v>
      </c>
      <c r="D46" s="13">
        <v>9.8729999999999998E-4</v>
      </c>
      <c r="E46" s="14">
        <v>-354285.90535456297</v>
      </c>
      <c r="F46" s="12">
        <v>8.614579E-2</v>
      </c>
      <c r="G46" s="12">
        <v>7.9364130000000005E-2</v>
      </c>
      <c r="H46" s="13">
        <v>1.38751E-3</v>
      </c>
      <c r="I46" s="17">
        <f t="shared" si="0"/>
        <v>419.606004230096</v>
      </c>
    </row>
    <row r="47" spans="1:9" ht="15.75" customHeight="1">
      <c r="A47" s="16" t="s">
        <v>494</v>
      </c>
      <c r="B47" s="14">
        <v>-195800.299394667</v>
      </c>
      <c r="C47" s="12">
        <v>3.46165815E-2</v>
      </c>
      <c r="D47" s="13">
        <v>1E-10</v>
      </c>
      <c r="E47" s="14">
        <v>-195587.62886099701</v>
      </c>
      <c r="F47" s="12">
        <v>2.4993919999999999E-2</v>
      </c>
      <c r="G47" s="12">
        <v>0.13143551000000001</v>
      </c>
      <c r="H47" s="13">
        <v>4.4441000000000001E-4</v>
      </c>
      <c r="I47" s="17">
        <f t="shared" si="0"/>
        <v>425.34106733999215</v>
      </c>
    </row>
    <row r="48" spans="1:9" ht="15.75" customHeight="1">
      <c r="A48" s="16" t="s">
        <v>614</v>
      </c>
      <c r="B48" s="14">
        <v>-299790.59342589899</v>
      </c>
      <c r="C48" s="12">
        <v>0.10235081</v>
      </c>
      <c r="D48" s="13">
        <v>1.2287400000000001E-3</v>
      </c>
      <c r="E48" s="14">
        <v>-299576.529325412</v>
      </c>
      <c r="F48" s="12">
        <v>9.1993249999999999E-2</v>
      </c>
      <c r="G48" s="12">
        <v>9.8466910000000005E-2</v>
      </c>
      <c r="H48" s="13">
        <v>1.97941E-3</v>
      </c>
      <c r="I48" s="17">
        <f t="shared" si="0"/>
        <v>428.12820097396616</v>
      </c>
    </row>
    <row r="49" spans="1:9" ht="15.75" customHeight="1">
      <c r="A49" s="16" t="s">
        <v>688</v>
      </c>
      <c r="B49" s="14">
        <v>-188598.838705859</v>
      </c>
      <c r="C49" s="12">
        <v>0.14547759399999999</v>
      </c>
      <c r="D49" s="13">
        <v>1E-10</v>
      </c>
      <c r="E49" s="14">
        <v>-188382.72046563801</v>
      </c>
      <c r="F49" s="12">
        <v>0.13183345099999999</v>
      </c>
      <c r="G49" s="12">
        <v>0.14116110500000001</v>
      </c>
      <c r="H49" s="13">
        <v>8.83100645E-5</v>
      </c>
      <c r="I49" s="17">
        <f t="shared" si="0"/>
        <v>432.23648044199217</v>
      </c>
    </row>
    <row r="50" spans="1:9" ht="15.75" customHeight="1">
      <c r="A50" s="16" t="s">
        <v>620</v>
      </c>
      <c r="B50" s="14">
        <v>-604133.07479657605</v>
      </c>
      <c r="C50" s="12">
        <v>0.10253848</v>
      </c>
      <c r="D50" s="13">
        <v>7.2108999999999997E-4</v>
      </c>
      <c r="E50" s="14">
        <v>-603915.63343863399</v>
      </c>
      <c r="F50" s="12">
        <v>8.9559490000000005E-2</v>
      </c>
      <c r="G50" s="12">
        <v>4.8226150000000002E-2</v>
      </c>
      <c r="H50" s="13">
        <v>7.7985000000000001E-4</v>
      </c>
      <c r="I50" s="17">
        <f t="shared" si="0"/>
        <v>434.88271588413045</v>
      </c>
    </row>
    <row r="51" spans="1:9" ht="15.75" customHeight="1">
      <c r="A51" s="16" t="s">
        <v>706</v>
      </c>
      <c r="B51" s="14">
        <v>-329740.71046272799</v>
      </c>
      <c r="C51" s="12">
        <v>0.13984975999999999</v>
      </c>
      <c r="D51" s="13">
        <v>5.1769999999999995E-4</v>
      </c>
      <c r="E51" s="14">
        <v>-329521.99231339101</v>
      </c>
      <c r="F51" s="12">
        <v>0.127112</v>
      </c>
      <c r="G51" s="12">
        <v>8.5773699999999994E-2</v>
      </c>
      <c r="H51" s="13">
        <v>8.2585000000000004E-4</v>
      </c>
      <c r="I51" s="17">
        <f t="shared" si="0"/>
        <v>437.43629867397249</v>
      </c>
    </row>
    <row r="52" spans="1:9" ht="15.75" customHeight="1">
      <c r="A52" s="16" t="s">
        <v>622</v>
      </c>
      <c r="B52" s="14">
        <v>-596061.36422277405</v>
      </c>
      <c r="C52" s="12">
        <v>0.10529181999999999</v>
      </c>
      <c r="D52" s="13">
        <v>8.0489999999999999E-4</v>
      </c>
      <c r="E52" s="14">
        <v>-595839.15037715202</v>
      </c>
      <c r="F52" s="12">
        <v>9.2156109999999999E-2</v>
      </c>
      <c r="G52" s="12">
        <v>4.9426930000000001E-2</v>
      </c>
      <c r="H52" s="13">
        <v>8.7334000000000001E-4</v>
      </c>
      <c r="I52" s="17">
        <f t="shared" si="0"/>
        <v>444.42769124405459</v>
      </c>
    </row>
    <row r="53" spans="1:9" ht="15.75" customHeight="1">
      <c r="A53" s="16" t="s">
        <v>616</v>
      </c>
      <c r="B53" s="14">
        <v>-616004.74397342699</v>
      </c>
      <c r="C53" s="12">
        <v>0.10553510000000001</v>
      </c>
      <c r="D53" s="13">
        <v>7.2497000000000002E-4</v>
      </c>
      <c r="E53" s="14">
        <v>-615781.562638295</v>
      </c>
      <c r="F53" s="12">
        <v>9.2333760000000001E-2</v>
      </c>
      <c r="G53" s="12">
        <v>4.8105750000000003E-2</v>
      </c>
      <c r="H53" s="13">
        <v>7.8107999999999997E-4</v>
      </c>
      <c r="I53" s="17">
        <f t="shared" si="0"/>
        <v>446.362670263974</v>
      </c>
    </row>
    <row r="54" spans="1:9" ht="15.75" customHeight="1">
      <c r="A54" s="16" t="s">
        <v>364</v>
      </c>
      <c r="B54" s="14">
        <v>-345573.38885890599</v>
      </c>
      <c r="C54" s="12">
        <v>5.690779E-2</v>
      </c>
      <c r="D54" s="13">
        <v>1.11425E-3</v>
      </c>
      <c r="E54" s="14">
        <v>-345342.920077166</v>
      </c>
      <c r="F54" s="12">
        <v>4.6497610000000002E-2</v>
      </c>
      <c r="G54" s="12">
        <v>8.4196140000000003E-2</v>
      </c>
      <c r="H54" s="13">
        <v>1.6401600000000001E-3</v>
      </c>
      <c r="I54" s="17">
        <f t="shared" si="0"/>
        <v>460.93756347999442</v>
      </c>
    </row>
    <row r="55" spans="1:9" ht="15.75" customHeight="1">
      <c r="A55" s="16" t="s">
        <v>180</v>
      </c>
      <c r="B55" s="14">
        <v>-204131.99234041799</v>
      </c>
      <c r="C55" s="12">
        <v>0.17156863999999999</v>
      </c>
      <c r="D55" s="13">
        <v>1E-10</v>
      </c>
      <c r="E55" s="14">
        <v>-203900.15288696499</v>
      </c>
      <c r="F55" s="12">
        <v>0.15710821599999999</v>
      </c>
      <c r="G55" s="12">
        <v>0.134567516</v>
      </c>
      <c r="H55" s="13">
        <v>1E-10</v>
      </c>
      <c r="I55" s="17">
        <f t="shared" si="0"/>
        <v>463.6789069059887</v>
      </c>
    </row>
    <row r="56" spans="1:9" ht="15.75" customHeight="1">
      <c r="A56" s="16" t="s">
        <v>687</v>
      </c>
      <c r="B56" s="14">
        <v>-196005.173263365</v>
      </c>
      <c r="C56" s="12">
        <v>0.149031571</v>
      </c>
      <c r="D56" s="13">
        <v>1E-10</v>
      </c>
      <c r="E56" s="14">
        <v>-195765.76106771099</v>
      </c>
      <c r="F56" s="12">
        <v>0.134276962</v>
      </c>
      <c r="G56" s="12">
        <v>0.141129217</v>
      </c>
      <c r="H56" s="13">
        <v>1E-10</v>
      </c>
      <c r="I56" s="17">
        <f t="shared" si="0"/>
        <v>478.82439130800776</v>
      </c>
    </row>
    <row r="57" spans="1:9" ht="15.75" customHeight="1">
      <c r="A57" s="16" t="s">
        <v>653</v>
      </c>
      <c r="B57" s="14">
        <v>-214875.664677458</v>
      </c>
      <c r="C57" s="12">
        <v>9.7232819999999998E-2</v>
      </c>
      <c r="D57" s="13">
        <v>2.6151000000000001E-4</v>
      </c>
      <c r="E57" s="14">
        <v>-214628.44297701601</v>
      </c>
      <c r="F57" s="12">
        <v>8.6048200000000005E-2</v>
      </c>
      <c r="G57" s="12">
        <v>0.14156836</v>
      </c>
      <c r="H57" s="13">
        <v>1.2330900000000001E-3</v>
      </c>
      <c r="I57" s="17">
        <f t="shared" si="0"/>
        <v>494.44340088398894</v>
      </c>
    </row>
    <row r="58" spans="1:9" ht="15.75" customHeight="1">
      <c r="A58" s="16" t="s">
        <v>509</v>
      </c>
      <c r="B58" s="14">
        <v>-275679.48996258801</v>
      </c>
      <c r="C58" s="12">
        <v>0.14175893000000001</v>
      </c>
      <c r="D58" s="13">
        <v>2.0858000000000001E-4</v>
      </c>
      <c r="E58" s="14">
        <v>-275413.55942804698</v>
      </c>
      <c r="F58" s="12">
        <v>0.12826255</v>
      </c>
      <c r="G58" s="12">
        <v>0.11352292999999999</v>
      </c>
      <c r="H58" s="13">
        <v>6.7407000000000003E-4</v>
      </c>
      <c r="I58" s="17">
        <f t="shared" si="0"/>
        <v>531.86106908204965</v>
      </c>
    </row>
    <row r="59" spans="1:9" ht="15.75" customHeight="1">
      <c r="A59" s="16" t="s">
        <v>428</v>
      </c>
      <c r="B59" s="14">
        <v>-199066.96425572099</v>
      </c>
      <c r="C59" s="12">
        <v>0.10996362</v>
      </c>
      <c r="D59" s="13">
        <v>1.8772999999999999E-4</v>
      </c>
      <c r="E59" s="14">
        <v>-198791.870904932</v>
      </c>
      <c r="F59" s="12">
        <v>9.8856609999999998E-2</v>
      </c>
      <c r="G59" s="12">
        <v>0.16777929</v>
      </c>
      <c r="H59" s="13">
        <v>1.54999E-3</v>
      </c>
      <c r="I59" s="17">
        <f t="shared" si="0"/>
        <v>550.18670157797169</v>
      </c>
    </row>
    <row r="60" spans="1:9" ht="15.75" customHeight="1">
      <c r="A60" s="16" t="s">
        <v>641</v>
      </c>
      <c r="B60" s="14">
        <v>-334554.41019480699</v>
      </c>
      <c r="C60" s="12">
        <v>0.10438535</v>
      </c>
      <c r="D60" s="13">
        <v>8.7270999999999996E-4</v>
      </c>
      <c r="E60" s="14">
        <v>-334277.99150800798</v>
      </c>
      <c r="F60" s="12">
        <v>9.181947E-2</v>
      </c>
      <c r="G60" s="12">
        <v>9.8503540000000001E-2</v>
      </c>
      <c r="H60" s="13">
        <v>1.4685900000000001E-3</v>
      </c>
      <c r="I60" s="17">
        <f t="shared" si="0"/>
        <v>552.83737359801307</v>
      </c>
    </row>
    <row r="61" spans="1:9" ht="15.75" customHeight="1">
      <c r="A61" s="16" t="s">
        <v>712</v>
      </c>
      <c r="B61" s="14">
        <v>-330739.45087789098</v>
      </c>
      <c r="C61" s="12">
        <v>0.14512517</v>
      </c>
      <c r="D61" s="13">
        <v>4.8655999999999998E-4</v>
      </c>
      <c r="E61" s="14">
        <v>-330459.35996986198</v>
      </c>
      <c r="F61" s="12">
        <v>0.13106008999999999</v>
      </c>
      <c r="G61" s="12">
        <v>9.8029190000000002E-2</v>
      </c>
      <c r="H61" s="13">
        <v>8.8294000000000003E-4</v>
      </c>
      <c r="I61" s="17">
        <f t="shared" si="0"/>
        <v>560.18181605800055</v>
      </c>
    </row>
    <row r="62" spans="1:9" ht="15.75" customHeight="1">
      <c r="A62" s="16" t="s">
        <v>170</v>
      </c>
      <c r="B62" s="14">
        <v>-253310.56057387599</v>
      </c>
      <c r="C62" s="12">
        <v>0.174952941</v>
      </c>
      <c r="D62" s="13">
        <v>1E-10</v>
      </c>
      <c r="E62" s="14">
        <v>-253025.828957205</v>
      </c>
      <c r="F62" s="12">
        <v>0.15903366099999999</v>
      </c>
      <c r="G62" s="12">
        <v>0.123073021</v>
      </c>
      <c r="H62" s="13">
        <v>9.6394160299999998E-5</v>
      </c>
      <c r="I62" s="17">
        <f t="shared" si="0"/>
        <v>569.46323334198678</v>
      </c>
    </row>
    <row r="63" spans="1:9" ht="15.75" customHeight="1">
      <c r="A63" s="16" t="s">
        <v>313</v>
      </c>
      <c r="B63" s="14">
        <v>-380987.055712645</v>
      </c>
      <c r="C63" s="12">
        <v>9.8489579999999993E-2</v>
      </c>
      <c r="D63" s="13">
        <v>9.4353000000000004E-4</v>
      </c>
      <c r="E63" s="14">
        <v>-380698.369841095</v>
      </c>
      <c r="F63" s="12">
        <v>8.5198689999999994E-2</v>
      </c>
      <c r="G63" s="12">
        <v>8.7642639999999994E-2</v>
      </c>
      <c r="H63" s="13">
        <v>1.3602600000000001E-3</v>
      </c>
      <c r="I63" s="17">
        <f t="shared" si="0"/>
        <v>577.37174309999682</v>
      </c>
    </row>
    <row r="64" spans="1:9" ht="15.75" customHeight="1">
      <c r="A64" s="16" t="s">
        <v>665</v>
      </c>
      <c r="B64" s="14">
        <v>-14485.3277381598</v>
      </c>
      <c r="C64" s="12">
        <v>0.154373345</v>
      </c>
      <c r="D64" s="13">
        <v>1E-10</v>
      </c>
      <c r="E64" s="14">
        <v>-14184.127398496899</v>
      </c>
      <c r="F64" s="12">
        <v>0.12539035200000001</v>
      </c>
      <c r="G64" s="12">
        <v>1.60520873</v>
      </c>
      <c r="H64" s="13">
        <v>1E-10</v>
      </c>
      <c r="I64" s="17">
        <f t="shared" si="0"/>
        <v>602.40067932580132</v>
      </c>
    </row>
    <row r="65" spans="1:9" ht="15.75" customHeight="1">
      <c r="A65" s="16" t="s">
        <v>518</v>
      </c>
      <c r="B65" s="14">
        <v>-454365.75141471298</v>
      </c>
      <c r="C65" s="12">
        <v>0.11044336</v>
      </c>
      <c r="D65" s="13">
        <v>1.07478E-3</v>
      </c>
      <c r="E65" s="14">
        <v>-454058.44141168898</v>
      </c>
      <c r="F65" s="12">
        <v>9.599394E-2</v>
      </c>
      <c r="G65" s="12">
        <v>7.6512510000000006E-2</v>
      </c>
      <c r="H65" s="13">
        <v>1.37127E-3</v>
      </c>
      <c r="I65" s="17">
        <f t="shared" si="0"/>
        <v>614.62000604800414</v>
      </c>
    </row>
    <row r="66" spans="1:9" ht="15.75" customHeight="1">
      <c r="A66" s="16" t="s">
        <v>625</v>
      </c>
      <c r="B66" s="14">
        <v>-580406.36464586295</v>
      </c>
      <c r="C66" s="12">
        <v>0.10562433</v>
      </c>
      <c r="D66" s="13">
        <v>7.8563000000000005E-4</v>
      </c>
      <c r="E66" s="14">
        <v>-580097.19838718604</v>
      </c>
      <c r="F66" s="12">
        <v>9.0112890000000001E-2</v>
      </c>
      <c r="G66" s="12">
        <v>6.0246580000000001E-2</v>
      </c>
      <c r="H66" s="13">
        <v>8.7062999999999995E-4</v>
      </c>
      <c r="I66" s="17">
        <f t="shared" si="0"/>
        <v>618.33251735381782</v>
      </c>
    </row>
    <row r="67" spans="1:9" ht="15.75" customHeight="1">
      <c r="A67" s="16" t="s">
        <v>183</v>
      </c>
      <c r="B67" s="14">
        <v>-353002.39320008003</v>
      </c>
      <c r="C67" s="12">
        <v>0.17741592</v>
      </c>
      <c r="D67" s="13">
        <v>2.9546999999999999E-4</v>
      </c>
      <c r="E67" s="14">
        <v>-352687.546157629</v>
      </c>
      <c r="F67" s="12">
        <v>0.16171511999999999</v>
      </c>
      <c r="G67" s="12">
        <v>9.7764160000000003E-2</v>
      </c>
      <c r="H67" s="13">
        <v>5.4261000000000001E-4</v>
      </c>
      <c r="I67" s="17">
        <f t="shared" si="0"/>
        <v>629.69408490206115</v>
      </c>
    </row>
    <row r="68" spans="1:9" ht="15.75" customHeight="1">
      <c r="A68" s="16" t="s">
        <v>186</v>
      </c>
      <c r="B68" s="14">
        <v>-358764.78626415302</v>
      </c>
      <c r="C68" s="12">
        <v>0.17217641</v>
      </c>
      <c r="D68" s="13">
        <v>2.8581E-4</v>
      </c>
      <c r="E68" s="14">
        <v>-358439.237068813</v>
      </c>
      <c r="F68" s="12">
        <v>0.15609292999999999</v>
      </c>
      <c r="G68" s="12">
        <v>9.7124189999999999E-2</v>
      </c>
      <c r="H68" s="13">
        <v>4.9899999999999999E-4</v>
      </c>
      <c r="I68" s="17">
        <f t="shared" si="0"/>
        <v>651.0983906800393</v>
      </c>
    </row>
    <row r="69" spans="1:9" ht="15.75" customHeight="1">
      <c r="A69" s="16" t="s">
        <v>707</v>
      </c>
      <c r="B69" s="14">
        <v>-9333.5000389528996</v>
      </c>
      <c r="C69" s="12">
        <v>0.20491848600000001</v>
      </c>
      <c r="D69" s="13">
        <v>1E-10</v>
      </c>
      <c r="E69" s="14">
        <v>-9005.2314417670805</v>
      </c>
      <c r="F69" s="12">
        <v>0.15775681899999999</v>
      </c>
      <c r="G69" s="12">
        <v>2.0473229499999999</v>
      </c>
      <c r="H69" s="13">
        <v>1E-10</v>
      </c>
      <c r="I69" s="17">
        <f t="shared" si="0"/>
        <v>656.53719437163818</v>
      </c>
    </row>
    <row r="70" spans="1:9" ht="15.75" customHeight="1">
      <c r="A70" s="16" t="s">
        <v>686</v>
      </c>
      <c r="B70" s="14">
        <v>-243589.98885235601</v>
      </c>
      <c r="C70" s="12">
        <v>0.14620687199999999</v>
      </c>
      <c r="D70" s="13">
        <v>1E-10</v>
      </c>
      <c r="E70" s="14">
        <v>-243251.36676843901</v>
      </c>
      <c r="F70" s="12">
        <v>0.12956598</v>
      </c>
      <c r="G70" s="12">
        <v>0.14132991</v>
      </c>
      <c r="H70" s="13">
        <v>2.5645000000000003E-4</v>
      </c>
      <c r="I70" s="17">
        <f t="shared" si="0"/>
        <v>677.24416783399647</v>
      </c>
    </row>
    <row r="71" spans="1:9" ht="15.75" customHeight="1">
      <c r="A71" s="16" t="s">
        <v>514</v>
      </c>
      <c r="B71" s="14">
        <v>-443265.384171388</v>
      </c>
      <c r="C71" s="12">
        <v>0.10919597</v>
      </c>
      <c r="D71" s="13">
        <v>9.5617E-4</v>
      </c>
      <c r="E71" s="14">
        <v>-442923.81250714499</v>
      </c>
      <c r="F71" s="12">
        <v>9.3967540000000002E-2</v>
      </c>
      <c r="G71" s="12">
        <v>8.2517560000000004E-2</v>
      </c>
      <c r="H71" s="13">
        <v>1.27059E-3</v>
      </c>
      <c r="I71" s="17">
        <f t="shared" si="0"/>
        <v>683.14332848601043</v>
      </c>
    </row>
    <row r="72" spans="1:9" ht="15.75" customHeight="1">
      <c r="A72" s="16" t="s">
        <v>267</v>
      </c>
      <c r="B72" s="14">
        <v>-201318.26356482899</v>
      </c>
      <c r="C72" s="12">
        <v>0.15863988600000001</v>
      </c>
      <c r="D72" s="13">
        <v>1E-10</v>
      </c>
      <c r="E72" s="14">
        <v>-200969.218587257</v>
      </c>
      <c r="F72" s="12">
        <v>0.14056410599999999</v>
      </c>
      <c r="G72" s="12">
        <v>0.16406733400000001</v>
      </c>
      <c r="H72" s="13">
        <v>1E-10</v>
      </c>
      <c r="I72" s="17">
        <f t="shared" si="0"/>
        <v>698.08995514397975</v>
      </c>
    </row>
    <row r="73" spans="1:9" ht="15.75" customHeight="1">
      <c r="A73" s="16" t="s">
        <v>184</v>
      </c>
      <c r="B73" s="14">
        <v>-384358.014922006</v>
      </c>
      <c r="C73" s="12">
        <v>0.18771419</v>
      </c>
      <c r="D73" s="13">
        <v>2.6059999999999999E-4</v>
      </c>
      <c r="E73" s="14">
        <v>-384000.419644718</v>
      </c>
      <c r="F73" s="12">
        <v>0.17047472999999999</v>
      </c>
      <c r="G73" s="12">
        <v>9.6284900000000007E-2</v>
      </c>
      <c r="H73" s="13">
        <v>4.4910000000000002E-4</v>
      </c>
      <c r="I73" s="17">
        <f t="shared" si="0"/>
        <v>715.19055457599461</v>
      </c>
    </row>
    <row r="74" spans="1:9" ht="15.75" customHeight="1">
      <c r="A74" s="16" t="s">
        <v>626</v>
      </c>
      <c r="B74" s="14">
        <v>-624009.20880455605</v>
      </c>
      <c r="C74" s="12">
        <v>0.10743693999999999</v>
      </c>
      <c r="D74" s="13">
        <v>6.5465E-4</v>
      </c>
      <c r="E74" s="14">
        <v>-623639.09701441496</v>
      </c>
      <c r="F74" s="12">
        <v>9.0262629999999996E-2</v>
      </c>
      <c r="G74" s="12">
        <v>6.173058E-2</v>
      </c>
      <c r="H74" s="13">
        <v>7.1263999999999995E-4</v>
      </c>
      <c r="I74" s="17">
        <f t="shared" si="0"/>
        <v>740.2235802821815</v>
      </c>
    </row>
    <row r="75" spans="1:9" ht="15.75" customHeight="1">
      <c r="A75" s="16" t="s">
        <v>656</v>
      </c>
      <c r="B75" s="14">
        <v>-342725.042133537</v>
      </c>
      <c r="C75" s="12">
        <v>0.10507563</v>
      </c>
      <c r="D75" s="13">
        <v>1.1356599999999999E-3</v>
      </c>
      <c r="E75" s="14">
        <v>-342345.94511437399</v>
      </c>
      <c r="F75" s="12">
        <v>9.0303389999999997E-2</v>
      </c>
      <c r="G75" s="12">
        <v>0.11344409</v>
      </c>
      <c r="H75" s="13">
        <v>1.8293999999999999E-3</v>
      </c>
      <c r="I75" s="17">
        <f t="shared" si="0"/>
        <v>758.19403832603712</v>
      </c>
    </row>
    <row r="76" spans="1:9" ht="15.75" customHeight="1">
      <c r="A76" s="16" t="s">
        <v>268</v>
      </c>
      <c r="B76" s="14">
        <v>-234628.06761954501</v>
      </c>
      <c r="C76" s="12">
        <v>0.16204568799999999</v>
      </c>
      <c r="D76" s="13">
        <v>3.85471316E-6</v>
      </c>
      <c r="E76" s="14">
        <v>-234242.98106019601</v>
      </c>
      <c r="F76" s="12">
        <v>0.14437495</v>
      </c>
      <c r="G76" s="12">
        <v>0.15369452</v>
      </c>
      <c r="H76" s="13">
        <v>3.1291000000000001E-4</v>
      </c>
      <c r="I76" s="17">
        <f t="shared" si="0"/>
        <v>770.17311869800324</v>
      </c>
    </row>
    <row r="77" spans="1:9" ht="15.75" customHeight="1">
      <c r="A77" s="16" t="s">
        <v>292</v>
      </c>
      <c r="B77" s="14">
        <v>-101477.28920848201</v>
      </c>
      <c r="C77" s="12">
        <v>4.72058479E-2</v>
      </c>
      <c r="D77" s="13">
        <v>1E-10</v>
      </c>
      <c r="E77" s="14">
        <v>-101076.694438766</v>
      </c>
      <c r="F77" s="12">
        <v>3.3986570000000001E-2</v>
      </c>
      <c r="G77" s="12">
        <v>0.35649276000000002</v>
      </c>
      <c r="H77" s="13">
        <v>1.75947E-3</v>
      </c>
      <c r="I77" s="17">
        <f t="shared" si="0"/>
        <v>801.18953943200177</v>
      </c>
    </row>
    <row r="78" spans="1:9" ht="15.75" customHeight="1">
      <c r="A78" s="16" t="s">
        <v>439</v>
      </c>
      <c r="B78" s="14">
        <v>-46583.7460809978</v>
      </c>
      <c r="C78" s="12">
        <v>0.12913845800000001</v>
      </c>
      <c r="D78" s="13">
        <v>1E-10</v>
      </c>
      <c r="E78" s="14">
        <v>-46173.803681682803</v>
      </c>
      <c r="F78" s="12">
        <v>0.106427671</v>
      </c>
      <c r="G78" s="12">
        <v>0.69945867100000003</v>
      </c>
      <c r="H78" s="13">
        <v>1E-10</v>
      </c>
      <c r="I78" s="17">
        <f t="shared" si="0"/>
        <v>819.8847986299952</v>
      </c>
    </row>
    <row r="79" spans="1:9" ht="15.75" customHeight="1">
      <c r="A79" s="16" t="s">
        <v>181</v>
      </c>
      <c r="B79" s="14">
        <v>-283880.89732990798</v>
      </c>
      <c r="C79" s="12">
        <v>0.172601594</v>
      </c>
      <c r="D79" s="13">
        <v>1.8438709400000001E-5</v>
      </c>
      <c r="E79" s="14">
        <v>-283468.544257892</v>
      </c>
      <c r="F79" s="12">
        <v>0.15488457999999999</v>
      </c>
      <c r="G79" s="12">
        <v>0.13624267000000001</v>
      </c>
      <c r="H79" s="13">
        <v>3.4593999999999998E-4</v>
      </c>
      <c r="I79" s="17">
        <f t="shared" si="0"/>
        <v>824.70614403195214</v>
      </c>
    </row>
    <row r="80" spans="1:9" ht="15.75" customHeight="1">
      <c r="A80" s="16" t="s">
        <v>627</v>
      </c>
      <c r="B80" s="14">
        <v>-570062.72560141305</v>
      </c>
      <c r="C80" s="12">
        <v>0.10924439</v>
      </c>
      <c r="D80" s="13">
        <v>8.4221000000000003E-4</v>
      </c>
      <c r="E80" s="14">
        <v>-569649.746638068</v>
      </c>
      <c r="F80" s="12">
        <v>9.1218300000000002E-2</v>
      </c>
      <c r="G80" s="12">
        <v>7.1302069999999995E-2</v>
      </c>
      <c r="H80" s="13">
        <v>9.4764000000000003E-4</v>
      </c>
      <c r="I80" s="17">
        <f t="shared" si="0"/>
        <v>825.9579266901128</v>
      </c>
    </row>
    <row r="81" spans="1:9" ht="15.75" customHeight="1">
      <c r="A81" s="16" t="s">
        <v>354</v>
      </c>
      <c r="B81" s="14">
        <v>-200151.72282600601</v>
      </c>
      <c r="C81" s="12">
        <v>0.12858998999999999</v>
      </c>
      <c r="D81" s="13">
        <v>1E-10</v>
      </c>
      <c r="E81" s="14">
        <v>-199737.06600641101</v>
      </c>
      <c r="F81" s="12">
        <v>0.11406073999999999</v>
      </c>
      <c r="G81" s="12">
        <v>0.20404525000000001</v>
      </c>
      <c r="H81" s="13">
        <v>1.2955E-3</v>
      </c>
      <c r="I81" s="17">
        <f t="shared" si="0"/>
        <v>829.31363918998977</v>
      </c>
    </row>
    <row r="82" spans="1:9" ht="15.75" customHeight="1">
      <c r="A82" s="16" t="s">
        <v>308</v>
      </c>
      <c r="B82" s="14">
        <v>-220491.350201358</v>
      </c>
      <c r="C82" s="12">
        <v>9.8863670000000001E-2</v>
      </c>
      <c r="D82" s="13">
        <v>1.5530000000000001E-4</v>
      </c>
      <c r="E82" s="14">
        <v>-220061.029154018</v>
      </c>
      <c r="F82" s="12">
        <v>8.3377270000000003E-2</v>
      </c>
      <c r="G82" s="12">
        <v>0.18034491</v>
      </c>
      <c r="H82" s="13">
        <v>1.20108E-3</v>
      </c>
      <c r="I82" s="17">
        <f t="shared" si="0"/>
        <v>860.64209467999171</v>
      </c>
    </row>
    <row r="83" spans="1:9" ht="15.75" customHeight="1">
      <c r="A83" s="16" t="s">
        <v>175</v>
      </c>
      <c r="B83" s="14">
        <v>-231125.18739238</v>
      </c>
      <c r="C83" s="12">
        <v>0.18707784999999999</v>
      </c>
      <c r="D83" s="13">
        <v>1E-10</v>
      </c>
      <c r="E83" s="14">
        <v>-230693.63193119699</v>
      </c>
      <c r="F83" s="12">
        <v>0.16688239199999999</v>
      </c>
      <c r="G83" s="12">
        <v>0.16362200199999999</v>
      </c>
      <c r="H83" s="13">
        <v>1E-10</v>
      </c>
      <c r="I83" s="17">
        <f t="shared" si="0"/>
        <v>863.11092236603145</v>
      </c>
    </row>
    <row r="84" spans="1:9" ht="15.75" customHeight="1">
      <c r="A84" s="16" t="s">
        <v>429</v>
      </c>
      <c r="B84" s="14">
        <v>-390328.46254432102</v>
      </c>
      <c r="C84" s="12">
        <v>0.17041253000000001</v>
      </c>
      <c r="D84" s="13">
        <v>3.5793000000000001E-4</v>
      </c>
      <c r="E84" s="14">
        <v>-389887.40312103799</v>
      </c>
      <c r="F84" s="12">
        <v>0.15101348000000001</v>
      </c>
      <c r="G84" s="12">
        <v>0.10467075000000001</v>
      </c>
      <c r="H84" s="13">
        <v>5.4808999999999999E-4</v>
      </c>
      <c r="I84" s="17">
        <f t="shared" si="0"/>
        <v>882.11884656606708</v>
      </c>
    </row>
    <row r="85" spans="1:9" ht="15.75" customHeight="1">
      <c r="A85" s="16" t="s">
        <v>253</v>
      </c>
      <c r="B85" s="14">
        <v>-163315.59678056999</v>
      </c>
      <c r="C85" s="12">
        <v>0.16898465600000001</v>
      </c>
      <c r="D85" s="13">
        <v>1E-10</v>
      </c>
      <c r="E85" s="14">
        <v>-162873.57754481499</v>
      </c>
      <c r="F85" s="12">
        <v>0.14734440400000001</v>
      </c>
      <c r="G85" s="12">
        <v>0.221871402</v>
      </c>
      <c r="H85" s="13">
        <v>1E-10</v>
      </c>
      <c r="I85" s="17">
        <f t="shared" si="0"/>
        <v>884.03847150999354</v>
      </c>
    </row>
    <row r="86" spans="1:9" ht="15.75" customHeight="1">
      <c r="A86" s="16" t="s">
        <v>113</v>
      </c>
      <c r="B86" s="14">
        <v>-35492.752952187002</v>
      </c>
      <c r="C86" s="12">
        <v>0.102722824</v>
      </c>
      <c r="D86" s="13">
        <v>1E-10</v>
      </c>
      <c r="E86" s="14">
        <v>-35045.525252943997</v>
      </c>
      <c r="F86" s="12">
        <v>8.1770768399999999E-2</v>
      </c>
      <c r="G86" s="12">
        <v>1.2141459400000001</v>
      </c>
      <c r="H86" s="13">
        <v>1E-10</v>
      </c>
      <c r="I86" s="17">
        <f t="shared" si="0"/>
        <v>894.45539848601038</v>
      </c>
    </row>
    <row r="87" spans="1:9" ht="15.75" customHeight="1">
      <c r="A87" s="16" t="s">
        <v>424</v>
      </c>
      <c r="B87" s="14">
        <v>-317306.30491409497</v>
      </c>
      <c r="C87" s="12">
        <v>0.11637635</v>
      </c>
      <c r="D87" s="13">
        <v>5.5752999999999998E-4</v>
      </c>
      <c r="E87" s="14">
        <v>-316838.02894928301</v>
      </c>
      <c r="F87" s="12">
        <v>9.9478090000000005E-2</v>
      </c>
      <c r="G87" s="12">
        <v>0.13583175</v>
      </c>
      <c r="H87" s="13">
        <v>1.3075300000000001E-3</v>
      </c>
      <c r="I87" s="17">
        <f t="shared" si="0"/>
        <v>936.5519296239363</v>
      </c>
    </row>
    <row r="88" spans="1:9" ht="15.75" customHeight="1">
      <c r="A88" s="16" t="s">
        <v>179</v>
      </c>
      <c r="B88" s="14">
        <v>-307666.081240659</v>
      </c>
      <c r="C88" s="12">
        <v>0.191090023</v>
      </c>
      <c r="D88" s="13">
        <v>3.7473643700000002E-7</v>
      </c>
      <c r="E88" s="14">
        <v>-307192.819177175</v>
      </c>
      <c r="F88" s="12">
        <v>0.17147345999999999</v>
      </c>
      <c r="G88" s="12">
        <v>0.13606341999999999</v>
      </c>
      <c r="H88" s="13">
        <v>3.0947E-4</v>
      </c>
      <c r="I88" s="17">
        <f t="shared" si="0"/>
        <v>946.52412696799729</v>
      </c>
    </row>
    <row r="89" spans="1:9" ht="15.75" customHeight="1">
      <c r="A89" s="16" t="s">
        <v>652</v>
      </c>
      <c r="B89" s="14">
        <v>-257739.61340505001</v>
      </c>
      <c r="C89" s="12">
        <v>0.10959428</v>
      </c>
      <c r="D89" s="13">
        <v>6.2730000000000001E-4</v>
      </c>
      <c r="E89" s="14">
        <v>-257256.341774189</v>
      </c>
      <c r="F89" s="12">
        <v>9.2914410000000003E-2</v>
      </c>
      <c r="G89" s="12">
        <v>0.16814678</v>
      </c>
      <c r="H89" s="13">
        <v>1.67307E-3</v>
      </c>
      <c r="I89" s="17">
        <f t="shared" si="0"/>
        <v>966.54326172202127</v>
      </c>
    </row>
    <row r="90" spans="1:9" ht="15.75" customHeight="1">
      <c r="A90" s="16" t="s">
        <v>448</v>
      </c>
      <c r="B90" s="14">
        <v>-170254.08388483699</v>
      </c>
      <c r="C90" s="12">
        <v>0.16319752300000001</v>
      </c>
      <c r="D90" s="13">
        <v>1E-10</v>
      </c>
      <c r="E90" s="14">
        <v>-169756.34716762701</v>
      </c>
      <c r="F90" s="12">
        <v>0.14099199300000001</v>
      </c>
      <c r="G90" s="12">
        <v>0.233925935</v>
      </c>
      <c r="H90" s="13">
        <v>1E-10</v>
      </c>
      <c r="I90" s="17">
        <f t="shared" si="0"/>
        <v>995.47343441995326</v>
      </c>
    </row>
    <row r="91" spans="1:9" ht="15.75" customHeight="1">
      <c r="A91" s="16" t="s">
        <v>177</v>
      </c>
      <c r="B91" s="14">
        <v>-433996.56705623999</v>
      </c>
      <c r="C91" s="12">
        <v>0.18927294</v>
      </c>
      <c r="D91" s="13">
        <v>5.4385000000000002E-4</v>
      </c>
      <c r="E91" s="14">
        <v>-433495.62634899002</v>
      </c>
      <c r="F91" s="12">
        <v>0.16854901999999999</v>
      </c>
      <c r="G91" s="12">
        <v>0.10317105999999999</v>
      </c>
      <c r="H91" s="13">
        <v>7.1162999999999999E-4</v>
      </c>
      <c r="I91" s="17">
        <f t="shared" si="0"/>
        <v>1001.8814144999487</v>
      </c>
    </row>
    <row r="92" spans="1:9" ht="15.75" customHeight="1">
      <c r="A92" s="16" t="s">
        <v>263</v>
      </c>
      <c r="B92" s="14">
        <v>-493893.32918111002</v>
      </c>
      <c r="C92" s="12">
        <v>0.16984002000000001</v>
      </c>
      <c r="D92" s="13">
        <v>7.1986999999999995E-4</v>
      </c>
      <c r="E92" s="14">
        <v>-493391.85434319999</v>
      </c>
      <c r="F92" s="12">
        <v>0.14876987999999999</v>
      </c>
      <c r="G92" s="12">
        <v>9.3084680000000003E-2</v>
      </c>
      <c r="H92" s="13">
        <v>8.2565000000000004E-4</v>
      </c>
      <c r="I92" s="17">
        <f t="shared" si="0"/>
        <v>1002.9496758200694</v>
      </c>
    </row>
    <row r="93" spans="1:9" ht="15.75" customHeight="1">
      <c r="A93" s="16" t="s">
        <v>270</v>
      </c>
      <c r="B93" s="14">
        <v>-200071.39222079699</v>
      </c>
      <c r="C93" s="12">
        <v>0.169205828</v>
      </c>
      <c r="D93" s="13">
        <v>1E-10</v>
      </c>
      <c r="E93" s="14">
        <v>-199561.91656805301</v>
      </c>
      <c r="F93" s="12">
        <v>0.146654436</v>
      </c>
      <c r="G93" s="12">
        <v>0.199744541</v>
      </c>
      <c r="H93" s="13">
        <v>1E-10</v>
      </c>
      <c r="I93" s="17">
        <f t="shared" si="0"/>
        <v>1018.9513054879499</v>
      </c>
    </row>
    <row r="94" spans="1:9" ht="15.75" customHeight="1">
      <c r="A94" s="16" t="s">
        <v>526</v>
      </c>
      <c r="B94" s="14">
        <v>-339216.62135037902</v>
      </c>
      <c r="C94" s="12">
        <v>0.12636363</v>
      </c>
      <c r="D94" s="13">
        <v>7.1451000000000001E-4</v>
      </c>
      <c r="E94" s="14">
        <v>-338695.46037981001</v>
      </c>
      <c r="F94" s="12">
        <v>0.10847821000000001</v>
      </c>
      <c r="G94" s="12">
        <v>0.13585597999999999</v>
      </c>
      <c r="H94" s="13">
        <v>1.42774E-3</v>
      </c>
      <c r="I94" s="17">
        <f t="shared" si="0"/>
        <v>1042.3219411380123</v>
      </c>
    </row>
    <row r="95" spans="1:9" ht="15.75" customHeight="1">
      <c r="A95" s="16" t="s">
        <v>195</v>
      </c>
      <c r="B95" s="14">
        <v>-292708.40958794003</v>
      </c>
      <c r="C95" s="12">
        <v>0.14038947700000001</v>
      </c>
      <c r="D95" s="13">
        <v>3.4050860700000001E-5</v>
      </c>
      <c r="E95" s="14">
        <v>-292182.00851128501</v>
      </c>
      <c r="F95" s="12">
        <v>0.12016034</v>
      </c>
      <c r="G95" s="12">
        <v>0.14801238</v>
      </c>
      <c r="H95" s="13">
        <v>3.6854999999999999E-4</v>
      </c>
      <c r="I95" s="17">
        <f t="shared" si="0"/>
        <v>1052.80215331004</v>
      </c>
    </row>
    <row r="96" spans="1:9" ht="15.75" customHeight="1">
      <c r="A96" s="16" t="s">
        <v>185</v>
      </c>
      <c r="B96" s="14">
        <v>-214307.22950043401</v>
      </c>
      <c r="C96" s="12">
        <v>0.18786430600000001</v>
      </c>
      <c r="D96" s="13">
        <v>1E-10</v>
      </c>
      <c r="E96" s="14">
        <v>-213767.45326050799</v>
      </c>
      <c r="F96" s="12">
        <v>0.16499139600000001</v>
      </c>
      <c r="G96" s="12">
        <v>0.19738613999999999</v>
      </c>
      <c r="H96" s="13">
        <v>1E-10</v>
      </c>
      <c r="I96" s="17">
        <f t="shared" si="0"/>
        <v>1079.5524798520491</v>
      </c>
    </row>
    <row r="97" spans="1:9" ht="15.75" customHeight="1">
      <c r="A97" s="16" t="s">
        <v>182</v>
      </c>
      <c r="B97" s="14">
        <v>-210526.67775485601</v>
      </c>
      <c r="C97" s="12">
        <v>0.18655205599999999</v>
      </c>
      <c r="D97" s="13">
        <v>1E-10</v>
      </c>
      <c r="E97" s="14">
        <v>-209964.93213845399</v>
      </c>
      <c r="F97" s="12">
        <v>0.16308847200000001</v>
      </c>
      <c r="G97" s="12">
        <v>0.20530486100000001</v>
      </c>
      <c r="H97" s="13">
        <v>1E-10</v>
      </c>
      <c r="I97" s="17">
        <f t="shared" si="0"/>
        <v>1123.4912328040227</v>
      </c>
    </row>
    <row r="98" spans="1:9" ht="15.75" customHeight="1">
      <c r="A98" s="16" t="s">
        <v>629</v>
      </c>
      <c r="B98" s="14">
        <v>-416729.55235472001</v>
      </c>
      <c r="C98" s="12">
        <v>0.1077525</v>
      </c>
      <c r="D98" s="13">
        <v>9.923E-4</v>
      </c>
      <c r="E98" s="14">
        <v>-416161.65489559399</v>
      </c>
      <c r="F98" s="12">
        <v>8.7884809999999994E-2</v>
      </c>
      <c r="G98" s="12">
        <v>0.1135987</v>
      </c>
      <c r="H98" s="13">
        <v>1.41025E-3</v>
      </c>
      <c r="I98" s="17">
        <f t="shared" si="0"/>
        <v>1135.7949182520388</v>
      </c>
    </row>
    <row r="99" spans="1:9" ht="15.75" customHeight="1">
      <c r="A99" s="16" t="s">
        <v>435</v>
      </c>
      <c r="B99" s="14">
        <v>-192467.64168888199</v>
      </c>
      <c r="C99" s="12">
        <v>0.168278913</v>
      </c>
      <c r="D99" s="13">
        <v>1E-10</v>
      </c>
      <c r="E99" s="14">
        <v>-191895.85054559199</v>
      </c>
      <c r="F99" s="12">
        <v>0.14439497200000001</v>
      </c>
      <c r="G99" s="12">
        <v>0.22223570100000001</v>
      </c>
      <c r="H99" s="13">
        <v>1E-10</v>
      </c>
      <c r="I99" s="17">
        <f t="shared" si="0"/>
        <v>1143.5822865800001</v>
      </c>
    </row>
    <row r="100" spans="1:9" ht="15.75" customHeight="1">
      <c r="A100" s="16" t="s">
        <v>655</v>
      </c>
      <c r="B100" s="14">
        <v>-358144.200644714</v>
      </c>
      <c r="C100" s="12">
        <v>0.11206341</v>
      </c>
      <c r="D100" s="13">
        <v>8.1813000000000003E-4</v>
      </c>
      <c r="E100" s="14">
        <v>-357556.700800355</v>
      </c>
      <c r="F100" s="12">
        <v>9.2444890000000002E-2</v>
      </c>
      <c r="G100" s="12">
        <v>0.13420579999999999</v>
      </c>
      <c r="H100" s="13">
        <v>1.4454800000000001E-3</v>
      </c>
      <c r="I100" s="17">
        <f t="shared" si="0"/>
        <v>1174.9996887180023</v>
      </c>
    </row>
    <row r="101" spans="1:9" ht="15.75" customHeight="1">
      <c r="A101" s="16" t="s">
        <v>210</v>
      </c>
      <c r="B101" s="14">
        <v>-39067.284452432097</v>
      </c>
      <c r="C101" s="12">
        <v>6.4949738399999998E-2</v>
      </c>
      <c r="D101" s="13">
        <v>1E-10</v>
      </c>
      <c r="E101" s="14">
        <v>-38357.845250589999</v>
      </c>
      <c r="F101" s="12">
        <v>3.4090137100000001E-2</v>
      </c>
      <c r="G101" s="12">
        <v>0.97617415600000002</v>
      </c>
      <c r="H101" s="13">
        <v>7.8541810599999998E-5</v>
      </c>
      <c r="I101" s="17">
        <f t="shared" si="0"/>
        <v>1418.8784036841971</v>
      </c>
    </row>
    <row r="102" spans="1:9" ht="15.75" customHeight="1">
      <c r="A102" s="16" t="s">
        <v>266</v>
      </c>
      <c r="B102" s="14">
        <v>-356948.54160903703</v>
      </c>
      <c r="C102" s="12">
        <v>0.16981114999999999</v>
      </c>
      <c r="D102" s="13">
        <v>4.9045999999999996E-4</v>
      </c>
      <c r="E102" s="14">
        <v>-356217.87162853702</v>
      </c>
      <c r="F102" s="12">
        <v>0.14503031999999999</v>
      </c>
      <c r="G102" s="12">
        <v>0.14817337999999999</v>
      </c>
      <c r="H102" s="13">
        <v>7.9341000000000004E-4</v>
      </c>
      <c r="I102" s="17">
        <f t="shared" si="0"/>
        <v>1461.3399610000197</v>
      </c>
    </row>
    <row r="103" spans="1:9" ht="15.75" customHeight="1">
      <c r="A103" s="16" t="s">
        <v>649</v>
      </c>
      <c r="B103" s="14">
        <v>-474570.84073823498</v>
      </c>
      <c r="C103" s="12">
        <v>0.11922784</v>
      </c>
      <c r="D103" s="13">
        <v>9.8438999999999992E-4</v>
      </c>
      <c r="E103" s="14">
        <v>-473825.74603537098</v>
      </c>
      <c r="F103" s="12">
        <v>9.5705159999999997E-2</v>
      </c>
      <c r="G103" s="12">
        <v>0.11543319</v>
      </c>
      <c r="H103" s="13">
        <v>1.29426E-3</v>
      </c>
      <c r="I103" s="17">
        <f t="shared" si="0"/>
        <v>1490.1894057280151</v>
      </c>
    </row>
    <row r="104" spans="1:9" ht="15.75" customHeight="1">
      <c r="A104" s="16" t="s">
        <v>99</v>
      </c>
      <c r="B104" s="14">
        <v>-87135.168390890205</v>
      </c>
      <c r="C104" s="12">
        <v>0.28549981800000002</v>
      </c>
      <c r="D104" s="13">
        <v>1E-10</v>
      </c>
      <c r="E104" s="14">
        <v>-86377.993941918903</v>
      </c>
      <c r="F104" s="12">
        <v>0.256234878</v>
      </c>
      <c r="G104" s="12">
        <v>0.60977969700000001</v>
      </c>
      <c r="H104" s="13">
        <v>1E-10</v>
      </c>
      <c r="I104" s="17">
        <f t="shared" si="0"/>
        <v>1514.3488979426038</v>
      </c>
    </row>
    <row r="105" spans="1:9" ht="15.75" customHeight="1">
      <c r="A105" s="16" t="s">
        <v>43</v>
      </c>
      <c r="B105" s="14">
        <v>-360088.17350592901</v>
      </c>
      <c r="C105" s="12">
        <v>5.8867610000000001E-2</v>
      </c>
      <c r="D105" s="13">
        <v>2.5356000000000001E-4</v>
      </c>
      <c r="E105" s="14">
        <v>-359327.491865127</v>
      </c>
      <c r="F105" s="12">
        <v>4.0366520000000003E-2</v>
      </c>
      <c r="G105" s="12">
        <v>0.14640933</v>
      </c>
      <c r="H105" s="13">
        <v>1.0953899999999999E-3</v>
      </c>
      <c r="I105" s="17">
        <f t="shared" si="0"/>
        <v>1521.363281604019</v>
      </c>
    </row>
    <row r="106" spans="1:9" ht="15.75" customHeight="1">
      <c r="A106" s="16" t="s">
        <v>572</v>
      </c>
      <c r="B106" s="14">
        <v>-140559.56770234101</v>
      </c>
      <c r="C106" s="12">
        <v>7.7059282000000007E-2</v>
      </c>
      <c r="D106" s="13">
        <v>1E-10</v>
      </c>
      <c r="E106" s="14">
        <v>-139776.74481184399</v>
      </c>
      <c r="F106" s="12">
        <v>5.6259139999999999E-2</v>
      </c>
      <c r="G106" s="12">
        <v>0.38514081999999999</v>
      </c>
      <c r="H106" s="13">
        <v>2.2962899999999999E-3</v>
      </c>
      <c r="I106" s="17">
        <f t="shared" si="0"/>
        <v>1565.645780994033</v>
      </c>
    </row>
    <row r="107" spans="1:9" ht="15.75" customHeight="1">
      <c r="A107" s="16" t="s">
        <v>353</v>
      </c>
      <c r="B107" s="14">
        <v>-164479.02246697</v>
      </c>
      <c r="C107" s="12">
        <v>0.13533031200000001</v>
      </c>
      <c r="D107" s="13">
        <v>1E-10</v>
      </c>
      <c r="E107" s="14">
        <v>-163666.37108441899</v>
      </c>
      <c r="F107" s="12">
        <v>0.11031448000000001</v>
      </c>
      <c r="G107" s="12">
        <v>0.33289372</v>
      </c>
      <c r="H107" s="13">
        <v>7.2643999999999996E-4</v>
      </c>
      <c r="I107" s="17">
        <f t="shared" si="0"/>
        <v>1625.3027651020093</v>
      </c>
    </row>
    <row r="108" spans="1:9" ht="15.75" customHeight="1">
      <c r="A108" s="16" t="s">
        <v>525</v>
      </c>
      <c r="B108" s="14">
        <v>-308047.76430946798</v>
      </c>
      <c r="C108" s="12">
        <v>0.14562323999999999</v>
      </c>
      <c r="D108" s="13">
        <v>2.3936000000000001E-4</v>
      </c>
      <c r="E108" s="14">
        <v>-307165.03312262602</v>
      </c>
      <c r="F108" s="12">
        <v>0.12198062</v>
      </c>
      <c r="G108" s="12">
        <v>0.19858506000000001</v>
      </c>
      <c r="H108" s="13">
        <v>1.2613800000000001E-3</v>
      </c>
      <c r="I108" s="17">
        <f t="shared" si="0"/>
        <v>1765.4623736839276</v>
      </c>
    </row>
    <row r="109" spans="1:9" ht="15.75" customHeight="1">
      <c r="A109" s="16" t="s">
        <v>519</v>
      </c>
      <c r="B109" s="14">
        <v>-369776.46408945101</v>
      </c>
      <c r="C109" s="12">
        <v>0.13969878999999999</v>
      </c>
      <c r="D109" s="13">
        <v>4.4691000000000002E-4</v>
      </c>
      <c r="E109" s="14">
        <v>-368885.37748963601</v>
      </c>
      <c r="F109" s="12">
        <v>0.11446919</v>
      </c>
      <c r="G109" s="12">
        <v>0.16192518</v>
      </c>
      <c r="H109" s="13">
        <v>1.0357599999999999E-3</v>
      </c>
      <c r="I109" s="17">
        <f t="shared" si="0"/>
        <v>1782.1731996299932</v>
      </c>
    </row>
    <row r="110" spans="1:9" ht="15.75" customHeight="1">
      <c r="A110" s="16" t="s">
        <v>274</v>
      </c>
      <c r="B110" s="14">
        <v>-601303.92167050706</v>
      </c>
      <c r="C110" s="12">
        <v>0.12490471</v>
      </c>
      <c r="D110" s="13">
        <v>7.3227000000000003E-4</v>
      </c>
      <c r="E110" s="14">
        <v>-600406.94806982705</v>
      </c>
      <c r="F110" s="12">
        <v>9.7202280000000002E-2</v>
      </c>
      <c r="G110" s="12">
        <v>0.10282752000000001</v>
      </c>
      <c r="H110" s="13">
        <v>8.2589000000000002E-4</v>
      </c>
      <c r="I110" s="17">
        <f t="shared" si="0"/>
        <v>1793.9472013600171</v>
      </c>
    </row>
    <row r="111" spans="1:9" ht="15.75" customHeight="1">
      <c r="A111" s="16" t="s">
        <v>524</v>
      </c>
      <c r="B111" s="14">
        <v>-356930.352395166</v>
      </c>
      <c r="C111" s="12">
        <v>0.14289231999999999</v>
      </c>
      <c r="D111" s="13">
        <v>4.3842000000000002E-4</v>
      </c>
      <c r="E111" s="14">
        <v>-355880.86530222098</v>
      </c>
      <c r="F111" s="12">
        <v>0.11532154</v>
      </c>
      <c r="G111" s="12">
        <v>0.18376782999999999</v>
      </c>
      <c r="H111" s="13">
        <v>1.1457699999999999E-3</v>
      </c>
      <c r="I111" s="17">
        <f t="shared" si="0"/>
        <v>2098.9741858900525</v>
      </c>
    </row>
    <row r="112" spans="1:9" ht="15.75" customHeight="1">
      <c r="A112" s="16" t="s">
        <v>682</v>
      </c>
      <c r="B112" s="14">
        <v>-85249.759390454507</v>
      </c>
      <c r="C112" s="12">
        <v>0.16358669000000001</v>
      </c>
      <c r="D112" s="13">
        <v>1E-10</v>
      </c>
      <c r="E112" s="14">
        <v>-84138.109097452601</v>
      </c>
      <c r="F112" s="12">
        <v>0.12985301499999999</v>
      </c>
      <c r="G112" s="12">
        <v>0.76447090100000004</v>
      </c>
      <c r="H112" s="13">
        <v>3.39256167E-4</v>
      </c>
      <c r="I112" s="17">
        <f t="shared" si="0"/>
        <v>2223.3005860038102</v>
      </c>
    </row>
    <row r="113" spans="1:9" ht="15.75" customHeight="1">
      <c r="A113" s="16" t="s">
        <v>166</v>
      </c>
      <c r="B113" s="14">
        <v>-188092.97102026999</v>
      </c>
      <c r="C113" s="12">
        <v>7.39161391E-2</v>
      </c>
      <c r="D113" s="13">
        <v>1E-10</v>
      </c>
      <c r="E113" s="14">
        <v>-186884.288079227</v>
      </c>
      <c r="F113" s="12">
        <v>4.5852400000000001E-2</v>
      </c>
      <c r="G113" s="12">
        <v>0.34578028999999999</v>
      </c>
      <c r="H113" s="13">
        <v>7.9456999999999998E-4</v>
      </c>
      <c r="I113" s="17">
        <f t="shared" si="0"/>
        <v>2417.3658820859855</v>
      </c>
    </row>
    <row r="114" spans="1:9" ht="15.75" customHeight="1">
      <c r="A114" s="16" t="s">
        <v>178</v>
      </c>
      <c r="B114" s="14">
        <v>-340830.52434844797</v>
      </c>
      <c r="C114" s="12">
        <v>0.188314707</v>
      </c>
      <c r="D114" s="13">
        <v>8.0087763599999998E-5</v>
      </c>
      <c r="E114" s="14">
        <v>-339600.45074145502</v>
      </c>
      <c r="F114" s="12">
        <v>0.15605304</v>
      </c>
      <c r="G114" s="12">
        <v>0.20256978</v>
      </c>
      <c r="H114" s="13">
        <v>4.4920000000000002E-4</v>
      </c>
      <c r="I114" s="17">
        <f t="shared" si="0"/>
        <v>2460.1472139859106</v>
      </c>
    </row>
    <row r="115" spans="1:9" ht="15.75" customHeight="1">
      <c r="A115" s="16" t="s">
        <v>356</v>
      </c>
      <c r="B115" s="14">
        <v>-289944.54725325602</v>
      </c>
      <c r="C115" s="12">
        <v>0.14142604</v>
      </c>
      <c r="D115" s="13">
        <v>1.6799999999999999E-4</v>
      </c>
      <c r="E115" s="14">
        <v>-288708.02048982301</v>
      </c>
      <c r="F115" s="12">
        <v>0.11131774999999999</v>
      </c>
      <c r="G115" s="12">
        <v>0.24070606</v>
      </c>
      <c r="H115" s="13">
        <v>1.11191E-3</v>
      </c>
      <c r="I115" s="17">
        <f t="shared" si="0"/>
        <v>2473.0535268660169</v>
      </c>
    </row>
    <row r="116" spans="1:9" ht="15.75" customHeight="1">
      <c r="A116" s="16" t="s">
        <v>355</v>
      </c>
      <c r="B116" s="14">
        <v>-86607.376664077194</v>
      </c>
      <c r="C116" s="12">
        <v>0.14598926500000001</v>
      </c>
      <c r="D116" s="13">
        <v>9.9999999799999997E-11</v>
      </c>
      <c r="E116" s="14">
        <v>-85349.267871922493</v>
      </c>
      <c r="F116" s="12">
        <v>0.108808008</v>
      </c>
      <c r="G116" s="12">
        <v>0.73862698100000002</v>
      </c>
      <c r="H116" s="13">
        <v>6.1923542700000002E-4</v>
      </c>
      <c r="I116" s="17">
        <f t="shared" si="0"/>
        <v>2516.217584309401</v>
      </c>
    </row>
    <row r="117" spans="1:9" ht="15.75" customHeight="1">
      <c r="A117" s="16" t="s">
        <v>345</v>
      </c>
      <c r="B117" s="14">
        <v>-114310.912028048</v>
      </c>
      <c r="C117" s="12">
        <v>0.152119431</v>
      </c>
      <c r="D117" s="13">
        <v>1E-10</v>
      </c>
      <c r="E117" s="14">
        <v>-112968.984437388</v>
      </c>
      <c r="F117" s="12">
        <v>0.113798547</v>
      </c>
      <c r="G117" s="12">
        <v>0.57572959099999999</v>
      </c>
      <c r="H117" s="13">
        <v>3.5846256000000002E-4</v>
      </c>
      <c r="I117" s="17">
        <f t="shared" si="0"/>
        <v>2683.8551813199883</v>
      </c>
    </row>
    <row r="118" spans="1:9" ht="15.75" customHeight="1">
      <c r="A118" s="16" t="s">
        <v>357</v>
      </c>
      <c r="B118" s="14">
        <v>-371503.61045021698</v>
      </c>
      <c r="C118" s="12">
        <v>0.13785154999999999</v>
      </c>
      <c r="D118" s="13">
        <v>7.2948000000000002E-4</v>
      </c>
      <c r="E118" s="14">
        <v>-370069.18947050901</v>
      </c>
      <c r="F118" s="12">
        <v>0.10548153</v>
      </c>
      <c r="G118" s="12">
        <v>0.20793524999999999</v>
      </c>
      <c r="H118" s="13">
        <v>1.48167E-3</v>
      </c>
      <c r="I118" s="17">
        <f t="shared" si="0"/>
        <v>2868.841959415935</v>
      </c>
    </row>
    <row r="119" spans="1:9" ht="15.75" customHeight="1">
      <c r="A119" s="16" t="s">
        <v>351</v>
      </c>
      <c r="B119" s="14">
        <v>-150065.49167008899</v>
      </c>
      <c r="C119" s="12">
        <v>0.14784799100000001</v>
      </c>
      <c r="D119" s="13">
        <v>1E-10</v>
      </c>
      <c r="E119" s="14">
        <v>-148625.18051702599</v>
      </c>
      <c r="F119" s="12">
        <v>0.11247654</v>
      </c>
      <c r="G119" s="12">
        <v>0.4878864</v>
      </c>
      <c r="H119" s="13">
        <v>1.03896E-3</v>
      </c>
      <c r="I119" s="17">
        <f t="shared" si="0"/>
        <v>2880.6223061259952</v>
      </c>
    </row>
    <row r="120" spans="1:9" ht="15.75" customHeight="1">
      <c r="A120" s="16" t="s">
        <v>29</v>
      </c>
      <c r="B120" s="14">
        <v>-38094.501270472399</v>
      </c>
      <c r="C120" s="12">
        <v>0.16233779600000001</v>
      </c>
      <c r="D120" s="13">
        <v>1.1499256099999999E-4</v>
      </c>
      <c r="E120" s="14">
        <v>-36555.638599791397</v>
      </c>
      <c r="F120" s="12">
        <v>8.2128510000000002E-2</v>
      </c>
      <c r="G120" s="12">
        <v>1.0721708599999999</v>
      </c>
      <c r="H120" s="13">
        <v>1.0852699999999999E-3</v>
      </c>
      <c r="I120" s="17">
        <f t="shared" si="0"/>
        <v>3077.7253413620056</v>
      </c>
    </row>
    <row r="121" spans="1:9" ht="15.75" customHeight="1">
      <c r="A121" s="16" t="s">
        <v>734</v>
      </c>
      <c r="B121" s="14">
        <v>-649487.15522648802</v>
      </c>
      <c r="C121" s="12">
        <v>0.21750264999999999</v>
      </c>
      <c r="D121" s="13">
        <v>2.2156000000000001E-4</v>
      </c>
      <c r="E121" s="14">
        <v>-647934.63903219101</v>
      </c>
      <c r="F121" s="12">
        <v>0.17594133000000001</v>
      </c>
      <c r="G121" s="12">
        <v>0.14180981000000001</v>
      </c>
      <c r="H121" s="13">
        <v>2.2494E-4</v>
      </c>
      <c r="I121" s="17">
        <f t="shared" si="0"/>
        <v>3105.0323885940015</v>
      </c>
    </row>
    <row r="122" spans="1:9" ht="15.75" customHeight="1">
      <c r="A122" s="16" t="s">
        <v>759</v>
      </c>
      <c r="B122" s="14">
        <v>-871015.88910037698</v>
      </c>
      <c r="C122" s="12">
        <v>4.7228498100000002E-2</v>
      </c>
      <c r="D122" s="13">
        <v>5.7009475400000002E-5</v>
      </c>
      <c r="E122" s="14">
        <v>-869403.81732774898</v>
      </c>
      <c r="F122" s="12">
        <v>1.58818851E-2</v>
      </c>
      <c r="G122" s="12">
        <v>9.18377623E-2</v>
      </c>
      <c r="H122" s="13">
        <v>5.74298956E-5</v>
      </c>
      <c r="I122" s="17">
        <f t="shared" si="0"/>
        <v>3224.1435452559963</v>
      </c>
    </row>
    <row r="123" spans="1:9" ht="15.75" customHeight="1">
      <c r="A123" s="16" t="s">
        <v>220</v>
      </c>
      <c r="B123" s="14">
        <v>-476766.00998230203</v>
      </c>
      <c r="C123" s="12">
        <v>0.11729926</v>
      </c>
      <c r="D123" s="13">
        <v>7.0655999999999996E-4</v>
      </c>
      <c r="E123" s="14">
        <v>-474997.31613059598</v>
      </c>
      <c r="F123" s="12">
        <v>8.0985799999999997E-2</v>
      </c>
      <c r="G123" s="12">
        <v>0.17852784999999999</v>
      </c>
      <c r="H123" s="13">
        <v>1.21021E-3</v>
      </c>
      <c r="I123" s="17">
        <f t="shared" si="0"/>
        <v>3537.387703412096</v>
      </c>
    </row>
    <row r="124" spans="1:9" ht="15.75" customHeight="1">
      <c r="A124" s="16" t="s">
        <v>142</v>
      </c>
      <c r="B124" s="14">
        <v>-442193.02273489098</v>
      </c>
      <c r="C124" s="12">
        <v>9.1500410000000004E-2</v>
      </c>
      <c r="D124" s="13">
        <v>9.2166999999999998E-4</v>
      </c>
      <c r="E124" s="14">
        <v>-440258.45503801602</v>
      </c>
      <c r="F124" s="12">
        <v>5.5590349999999997E-2</v>
      </c>
      <c r="G124" s="12">
        <v>0.20080184000000001</v>
      </c>
      <c r="H124" s="13">
        <v>1.6260300000000001E-3</v>
      </c>
      <c r="I124" s="17">
        <f t="shared" si="0"/>
        <v>3869.1353937499225</v>
      </c>
    </row>
    <row r="125" spans="1:9" ht="15.75" customHeight="1">
      <c r="A125" s="16" t="s">
        <v>199</v>
      </c>
      <c r="B125" s="14">
        <v>-355106.84533108101</v>
      </c>
      <c r="C125" s="12">
        <v>0.11748266</v>
      </c>
      <c r="D125" s="13">
        <v>6.3104999999999997E-4</v>
      </c>
      <c r="E125" s="14">
        <v>-353143.97491874802</v>
      </c>
      <c r="F125" s="12">
        <v>7.6134610000000005E-2</v>
      </c>
      <c r="G125" s="12">
        <v>0.23122438000000001</v>
      </c>
      <c r="H125" s="13">
        <v>1.1612599999999999E-3</v>
      </c>
      <c r="I125" s="17">
        <f t="shared" si="0"/>
        <v>3925.7408246659907</v>
      </c>
    </row>
    <row r="126" spans="1:9" ht="15.75" customHeight="1">
      <c r="A126" s="16" t="s">
        <v>168</v>
      </c>
      <c r="B126" s="14">
        <v>-289835.04257026699</v>
      </c>
      <c r="C126" s="12">
        <v>8.0119049999999997E-2</v>
      </c>
      <c r="D126" s="13">
        <v>1.9461000000000001E-4</v>
      </c>
      <c r="E126" s="14">
        <v>-287862.57438108802</v>
      </c>
      <c r="F126" s="12">
        <v>4.493428E-2</v>
      </c>
      <c r="G126" s="12">
        <v>0.29985079999999997</v>
      </c>
      <c r="H126" s="13">
        <v>1.4375900000000001E-3</v>
      </c>
      <c r="I126" s="17">
        <f t="shared" si="0"/>
        <v>3944.936378357932</v>
      </c>
    </row>
    <row r="127" spans="1:9" ht="15.75" customHeight="1">
      <c r="A127" s="16" t="s">
        <v>728</v>
      </c>
      <c r="B127" s="14">
        <v>-335699.24106674298</v>
      </c>
      <c r="C127" s="12">
        <v>0.23610935899999999</v>
      </c>
      <c r="D127" s="13">
        <v>3.6227380900000001E-5</v>
      </c>
      <c r="E127" s="14">
        <v>-333561.28805796901</v>
      </c>
      <c r="F127" s="12">
        <v>0.19296791999999999</v>
      </c>
      <c r="G127" s="12">
        <v>0.28846780999999999</v>
      </c>
      <c r="H127" s="13">
        <v>7.8176999999999999E-4</v>
      </c>
      <c r="I127" s="17">
        <f t="shared" si="0"/>
        <v>4275.906017547939</v>
      </c>
    </row>
    <row r="128" spans="1:9" ht="15.75" customHeight="1">
      <c r="A128" s="16" t="s">
        <v>760</v>
      </c>
      <c r="B128" s="14">
        <v>-832063.89198697405</v>
      </c>
      <c r="C128" s="12">
        <v>5.4385629999999997E-2</v>
      </c>
      <c r="D128" s="13">
        <v>2.5353000000000002E-4</v>
      </c>
      <c r="E128" s="14">
        <v>-829828.35000616801</v>
      </c>
      <c r="F128" s="12">
        <v>1.6749150000000001E-2</v>
      </c>
      <c r="G128" s="12">
        <v>0.11269322</v>
      </c>
      <c r="H128" s="13">
        <v>2.5827000000000001E-4</v>
      </c>
      <c r="I128" s="17">
        <f t="shared" si="0"/>
        <v>4471.0839616120793</v>
      </c>
    </row>
    <row r="129" spans="1:9" ht="15.75" customHeight="1">
      <c r="A129" s="16" t="s">
        <v>676</v>
      </c>
      <c r="B129" s="14">
        <v>-201874.33085565999</v>
      </c>
      <c r="C129" s="12">
        <v>0.164915588</v>
      </c>
      <c r="D129" s="13">
        <v>1E-10</v>
      </c>
      <c r="E129" s="14">
        <v>-199625.08689690899</v>
      </c>
      <c r="F129" s="12">
        <v>0.12094048</v>
      </c>
      <c r="G129" s="12">
        <v>0.48131583999999999</v>
      </c>
      <c r="H129" s="13">
        <v>7.6652999999999997E-4</v>
      </c>
      <c r="I129" s="17">
        <f t="shared" si="0"/>
        <v>4498.4879175020033</v>
      </c>
    </row>
    <row r="130" spans="1:9" ht="15.75" customHeight="1">
      <c r="A130" s="16" t="s">
        <v>711</v>
      </c>
      <c r="B130" s="14">
        <v>-113256.964655765</v>
      </c>
      <c r="C130" s="12">
        <v>0.19901886199999999</v>
      </c>
      <c r="D130" s="13">
        <v>1E-10</v>
      </c>
      <c r="E130" s="14">
        <v>-110923.17748437</v>
      </c>
      <c r="F130" s="12">
        <v>0.139385593</v>
      </c>
      <c r="G130" s="12">
        <v>0.72395033099999995</v>
      </c>
      <c r="H130" s="13">
        <v>1.3476523599999999E-4</v>
      </c>
      <c r="I130" s="17">
        <f t="shared" si="0"/>
        <v>4667.5743427900015</v>
      </c>
    </row>
    <row r="131" spans="1:9" ht="15.75" customHeight="1">
      <c r="A131" s="16" t="s">
        <v>169</v>
      </c>
      <c r="B131" s="14">
        <v>-382526.17025077197</v>
      </c>
      <c r="C131" s="12">
        <v>8.3905579999999994E-2</v>
      </c>
      <c r="D131" s="13">
        <v>4.2527E-4</v>
      </c>
      <c r="E131" s="14">
        <v>-380146.42498241301</v>
      </c>
      <c r="F131" s="12">
        <v>4.5796009999999998E-2</v>
      </c>
      <c r="G131" s="12">
        <v>0.25684750000000001</v>
      </c>
      <c r="H131" s="13">
        <v>1.42931E-3</v>
      </c>
      <c r="I131" s="17">
        <f t="shared" si="0"/>
        <v>4759.4905367179308</v>
      </c>
    </row>
    <row r="132" spans="1:9" ht="15.75" customHeight="1">
      <c r="A132" s="16" t="s">
        <v>726</v>
      </c>
      <c r="B132" s="14">
        <v>-260800.966440927</v>
      </c>
      <c r="C132" s="12">
        <v>0.26092231100000002</v>
      </c>
      <c r="D132" s="13">
        <v>1E-10</v>
      </c>
      <c r="E132" s="14">
        <v>-258348.21325459401</v>
      </c>
      <c r="F132" s="12">
        <v>0.2131654</v>
      </c>
      <c r="G132" s="12">
        <v>0.40394574</v>
      </c>
      <c r="H132" s="13">
        <v>6.9392E-4</v>
      </c>
      <c r="I132" s="17">
        <f t="shared" si="0"/>
        <v>4905.5063726659864</v>
      </c>
    </row>
    <row r="133" spans="1:9" ht="15.75" customHeight="1">
      <c r="A133" s="16" t="s">
        <v>161</v>
      </c>
      <c r="B133" s="14">
        <v>-293522.58862374502</v>
      </c>
      <c r="C133" s="12">
        <v>9.0450729999999993E-2</v>
      </c>
      <c r="D133" s="13">
        <v>2.4121E-4</v>
      </c>
      <c r="E133" s="14">
        <v>-290993.845140866</v>
      </c>
      <c r="F133" s="12">
        <v>5.1424119999999997E-2</v>
      </c>
      <c r="G133" s="12">
        <v>0.34877254000000002</v>
      </c>
      <c r="H133" s="13">
        <v>1.7845700000000001E-3</v>
      </c>
      <c r="I133" s="17">
        <f t="shared" si="0"/>
        <v>5057.4869657580275</v>
      </c>
    </row>
    <row r="134" spans="1:9" ht="15.75" customHeight="1">
      <c r="A134" s="16" t="s">
        <v>761</v>
      </c>
      <c r="B134" s="14">
        <v>-802999.39744658698</v>
      </c>
      <c r="C134" s="12">
        <v>5.4209899999999998E-2</v>
      </c>
      <c r="D134" s="13">
        <v>1.3887E-4</v>
      </c>
      <c r="E134" s="14">
        <v>-800247.54248578905</v>
      </c>
      <c r="F134" s="12">
        <v>1.2450900000000001E-2</v>
      </c>
      <c r="G134" s="12">
        <v>0.12943362999999999</v>
      </c>
      <c r="H134" s="13">
        <v>1.4255E-4</v>
      </c>
      <c r="I134" s="17">
        <f t="shared" si="0"/>
        <v>5503.7099215958733</v>
      </c>
    </row>
    <row r="135" spans="1:9" ht="15.75" customHeight="1">
      <c r="A135" s="16" t="s">
        <v>762</v>
      </c>
      <c r="B135" s="14">
        <v>-786263.23746850295</v>
      </c>
      <c r="C135" s="12">
        <v>5.4912620000000002E-2</v>
      </c>
      <c r="D135" s="13">
        <v>2.2923E-4</v>
      </c>
      <c r="E135" s="14">
        <v>-783398.44157388899</v>
      </c>
      <c r="F135" s="12">
        <v>1.21114E-2</v>
      </c>
      <c r="G135" s="12">
        <v>0.13174380999999999</v>
      </c>
      <c r="H135" s="13">
        <v>2.3664000000000001E-4</v>
      </c>
      <c r="I135" s="17">
        <f t="shared" si="0"/>
        <v>5729.5917892279103</v>
      </c>
    </row>
    <row r="136" spans="1:9" ht="15.75" customHeight="1">
      <c r="A136" s="16" t="s">
        <v>763</v>
      </c>
      <c r="B136" s="14">
        <v>-826101.17184488499</v>
      </c>
      <c r="C136" s="12">
        <v>5.9798520000000001E-2</v>
      </c>
      <c r="D136" s="13">
        <v>1.6212E-4</v>
      </c>
      <c r="E136" s="14">
        <v>-822894.75633268</v>
      </c>
      <c r="F136" s="12">
        <v>1.383798E-2</v>
      </c>
      <c r="G136" s="12">
        <v>0.13742159000000001</v>
      </c>
      <c r="H136" s="13">
        <v>1.6513000000000001E-4</v>
      </c>
      <c r="I136" s="17">
        <f t="shared" si="0"/>
        <v>6412.8310244099703</v>
      </c>
    </row>
    <row r="137" spans="1:9" ht="15.75" customHeight="1">
      <c r="A137" s="16" t="s">
        <v>727</v>
      </c>
      <c r="B137" s="14">
        <v>-304705.75221440499</v>
      </c>
      <c r="C137" s="12">
        <v>0.26484561499999998</v>
      </c>
      <c r="D137" s="13">
        <v>1E-10</v>
      </c>
      <c r="E137" s="14">
        <v>-301470.99808374798</v>
      </c>
      <c r="F137" s="12">
        <v>0.20825246</v>
      </c>
      <c r="G137" s="12">
        <v>0.39545021000000002</v>
      </c>
      <c r="H137" s="13">
        <v>5.0892999999999999E-4</v>
      </c>
      <c r="I137" s="17">
        <f t="shared" si="0"/>
        <v>6469.5082613140112</v>
      </c>
    </row>
    <row r="138" spans="1:9" ht="15.75" customHeight="1">
      <c r="A138" s="16" t="s">
        <v>117</v>
      </c>
      <c r="B138" s="14">
        <v>-108358.824372075</v>
      </c>
      <c r="C138" s="12">
        <v>0.33371185799999997</v>
      </c>
      <c r="D138" s="13">
        <v>1E-10</v>
      </c>
      <c r="E138" s="14">
        <v>-105067.00722960501</v>
      </c>
      <c r="F138" s="12">
        <v>0.26421918700000002</v>
      </c>
      <c r="G138" s="12">
        <v>1.0139634500000001</v>
      </c>
      <c r="H138" s="13">
        <v>1E-10</v>
      </c>
      <c r="I138" s="17">
        <f t="shared" si="0"/>
        <v>6583.6342849399953</v>
      </c>
    </row>
    <row r="139" spans="1:9" ht="15.75" customHeight="1">
      <c r="A139" s="16" t="s">
        <v>739</v>
      </c>
      <c r="B139" s="14">
        <v>-499199.06124247698</v>
      </c>
      <c r="C139" s="12">
        <v>0.24644226999999999</v>
      </c>
      <c r="D139" s="13">
        <v>3.9075999999999998E-4</v>
      </c>
      <c r="E139" s="14">
        <v>-494723.66132105998</v>
      </c>
      <c r="F139" s="12">
        <v>0.17558128000000001</v>
      </c>
      <c r="G139" s="12">
        <v>0.29054692999999998</v>
      </c>
      <c r="H139" s="13">
        <v>5.1818000000000003E-4</v>
      </c>
      <c r="I139" s="17">
        <f t="shared" si="0"/>
        <v>8950.799842834007</v>
      </c>
    </row>
    <row r="140" spans="1:9" ht="15.75" customHeight="1">
      <c r="A140" s="16" t="s">
        <v>764</v>
      </c>
      <c r="B140" s="14">
        <v>-889215.17064963595</v>
      </c>
      <c r="C140" s="12">
        <v>7.4806620000000004E-2</v>
      </c>
      <c r="D140" s="13">
        <v>5.9613000000000005E-4</v>
      </c>
      <c r="E140" s="14">
        <v>-884173.015072515</v>
      </c>
      <c r="F140" s="12">
        <v>1.4568559999999999E-2</v>
      </c>
      <c r="G140" s="12">
        <v>0.18480584</v>
      </c>
      <c r="H140" s="13">
        <v>6.0083000000000001E-4</v>
      </c>
      <c r="I140" s="17">
        <f t="shared" si="0"/>
        <v>10084.311154241906</v>
      </c>
    </row>
    <row r="141" spans="1:9" ht="15.75" customHeight="1">
      <c r="A141" s="16" t="s">
        <v>38</v>
      </c>
      <c r="B141" s="14">
        <v>-409349.67996428598</v>
      </c>
      <c r="C141" s="12">
        <v>0.16181305000000001</v>
      </c>
      <c r="D141" s="13">
        <v>4.0615999999999997E-4</v>
      </c>
      <c r="E141" s="14">
        <v>-404002.02677371103</v>
      </c>
      <c r="F141" s="12">
        <v>9.031148E-2</v>
      </c>
      <c r="G141" s="12">
        <v>0.36362334000000002</v>
      </c>
      <c r="H141" s="13">
        <v>8.4619999999999997E-4</v>
      </c>
      <c r="I141" s="17">
        <f t="shared" si="0"/>
        <v>10695.306381149916</v>
      </c>
    </row>
    <row r="142" spans="1:9" ht="15.75" customHeight="1">
      <c r="A142" s="16" t="s">
        <v>103</v>
      </c>
      <c r="B142" s="14">
        <v>-239324.58034113099</v>
      </c>
      <c r="C142" s="12">
        <v>0.35745259200000001</v>
      </c>
      <c r="D142" s="13">
        <v>1E-10</v>
      </c>
      <c r="E142" s="14">
        <v>-233755.12095163201</v>
      </c>
      <c r="F142" s="12">
        <v>0.27585205899999998</v>
      </c>
      <c r="G142" s="12">
        <v>0.64827974099999996</v>
      </c>
      <c r="H142" s="13">
        <v>4.4384393700000002E-4</v>
      </c>
      <c r="I142" s="17">
        <f t="shared" si="0"/>
        <v>11138.918778997962</v>
      </c>
    </row>
    <row r="143" spans="1:9" ht="15.75" customHeight="1">
      <c r="A143" s="16" t="s">
        <v>104</v>
      </c>
      <c r="B143" s="14">
        <v>-203138.47821227001</v>
      </c>
      <c r="C143" s="12">
        <v>0.35304028199999998</v>
      </c>
      <c r="D143" s="13">
        <v>3.2001281900000001E-6</v>
      </c>
      <c r="E143" s="14">
        <v>-197194.856591185</v>
      </c>
      <c r="F143" s="12">
        <v>0.26555260200000003</v>
      </c>
      <c r="G143" s="12">
        <v>0.76313617099999997</v>
      </c>
      <c r="H143" s="13">
        <v>1.79828627E-4</v>
      </c>
      <c r="I143" s="17">
        <f t="shared" si="0"/>
        <v>11887.243242170021</v>
      </c>
    </row>
    <row r="144" spans="1:9" ht="15.75" customHeight="1">
      <c r="A144" s="16" t="s">
        <v>720</v>
      </c>
      <c r="B144" s="14">
        <v>-257886.458563333</v>
      </c>
      <c r="C144" s="12">
        <v>0.33560439800000003</v>
      </c>
      <c r="D144" s="13">
        <v>1E-10</v>
      </c>
      <c r="E144" s="14">
        <v>-251835.62050556301</v>
      </c>
      <c r="F144" s="12">
        <v>0.25422890399999998</v>
      </c>
      <c r="G144" s="12">
        <v>0.65260642800000002</v>
      </c>
      <c r="H144" s="13">
        <v>2.42584143E-4</v>
      </c>
      <c r="I144" s="17">
        <f t="shared" si="0"/>
        <v>12101.676115539973</v>
      </c>
    </row>
    <row r="145" spans="1:9" ht="15.75" customHeight="1">
      <c r="A145" s="16" t="s">
        <v>126</v>
      </c>
      <c r="B145" s="14">
        <v>-308927.98907755897</v>
      </c>
      <c r="C145" s="12">
        <v>0.36298395300000003</v>
      </c>
      <c r="D145" s="13">
        <v>9.0669495400000003E-5</v>
      </c>
      <c r="E145" s="14">
        <v>-299984.78759626398</v>
      </c>
      <c r="F145" s="12">
        <v>0.26283775500000001</v>
      </c>
      <c r="G145" s="12">
        <v>0.65337495099999998</v>
      </c>
      <c r="H145" s="13">
        <v>5.8300874700000004E-4</v>
      </c>
      <c r="I145" s="17">
        <f t="shared" si="0"/>
        <v>17886.402962589986</v>
      </c>
    </row>
    <row r="146" spans="1:9" ht="15.75" customHeight="1">
      <c r="A146" s="16" t="s">
        <v>765</v>
      </c>
      <c r="B146" s="14">
        <v>-740110.55483596295</v>
      </c>
      <c r="C146" s="12">
        <v>0.19357785999999999</v>
      </c>
      <c r="D146" s="13">
        <v>3.6174999999999998E-4</v>
      </c>
      <c r="E146" s="14">
        <v>-730668.49639533903</v>
      </c>
      <c r="F146" s="12">
        <v>9.1119359999999996E-2</v>
      </c>
      <c r="G146" s="12">
        <v>0.31853937999999998</v>
      </c>
      <c r="H146" s="13">
        <v>3.7431999999999998E-4</v>
      </c>
      <c r="I146" s="17">
        <f t="shared" si="0"/>
        <v>18884.116881247843</v>
      </c>
    </row>
    <row r="147" spans="1:9" ht="15.75" customHeight="1">
      <c r="A147" s="16" t="s">
        <v>714</v>
      </c>
      <c r="B147" s="14">
        <v>-595362.09707309795</v>
      </c>
      <c r="C147" s="12">
        <v>0.30270725999999998</v>
      </c>
      <c r="D147" s="13">
        <v>7.8123000000000005E-4</v>
      </c>
      <c r="E147" s="14">
        <v>-584319.51631245494</v>
      </c>
      <c r="F147" s="12">
        <v>0.18453006999999999</v>
      </c>
      <c r="G147" s="12">
        <v>0.43311408000000001</v>
      </c>
      <c r="H147" s="13">
        <v>8.6700000000000004E-4</v>
      </c>
      <c r="I147" s="17">
        <f t="shared" si="0"/>
        <v>22085.161521286005</v>
      </c>
    </row>
    <row r="148" spans="1:9" ht="15.75" customHeight="1">
      <c r="A148" s="16" t="s">
        <v>730</v>
      </c>
      <c r="B148" s="14">
        <v>-279926.13514588698</v>
      </c>
      <c r="C148" s="12">
        <v>0.28848708200000001</v>
      </c>
      <c r="D148" s="13">
        <v>9.3199747799999996E-5</v>
      </c>
      <c r="E148" s="14">
        <v>-268697.23857102002</v>
      </c>
      <c r="F148" s="12">
        <v>0.17653128100000001</v>
      </c>
      <c r="G148" s="12">
        <v>0.83388497699999997</v>
      </c>
      <c r="H148" s="13">
        <v>6.0033751900000004E-4</v>
      </c>
      <c r="I148" s="17">
        <f t="shared" si="0"/>
        <v>22457.793149733916</v>
      </c>
    </row>
    <row r="149" spans="1:9" ht="15.75" customHeight="1">
      <c r="A149" s="16" t="s">
        <v>766</v>
      </c>
      <c r="B149" s="14">
        <v>-755317.78303660604</v>
      </c>
      <c r="C149" s="12">
        <v>0.20112499</v>
      </c>
      <c r="D149" s="13">
        <v>4.6849000000000001E-4</v>
      </c>
      <c r="E149" s="14">
        <v>-743767.59555880202</v>
      </c>
      <c r="F149" s="12">
        <v>8.7470080000000006E-2</v>
      </c>
      <c r="G149" s="12">
        <v>0.35821649999999999</v>
      </c>
      <c r="H149" s="13">
        <v>4.7867999999999999E-4</v>
      </c>
      <c r="I149" s="17">
        <f t="shared" si="0"/>
        <v>23100.374955608044</v>
      </c>
    </row>
    <row r="150" spans="1:9" ht="15.75" customHeight="1">
      <c r="A150" s="16" t="s">
        <v>767</v>
      </c>
      <c r="B150" s="14">
        <v>-719232.98961186805</v>
      </c>
      <c r="C150" s="12">
        <v>0.23436418000000001</v>
      </c>
      <c r="D150" s="13">
        <v>4.2065000000000001E-4</v>
      </c>
      <c r="E150" s="14">
        <v>-702085.68727366498</v>
      </c>
      <c r="F150" s="12">
        <v>9.2260866900000002E-2</v>
      </c>
      <c r="G150" s="12">
        <v>0.46387424900000002</v>
      </c>
      <c r="H150" s="13">
        <v>4.3447184899999999E-4</v>
      </c>
      <c r="I150" s="17">
        <f t="shared" si="0"/>
        <v>34294.604676406132</v>
      </c>
    </row>
    <row r="151" spans="1:9" ht="15.75" customHeight="1">
      <c r="A151" s="16" t="s">
        <v>768</v>
      </c>
      <c r="B151" s="14">
        <v>-713645.91563202895</v>
      </c>
      <c r="C151" s="12">
        <v>0.234628526</v>
      </c>
      <c r="D151" s="13">
        <v>2.2609385700000001E-4</v>
      </c>
      <c r="E151" s="14">
        <v>-696295.15177207498</v>
      </c>
      <c r="F151" s="12">
        <v>9.1516637600000006E-2</v>
      </c>
      <c r="G151" s="12">
        <v>0.46651119400000002</v>
      </c>
      <c r="H151" s="13">
        <v>2.3354589600000001E-4</v>
      </c>
      <c r="I151" s="17">
        <f t="shared" si="0"/>
        <v>34701.527719907928</v>
      </c>
    </row>
    <row r="152" spans="1:9" ht="15.75" customHeight="1">
      <c r="A152" s="18" t="s">
        <v>81</v>
      </c>
      <c r="B152" s="19">
        <v>-503765.70055743499</v>
      </c>
      <c r="C152" s="20">
        <v>0.23547564000000001</v>
      </c>
      <c r="D152" s="21">
        <v>5.3585999999999998E-4</v>
      </c>
      <c r="E152" s="19">
        <v>-483593.493457023</v>
      </c>
      <c r="F152" s="20">
        <v>8.8869100000000006E-2</v>
      </c>
      <c r="G152" s="20">
        <v>0.67527389000000004</v>
      </c>
      <c r="H152" s="21">
        <v>9.8551999999999993E-4</v>
      </c>
      <c r="I152" s="22">
        <f t="shared" si="0"/>
        <v>40344.414200823987</v>
      </c>
    </row>
    <row r="153" spans="1:9" ht="15.75" customHeight="1"/>
    <row r="154" spans="1:9" ht="15.75" customHeight="1"/>
    <row r="155" spans="1:9" ht="15.75" customHeight="1"/>
    <row r="156" spans="1:9" ht="15.75" customHeight="1"/>
    <row r="157" spans="1:9" ht="15.75" customHeight="1"/>
    <row r="158" spans="1:9" ht="15.75" customHeight="1"/>
    <row r="159" spans="1:9" ht="15.75" customHeight="1"/>
    <row r="160" spans="1:9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3:D3"/>
    <mergeCell ref="E3:H3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workbookViewId="0">
      <selection activeCell="A19" sqref="A19"/>
    </sheetView>
  </sheetViews>
  <sheetFormatPr baseColWidth="10" defaultColWidth="11.28515625" defaultRowHeight="15" customHeight="1"/>
  <cols>
    <col min="1" max="1" width="46.28515625" customWidth="1"/>
    <col min="2" max="2" width="15" customWidth="1"/>
    <col min="3" max="6" width="22.7109375" customWidth="1"/>
    <col min="7" max="26" width="10.5703125" customWidth="1"/>
  </cols>
  <sheetData>
    <row r="1" spans="1:26" ht="15.75" customHeight="1">
      <c r="A1" s="2" t="s">
        <v>769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23"/>
      <c r="B3" s="23"/>
      <c r="C3" s="23" t="s">
        <v>52</v>
      </c>
      <c r="D3" s="23" t="s">
        <v>142</v>
      </c>
      <c r="E3" s="23" t="s">
        <v>199</v>
      </c>
      <c r="F3" s="23" t="s">
        <v>770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62" t="s">
        <v>771</v>
      </c>
      <c r="B4" s="2" t="s">
        <v>772</v>
      </c>
      <c r="C4" s="1" t="s">
        <v>773</v>
      </c>
      <c r="D4" s="1" t="s">
        <v>774</v>
      </c>
      <c r="E4" s="1" t="s">
        <v>775</v>
      </c>
      <c r="F4" s="1" t="s">
        <v>776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63"/>
      <c r="B5" s="2" t="s">
        <v>777</v>
      </c>
      <c r="C5" s="1" t="s">
        <v>778</v>
      </c>
      <c r="D5" s="1" t="s">
        <v>779</v>
      </c>
      <c r="E5" s="1" t="s">
        <v>780</v>
      </c>
      <c r="F5" s="1" t="s">
        <v>781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64"/>
      <c r="B6" s="23" t="s">
        <v>782</v>
      </c>
      <c r="C6" s="24">
        <v>1.12E-13</v>
      </c>
      <c r="D6" s="25">
        <v>0.10197000000000001</v>
      </c>
      <c r="E6" s="24">
        <v>9.7800000000000006E-5</v>
      </c>
      <c r="F6" s="24">
        <v>3.3900000000000001E-11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65" t="s">
        <v>783</v>
      </c>
      <c r="B7" s="2" t="s">
        <v>772</v>
      </c>
      <c r="C7" s="1" t="s">
        <v>784</v>
      </c>
      <c r="D7" s="1" t="s">
        <v>785</v>
      </c>
      <c r="E7" s="1" t="s">
        <v>786</v>
      </c>
      <c r="F7" s="1" t="s">
        <v>787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63"/>
      <c r="B8" s="2" t="s">
        <v>777</v>
      </c>
      <c r="C8" s="1" t="s">
        <v>788</v>
      </c>
      <c r="D8" s="1" t="s">
        <v>785</v>
      </c>
      <c r="E8" s="1" t="s">
        <v>789</v>
      </c>
      <c r="F8" s="1" t="s">
        <v>790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63"/>
      <c r="B9" s="2" t="s">
        <v>791</v>
      </c>
      <c r="C9" s="1" t="s">
        <v>792</v>
      </c>
      <c r="D9" s="1" t="s">
        <v>785</v>
      </c>
      <c r="E9" s="1" t="s">
        <v>793</v>
      </c>
      <c r="F9" s="1" t="s">
        <v>794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64"/>
      <c r="B10" s="23" t="s">
        <v>782</v>
      </c>
      <c r="C10" s="24">
        <v>5.9199999999999998E-12</v>
      </c>
      <c r="D10" s="23" t="s">
        <v>785</v>
      </c>
      <c r="E10" s="24">
        <v>1.36E-5</v>
      </c>
      <c r="F10" s="24">
        <v>4.8399999999999998E-9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65" t="s">
        <v>795</v>
      </c>
      <c r="B11" s="2" t="s">
        <v>772</v>
      </c>
      <c r="C11" s="1" t="s">
        <v>796</v>
      </c>
      <c r="D11" s="1" t="s">
        <v>785</v>
      </c>
      <c r="E11" s="1" t="s">
        <v>797</v>
      </c>
      <c r="F11" s="1" t="s">
        <v>798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63"/>
      <c r="B12" s="2" t="s">
        <v>777</v>
      </c>
      <c r="C12" s="1" t="s">
        <v>799</v>
      </c>
      <c r="D12" s="1" t="s">
        <v>785</v>
      </c>
      <c r="E12" s="1" t="s">
        <v>800</v>
      </c>
      <c r="F12" s="1" t="s">
        <v>801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63"/>
      <c r="B13" s="2" t="s">
        <v>791</v>
      </c>
      <c r="C13" s="26" t="s">
        <v>802</v>
      </c>
      <c r="D13" s="1" t="s">
        <v>785</v>
      </c>
      <c r="E13" s="26" t="s">
        <v>803</v>
      </c>
      <c r="F13" s="1" t="s">
        <v>804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63"/>
      <c r="B14" s="2" t="s">
        <v>805</v>
      </c>
      <c r="C14" s="1" t="s">
        <v>806</v>
      </c>
      <c r="D14" s="1" t="s">
        <v>785</v>
      </c>
      <c r="E14" s="1" t="s">
        <v>807</v>
      </c>
      <c r="F14" s="26" t="s">
        <v>808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64"/>
      <c r="B15" s="23" t="s">
        <v>782</v>
      </c>
      <c r="C15" s="23">
        <v>3.6700000000000001E-3</v>
      </c>
      <c r="D15" s="23" t="s">
        <v>785</v>
      </c>
      <c r="E15" s="23">
        <v>2.094E-2</v>
      </c>
      <c r="F15" s="23">
        <v>4.0999999999999999E-4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27" t="s">
        <v>825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" t="s">
        <v>467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" t="s">
        <v>165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 t="s">
        <v>809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 t="s">
        <v>367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 t="s">
        <v>102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 t="s">
        <v>810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 t="s">
        <v>717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 t="s">
        <v>811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 t="s">
        <v>812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 t="s">
        <v>680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 t="s">
        <v>813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 t="s">
        <v>503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 t="s">
        <v>85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 t="s">
        <v>193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 t="s">
        <v>569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 t="s">
        <v>349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 t="s">
        <v>278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 t="s">
        <v>210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A4:A6"/>
    <mergeCell ref="A7:A10"/>
    <mergeCell ref="A11:A1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 Table 1</vt:lpstr>
      <vt:lpstr>SI Table 2</vt:lpstr>
      <vt:lpstr>SI 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Ludovic Orlando</cp:lastModifiedBy>
  <dcterms:created xsi:type="dcterms:W3CDTF">2021-03-26T10:28:11Z</dcterms:created>
  <dcterms:modified xsi:type="dcterms:W3CDTF">2021-08-27T12:27:38Z</dcterms:modified>
</cp:coreProperties>
</file>