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pascual/Desktop/NEW JULY21/FINAL/FINAL COMPRESSED/MANUSCRIPT FILES/EXTENDED DATA TABLES/"/>
    </mc:Choice>
  </mc:AlternateContent>
  <xr:revisionPtr revIDLastSave="0" documentId="13_ncr:1_{5C1344D3-FEC6-6D46-83BB-32C1DF457F6D}" xr6:coauthVersionLast="36" xr6:coauthVersionMax="36" xr10:uidLastSave="{00000000-0000-0000-0000-000000000000}"/>
  <bookViews>
    <workbookView xWindow="2860" yWindow="3340" windowWidth="21000" windowHeight="13740" xr2:uid="{C216FD1D-005E-6F41-AD62-E5FB380D5C37}"/>
  </bookViews>
  <sheets>
    <sheet name="Related to Ext. Data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5" i="1" l="1"/>
  <c r="P125" i="1" s="1"/>
  <c r="Q125" i="1" s="1"/>
  <c r="O124" i="1"/>
  <c r="P124" i="1" s="1"/>
  <c r="Q124" i="1" s="1"/>
  <c r="O123" i="1"/>
  <c r="P123" i="1" s="1"/>
  <c r="Q123" i="1" s="1"/>
  <c r="O122" i="1"/>
  <c r="P122" i="1" s="1"/>
  <c r="Q122" i="1" s="1"/>
  <c r="K70" i="1"/>
  <c r="L70" i="1" s="1"/>
  <c r="M70" i="1" s="1"/>
  <c r="K69" i="1"/>
  <c r="L69" i="1" s="1"/>
  <c r="M69" i="1" s="1"/>
  <c r="K68" i="1"/>
  <c r="L68" i="1" s="1"/>
  <c r="M68" i="1" s="1"/>
  <c r="K67" i="1"/>
  <c r="L67" i="1" s="1"/>
  <c r="M67" i="1" s="1"/>
  <c r="M13" i="1"/>
  <c r="N13" i="1" s="1"/>
  <c r="O13" i="1" s="1"/>
  <c r="M12" i="1"/>
  <c r="N12" i="1" s="1"/>
  <c r="O12" i="1" s="1"/>
  <c r="N11" i="1"/>
  <c r="O11" i="1" s="1"/>
  <c r="M11" i="1"/>
  <c r="M10" i="1"/>
  <c r="N10" i="1" s="1"/>
  <c r="O10" i="1" s="1"/>
  <c r="AM6" i="1"/>
  <c r="AD6" i="1"/>
  <c r="T6" i="1"/>
  <c r="M6" i="1"/>
  <c r="AM5" i="1"/>
  <c r="AD5" i="1"/>
  <c r="T5" i="1"/>
  <c r="M5" i="1"/>
  <c r="AM4" i="1"/>
  <c r="AD4" i="1"/>
  <c r="T4" i="1"/>
  <c r="M4" i="1"/>
</calcChain>
</file>

<file path=xl/sharedStrings.xml><?xml version="1.0" encoding="utf-8"?>
<sst xmlns="http://schemas.openxmlformats.org/spreadsheetml/2006/main" count="233" uniqueCount="80">
  <si>
    <t>A</t>
  </si>
  <si>
    <t>VDH15-CT Diet-2ary recipient-primary tumour BLI/tumour size (photon flux)</t>
  </si>
  <si>
    <t>MEAN</t>
  </si>
  <si>
    <t>VDH15-Palm Diet-2ry Recipient-primary tumour BLI/tumour size (photon flux)</t>
  </si>
  <si>
    <t>VDH15-CT Diet-Sympathectomized-2ary Recipient-primary tumour BLI/tumour size (photon flux)</t>
  </si>
  <si>
    <t>VDH15-SHAM-Palm Diet-Sympathectomized-2ary Recipient-primary tumour BLI/tumour size (photon flux)</t>
  </si>
  <si>
    <t>Day 0</t>
  </si>
  <si>
    <t>Week 2</t>
  </si>
  <si>
    <t>Week 4</t>
  </si>
  <si>
    <t>Primary tumour Week 4/BLI Tumour Size-photon flux</t>
  </si>
  <si>
    <t>Relative value</t>
  </si>
  <si>
    <t>VDH15-CT Diet-2ary recipient</t>
  </si>
  <si>
    <t>VDH15-Palm Diet-2ry Recipient</t>
  </si>
  <si>
    <t>VDH15-CT Diet-Sympathectomized-2ary Recipient</t>
  </si>
  <si>
    <t>VDH15-Palm Diet-Sympathectomized-2ary Recipient</t>
  </si>
  <si>
    <t>VDH15-Palm  Diet-Sympathectomized-2ary Recipient</t>
  </si>
  <si>
    <t>vs</t>
  </si>
  <si>
    <t>PT TEST</t>
  </si>
  <si>
    <t>Unpaired t test</t>
  </si>
  <si>
    <t>P value</t>
  </si>
  <si>
    <t>&lt;0.0001</t>
  </si>
  <si>
    <t>P value summary</t>
  </si>
  <si>
    <t>****</t>
  </si>
  <si>
    <t>Significantly different (P &lt; = 0.05)?</t>
  </si>
  <si>
    <t>Yes</t>
  </si>
  <si>
    <t>One- or two-tailed P value?</t>
  </si>
  <si>
    <t>Two-tailed</t>
  </si>
  <si>
    <t>t, df</t>
  </si>
  <si>
    <t>t=6.952, df=14</t>
  </si>
  <si>
    <t>Mean of column C</t>
  </si>
  <si>
    <t>Mean of column D</t>
  </si>
  <si>
    <t>Difference between means (D - C) ± SEM</t>
  </si>
  <si>
    <t>-805.4 ± 115.9</t>
  </si>
  <si>
    <t>95% confidence interval</t>
  </si>
  <si>
    <t>-1054 to -556.9</t>
  </si>
  <si>
    <t>R squared (eta squared)</t>
  </si>
  <si>
    <t>VDH15-CT Diet-2ary Recipient</t>
  </si>
  <si>
    <t>ns</t>
  </si>
  <si>
    <t>No</t>
  </si>
  <si>
    <t>t=0.5496, df=16</t>
  </si>
  <si>
    <t>Mean of column A</t>
  </si>
  <si>
    <t>Mean of column B</t>
  </si>
  <si>
    <t>Difference between means (B - A) ± SEM</t>
  </si>
  <si>
    <t>-101.6 ± 184.8</t>
  </si>
  <si>
    <t>-493.4 to 290.2</t>
  </si>
  <si>
    <t>*</t>
  </si>
  <si>
    <t>t=2.299, df=14</t>
  </si>
  <si>
    <t>Difference between means (D - B) ± SEM</t>
  </si>
  <si>
    <t>-316.8 ± 137.8</t>
  </si>
  <si>
    <t>-612.4 to -21.20</t>
  </si>
  <si>
    <t>B</t>
  </si>
  <si>
    <t>LN Metastasis/BLI Tumour Size-photon flux</t>
  </si>
  <si>
    <t>LN Met TEST</t>
  </si>
  <si>
    <t>t=1.347, df=13</t>
  </si>
  <si>
    <t>Difference between means (C - A) ± SEM</t>
  </si>
  <si>
    <t>1175143 ± 872706</t>
  </si>
  <si>
    <t>-710225 to 3060510</t>
  </si>
  <si>
    <t>t=0.4117, df=12</t>
  </si>
  <si>
    <t>-275714 ± 669689</t>
  </si>
  <si>
    <t>-1734842 to 1183414</t>
  </si>
  <si>
    <t>t=2.118, df=13</t>
  </si>
  <si>
    <t>-1530143 ± 722591</t>
  </si>
  <si>
    <t>-3091206 to 30920</t>
  </si>
  <si>
    <t>C</t>
  </si>
  <si>
    <t>Lung Metastasis/BLI Tumour Size-photon flux</t>
  </si>
  <si>
    <t>Lung Met TEST</t>
  </si>
  <si>
    <t>**</t>
  </si>
  <si>
    <t>t=3.394, df=19</t>
  </si>
  <si>
    <t>21428 ± 6313</t>
  </si>
  <si>
    <t>8216 to 34641</t>
  </si>
  <si>
    <t>t=0.8941, df=14</t>
  </si>
  <si>
    <t>-3110 ± 3478</t>
  </si>
  <si>
    <t>-10569 to 4350</t>
  </si>
  <si>
    <t>t=2.065, df=14</t>
  </si>
  <si>
    <t>-17300 ± 8376</t>
  </si>
  <si>
    <t>-35264 to 664.3</t>
  </si>
  <si>
    <t>D</t>
  </si>
  <si>
    <t>Primary tumour (PT) initiating potential</t>
  </si>
  <si>
    <t>PT</t>
  </si>
  <si>
    <t>PT-free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</si>
</sst>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5"/>
      <name val="Braggadocio"/>
      <family val="5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0" fillId="0" borderId="22" xfId="0" applyBorder="1"/>
    <xf numFmtId="0" fontId="4" fillId="0" borderId="24" xfId="0" applyFont="1" applyBorder="1"/>
    <xf numFmtId="0" fontId="0" fillId="0" borderId="25" xfId="0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0" fillId="0" borderId="30" xfId="0" applyBorder="1"/>
    <xf numFmtId="0" fontId="4" fillId="0" borderId="0" xfId="0" applyFont="1" applyBorder="1"/>
    <xf numFmtId="0" fontId="1" fillId="0" borderId="13" xfId="0" applyFont="1" applyBorder="1" applyAlignment="1">
      <alignment horizontal="center"/>
    </xf>
    <xf numFmtId="0" fontId="5" fillId="0" borderId="8" xfId="0" applyFont="1" applyBorder="1"/>
    <xf numFmtId="0" fontId="6" fillId="3" borderId="13" xfId="0" applyFont="1" applyFill="1" applyBorder="1" applyAlignment="1"/>
    <xf numFmtId="0" fontId="5" fillId="0" borderId="31" xfId="0" applyFont="1" applyBorder="1"/>
    <xf numFmtId="0" fontId="6" fillId="4" borderId="32" xfId="0" applyFont="1" applyFill="1" applyBorder="1" applyAlignment="1"/>
    <xf numFmtId="0" fontId="7" fillId="3" borderId="32" xfId="0" applyFont="1" applyFill="1" applyBorder="1" applyAlignment="1"/>
    <xf numFmtId="0" fontId="6" fillId="4" borderId="33" xfId="0" applyFont="1" applyFill="1" applyBorder="1" applyAlignment="1"/>
    <xf numFmtId="0" fontId="4" fillId="0" borderId="28" xfId="0" applyFont="1" applyFill="1" applyBorder="1" applyAlignment="1"/>
    <xf numFmtId="0" fontId="0" fillId="0" borderId="28" xfId="0" applyBorder="1"/>
    <xf numFmtId="0" fontId="5" fillId="0" borderId="34" xfId="0" applyFont="1" applyBorder="1"/>
    <xf numFmtId="0" fontId="4" fillId="0" borderId="0" xfId="0" applyFont="1"/>
    <xf numFmtId="0" fontId="7" fillId="2" borderId="13" xfId="0" applyFont="1" applyFill="1" applyBorder="1" applyAlignment="1"/>
    <xf numFmtId="0" fontId="0" fillId="2" borderId="15" xfId="0" applyFill="1" applyBorder="1"/>
    <xf numFmtId="0" fontId="0" fillId="2" borderId="32" xfId="0" applyFill="1" applyBorder="1"/>
    <xf numFmtId="0" fontId="0" fillId="2" borderId="31" xfId="0" applyFill="1" applyBorder="1"/>
    <xf numFmtId="0" fontId="6" fillId="2" borderId="32" xfId="0" applyFont="1" applyFill="1" applyBorder="1" applyAlignment="1"/>
    <xf numFmtId="0" fontId="1" fillId="2" borderId="31" xfId="0" applyFont="1" applyFill="1" applyBorder="1" applyAlignment="1">
      <alignment horizontal="center"/>
    </xf>
    <xf numFmtId="0" fontId="0" fillId="0" borderId="0" xfId="0" applyBorder="1"/>
    <xf numFmtId="0" fontId="4" fillId="0" borderId="17" xfId="0" applyFont="1" applyBorder="1" applyAlignment="1">
      <alignment horizontal="left"/>
    </xf>
    <xf numFmtId="0" fontId="4" fillId="0" borderId="20" xfId="0" applyFont="1" applyBorder="1"/>
    <xf numFmtId="0" fontId="3" fillId="2" borderId="21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25" xfId="0" applyFont="1" applyBorder="1" applyAlignment="1">
      <alignment horizontal="right"/>
    </xf>
    <xf numFmtId="0" fontId="4" fillId="0" borderId="25" xfId="0" applyFont="1" applyBorder="1"/>
    <xf numFmtId="0" fontId="4" fillId="0" borderId="27" xfId="0" applyFont="1" applyBorder="1" applyAlignment="1">
      <alignment horizontal="left"/>
    </xf>
    <xf numFmtId="0" fontId="4" fillId="0" borderId="30" xfId="0" applyFont="1" applyBorder="1"/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8" xfId="0" applyBorder="1"/>
    <xf numFmtId="0" fontId="5" fillId="0" borderId="39" xfId="0" applyFont="1" applyBorder="1"/>
    <xf numFmtId="0" fontId="5" fillId="0" borderId="40" xfId="0" applyFont="1" applyBorder="1"/>
    <xf numFmtId="0" fontId="6" fillId="2" borderId="13" xfId="0" applyFont="1" applyFill="1" applyBorder="1" applyAlignment="1"/>
    <xf numFmtId="0" fontId="4" fillId="2" borderId="15" xfId="0" applyFont="1" applyFill="1" applyBorder="1"/>
    <xf numFmtId="0" fontId="4" fillId="2" borderId="31" xfId="0" applyFont="1" applyFill="1" applyBorder="1"/>
    <xf numFmtId="0" fontId="6" fillId="2" borderId="33" xfId="0" applyFont="1" applyFill="1" applyBorder="1" applyAlignment="1"/>
    <xf numFmtId="0" fontId="1" fillId="2" borderId="34" xfId="0" applyFont="1" applyFill="1" applyBorder="1" applyAlignment="1">
      <alignment horizontal="center"/>
    </xf>
    <xf numFmtId="0" fontId="1" fillId="2" borderId="15" xfId="0" applyFont="1" applyFill="1" applyBorder="1"/>
    <xf numFmtId="0" fontId="3" fillId="2" borderId="32" xfId="0" applyFont="1" applyFill="1" applyBorder="1" applyAlignment="1">
      <alignment horizontal="left"/>
    </xf>
    <xf numFmtId="0" fontId="1" fillId="2" borderId="31" xfId="0" applyFont="1" applyFill="1" applyBorder="1"/>
    <xf numFmtId="0" fontId="8" fillId="2" borderId="25" xfId="0" applyFont="1" applyFill="1" applyBorder="1"/>
    <xf numFmtId="0" fontId="5" fillId="0" borderId="15" xfId="0" applyFont="1" applyBorder="1"/>
    <xf numFmtId="0" fontId="4" fillId="0" borderId="19" xfId="0" applyFont="1" applyBorder="1"/>
    <xf numFmtId="0" fontId="0" fillId="0" borderId="23" xfId="0" applyBorder="1"/>
    <xf numFmtId="0" fontId="0" fillId="0" borderId="29" xfId="0" applyBorder="1"/>
    <xf numFmtId="0" fontId="1" fillId="2" borderId="32" xfId="0" applyFont="1" applyFill="1" applyBorder="1"/>
    <xf numFmtId="0" fontId="4" fillId="2" borderId="2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2" borderId="4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7" fillId="2" borderId="32" xfId="0" applyFont="1" applyFill="1" applyBorder="1" applyAlignment="1"/>
    <xf numFmtId="0" fontId="0" fillId="0" borderId="27" xfId="0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3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1A41-803C-924F-823D-3283EB03BFA0}">
  <dimension ref="A2:AM179"/>
  <sheetViews>
    <sheetView tabSelected="1" zoomScale="125" workbookViewId="0">
      <selection activeCell="B192" sqref="B192"/>
    </sheetView>
  </sheetViews>
  <sheetFormatPr baseColWidth="10" defaultRowHeight="16" x14ac:dyDescent="0.2"/>
  <cols>
    <col min="2" max="3" width="36.83203125" customWidth="1"/>
  </cols>
  <sheetData>
    <row r="2" spans="1:39" ht="25" thickBot="1" x14ac:dyDescent="0.35">
      <c r="A2" s="1" t="s">
        <v>0</v>
      </c>
    </row>
    <row r="3" spans="1:39" ht="17" thickBot="1" x14ac:dyDescent="0.25">
      <c r="C3" s="84" t="s">
        <v>1</v>
      </c>
      <c r="D3" s="85"/>
      <c r="E3" s="85"/>
      <c r="F3" s="85"/>
      <c r="G3" s="85"/>
      <c r="H3" s="85"/>
      <c r="I3" s="85"/>
      <c r="J3" s="85"/>
      <c r="K3" s="85"/>
      <c r="L3" s="86"/>
      <c r="M3" s="2" t="s">
        <v>2</v>
      </c>
      <c r="O3" s="87" t="s">
        <v>3</v>
      </c>
      <c r="P3" s="88"/>
      <c r="Q3" s="88"/>
      <c r="R3" s="88"/>
      <c r="S3" s="89"/>
      <c r="T3" s="3" t="s">
        <v>2</v>
      </c>
      <c r="V3" s="90" t="s">
        <v>4</v>
      </c>
      <c r="W3" s="91"/>
      <c r="X3" s="91"/>
      <c r="Y3" s="91"/>
      <c r="Z3" s="91"/>
      <c r="AA3" s="91"/>
      <c r="AB3" s="91"/>
      <c r="AC3" s="92"/>
      <c r="AD3" s="4" t="s">
        <v>2</v>
      </c>
      <c r="AF3" s="93" t="s">
        <v>5</v>
      </c>
      <c r="AG3" s="94"/>
      <c r="AH3" s="94"/>
      <c r="AI3" s="94"/>
      <c r="AJ3" s="94"/>
      <c r="AK3" s="94"/>
      <c r="AL3" s="95"/>
      <c r="AM3" s="3" t="s">
        <v>2</v>
      </c>
    </row>
    <row r="4" spans="1:39" x14ac:dyDescent="0.2">
      <c r="B4" s="5" t="s">
        <v>6</v>
      </c>
      <c r="C4" s="6">
        <v>1.1599999999999999</v>
      </c>
      <c r="D4" s="7">
        <v>0.72799999999999998</v>
      </c>
      <c r="E4" s="7">
        <v>1.04</v>
      </c>
      <c r="F4" s="7">
        <v>0.71099999999999997</v>
      </c>
      <c r="G4" s="7">
        <v>1.34</v>
      </c>
      <c r="H4" s="7">
        <v>1.02</v>
      </c>
      <c r="I4" s="8"/>
      <c r="J4" s="8"/>
      <c r="K4" s="8"/>
      <c r="L4" s="9"/>
      <c r="M4" s="10">
        <f>AVERAGE(C4:L4)</f>
        <v>0.99983333333333346</v>
      </c>
      <c r="O4" s="11">
        <v>1.17</v>
      </c>
      <c r="P4" s="12">
        <v>0.995</v>
      </c>
      <c r="Q4" s="12">
        <v>0.93700000000000006</v>
      </c>
      <c r="R4" s="12">
        <v>1.02</v>
      </c>
      <c r="S4" s="13">
        <v>0.86799999999999999</v>
      </c>
      <c r="T4" s="14">
        <f>AVERAGE(O4:S4)</f>
        <v>0.998</v>
      </c>
      <c r="V4" s="6">
        <v>1.32</v>
      </c>
      <c r="W4" s="7">
        <v>1.18</v>
      </c>
      <c r="X4" s="7">
        <v>0.64100000000000001</v>
      </c>
      <c r="Y4" s="7">
        <v>1</v>
      </c>
      <c r="Z4" s="7">
        <v>0.93500000000000005</v>
      </c>
      <c r="AA4" s="7">
        <v>0.92</v>
      </c>
      <c r="AB4" s="8"/>
      <c r="AC4" s="9"/>
      <c r="AD4" s="10">
        <f>AVERAGE(V4:AC4)</f>
        <v>0.99933333333333341</v>
      </c>
      <c r="AF4" s="6">
        <v>0.70699999999999996</v>
      </c>
      <c r="AG4" s="7">
        <v>1.55</v>
      </c>
      <c r="AH4" s="7">
        <v>1.02</v>
      </c>
      <c r="AI4" s="7">
        <v>0.70599999999999996</v>
      </c>
      <c r="AJ4" s="7">
        <v>1.02</v>
      </c>
      <c r="AK4" s="8"/>
      <c r="AL4" s="8"/>
      <c r="AM4" s="10">
        <f>AVERAGE(AF4:AL4)</f>
        <v>1.0005999999999999</v>
      </c>
    </row>
    <row r="5" spans="1:39" x14ac:dyDescent="0.2">
      <c r="B5" s="15" t="s">
        <v>7</v>
      </c>
      <c r="C5" s="11">
        <v>122.9712691</v>
      </c>
      <c r="D5" s="12">
        <v>65.702712129999995</v>
      </c>
      <c r="E5" s="12">
        <v>246.02301689999999</v>
      </c>
      <c r="F5" s="12">
        <v>142.12517099999999</v>
      </c>
      <c r="G5" s="12">
        <v>0.46870724600000002</v>
      </c>
      <c r="H5" s="12">
        <v>121.12026179999999</v>
      </c>
      <c r="I5" s="12">
        <v>81.524800819999996</v>
      </c>
      <c r="J5" s="12">
        <v>107.2779462</v>
      </c>
      <c r="K5" s="12">
        <v>293.90777150000002</v>
      </c>
      <c r="L5" s="13">
        <v>77.420393270000005</v>
      </c>
      <c r="M5" s="16">
        <f>AVERAGE(C5:L5)</f>
        <v>125.85420499659999</v>
      </c>
      <c r="O5" s="11">
        <v>100.87272729999999</v>
      </c>
      <c r="P5" s="12">
        <v>210.32727270000001</v>
      </c>
      <c r="Q5" s="12">
        <v>288.94545449999998</v>
      </c>
      <c r="R5" s="12">
        <v>96</v>
      </c>
      <c r="S5" s="13">
        <v>573.01818179999998</v>
      </c>
      <c r="T5" s="14">
        <f>AVERAGE(O5:S5)</f>
        <v>253.83272725999996</v>
      </c>
      <c r="V5" s="11">
        <v>41.909814320000002</v>
      </c>
      <c r="W5" s="12">
        <v>179.44064409999999</v>
      </c>
      <c r="X5" s="12">
        <v>369.30522589999998</v>
      </c>
      <c r="Y5" s="12">
        <v>216.85513520000001</v>
      </c>
      <c r="Z5" s="12">
        <v>22.746521479999998</v>
      </c>
      <c r="AA5" s="12">
        <v>334.58979010000002</v>
      </c>
      <c r="AB5" s="12">
        <v>264.32128069999999</v>
      </c>
      <c r="AC5" s="13">
        <v>139.792452</v>
      </c>
      <c r="AD5" s="16">
        <f>AVERAGE(V5:AC5)</f>
        <v>196.120107975</v>
      </c>
      <c r="AF5" s="11">
        <v>121.69312170000001</v>
      </c>
      <c r="AG5" s="12">
        <v>354.11155200000002</v>
      </c>
      <c r="AH5" s="12">
        <v>0.268353175</v>
      </c>
      <c r="AI5" s="12">
        <v>159.83245149999999</v>
      </c>
      <c r="AJ5" s="12">
        <v>119.1578483</v>
      </c>
      <c r="AK5" s="12">
        <v>353.28483249999999</v>
      </c>
      <c r="AL5" s="12">
        <v>1.9466490299999999</v>
      </c>
      <c r="AM5" s="16">
        <f>AVERAGE(AF5:AL5)</f>
        <v>158.61354402928572</v>
      </c>
    </row>
    <row r="6" spans="1:39" ht="17" thickBot="1" x14ac:dyDescent="0.25">
      <c r="B6" s="17" t="s">
        <v>8</v>
      </c>
      <c r="C6" s="18">
        <v>530.75623040000005</v>
      </c>
      <c r="D6" s="19">
        <v>299.13887920000002</v>
      </c>
      <c r="E6" s="19">
        <v>520.05257930000005</v>
      </c>
      <c r="F6" s="19">
        <v>983.44823889999998</v>
      </c>
      <c r="G6" s="19">
        <v>25.47147034</v>
      </c>
      <c r="H6" s="19">
        <v>874.80215680000003</v>
      </c>
      <c r="I6" s="19">
        <v>1398.7177079999999</v>
      </c>
      <c r="J6" s="19">
        <v>861.12079830000005</v>
      </c>
      <c r="K6" s="19">
        <v>1393.0842070000001</v>
      </c>
      <c r="L6" s="20">
        <v>607.69375219999995</v>
      </c>
      <c r="M6" s="21">
        <f>AVERAGE(C6:L6)</f>
        <v>749.42860204400006</v>
      </c>
      <c r="O6" s="18">
        <v>1146.909091</v>
      </c>
      <c r="P6" s="19">
        <v>1045.090909</v>
      </c>
      <c r="Q6" s="19">
        <v>1145.4545450000001</v>
      </c>
      <c r="R6" s="19">
        <v>675.78181819999998</v>
      </c>
      <c r="S6" s="20">
        <v>1450.181818</v>
      </c>
      <c r="T6" s="14">
        <f>AVERAGE(O6:S6)</f>
        <v>1092.6836362400002</v>
      </c>
      <c r="V6" s="18">
        <v>139.51323930000001</v>
      </c>
      <c r="W6" s="19">
        <v>650.65847640000004</v>
      </c>
      <c r="X6" s="19">
        <v>906.23109499999998</v>
      </c>
      <c r="Y6" s="19">
        <v>730.42021499999998</v>
      </c>
      <c r="Z6" s="19">
        <v>205.03513430000001</v>
      </c>
      <c r="AA6" s="19">
        <v>858.57880780000005</v>
      </c>
      <c r="AB6" s="19">
        <v>923.91456089999997</v>
      </c>
      <c r="AC6" s="20">
        <v>768.39313140000002</v>
      </c>
      <c r="AD6" s="21">
        <f>AVERAGE(V6:AC6)</f>
        <v>647.84308251250002</v>
      </c>
      <c r="AF6" s="18">
        <v>625</v>
      </c>
      <c r="AG6" s="19">
        <v>538.19444439999995</v>
      </c>
      <c r="AH6" s="19">
        <v>4.4246031749999997</v>
      </c>
      <c r="AI6" s="19">
        <v>624.44885360000001</v>
      </c>
      <c r="AJ6" s="19">
        <v>591.38007049999999</v>
      </c>
      <c r="AK6" s="19"/>
      <c r="AL6" s="19"/>
      <c r="AM6" s="21">
        <f>AVERAGE(AF6:AL6)</f>
        <v>476.68959433499992</v>
      </c>
    </row>
    <row r="7" spans="1:39" x14ac:dyDescent="0.2">
      <c r="B7" s="22"/>
    </row>
    <row r="8" spans="1:39" ht="17" thickBot="1" x14ac:dyDescent="0.25"/>
    <row r="9" spans="1:39" ht="17" thickBot="1" x14ac:dyDescent="0.25">
      <c r="C9" s="96" t="s">
        <v>9</v>
      </c>
      <c r="D9" s="97"/>
      <c r="E9" s="97"/>
      <c r="F9" s="97"/>
      <c r="G9" s="97"/>
      <c r="H9" s="97"/>
      <c r="I9" s="97"/>
      <c r="J9" s="97"/>
      <c r="K9" s="97"/>
      <c r="L9" s="98"/>
      <c r="M9" s="23" t="s">
        <v>2</v>
      </c>
      <c r="N9" s="23" t="s">
        <v>10</v>
      </c>
      <c r="O9" s="24"/>
    </row>
    <row r="10" spans="1:39" x14ac:dyDescent="0.2">
      <c r="B10" s="25" t="s">
        <v>11</v>
      </c>
      <c r="C10" s="6">
        <v>530.75623040000005</v>
      </c>
      <c r="D10" s="7">
        <v>299.13887920000002</v>
      </c>
      <c r="E10" s="7">
        <v>520.05257930000005</v>
      </c>
      <c r="F10" s="7">
        <v>983.44823889999998</v>
      </c>
      <c r="G10" s="7">
        <v>25.47147034</v>
      </c>
      <c r="H10" s="7">
        <v>874.80215680000003</v>
      </c>
      <c r="I10" s="7">
        <v>1398.7177079999999</v>
      </c>
      <c r="J10" s="7">
        <v>861.12079830000005</v>
      </c>
      <c r="K10" s="7">
        <v>1393.0842070000001</v>
      </c>
      <c r="L10" s="7">
        <v>607.69375219999995</v>
      </c>
      <c r="M10" s="8">
        <f>AVERAGE(C10:L10)</f>
        <v>749.42860204400006</v>
      </c>
      <c r="N10" s="10">
        <f>M10/M10</f>
        <v>1</v>
      </c>
      <c r="O10" s="26" t="str">
        <f>REPT("I",N10)</f>
        <v>I</v>
      </c>
    </row>
    <row r="11" spans="1:39" x14ac:dyDescent="0.2">
      <c r="B11" s="27" t="s">
        <v>12</v>
      </c>
      <c r="C11" s="11">
        <v>1146.909091</v>
      </c>
      <c r="D11" s="12">
        <v>1045.090909</v>
      </c>
      <c r="E11" s="12">
        <v>1145.4545450000001</v>
      </c>
      <c r="F11" s="12">
        <v>675.78181819999998</v>
      </c>
      <c r="G11" s="12">
        <v>1450.181818</v>
      </c>
      <c r="H11" s="12">
        <v>1200.6533999999999</v>
      </c>
      <c r="I11" s="12">
        <v>1303.0654</v>
      </c>
      <c r="J11" s="12">
        <v>1124.5634</v>
      </c>
      <c r="K11" s="14"/>
      <c r="L11" s="14"/>
      <c r="M11" s="14">
        <f>AVERAGE(C11:L11)</f>
        <v>1136.46254765</v>
      </c>
      <c r="N11" s="16">
        <f>M11/M10</f>
        <v>1.5164387168442721</v>
      </c>
      <c r="O11" s="26" t="str">
        <f t="shared" ref="O11:O13" si="0">REPT("I",N11)</f>
        <v>I</v>
      </c>
    </row>
    <row r="12" spans="1:39" x14ac:dyDescent="0.2">
      <c r="B12" s="28" t="s">
        <v>13</v>
      </c>
      <c r="C12" s="11">
        <v>139.51323930000001</v>
      </c>
      <c r="D12" s="12">
        <v>650.65847640000004</v>
      </c>
      <c r="E12" s="12">
        <v>906.23109499999998</v>
      </c>
      <c r="F12" s="12">
        <v>730.42021499999998</v>
      </c>
      <c r="G12" s="12">
        <v>205.03513430000001</v>
      </c>
      <c r="H12" s="12">
        <v>858.57880780000005</v>
      </c>
      <c r="I12" s="12">
        <v>923.91456089999997</v>
      </c>
      <c r="J12" s="12">
        <v>768.39313140000002</v>
      </c>
      <c r="K12" s="14"/>
      <c r="L12" s="14"/>
      <c r="M12" s="14">
        <f>AVERAGE(C12:L12)</f>
        <v>647.84308251250002</v>
      </c>
      <c r="N12" s="16">
        <f>M12/M10</f>
        <v>0.86444936948705386</v>
      </c>
      <c r="O12" s="26" t="str">
        <f t="shared" si="0"/>
        <v/>
      </c>
    </row>
    <row r="13" spans="1:39" ht="17" thickBot="1" x14ac:dyDescent="0.25">
      <c r="B13" s="29" t="s">
        <v>14</v>
      </c>
      <c r="C13" s="18">
        <v>625</v>
      </c>
      <c r="D13" s="19">
        <v>538.19444439999995</v>
      </c>
      <c r="E13" s="19">
        <v>4.4246031749999997</v>
      </c>
      <c r="F13" s="19">
        <v>624.44885360000001</v>
      </c>
      <c r="G13" s="19">
        <v>327.76530000000002</v>
      </c>
      <c r="H13" s="30">
        <v>216.4324</v>
      </c>
      <c r="I13" s="31">
        <v>111.54089999999999</v>
      </c>
      <c r="J13" s="31">
        <v>200.58709999999999</v>
      </c>
      <c r="K13" s="31"/>
      <c r="L13" s="31"/>
      <c r="M13" s="31">
        <f>AVERAGE(C13:L13)</f>
        <v>331.04920014687502</v>
      </c>
      <c r="N13" s="21">
        <f>M13/M10</f>
        <v>0.44173547585983197</v>
      </c>
      <c r="O13" s="32" t="str">
        <f t="shared" si="0"/>
        <v/>
      </c>
    </row>
    <row r="14" spans="1:39" x14ac:dyDescent="0.2">
      <c r="C14" s="33"/>
      <c r="D14" s="33"/>
      <c r="E14" s="33"/>
      <c r="F14" s="33"/>
      <c r="G14" s="33"/>
      <c r="H14" s="33"/>
    </row>
    <row r="15" spans="1:39" ht="17" thickBot="1" x14ac:dyDescent="0.25"/>
    <row r="16" spans="1:39" x14ac:dyDescent="0.2">
      <c r="B16" s="34" t="s">
        <v>15</v>
      </c>
      <c r="C16" s="35"/>
    </row>
    <row r="17" spans="2:25" x14ac:dyDescent="0.2">
      <c r="B17" s="36" t="s">
        <v>16</v>
      </c>
      <c r="C17" s="37"/>
    </row>
    <row r="18" spans="2:25" ht="17" thickBot="1" x14ac:dyDescent="0.25">
      <c r="B18" s="38" t="s">
        <v>12</v>
      </c>
      <c r="C18" s="39" t="s">
        <v>17</v>
      </c>
      <c r="F18" s="22"/>
      <c r="G18" s="22"/>
      <c r="H18" s="33"/>
      <c r="I18" s="22"/>
      <c r="J18" s="22"/>
      <c r="K18" s="22"/>
      <c r="L18" s="22"/>
      <c r="M18" s="22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2:25" x14ac:dyDescent="0.2">
      <c r="B19" s="41" t="s">
        <v>18</v>
      </c>
      <c r="C19" s="42"/>
      <c r="H19" s="33"/>
    </row>
    <row r="20" spans="2:25" x14ac:dyDescent="0.2">
      <c r="B20" s="43" t="s">
        <v>19</v>
      </c>
      <c r="C20" s="44" t="s">
        <v>20</v>
      </c>
      <c r="H20" s="33"/>
    </row>
    <row r="21" spans="2:25" x14ac:dyDescent="0.2">
      <c r="B21" s="43" t="s">
        <v>21</v>
      </c>
      <c r="C21" s="44" t="s">
        <v>22</v>
      </c>
      <c r="H21" s="33"/>
    </row>
    <row r="22" spans="2:25" x14ac:dyDescent="0.2">
      <c r="B22" s="45" t="s">
        <v>23</v>
      </c>
      <c r="C22" s="46" t="s">
        <v>24</v>
      </c>
      <c r="G22" s="33"/>
      <c r="H22" s="33"/>
    </row>
    <row r="23" spans="2:25" x14ac:dyDescent="0.2">
      <c r="B23" s="45" t="s">
        <v>25</v>
      </c>
      <c r="C23" s="46" t="s">
        <v>26</v>
      </c>
      <c r="G23" s="33"/>
      <c r="H23" s="33"/>
    </row>
    <row r="24" spans="2:25" x14ac:dyDescent="0.2">
      <c r="B24" s="45" t="s">
        <v>27</v>
      </c>
      <c r="C24" s="46" t="s">
        <v>28</v>
      </c>
      <c r="G24" s="33"/>
      <c r="H24" s="33"/>
    </row>
    <row r="25" spans="2:25" x14ac:dyDescent="0.2">
      <c r="B25" s="45" t="s">
        <v>29</v>
      </c>
      <c r="C25" s="47">
        <v>1136</v>
      </c>
      <c r="G25" s="33"/>
      <c r="H25" s="33"/>
    </row>
    <row r="26" spans="2:25" x14ac:dyDescent="0.2">
      <c r="B26" s="45" t="s">
        <v>30</v>
      </c>
      <c r="C26" s="47">
        <v>331</v>
      </c>
      <c r="G26" s="33"/>
    </row>
    <row r="27" spans="2:25" x14ac:dyDescent="0.2">
      <c r="B27" s="45" t="s">
        <v>31</v>
      </c>
      <c r="C27" s="47" t="s">
        <v>32</v>
      </c>
    </row>
    <row r="28" spans="2:25" x14ac:dyDescent="0.2">
      <c r="B28" s="45" t="s">
        <v>33</v>
      </c>
      <c r="C28" s="47" t="s">
        <v>34</v>
      </c>
    </row>
    <row r="29" spans="2:25" ht="17" thickBot="1" x14ac:dyDescent="0.25">
      <c r="B29" s="48" t="s">
        <v>35</v>
      </c>
      <c r="C29" s="49">
        <v>0.77539999999999998</v>
      </c>
    </row>
    <row r="32" spans="2:25" ht="17" thickBot="1" x14ac:dyDescent="0.25"/>
    <row r="33" spans="2:3" x14ac:dyDescent="0.2">
      <c r="B33" s="34" t="s">
        <v>13</v>
      </c>
      <c r="C33" s="35"/>
    </row>
    <row r="34" spans="2:3" x14ac:dyDescent="0.2">
      <c r="B34" s="36" t="s">
        <v>16</v>
      </c>
      <c r="C34" s="37"/>
    </row>
    <row r="35" spans="2:3" ht="17" thickBot="1" x14ac:dyDescent="0.25">
      <c r="B35" s="38" t="s">
        <v>36</v>
      </c>
      <c r="C35" s="39" t="s">
        <v>17</v>
      </c>
    </row>
    <row r="36" spans="2:3" x14ac:dyDescent="0.2">
      <c r="B36" s="41" t="s">
        <v>18</v>
      </c>
      <c r="C36" s="42"/>
    </row>
    <row r="37" spans="2:3" x14ac:dyDescent="0.2">
      <c r="B37" s="45" t="s">
        <v>19</v>
      </c>
      <c r="C37" s="47">
        <v>0.59019999999999995</v>
      </c>
    </row>
    <row r="38" spans="2:3" x14ac:dyDescent="0.2">
      <c r="B38" s="45" t="s">
        <v>21</v>
      </c>
      <c r="C38" s="46" t="s">
        <v>37</v>
      </c>
    </row>
    <row r="39" spans="2:3" x14ac:dyDescent="0.2">
      <c r="B39" s="45" t="s">
        <v>23</v>
      </c>
      <c r="C39" s="46" t="s">
        <v>38</v>
      </c>
    </row>
    <row r="40" spans="2:3" x14ac:dyDescent="0.2">
      <c r="B40" s="45" t="s">
        <v>25</v>
      </c>
      <c r="C40" s="46" t="s">
        <v>26</v>
      </c>
    </row>
    <row r="41" spans="2:3" x14ac:dyDescent="0.2">
      <c r="B41" s="45" t="s">
        <v>27</v>
      </c>
      <c r="C41" s="46" t="s">
        <v>39</v>
      </c>
    </row>
    <row r="42" spans="2:3" x14ac:dyDescent="0.2">
      <c r="B42" s="45" t="s">
        <v>40</v>
      </c>
      <c r="C42" s="47">
        <v>749.4</v>
      </c>
    </row>
    <row r="43" spans="2:3" x14ac:dyDescent="0.2">
      <c r="B43" s="45" t="s">
        <v>41</v>
      </c>
      <c r="C43" s="47">
        <v>647.79999999999995</v>
      </c>
    </row>
    <row r="44" spans="2:3" x14ac:dyDescent="0.2">
      <c r="B44" s="45" t="s">
        <v>42</v>
      </c>
      <c r="C44" s="47" t="s">
        <v>43</v>
      </c>
    </row>
    <row r="45" spans="2:3" x14ac:dyDescent="0.2">
      <c r="B45" s="45" t="s">
        <v>33</v>
      </c>
      <c r="C45" s="47" t="s">
        <v>44</v>
      </c>
    </row>
    <row r="46" spans="2:3" ht="17" thickBot="1" x14ac:dyDescent="0.25">
      <c r="B46" s="48" t="s">
        <v>35</v>
      </c>
      <c r="C46" s="49">
        <v>1.8530000000000001E-2</v>
      </c>
    </row>
    <row r="48" spans="2:3" ht="17" thickBot="1" x14ac:dyDescent="0.25"/>
    <row r="49" spans="1:3" x14ac:dyDescent="0.2">
      <c r="B49" s="34" t="s">
        <v>15</v>
      </c>
      <c r="C49" s="35"/>
    </row>
    <row r="50" spans="1:3" x14ac:dyDescent="0.2">
      <c r="B50" s="36" t="s">
        <v>16</v>
      </c>
      <c r="C50" s="37"/>
    </row>
    <row r="51" spans="1:3" ht="17" thickBot="1" x14ac:dyDescent="0.25">
      <c r="B51" s="38" t="s">
        <v>13</v>
      </c>
      <c r="C51" s="39" t="s">
        <v>17</v>
      </c>
    </row>
    <row r="52" spans="1:3" x14ac:dyDescent="0.2">
      <c r="B52" s="41" t="s">
        <v>18</v>
      </c>
      <c r="C52" s="42"/>
    </row>
    <row r="53" spans="1:3" x14ac:dyDescent="0.2">
      <c r="B53" s="43" t="s">
        <v>19</v>
      </c>
      <c r="C53" s="44">
        <v>0.03</v>
      </c>
    </row>
    <row r="54" spans="1:3" x14ac:dyDescent="0.2">
      <c r="B54" s="43" t="s">
        <v>21</v>
      </c>
      <c r="C54" s="44" t="s">
        <v>45</v>
      </c>
    </row>
    <row r="55" spans="1:3" x14ac:dyDescent="0.2">
      <c r="B55" s="45" t="s">
        <v>23</v>
      </c>
      <c r="C55" s="46" t="s">
        <v>24</v>
      </c>
    </row>
    <row r="56" spans="1:3" x14ac:dyDescent="0.2">
      <c r="B56" s="45" t="s">
        <v>25</v>
      </c>
      <c r="C56" s="46" t="s">
        <v>26</v>
      </c>
    </row>
    <row r="57" spans="1:3" x14ac:dyDescent="0.2">
      <c r="B57" s="50" t="s">
        <v>27</v>
      </c>
      <c r="C57" s="51" t="s">
        <v>46</v>
      </c>
    </row>
    <row r="58" spans="1:3" x14ac:dyDescent="0.2">
      <c r="B58" s="45" t="s">
        <v>41</v>
      </c>
      <c r="C58" s="47">
        <v>647.79999999999995</v>
      </c>
    </row>
    <row r="59" spans="1:3" x14ac:dyDescent="0.2">
      <c r="B59" s="45" t="s">
        <v>30</v>
      </c>
      <c r="C59" s="47">
        <v>331</v>
      </c>
    </row>
    <row r="60" spans="1:3" x14ac:dyDescent="0.2">
      <c r="B60" s="45" t="s">
        <v>47</v>
      </c>
      <c r="C60" s="47" t="s">
        <v>48</v>
      </c>
    </row>
    <row r="61" spans="1:3" x14ac:dyDescent="0.2">
      <c r="B61" s="45" t="s">
        <v>33</v>
      </c>
      <c r="C61" s="47" t="s">
        <v>49</v>
      </c>
    </row>
    <row r="62" spans="1:3" ht="17" thickBot="1" x14ac:dyDescent="0.25">
      <c r="B62" s="48" t="s">
        <v>35</v>
      </c>
      <c r="C62" s="49">
        <v>0.27400000000000002</v>
      </c>
    </row>
    <row r="64" spans="1:3" ht="24" x14ac:dyDescent="0.3">
      <c r="A64" s="1" t="s">
        <v>50</v>
      </c>
    </row>
    <row r="65" spans="2:13" ht="17" thickBot="1" x14ac:dyDescent="0.25"/>
    <row r="66" spans="2:13" ht="17" thickBot="1" x14ac:dyDescent="0.25">
      <c r="C66" s="79" t="s">
        <v>51</v>
      </c>
      <c r="D66" s="80"/>
      <c r="E66" s="80"/>
      <c r="F66" s="80"/>
      <c r="G66" s="80"/>
      <c r="H66" s="80"/>
      <c r="I66" s="80"/>
      <c r="J66" s="81"/>
      <c r="K66" s="52" t="s">
        <v>2</v>
      </c>
      <c r="L66" s="53" t="s">
        <v>10</v>
      </c>
      <c r="M66" s="54"/>
    </row>
    <row r="67" spans="2:13" x14ac:dyDescent="0.2">
      <c r="B67" s="25" t="s">
        <v>36</v>
      </c>
      <c r="C67" s="6">
        <v>936000</v>
      </c>
      <c r="D67" s="7">
        <v>303000</v>
      </c>
      <c r="E67" s="7">
        <v>2600000</v>
      </c>
      <c r="F67" s="7">
        <v>2090000</v>
      </c>
      <c r="G67" s="7">
        <v>4710000</v>
      </c>
      <c r="H67" s="7">
        <v>609000</v>
      </c>
      <c r="I67" s="7">
        <v>301000</v>
      </c>
      <c r="J67" s="8"/>
      <c r="K67" s="8">
        <f>AVERAGE(C67:J67)</f>
        <v>1649857.142857143</v>
      </c>
      <c r="L67" s="10">
        <f>K67/K67</f>
        <v>1</v>
      </c>
      <c r="M67" s="55" t="str">
        <f>REPT("I",L67)</f>
        <v>I</v>
      </c>
    </row>
    <row r="68" spans="2:13" x14ac:dyDescent="0.2">
      <c r="B68" s="27" t="s">
        <v>12</v>
      </c>
      <c r="C68" s="11">
        <v>1810000</v>
      </c>
      <c r="D68" s="12">
        <v>2970000</v>
      </c>
      <c r="E68" s="12">
        <v>2690000</v>
      </c>
      <c r="F68" s="12">
        <v>3570000</v>
      </c>
      <c r="G68" s="12">
        <v>6720000</v>
      </c>
      <c r="H68" s="12">
        <v>1450000</v>
      </c>
      <c r="I68" s="12">
        <v>1830000</v>
      </c>
      <c r="J68" s="12">
        <v>1560000</v>
      </c>
      <c r="K68" s="14">
        <f>AVERAGE(C68:J68)</f>
        <v>2825000</v>
      </c>
      <c r="L68" s="16">
        <f>K68/K67</f>
        <v>1.7122694605593556</v>
      </c>
      <c r="M68" s="55" t="str">
        <f t="shared" ref="M68:M70" si="1">REPT("I",L68)</f>
        <v>I</v>
      </c>
    </row>
    <row r="69" spans="2:13" x14ac:dyDescent="0.2">
      <c r="B69" s="28" t="s">
        <v>13</v>
      </c>
      <c r="C69" s="11">
        <v>389000</v>
      </c>
      <c r="D69" s="12">
        <v>1030000</v>
      </c>
      <c r="E69" s="12">
        <v>1600000</v>
      </c>
      <c r="F69" s="12">
        <v>1080000</v>
      </c>
      <c r="G69" s="12">
        <v>1350000</v>
      </c>
      <c r="H69" s="12">
        <v>1410000</v>
      </c>
      <c r="I69" s="12">
        <v>2760000</v>
      </c>
      <c r="J69" s="14"/>
      <c r="K69" s="14">
        <f>AVERAGE(C69:J69)</f>
        <v>1374142.857142857</v>
      </c>
      <c r="L69" s="16">
        <f>K69/K67</f>
        <v>0.83288596415274041</v>
      </c>
      <c r="M69" s="55" t="str">
        <f t="shared" si="1"/>
        <v/>
      </c>
    </row>
    <row r="70" spans="2:13" ht="17" thickBot="1" x14ac:dyDescent="0.25">
      <c r="B70" s="29" t="s">
        <v>14</v>
      </c>
      <c r="C70" s="18">
        <v>1140000</v>
      </c>
      <c r="D70" s="19">
        <v>1290000</v>
      </c>
      <c r="E70" s="19">
        <v>778000</v>
      </c>
      <c r="F70" s="19">
        <v>949000</v>
      </c>
      <c r="G70" s="19">
        <v>3120000</v>
      </c>
      <c r="H70" s="19">
        <v>876000</v>
      </c>
      <c r="I70" s="19">
        <v>911000</v>
      </c>
      <c r="J70" s="31"/>
      <c r="K70" s="31">
        <f>AVERAGE(C70:J70)</f>
        <v>1294857.142857143</v>
      </c>
      <c r="L70" s="21">
        <f>K70/K67</f>
        <v>0.78482985539873584</v>
      </c>
      <c r="M70" s="56" t="str">
        <f t="shared" si="1"/>
        <v/>
      </c>
    </row>
    <row r="72" spans="2:13" ht="17" thickBot="1" x14ac:dyDescent="0.25">
      <c r="C72" s="33"/>
    </row>
    <row r="73" spans="2:13" x14ac:dyDescent="0.2">
      <c r="B73" s="57" t="s">
        <v>12</v>
      </c>
      <c r="C73" s="58"/>
    </row>
    <row r="74" spans="2:13" x14ac:dyDescent="0.2">
      <c r="B74" s="36" t="s">
        <v>16</v>
      </c>
      <c r="C74" s="59"/>
    </row>
    <row r="75" spans="2:13" ht="17" thickBot="1" x14ac:dyDescent="0.25">
      <c r="B75" s="60" t="s">
        <v>36</v>
      </c>
      <c r="C75" s="61" t="s">
        <v>52</v>
      </c>
    </row>
    <row r="76" spans="2:13" x14ac:dyDescent="0.2">
      <c r="B76" s="41" t="s">
        <v>18</v>
      </c>
      <c r="C76" s="42"/>
    </row>
    <row r="77" spans="2:13" x14ac:dyDescent="0.2">
      <c r="B77" s="45" t="s">
        <v>19</v>
      </c>
      <c r="C77" s="47">
        <v>0.2011</v>
      </c>
    </row>
    <row r="78" spans="2:13" x14ac:dyDescent="0.2">
      <c r="B78" s="45" t="s">
        <v>21</v>
      </c>
      <c r="C78" s="46" t="s">
        <v>37</v>
      </c>
    </row>
    <row r="79" spans="2:13" x14ac:dyDescent="0.2">
      <c r="B79" s="45" t="s">
        <v>23</v>
      </c>
      <c r="C79" s="46" t="s">
        <v>38</v>
      </c>
    </row>
    <row r="80" spans="2:13" x14ac:dyDescent="0.2">
      <c r="B80" s="45" t="s">
        <v>25</v>
      </c>
      <c r="C80" s="46" t="s">
        <v>26</v>
      </c>
    </row>
    <row r="81" spans="2:3" x14ac:dyDescent="0.2">
      <c r="B81" s="45" t="s">
        <v>27</v>
      </c>
      <c r="C81" s="46" t="s">
        <v>53</v>
      </c>
    </row>
    <row r="82" spans="2:3" x14ac:dyDescent="0.2">
      <c r="B82" s="45" t="s">
        <v>40</v>
      </c>
      <c r="C82" s="47">
        <v>1649857</v>
      </c>
    </row>
    <row r="83" spans="2:3" x14ac:dyDescent="0.2">
      <c r="B83" s="45" t="s">
        <v>29</v>
      </c>
      <c r="C83" s="47">
        <v>2825000</v>
      </c>
    </row>
    <row r="84" spans="2:3" x14ac:dyDescent="0.2">
      <c r="B84" s="45" t="s">
        <v>54</v>
      </c>
      <c r="C84" s="47" t="s">
        <v>55</v>
      </c>
    </row>
    <row r="85" spans="2:3" x14ac:dyDescent="0.2">
      <c r="B85" s="45" t="s">
        <v>33</v>
      </c>
      <c r="C85" s="47" t="s">
        <v>56</v>
      </c>
    </row>
    <row r="86" spans="2:3" ht="17" thickBot="1" x14ac:dyDescent="0.25">
      <c r="B86" s="48" t="s">
        <v>35</v>
      </c>
      <c r="C86" s="49">
        <v>0.12239999999999999</v>
      </c>
    </row>
    <row r="87" spans="2:3" ht="17" thickBot="1" x14ac:dyDescent="0.25"/>
    <row r="88" spans="2:3" x14ac:dyDescent="0.2">
      <c r="B88" s="34" t="s">
        <v>13</v>
      </c>
      <c r="C88" s="62"/>
    </row>
    <row r="89" spans="2:3" x14ac:dyDescent="0.2">
      <c r="B89" s="63" t="s">
        <v>16</v>
      </c>
      <c r="C89" s="64"/>
    </row>
    <row r="90" spans="2:3" ht="17" thickBot="1" x14ac:dyDescent="0.25">
      <c r="B90" s="60" t="s">
        <v>36</v>
      </c>
      <c r="C90" s="61" t="s">
        <v>52</v>
      </c>
    </row>
    <row r="91" spans="2:3" x14ac:dyDescent="0.2">
      <c r="B91" s="41" t="s">
        <v>18</v>
      </c>
      <c r="C91" s="42"/>
    </row>
    <row r="92" spans="2:3" x14ac:dyDescent="0.2">
      <c r="B92" s="45" t="s">
        <v>19</v>
      </c>
      <c r="C92" s="47">
        <v>0.68779999999999997</v>
      </c>
    </row>
    <row r="93" spans="2:3" x14ac:dyDescent="0.2">
      <c r="B93" s="45" t="s">
        <v>21</v>
      </c>
      <c r="C93" s="46" t="s">
        <v>37</v>
      </c>
    </row>
    <row r="94" spans="2:3" x14ac:dyDescent="0.2">
      <c r="B94" s="45" t="s">
        <v>23</v>
      </c>
      <c r="C94" s="46" t="s">
        <v>38</v>
      </c>
    </row>
    <row r="95" spans="2:3" x14ac:dyDescent="0.2">
      <c r="B95" s="45" t="s">
        <v>25</v>
      </c>
      <c r="C95" s="46" t="s">
        <v>26</v>
      </c>
    </row>
    <row r="96" spans="2:3" x14ac:dyDescent="0.2">
      <c r="B96" s="45" t="s">
        <v>27</v>
      </c>
      <c r="C96" s="46" t="s">
        <v>57</v>
      </c>
    </row>
    <row r="97" spans="2:3" x14ac:dyDescent="0.2">
      <c r="B97" s="45" t="s">
        <v>40</v>
      </c>
      <c r="C97" s="47">
        <v>1649857</v>
      </c>
    </row>
    <row r="98" spans="2:3" x14ac:dyDescent="0.2">
      <c r="B98" s="45" t="s">
        <v>41</v>
      </c>
      <c r="C98" s="47">
        <v>1374143</v>
      </c>
    </row>
    <row r="99" spans="2:3" x14ac:dyDescent="0.2">
      <c r="B99" s="45" t="s">
        <v>42</v>
      </c>
      <c r="C99" s="47" t="s">
        <v>58</v>
      </c>
    </row>
    <row r="100" spans="2:3" x14ac:dyDescent="0.2">
      <c r="B100" s="45" t="s">
        <v>33</v>
      </c>
      <c r="C100" s="47" t="s">
        <v>59</v>
      </c>
    </row>
    <row r="101" spans="2:3" ht="17" thickBot="1" x14ac:dyDescent="0.25">
      <c r="B101" s="48" t="s">
        <v>35</v>
      </c>
      <c r="C101" s="49">
        <v>1.393E-2</v>
      </c>
    </row>
    <row r="103" spans="2:3" ht="17" thickBot="1" x14ac:dyDescent="0.25"/>
    <row r="104" spans="2:3" x14ac:dyDescent="0.2">
      <c r="B104" s="34" t="s">
        <v>14</v>
      </c>
      <c r="C104" s="35"/>
    </row>
    <row r="105" spans="2:3" x14ac:dyDescent="0.2">
      <c r="B105" s="36" t="s">
        <v>16</v>
      </c>
      <c r="C105" s="37"/>
    </row>
    <row r="106" spans="2:3" ht="17" thickBot="1" x14ac:dyDescent="0.25">
      <c r="B106" s="60" t="s">
        <v>12</v>
      </c>
      <c r="C106" s="61" t="s">
        <v>52</v>
      </c>
    </row>
    <row r="107" spans="2:3" x14ac:dyDescent="0.2">
      <c r="B107" s="41" t="s">
        <v>18</v>
      </c>
      <c r="C107" s="42"/>
    </row>
    <row r="108" spans="2:3" x14ac:dyDescent="0.2">
      <c r="B108" s="43" t="s">
        <v>19</v>
      </c>
      <c r="C108" s="65">
        <v>0.05</v>
      </c>
    </row>
    <row r="109" spans="2:3" x14ac:dyDescent="0.2">
      <c r="B109" s="43" t="s">
        <v>21</v>
      </c>
      <c r="C109" s="44" t="s">
        <v>45</v>
      </c>
    </row>
    <row r="110" spans="2:3" x14ac:dyDescent="0.2">
      <c r="B110" s="45" t="s">
        <v>23</v>
      </c>
      <c r="C110" s="46" t="s">
        <v>24</v>
      </c>
    </row>
    <row r="111" spans="2:3" x14ac:dyDescent="0.2">
      <c r="B111" s="45" t="s">
        <v>25</v>
      </c>
      <c r="C111" s="46" t="s">
        <v>26</v>
      </c>
    </row>
    <row r="112" spans="2:3" x14ac:dyDescent="0.2">
      <c r="B112" s="45" t="s">
        <v>27</v>
      </c>
      <c r="C112" s="46" t="s">
        <v>60</v>
      </c>
    </row>
    <row r="113" spans="1:17" x14ac:dyDescent="0.2">
      <c r="B113" s="45" t="s">
        <v>29</v>
      </c>
      <c r="C113" s="47">
        <v>2825000</v>
      </c>
    </row>
    <row r="114" spans="1:17" x14ac:dyDescent="0.2">
      <c r="B114" s="45" t="s">
        <v>30</v>
      </c>
      <c r="C114" s="47">
        <v>1294857</v>
      </c>
    </row>
    <row r="115" spans="1:17" x14ac:dyDescent="0.2">
      <c r="B115" s="45" t="s">
        <v>31</v>
      </c>
      <c r="C115" s="47" t="s">
        <v>61</v>
      </c>
    </row>
    <row r="116" spans="1:17" x14ac:dyDescent="0.2">
      <c r="B116" s="45" t="s">
        <v>33</v>
      </c>
      <c r="C116" s="47" t="s">
        <v>62</v>
      </c>
    </row>
    <row r="117" spans="1:17" ht="17" thickBot="1" x14ac:dyDescent="0.25">
      <c r="B117" s="48" t="s">
        <v>35</v>
      </c>
      <c r="C117" s="49">
        <v>0.25650000000000001</v>
      </c>
    </row>
    <row r="119" spans="1:17" ht="24" x14ac:dyDescent="0.3">
      <c r="A119" s="1" t="s">
        <v>63</v>
      </c>
    </row>
    <row r="120" spans="1:17" ht="17" thickBot="1" x14ac:dyDescent="0.25"/>
    <row r="121" spans="1:17" ht="17" thickBot="1" x14ac:dyDescent="0.25">
      <c r="C121" s="79" t="s">
        <v>64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1"/>
      <c r="O121" s="52" t="s">
        <v>2</v>
      </c>
      <c r="P121" s="53" t="s">
        <v>10</v>
      </c>
      <c r="Q121" s="66"/>
    </row>
    <row r="122" spans="1:17" x14ac:dyDescent="0.2">
      <c r="B122" s="25" t="s">
        <v>11</v>
      </c>
      <c r="C122" s="6">
        <v>13800</v>
      </c>
      <c r="D122" s="7">
        <v>10500</v>
      </c>
      <c r="E122" s="7">
        <v>7980</v>
      </c>
      <c r="F122" s="7">
        <v>11000</v>
      </c>
      <c r="G122" s="7">
        <v>9110</v>
      </c>
      <c r="H122" s="7">
        <v>33200</v>
      </c>
      <c r="I122" s="7"/>
      <c r="J122" s="7">
        <v>18100</v>
      </c>
      <c r="K122" s="7">
        <v>20500</v>
      </c>
      <c r="L122" s="7">
        <v>19500</v>
      </c>
      <c r="M122" s="7">
        <v>14900</v>
      </c>
      <c r="N122" s="67">
        <v>19300</v>
      </c>
      <c r="O122" s="8">
        <f>AVERAGE(C122:N122)</f>
        <v>16171.818181818182</v>
      </c>
      <c r="P122" s="10">
        <f>O122/O122</f>
        <v>1</v>
      </c>
      <c r="Q122" s="55" t="str">
        <f>REPT("I",P122)</f>
        <v>I</v>
      </c>
    </row>
    <row r="123" spans="1:17" x14ac:dyDescent="0.2">
      <c r="B123" s="27" t="s">
        <v>12</v>
      </c>
      <c r="C123" s="11">
        <v>22500</v>
      </c>
      <c r="D123" s="12">
        <v>24300</v>
      </c>
      <c r="E123" s="12">
        <v>14300</v>
      </c>
      <c r="F123" s="12">
        <v>55000</v>
      </c>
      <c r="G123" s="12">
        <v>26200</v>
      </c>
      <c r="H123" s="12">
        <v>35000</v>
      </c>
      <c r="I123" s="12">
        <v>20900</v>
      </c>
      <c r="J123" s="12">
        <v>47500</v>
      </c>
      <c r="K123" s="12">
        <v>74300</v>
      </c>
      <c r="L123" s="12">
        <v>56000</v>
      </c>
      <c r="M123" s="14"/>
      <c r="N123" s="68"/>
      <c r="O123" s="14">
        <f>AVERAGE(C123:N123)</f>
        <v>37600</v>
      </c>
      <c r="P123" s="16">
        <f>O123/O122</f>
        <v>2.3250323233458881</v>
      </c>
      <c r="Q123" s="55" t="str">
        <f t="shared" ref="Q123:Q125" si="2">REPT("I",P123)</f>
        <v>II</v>
      </c>
    </row>
    <row r="124" spans="1:17" x14ac:dyDescent="0.2">
      <c r="B124" s="28" t="s">
        <v>13</v>
      </c>
      <c r="C124" s="11">
        <v>19600</v>
      </c>
      <c r="D124" s="12">
        <v>11400</v>
      </c>
      <c r="E124" s="12">
        <v>10100</v>
      </c>
      <c r="F124" s="12">
        <v>14300</v>
      </c>
      <c r="G124" s="12">
        <v>9910</v>
      </c>
      <c r="H124" s="14"/>
      <c r="I124" s="14"/>
      <c r="J124" s="14"/>
      <c r="K124" s="14"/>
      <c r="L124" s="14"/>
      <c r="M124" s="14"/>
      <c r="N124" s="68"/>
      <c r="O124" s="14">
        <f>AVERAGE(C124:N124)</f>
        <v>13062</v>
      </c>
      <c r="P124" s="16">
        <f>O124/O122</f>
        <v>0.80770138849851025</v>
      </c>
      <c r="Q124" s="55" t="str">
        <f t="shared" si="2"/>
        <v/>
      </c>
    </row>
    <row r="125" spans="1:17" ht="17" thickBot="1" x14ac:dyDescent="0.25">
      <c r="B125" s="29" t="s">
        <v>14</v>
      </c>
      <c r="C125" s="18">
        <v>29500</v>
      </c>
      <c r="D125" s="19">
        <v>25400</v>
      </c>
      <c r="E125" s="19">
        <v>16300</v>
      </c>
      <c r="F125" s="19">
        <v>15200</v>
      </c>
      <c r="G125" s="19">
        <v>23500</v>
      </c>
      <c r="H125" s="19">
        <v>11900</v>
      </c>
      <c r="I125" s="31"/>
      <c r="J125" s="31"/>
      <c r="K125" s="31"/>
      <c r="L125" s="31"/>
      <c r="M125" s="31"/>
      <c r="N125" s="69"/>
      <c r="O125" s="31">
        <f>AVERAGE(C125:N125)</f>
        <v>20300</v>
      </c>
      <c r="P125" s="21">
        <f>O125/O122</f>
        <v>1.2552701107425936</v>
      </c>
      <c r="Q125" s="56" t="str">
        <f t="shared" si="2"/>
        <v>I</v>
      </c>
    </row>
    <row r="127" spans="1:17" ht="17" thickBot="1" x14ac:dyDescent="0.25"/>
    <row r="128" spans="1:17" x14ac:dyDescent="0.2">
      <c r="B128" s="57" t="s">
        <v>12</v>
      </c>
      <c r="C128" s="58"/>
    </row>
    <row r="129" spans="2:3" x14ac:dyDescent="0.2">
      <c r="B129" s="36" t="s">
        <v>16</v>
      </c>
      <c r="C129" s="59"/>
    </row>
    <row r="130" spans="2:3" ht="17" thickBot="1" x14ac:dyDescent="0.25">
      <c r="B130" s="38" t="s">
        <v>36</v>
      </c>
      <c r="C130" s="39" t="s">
        <v>65</v>
      </c>
    </row>
    <row r="131" spans="2:3" x14ac:dyDescent="0.2">
      <c r="B131" s="41" t="s">
        <v>18</v>
      </c>
      <c r="C131" s="42"/>
    </row>
    <row r="132" spans="2:3" x14ac:dyDescent="0.2">
      <c r="B132" s="43" t="s">
        <v>19</v>
      </c>
      <c r="C132" s="44">
        <v>3.0000000000000001E-3</v>
      </c>
    </row>
    <row r="133" spans="2:3" x14ac:dyDescent="0.2">
      <c r="B133" s="43" t="s">
        <v>21</v>
      </c>
      <c r="C133" s="44" t="s">
        <v>66</v>
      </c>
    </row>
    <row r="134" spans="2:3" x14ac:dyDescent="0.2">
      <c r="B134" s="45" t="s">
        <v>23</v>
      </c>
      <c r="C134" s="46" t="s">
        <v>24</v>
      </c>
    </row>
    <row r="135" spans="2:3" x14ac:dyDescent="0.2">
      <c r="B135" s="45" t="s">
        <v>25</v>
      </c>
      <c r="C135" s="46" t="s">
        <v>26</v>
      </c>
    </row>
    <row r="136" spans="2:3" x14ac:dyDescent="0.2">
      <c r="B136" s="45" t="s">
        <v>27</v>
      </c>
      <c r="C136" s="46" t="s">
        <v>67</v>
      </c>
    </row>
    <row r="137" spans="2:3" x14ac:dyDescent="0.2">
      <c r="B137" s="45" t="s">
        <v>40</v>
      </c>
      <c r="C137" s="47">
        <v>16172</v>
      </c>
    </row>
    <row r="138" spans="2:3" x14ac:dyDescent="0.2">
      <c r="B138" s="45" t="s">
        <v>29</v>
      </c>
      <c r="C138" s="47">
        <v>37600</v>
      </c>
    </row>
    <row r="139" spans="2:3" x14ac:dyDescent="0.2">
      <c r="B139" s="45" t="s">
        <v>54</v>
      </c>
      <c r="C139" s="47" t="s">
        <v>68</v>
      </c>
    </row>
    <row r="140" spans="2:3" x14ac:dyDescent="0.2">
      <c r="B140" s="45" t="s">
        <v>33</v>
      </c>
      <c r="C140" s="47" t="s">
        <v>69</v>
      </c>
    </row>
    <row r="141" spans="2:3" ht="17" thickBot="1" x14ac:dyDescent="0.25">
      <c r="B141" s="48" t="s">
        <v>35</v>
      </c>
      <c r="C141" s="49">
        <v>0.3775</v>
      </c>
    </row>
    <row r="142" spans="2:3" ht="17" thickBot="1" x14ac:dyDescent="0.25">
      <c r="C142" s="33"/>
    </row>
    <row r="143" spans="2:3" x14ac:dyDescent="0.2">
      <c r="B143" s="34" t="s">
        <v>13</v>
      </c>
      <c r="C143" s="62"/>
    </row>
    <row r="144" spans="2:3" x14ac:dyDescent="0.2">
      <c r="B144" s="63" t="s">
        <v>16</v>
      </c>
      <c r="C144" s="64"/>
    </row>
    <row r="145" spans="2:3" ht="17" thickBot="1" x14ac:dyDescent="0.25">
      <c r="B145" s="38" t="s">
        <v>36</v>
      </c>
      <c r="C145" s="39" t="s">
        <v>65</v>
      </c>
    </row>
    <row r="146" spans="2:3" x14ac:dyDescent="0.2">
      <c r="B146" s="41" t="s">
        <v>18</v>
      </c>
      <c r="C146" s="42"/>
    </row>
    <row r="147" spans="2:3" x14ac:dyDescent="0.2">
      <c r="B147" s="45" t="s">
        <v>19</v>
      </c>
      <c r="C147" s="46">
        <v>0.38640000000000002</v>
      </c>
    </row>
    <row r="148" spans="2:3" x14ac:dyDescent="0.2">
      <c r="B148" s="45" t="s">
        <v>21</v>
      </c>
      <c r="C148" s="46" t="s">
        <v>37</v>
      </c>
    </row>
    <row r="149" spans="2:3" x14ac:dyDescent="0.2">
      <c r="B149" s="45" t="s">
        <v>23</v>
      </c>
      <c r="C149" s="46" t="s">
        <v>38</v>
      </c>
    </row>
    <row r="150" spans="2:3" x14ac:dyDescent="0.2">
      <c r="B150" s="45" t="s">
        <v>25</v>
      </c>
      <c r="C150" s="46" t="s">
        <v>26</v>
      </c>
    </row>
    <row r="151" spans="2:3" x14ac:dyDescent="0.2">
      <c r="B151" s="45" t="s">
        <v>27</v>
      </c>
      <c r="C151" s="46" t="s">
        <v>70</v>
      </c>
    </row>
    <row r="152" spans="2:3" x14ac:dyDescent="0.2">
      <c r="B152" s="45" t="s">
        <v>40</v>
      </c>
      <c r="C152" s="47">
        <v>16172</v>
      </c>
    </row>
    <row r="153" spans="2:3" x14ac:dyDescent="0.2">
      <c r="B153" s="45" t="s">
        <v>41</v>
      </c>
      <c r="C153" s="47">
        <v>13062</v>
      </c>
    </row>
    <row r="154" spans="2:3" x14ac:dyDescent="0.2">
      <c r="B154" s="45" t="s">
        <v>42</v>
      </c>
      <c r="C154" s="47" t="s">
        <v>71</v>
      </c>
    </row>
    <row r="155" spans="2:3" x14ac:dyDescent="0.2">
      <c r="B155" s="45" t="s">
        <v>33</v>
      </c>
      <c r="C155" s="47" t="s">
        <v>72</v>
      </c>
    </row>
    <row r="156" spans="2:3" ht="17" thickBot="1" x14ac:dyDescent="0.25">
      <c r="B156" s="48" t="s">
        <v>35</v>
      </c>
      <c r="C156" s="49">
        <v>5.4019999999999999E-2</v>
      </c>
    </row>
    <row r="157" spans="2:3" ht="17" thickBot="1" x14ac:dyDescent="0.25"/>
    <row r="158" spans="2:3" x14ac:dyDescent="0.2">
      <c r="B158" s="34" t="s">
        <v>14</v>
      </c>
      <c r="C158" s="35"/>
    </row>
    <row r="159" spans="2:3" x14ac:dyDescent="0.2">
      <c r="B159" s="70" t="s">
        <v>16</v>
      </c>
      <c r="C159" s="37"/>
    </row>
    <row r="160" spans="2:3" ht="17" thickBot="1" x14ac:dyDescent="0.25">
      <c r="B160" s="38" t="s">
        <v>12</v>
      </c>
      <c r="C160" s="39" t="s">
        <v>65</v>
      </c>
    </row>
    <row r="161" spans="1:4" x14ac:dyDescent="0.2">
      <c r="B161" s="41" t="s">
        <v>18</v>
      </c>
      <c r="C161" s="42"/>
    </row>
    <row r="162" spans="1:4" x14ac:dyDescent="0.2">
      <c r="B162" s="71" t="s">
        <v>19</v>
      </c>
      <c r="C162" s="65">
        <v>0.05</v>
      </c>
    </row>
    <row r="163" spans="1:4" x14ac:dyDescent="0.2">
      <c r="B163" s="71" t="s">
        <v>21</v>
      </c>
      <c r="C163" s="44" t="s">
        <v>45</v>
      </c>
    </row>
    <row r="164" spans="1:4" x14ac:dyDescent="0.2">
      <c r="B164" s="45" t="s">
        <v>23</v>
      </c>
      <c r="C164" s="46" t="s">
        <v>24</v>
      </c>
    </row>
    <row r="165" spans="1:4" x14ac:dyDescent="0.2">
      <c r="B165" s="45" t="s">
        <v>25</v>
      </c>
      <c r="C165" s="46" t="s">
        <v>26</v>
      </c>
    </row>
    <row r="166" spans="1:4" x14ac:dyDescent="0.2">
      <c r="B166" s="45" t="s">
        <v>27</v>
      </c>
      <c r="C166" s="46" t="s">
        <v>73</v>
      </c>
    </row>
    <row r="167" spans="1:4" x14ac:dyDescent="0.2">
      <c r="B167" s="45" t="s">
        <v>29</v>
      </c>
      <c r="C167" s="47">
        <v>37600</v>
      </c>
    </row>
    <row r="168" spans="1:4" x14ac:dyDescent="0.2">
      <c r="B168" s="45" t="s">
        <v>30</v>
      </c>
      <c r="C168" s="47">
        <v>20300</v>
      </c>
    </row>
    <row r="169" spans="1:4" x14ac:dyDescent="0.2">
      <c r="B169" s="45" t="s">
        <v>31</v>
      </c>
      <c r="C169" s="47" t="s">
        <v>74</v>
      </c>
    </row>
    <row r="170" spans="1:4" x14ac:dyDescent="0.2">
      <c r="B170" s="45" t="s">
        <v>33</v>
      </c>
      <c r="C170" s="47" t="s">
        <v>75</v>
      </c>
    </row>
    <row r="171" spans="1:4" ht="17" thickBot="1" x14ac:dyDescent="0.25">
      <c r="B171" s="48" t="s">
        <v>35</v>
      </c>
      <c r="C171" s="49">
        <v>0.2336</v>
      </c>
    </row>
    <row r="172" spans="1:4" x14ac:dyDescent="0.2">
      <c r="B172" s="72"/>
      <c r="C172" s="22"/>
    </row>
    <row r="173" spans="1:4" ht="25" thickBot="1" x14ac:dyDescent="0.35">
      <c r="A173" s="1" t="s">
        <v>76</v>
      </c>
    </row>
    <row r="174" spans="1:4" ht="17" thickBot="1" x14ac:dyDescent="0.25">
      <c r="C174" s="82" t="s">
        <v>77</v>
      </c>
      <c r="D174" s="83"/>
    </row>
    <row r="175" spans="1:4" ht="17" thickBot="1" x14ac:dyDescent="0.25">
      <c r="C175" s="73" t="s">
        <v>78</v>
      </c>
      <c r="D175" s="74" t="s">
        <v>79</v>
      </c>
    </row>
    <row r="176" spans="1:4" x14ac:dyDescent="0.2">
      <c r="B176" s="57" t="s">
        <v>11</v>
      </c>
      <c r="C176" s="75">
        <v>10</v>
      </c>
      <c r="D176" s="10">
        <v>0</v>
      </c>
    </row>
    <row r="177" spans="2:4" x14ac:dyDescent="0.2">
      <c r="B177" s="38" t="s">
        <v>12</v>
      </c>
      <c r="C177" s="76">
        <v>10</v>
      </c>
      <c r="D177" s="16">
        <v>0</v>
      </c>
    </row>
    <row r="178" spans="2:4" x14ac:dyDescent="0.2">
      <c r="B178" s="77" t="s">
        <v>13</v>
      </c>
      <c r="C178" s="76">
        <v>8</v>
      </c>
      <c r="D178" s="16">
        <v>0</v>
      </c>
    </row>
    <row r="179" spans="2:4" ht="17" thickBot="1" x14ac:dyDescent="0.25">
      <c r="B179" s="60" t="s">
        <v>14</v>
      </c>
      <c r="C179" s="78">
        <v>8</v>
      </c>
      <c r="D179" s="21">
        <v>0</v>
      </c>
    </row>
  </sheetData>
  <mergeCells count="8">
    <mergeCell ref="AF3:AL3"/>
    <mergeCell ref="C9:L9"/>
    <mergeCell ref="C66:J66"/>
    <mergeCell ref="C121:N121"/>
    <mergeCell ref="C174:D174"/>
    <mergeCell ref="C3:L3"/>
    <mergeCell ref="O3:S3"/>
    <mergeCell ref="V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Related to Ext. Data7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Pascual</dc:creator>
  <cp:lastModifiedBy>Gloria Pascual</cp:lastModifiedBy>
  <dcterms:created xsi:type="dcterms:W3CDTF">2021-07-01T13:37:17Z</dcterms:created>
  <dcterms:modified xsi:type="dcterms:W3CDTF">2021-08-16T07:46:22Z</dcterms:modified>
</cp:coreProperties>
</file>