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pascual/Desktop/NEW JULY21/FINAL/FINAL COMPRESSED/MANUSCRIPT FILES/EXTENDED DATA TABLES/"/>
    </mc:Choice>
  </mc:AlternateContent>
  <xr:revisionPtr revIDLastSave="0" documentId="13_ncr:1_{611FEB2B-85BB-7546-ACA0-13CBAFC0878D}" xr6:coauthVersionLast="36" xr6:coauthVersionMax="36" xr10:uidLastSave="{00000000-0000-0000-0000-000000000000}"/>
  <bookViews>
    <workbookView xWindow="0" yWindow="500" windowWidth="25360" windowHeight="14320" xr2:uid="{99E1D74C-4A4C-934A-BFE5-9C19E8467773}"/>
  </bookViews>
  <sheets>
    <sheet name="Related to Ext. Data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13" i="1"/>
  <c r="P12" i="1"/>
  <c r="P11" i="1"/>
  <c r="Q11" i="1" s="1"/>
  <c r="R11" i="1" s="1"/>
  <c r="M7" i="1"/>
  <c r="M6" i="1"/>
  <c r="M5" i="1"/>
  <c r="M4" i="1"/>
  <c r="N4" i="1" s="1"/>
  <c r="O4" i="1" s="1"/>
  <c r="N6" i="1" l="1"/>
  <c r="O6" i="1" s="1"/>
  <c r="Q12" i="1"/>
  <c r="R12" i="1" s="1"/>
  <c r="Q13" i="1"/>
  <c r="R13" i="1" s="1"/>
  <c r="Q14" i="1"/>
  <c r="R14" i="1" s="1"/>
  <c r="N7" i="1"/>
  <c r="O7" i="1" s="1"/>
  <c r="N5" i="1"/>
  <c r="O5" i="1" s="1"/>
</calcChain>
</file>

<file path=xl/sharedStrings.xml><?xml version="1.0" encoding="utf-8"?>
<sst xmlns="http://schemas.openxmlformats.org/spreadsheetml/2006/main" count="88" uniqueCount="50">
  <si>
    <t>Primary Tumour/BLI Tumour Size-photon flux</t>
  </si>
  <si>
    <t>MEAN</t>
  </si>
  <si>
    <t>Relative value</t>
  </si>
  <si>
    <r>
      <t>VDH-15-</t>
    </r>
    <r>
      <rPr>
        <b/>
        <sz val="12"/>
        <color theme="9" tint="-0.249977111117893"/>
        <rFont val="Arial"/>
        <family val="2"/>
      </rPr>
      <t>Untreated</t>
    </r>
    <r>
      <rPr>
        <b/>
        <sz val="12"/>
        <rFont val="Arial"/>
        <family val="2"/>
      </rPr>
      <t>-CONTROL DIET, 2ary Recipient</t>
    </r>
  </si>
  <si>
    <r>
      <t>VDH-15-</t>
    </r>
    <r>
      <rPr>
        <b/>
        <sz val="12"/>
        <color theme="9" tint="-0.249977111117893"/>
        <rFont val="Arial"/>
        <family val="2"/>
      </rPr>
      <t>Untreated</t>
    </r>
    <r>
      <rPr>
        <b/>
        <sz val="12"/>
        <rFont val="Arial"/>
        <family val="2"/>
      </rPr>
      <t>-PALM DIET, 2ary Recipient</t>
    </r>
  </si>
  <si>
    <t xml:space="preserve"> </t>
  </si>
  <si>
    <t>Ex vivo Lung met/BLI Tumour Size-photon flux</t>
  </si>
  <si>
    <t>VDH-15-Untreated-PALM DIET</t>
  </si>
  <si>
    <t>vs</t>
  </si>
  <si>
    <t>VDH-15-Untreated-CONTROL DIET</t>
  </si>
  <si>
    <t>EX VIVO LUNG MET TEST</t>
  </si>
  <si>
    <t>Unpaired t test</t>
  </si>
  <si>
    <t>P value</t>
  </si>
  <si>
    <t>P value summary</t>
  </si>
  <si>
    <t>ns</t>
  </si>
  <si>
    <t>Significantly different (P &lt; = 0.05)?</t>
  </si>
  <si>
    <t>No</t>
  </si>
  <si>
    <t>One- or two-tailed P value?</t>
  </si>
  <si>
    <t>Two-tailed</t>
  </si>
  <si>
    <t>t, df</t>
  </si>
  <si>
    <t>t=1.477, df=23</t>
  </si>
  <si>
    <t>Mean of column A</t>
  </si>
  <si>
    <t>Mean of column B</t>
  </si>
  <si>
    <t>Difference between means (B - A) ± SEM</t>
  </si>
  <si>
    <t>761983 ± 515729</t>
  </si>
  <si>
    <t>95% confidence interval</t>
  </si>
  <si>
    <t>-304883 to 1828849</t>
  </si>
  <si>
    <t>R squared (eta squared)</t>
  </si>
  <si>
    <t>VDH-15-M15-treated-CONTROL DIET</t>
  </si>
  <si>
    <t>t=1.366, df=23</t>
  </si>
  <si>
    <t>Mean of column C</t>
  </si>
  <si>
    <t>Difference between means (C - A) ± SEM</t>
  </si>
  <si>
    <t>-494613 ± 362132</t>
  </si>
  <si>
    <t>-1243741 to 254514</t>
  </si>
  <si>
    <t>VDH-15-M15-treated-PALM DIET</t>
  </si>
  <si>
    <t>*</t>
  </si>
  <si>
    <t>Yes</t>
  </si>
  <si>
    <t>t=2.170, df=22</t>
  </si>
  <si>
    <t>Mean of column D</t>
  </si>
  <si>
    <t>Difference between means (D - B) ± SEM</t>
  </si>
  <si>
    <t>-952217 ± 438776</t>
  </si>
  <si>
    <t>-1862183 to -42251</t>
  </si>
  <si>
    <t>PT</t>
  </si>
  <si>
    <t>PT-free</t>
  </si>
  <si>
    <t>A</t>
  </si>
  <si>
    <t>B</t>
  </si>
  <si>
    <t>C</t>
  </si>
  <si>
    <r>
      <t>VDH-15-</t>
    </r>
    <r>
      <rPr>
        <b/>
        <sz val="12"/>
        <color theme="8" tint="-0.249977111117893"/>
        <rFont val="Arial"/>
        <family val="2"/>
      </rPr>
      <t>M15-treated</t>
    </r>
    <r>
      <rPr>
        <b/>
        <sz val="12"/>
        <rFont val="Arial"/>
        <family val="2"/>
      </rPr>
      <t>-CONTROL DIET, 2ary Recipient</t>
    </r>
  </si>
  <si>
    <r>
      <t>VDH-15-</t>
    </r>
    <r>
      <rPr>
        <b/>
        <sz val="12"/>
        <color theme="8" tint="-0.249977111117893"/>
        <rFont val="Arial"/>
        <family val="2"/>
      </rPr>
      <t>M15-treated</t>
    </r>
    <r>
      <rPr>
        <b/>
        <sz val="12"/>
        <rFont val="Arial"/>
        <family val="2"/>
      </rPr>
      <t>-PALM DIET, 2ary Recipient</t>
    </r>
  </si>
  <si>
    <t>Primary tumour (PT) initiating potential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</si>
</sst>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9" tint="-0.249977111117893"/>
      <name val="Arial"/>
      <family val="2"/>
    </font>
    <font>
      <sz val="12"/>
      <name val="Arial"/>
      <family val="2"/>
    </font>
    <font>
      <b/>
      <sz val="12"/>
      <color theme="5"/>
      <name val="Braggadocio"/>
      <family val="5"/>
    </font>
    <font>
      <b/>
      <sz val="12"/>
      <color theme="8" tint="-0.24997711111789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3" borderId="6" xfId="0" applyFont="1" applyFill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11" xfId="0" applyFont="1" applyBorder="1"/>
    <xf numFmtId="0" fontId="2" fillId="4" borderId="12" xfId="0" applyFont="1" applyFill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0" fillId="0" borderId="14" xfId="0" applyBorder="1"/>
    <xf numFmtId="0" fontId="0" fillId="0" borderId="16" xfId="0" applyBorder="1"/>
    <xf numFmtId="0" fontId="2" fillId="3" borderId="12" xfId="0" applyFont="1" applyFill="1" applyBorder="1" applyAlignment="1">
      <alignment horizontal="left"/>
    </xf>
    <xf numFmtId="0" fontId="0" fillId="0" borderId="15" xfId="0" applyBorder="1"/>
    <xf numFmtId="0" fontId="2" fillId="4" borderId="17" xfId="0" applyFont="1" applyFill="1" applyBorder="1" applyAlignment="1">
      <alignment horizontal="left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0" fillId="0" borderId="19" xfId="0" applyBorder="1"/>
    <xf numFmtId="0" fontId="0" fillId="0" borderId="21" xfId="0" applyBorder="1"/>
    <xf numFmtId="0" fontId="5" fillId="0" borderId="22" xfId="0" applyFont="1" applyBorder="1"/>
    <xf numFmtId="0" fontId="2" fillId="0" borderId="0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5" fillId="0" borderId="5" xfId="0" applyFont="1" applyBorder="1"/>
    <xf numFmtId="0" fontId="4" fillId="0" borderId="9" xfId="0" applyFont="1" applyBorder="1"/>
    <xf numFmtId="0" fontId="0" fillId="0" borderId="20" xfId="0" applyBorder="1"/>
    <xf numFmtId="0" fontId="4" fillId="0" borderId="0" xfId="0" applyFont="1"/>
    <xf numFmtId="0" fontId="7" fillId="5" borderId="25" xfId="0" applyFont="1" applyFill="1" applyBorder="1" applyAlignment="1">
      <alignment horizontal="left"/>
    </xf>
    <xf numFmtId="0" fontId="0" fillId="5" borderId="26" xfId="0" applyFill="1" applyBorder="1"/>
    <xf numFmtId="0" fontId="8" fillId="5" borderId="27" xfId="0" applyFont="1" applyFill="1" applyBorder="1"/>
    <xf numFmtId="0" fontId="0" fillId="5" borderId="28" xfId="0" applyFill="1" applyBorder="1"/>
    <xf numFmtId="0" fontId="7" fillId="5" borderId="27" xfId="0" applyFont="1" applyFill="1" applyBorder="1" applyAlignment="1">
      <alignment horizontal="left"/>
    </xf>
    <xf numFmtId="0" fontId="1" fillId="5" borderId="28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10" xfId="0" applyFont="1" applyBorder="1"/>
    <xf numFmtId="0" fontId="4" fillId="0" borderId="13" xfId="0" applyFont="1" applyBorder="1" applyAlignment="1">
      <alignment horizontal="left"/>
    </xf>
    <xf numFmtId="0" fontId="4" fillId="0" borderId="16" xfId="0" applyFont="1" applyBorder="1"/>
    <xf numFmtId="0" fontId="4" fillId="0" borderId="16" xfId="0" applyFont="1" applyBorder="1" applyAlignment="1">
      <alignment horizontal="right"/>
    </xf>
    <xf numFmtId="0" fontId="4" fillId="0" borderId="18" xfId="0" applyFont="1" applyBorder="1" applyAlignment="1">
      <alignment horizontal="left"/>
    </xf>
    <xf numFmtId="0" fontId="4" fillId="0" borderId="21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4" fillId="0" borderId="14" xfId="0" applyFont="1" applyBorder="1" applyAlignment="1">
      <alignment horizontal="right"/>
    </xf>
    <xf numFmtId="0" fontId="2" fillId="2" borderId="29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left"/>
    </xf>
    <xf numFmtId="0" fontId="0" fillId="0" borderId="7" xfId="0" applyBorder="1"/>
    <xf numFmtId="0" fontId="2" fillId="4" borderId="31" xfId="0" applyFont="1" applyFill="1" applyBorder="1" applyAlignment="1">
      <alignment horizontal="left"/>
    </xf>
    <xf numFmtId="0" fontId="0" fillId="0" borderId="13" xfId="0" applyBorder="1"/>
    <xf numFmtId="0" fontId="2" fillId="3" borderId="31" xfId="0" applyFont="1" applyFill="1" applyBorder="1" applyAlignment="1">
      <alignment horizontal="left"/>
    </xf>
    <xf numFmtId="0" fontId="2" fillId="4" borderId="32" xfId="0" applyFont="1" applyFill="1" applyBorder="1" applyAlignment="1">
      <alignment horizontal="left"/>
    </xf>
    <xf numFmtId="0" fontId="0" fillId="0" borderId="18" xfId="0" applyBorder="1"/>
    <xf numFmtId="0" fontId="9" fillId="0" borderId="0" xfId="0" applyFont="1" applyAlignment="1">
      <alignment horizontal="center"/>
    </xf>
    <xf numFmtId="0" fontId="10" fillId="5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A219-2DB0-9F48-95A2-EE12BA9AEA93}">
  <dimension ref="A2:R68"/>
  <sheetViews>
    <sheetView tabSelected="1" topLeftCell="A15" zoomScale="75" workbookViewId="0">
      <selection activeCell="F40" sqref="F40"/>
    </sheetView>
  </sheetViews>
  <sheetFormatPr baseColWidth="10" defaultRowHeight="16" x14ac:dyDescent="0.2"/>
  <cols>
    <col min="2" max="2" width="57.33203125" customWidth="1"/>
    <col min="3" max="3" width="32.1640625" customWidth="1"/>
    <col min="4" max="4" width="26.83203125" customWidth="1"/>
    <col min="5" max="5" width="11" bestFit="1" customWidth="1"/>
    <col min="6" max="6" width="56.33203125" customWidth="1"/>
    <col min="7" max="7" width="25" customWidth="1"/>
    <col min="8" max="8" width="22.1640625" customWidth="1"/>
    <col min="14" max="14" width="16.5" customWidth="1"/>
    <col min="17" max="17" width="14.1640625" customWidth="1"/>
  </cols>
  <sheetData>
    <row r="2" spans="1:18" ht="25" thickBot="1" x14ac:dyDescent="0.35">
      <c r="A2" s="58" t="s">
        <v>44</v>
      </c>
    </row>
    <row r="3" spans="1:18" ht="17" thickBot="1" x14ac:dyDescent="0.25">
      <c r="C3" s="60" t="s">
        <v>0</v>
      </c>
      <c r="D3" s="61"/>
      <c r="E3" s="61"/>
      <c r="F3" s="61"/>
      <c r="G3" s="61"/>
      <c r="H3" s="61"/>
      <c r="I3" s="61"/>
      <c r="J3" s="61"/>
      <c r="K3" s="61"/>
      <c r="L3" s="61"/>
      <c r="M3" s="1" t="s">
        <v>1</v>
      </c>
      <c r="N3" s="2" t="s">
        <v>2</v>
      </c>
      <c r="O3" s="3"/>
    </row>
    <row r="4" spans="1:18" x14ac:dyDescent="0.2">
      <c r="B4" s="4" t="s">
        <v>3</v>
      </c>
      <c r="C4" s="5">
        <v>15200000</v>
      </c>
      <c r="D4" s="6">
        <v>291000000</v>
      </c>
      <c r="E4" s="6">
        <v>23000000</v>
      </c>
      <c r="F4" s="6">
        <v>94300000</v>
      </c>
      <c r="G4" s="6">
        <v>24300000</v>
      </c>
      <c r="H4" s="6">
        <v>50800000</v>
      </c>
      <c r="I4" s="6">
        <v>70800000</v>
      </c>
      <c r="J4" s="7"/>
      <c r="K4" s="7"/>
      <c r="L4" s="8"/>
      <c r="M4" s="7">
        <f>AVERAGE(C4:L4)</f>
        <v>81342857.142857149</v>
      </c>
      <c r="N4" s="9">
        <f>M4/M4</f>
        <v>1</v>
      </c>
      <c r="O4" s="10" t="str">
        <f>REPT("I",N4)</f>
        <v>I</v>
      </c>
    </row>
    <row r="5" spans="1:18" x14ac:dyDescent="0.2">
      <c r="B5" s="11" t="s">
        <v>4</v>
      </c>
      <c r="C5" s="12">
        <v>187000000</v>
      </c>
      <c r="D5" s="13">
        <v>145000000</v>
      </c>
      <c r="E5" s="13">
        <v>53600000</v>
      </c>
      <c r="F5" s="13">
        <v>150000000</v>
      </c>
      <c r="G5" s="13">
        <v>224000000</v>
      </c>
      <c r="H5" s="13">
        <v>182000000</v>
      </c>
      <c r="I5" s="13">
        <v>51500000</v>
      </c>
      <c r="J5" s="13">
        <v>71200000</v>
      </c>
      <c r="K5" s="13">
        <v>49600000</v>
      </c>
      <c r="L5" s="14">
        <v>105000000</v>
      </c>
      <c r="M5" s="15">
        <f>AVERAGE(C5:L5)</f>
        <v>121890000</v>
      </c>
      <c r="N5" s="16">
        <f>M5/M4</f>
        <v>1.498472075869336</v>
      </c>
      <c r="O5" s="10" t="str">
        <f t="shared" ref="O5:O7" si="0">REPT("I",N5)</f>
        <v>I</v>
      </c>
    </row>
    <row r="6" spans="1:18" x14ac:dyDescent="0.2">
      <c r="B6" s="17" t="s">
        <v>47</v>
      </c>
      <c r="C6" s="12">
        <v>38400000</v>
      </c>
      <c r="D6" s="13">
        <v>20000000</v>
      </c>
      <c r="E6" s="13">
        <v>66800000</v>
      </c>
      <c r="F6" s="13">
        <v>318000000</v>
      </c>
      <c r="G6" s="13">
        <v>59100000</v>
      </c>
      <c r="H6" s="13">
        <v>36900000</v>
      </c>
      <c r="I6" s="13">
        <v>76700000</v>
      </c>
      <c r="J6" s="15"/>
      <c r="K6" s="15"/>
      <c r="L6" s="18"/>
      <c r="M6" s="15">
        <f>AVERAGE(C6:L6)</f>
        <v>87985714.285714284</v>
      </c>
      <c r="N6" s="16">
        <f>M6/M4</f>
        <v>1.0816649104320335</v>
      </c>
      <c r="O6" s="10" t="str">
        <f t="shared" si="0"/>
        <v>I</v>
      </c>
    </row>
    <row r="7" spans="1:18" ht="17" thickBot="1" x14ac:dyDescent="0.25">
      <c r="B7" s="19" t="s">
        <v>48</v>
      </c>
      <c r="C7" s="20">
        <v>38400000</v>
      </c>
      <c r="D7" s="21">
        <v>20000000</v>
      </c>
      <c r="E7" s="21">
        <v>66800000</v>
      </c>
      <c r="F7" s="21">
        <v>318000000</v>
      </c>
      <c r="G7" s="21">
        <v>5910000</v>
      </c>
      <c r="H7" s="21">
        <v>33800000</v>
      </c>
      <c r="I7" s="21">
        <v>52900000</v>
      </c>
      <c r="J7" s="21">
        <v>559000000</v>
      </c>
      <c r="K7" s="21">
        <v>131000000</v>
      </c>
      <c r="L7" s="22">
        <v>158000000</v>
      </c>
      <c r="M7" s="23">
        <f>AVERAGE(C7:L7)</f>
        <v>138381000</v>
      </c>
      <c r="N7" s="24">
        <f>M7/M4</f>
        <v>1.7012065331928343</v>
      </c>
      <c r="O7" s="25" t="str">
        <f t="shared" si="0"/>
        <v>I</v>
      </c>
    </row>
    <row r="8" spans="1:18" x14ac:dyDescent="0.2">
      <c r="B8" s="26"/>
    </row>
    <row r="9" spans="1:18" ht="25" thickBot="1" x14ac:dyDescent="0.35">
      <c r="A9" s="58" t="s">
        <v>45</v>
      </c>
      <c r="B9" s="26" t="s">
        <v>5</v>
      </c>
    </row>
    <row r="10" spans="1:18" ht="17" thickBot="1" x14ac:dyDescent="0.25">
      <c r="B10" s="26"/>
      <c r="C10" s="60" t="s">
        <v>6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2"/>
      <c r="P10" s="1" t="s">
        <v>1</v>
      </c>
      <c r="Q10" s="27" t="s">
        <v>2</v>
      </c>
      <c r="R10" s="28"/>
    </row>
    <row r="11" spans="1:18" x14ac:dyDescent="0.2">
      <c r="B11" s="4" t="s">
        <v>3</v>
      </c>
      <c r="C11" s="5">
        <v>383000</v>
      </c>
      <c r="D11" s="6">
        <v>693000</v>
      </c>
      <c r="E11" s="6">
        <v>4390000</v>
      </c>
      <c r="F11" s="6">
        <v>72300</v>
      </c>
      <c r="G11" s="6">
        <v>1680000</v>
      </c>
      <c r="H11" s="6">
        <v>102000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9">
        <v>0</v>
      </c>
      <c r="P11" s="7">
        <f>AVERAGE(C11:O11)</f>
        <v>563100</v>
      </c>
      <c r="Q11" s="9">
        <f>P11/P11</f>
        <v>1</v>
      </c>
      <c r="R11" s="10" t="str">
        <f>REPT("I",Q11)</f>
        <v>I</v>
      </c>
    </row>
    <row r="12" spans="1:18" x14ac:dyDescent="0.2">
      <c r="B12" s="11" t="s">
        <v>4</v>
      </c>
      <c r="C12" s="12">
        <v>1790000</v>
      </c>
      <c r="D12" s="13">
        <v>559000</v>
      </c>
      <c r="E12" s="13">
        <v>287000</v>
      </c>
      <c r="F12" s="13">
        <v>1590000</v>
      </c>
      <c r="G12" s="13">
        <v>188000</v>
      </c>
      <c r="H12" s="13">
        <v>1540000</v>
      </c>
      <c r="I12" s="13">
        <v>52000</v>
      </c>
      <c r="J12" s="13">
        <v>3530000</v>
      </c>
      <c r="K12" s="13">
        <v>3590000</v>
      </c>
      <c r="L12" s="13">
        <v>2590000</v>
      </c>
      <c r="M12" s="13">
        <v>185000</v>
      </c>
      <c r="N12" s="13">
        <v>0</v>
      </c>
      <c r="O12" s="18"/>
      <c r="P12" s="15">
        <f>AVERAGE(C12:O12)</f>
        <v>1325083.3333333333</v>
      </c>
      <c r="Q12" s="16">
        <f>P12/P11</f>
        <v>2.3531936304978394</v>
      </c>
      <c r="R12" s="10" t="str">
        <f t="shared" ref="R12:R14" si="1">REPT("I",Q12)</f>
        <v>II</v>
      </c>
    </row>
    <row r="13" spans="1:18" x14ac:dyDescent="0.2">
      <c r="B13" s="17" t="s">
        <v>47</v>
      </c>
      <c r="C13" s="12">
        <v>2720</v>
      </c>
      <c r="D13" s="13">
        <v>404000</v>
      </c>
      <c r="E13" s="13">
        <v>292000</v>
      </c>
      <c r="F13" s="13">
        <v>118000</v>
      </c>
      <c r="G13" s="13">
        <v>5120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8"/>
      <c r="P13" s="15">
        <f>AVERAGE(C13:O13)</f>
        <v>68486.666666666672</v>
      </c>
      <c r="Q13" s="16">
        <f>P13/P11</f>
        <v>0.12162434144320133</v>
      </c>
      <c r="R13" s="10" t="str">
        <f t="shared" si="1"/>
        <v/>
      </c>
    </row>
    <row r="14" spans="1:18" ht="17" thickBot="1" x14ac:dyDescent="0.25">
      <c r="B14" s="19" t="s">
        <v>48</v>
      </c>
      <c r="C14" s="20">
        <v>850000</v>
      </c>
      <c r="D14" s="21">
        <v>441000</v>
      </c>
      <c r="E14" s="21">
        <v>2490000</v>
      </c>
      <c r="F14" s="21">
        <v>58400</v>
      </c>
      <c r="G14" s="21">
        <v>635000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30"/>
      <c r="P14" s="23">
        <f>AVERAGE(C14:O14)</f>
        <v>372866.66666666669</v>
      </c>
      <c r="Q14" s="24">
        <f>P14/P11</f>
        <v>0.66216776179482628</v>
      </c>
      <c r="R14" s="25" t="str">
        <f t="shared" si="1"/>
        <v/>
      </c>
    </row>
    <row r="15" spans="1:18" ht="17" thickBot="1" x14ac:dyDescent="0.25">
      <c r="B15" s="31"/>
    </row>
    <row r="16" spans="1:18" x14ac:dyDescent="0.2">
      <c r="B16" s="32" t="s">
        <v>7</v>
      </c>
      <c r="C16" s="33"/>
    </row>
    <row r="17" spans="2:6" x14ac:dyDescent="0.2">
      <c r="B17" s="34" t="s">
        <v>8</v>
      </c>
      <c r="C17" s="35"/>
    </row>
    <row r="18" spans="2:6" ht="17" thickBot="1" x14ac:dyDescent="0.25">
      <c r="B18" s="36" t="s">
        <v>9</v>
      </c>
      <c r="C18" s="37" t="s">
        <v>10</v>
      </c>
    </row>
    <row r="19" spans="2:6" x14ac:dyDescent="0.2">
      <c r="B19" s="38" t="s">
        <v>11</v>
      </c>
      <c r="C19" s="39"/>
    </row>
    <row r="20" spans="2:6" x14ac:dyDescent="0.2">
      <c r="B20" s="40" t="s">
        <v>12</v>
      </c>
      <c r="C20" s="41">
        <v>0.15310000000000001</v>
      </c>
    </row>
    <row r="21" spans="2:6" x14ac:dyDescent="0.2">
      <c r="B21" s="40" t="s">
        <v>13</v>
      </c>
      <c r="C21" s="42" t="s">
        <v>14</v>
      </c>
      <c r="D21" s="31"/>
      <c r="F21" s="31"/>
    </row>
    <row r="22" spans="2:6" x14ac:dyDescent="0.2">
      <c r="B22" s="40" t="s">
        <v>15</v>
      </c>
      <c r="C22" s="42" t="s">
        <v>16</v>
      </c>
      <c r="D22" s="31"/>
      <c r="F22" s="31"/>
    </row>
    <row r="23" spans="2:6" x14ac:dyDescent="0.2">
      <c r="B23" s="40" t="s">
        <v>17</v>
      </c>
      <c r="C23" s="42" t="s">
        <v>18</v>
      </c>
      <c r="D23" s="31"/>
      <c r="E23" s="31"/>
      <c r="F23" s="31"/>
    </row>
    <row r="24" spans="2:6" x14ac:dyDescent="0.2">
      <c r="B24" s="40" t="s">
        <v>19</v>
      </c>
      <c r="C24" s="42" t="s">
        <v>20</v>
      </c>
      <c r="D24" s="31"/>
      <c r="E24" s="31"/>
      <c r="F24" s="31"/>
    </row>
    <row r="25" spans="2:6" x14ac:dyDescent="0.2">
      <c r="B25" s="40" t="s">
        <v>21</v>
      </c>
      <c r="C25" s="41">
        <v>563100</v>
      </c>
      <c r="D25" s="31"/>
      <c r="E25" s="31"/>
      <c r="F25" s="31"/>
    </row>
    <row r="26" spans="2:6" x14ac:dyDescent="0.2">
      <c r="B26" s="40" t="s">
        <v>22</v>
      </c>
      <c r="C26" s="41">
        <v>1325083</v>
      </c>
      <c r="D26" s="31"/>
      <c r="E26" s="31"/>
      <c r="F26" s="31"/>
    </row>
    <row r="27" spans="2:6" x14ac:dyDescent="0.2">
      <c r="B27" s="40" t="s">
        <v>23</v>
      </c>
      <c r="C27" s="41" t="s">
        <v>24</v>
      </c>
      <c r="D27" s="31"/>
      <c r="E27" s="31"/>
      <c r="F27" s="31"/>
    </row>
    <row r="28" spans="2:6" x14ac:dyDescent="0.2">
      <c r="B28" s="40" t="s">
        <v>25</v>
      </c>
      <c r="C28" s="41" t="s">
        <v>26</v>
      </c>
      <c r="D28" s="31"/>
      <c r="E28" s="31"/>
      <c r="F28" s="31"/>
    </row>
    <row r="29" spans="2:6" ht="17" thickBot="1" x14ac:dyDescent="0.25">
      <c r="B29" s="43" t="s">
        <v>27</v>
      </c>
      <c r="C29" s="44">
        <v>8.6679999999999993E-2</v>
      </c>
      <c r="D29" s="31"/>
      <c r="E29" s="31"/>
      <c r="F29" s="31"/>
    </row>
    <row r="30" spans="2:6" ht="17" thickBot="1" x14ac:dyDescent="0.25">
      <c r="B30" s="45"/>
      <c r="C30" s="46"/>
      <c r="D30" s="31"/>
      <c r="E30" s="31"/>
      <c r="F30" s="31"/>
    </row>
    <row r="31" spans="2:6" x14ac:dyDescent="0.2">
      <c r="B31" s="32" t="s">
        <v>28</v>
      </c>
      <c r="C31" s="33"/>
      <c r="D31" s="31"/>
      <c r="E31" s="31"/>
      <c r="F31" s="31"/>
    </row>
    <row r="32" spans="2:6" x14ac:dyDescent="0.2">
      <c r="B32" s="34" t="s">
        <v>8</v>
      </c>
      <c r="C32" s="35"/>
      <c r="D32" s="31"/>
      <c r="E32" s="31"/>
      <c r="F32" s="31"/>
    </row>
    <row r="33" spans="2:6" ht="17" thickBot="1" x14ac:dyDescent="0.25">
      <c r="B33" s="36" t="s">
        <v>9</v>
      </c>
      <c r="C33" s="37" t="s">
        <v>10</v>
      </c>
      <c r="D33" s="31"/>
      <c r="E33" s="31"/>
      <c r="F33" s="31"/>
    </row>
    <row r="34" spans="2:6" x14ac:dyDescent="0.2">
      <c r="B34" s="38" t="s">
        <v>11</v>
      </c>
      <c r="C34" s="39"/>
      <c r="D34" s="31"/>
      <c r="E34" s="31"/>
      <c r="F34" s="31"/>
    </row>
    <row r="35" spans="2:6" x14ac:dyDescent="0.2">
      <c r="B35" s="40" t="s">
        <v>12</v>
      </c>
      <c r="C35" s="42">
        <v>0.1852</v>
      </c>
      <c r="D35" s="31"/>
      <c r="E35" s="31"/>
      <c r="F35" s="31"/>
    </row>
    <row r="36" spans="2:6" x14ac:dyDescent="0.2">
      <c r="B36" s="40" t="s">
        <v>13</v>
      </c>
      <c r="C36" s="42" t="s">
        <v>14</v>
      </c>
      <c r="D36" s="31"/>
      <c r="E36" s="31"/>
      <c r="F36" s="31"/>
    </row>
    <row r="37" spans="2:6" x14ac:dyDescent="0.2">
      <c r="B37" s="40" t="s">
        <v>15</v>
      </c>
      <c r="C37" s="42" t="s">
        <v>16</v>
      </c>
      <c r="D37" s="31"/>
      <c r="E37" s="31"/>
      <c r="F37" s="31"/>
    </row>
    <row r="38" spans="2:6" x14ac:dyDescent="0.2">
      <c r="B38" s="40" t="s">
        <v>17</v>
      </c>
      <c r="C38" s="42" t="s">
        <v>18</v>
      </c>
      <c r="D38" s="31"/>
      <c r="E38" s="31"/>
      <c r="F38" s="31"/>
    </row>
    <row r="39" spans="2:6" x14ac:dyDescent="0.2">
      <c r="B39" s="40" t="s">
        <v>19</v>
      </c>
      <c r="C39" s="42" t="s">
        <v>29</v>
      </c>
      <c r="D39" s="31"/>
      <c r="E39" s="31"/>
      <c r="F39" s="31"/>
    </row>
    <row r="40" spans="2:6" x14ac:dyDescent="0.2">
      <c r="B40" s="40" t="s">
        <v>21</v>
      </c>
      <c r="C40" s="41">
        <v>563100</v>
      </c>
      <c r="D40" s="31"/>
    </row>
    <row r="41" spans="2:6" x14ac:dyDescent="0.2">
      <c r="B41" s="40" t="s">
        <v>30</v>
      </c>
      <c r="C41" s="41">
        <v>68487</v>
      </c>
      <c r="D41" s="31"/>
    </row>
    <row r="42" spans="2:6" x14ac:dyDescent="0.2">
      <c r="B42" s="40" t="s">
        <v>31</v>
      </c>
      <c r="C42" s="41" t="s">
        <v>32</v>
      </c>
      <c r="D42" s="31"/>
    </row>
    <row r="43" spans="2:6" x14ac:dyDescent="0.2">
      <c r="B43" s="40" t="s">
        <v>25</v>
      </c>
      <c r="C43" s="41" t="s">
        <v>33</v>
      </c>
      <c r="D43" s="31"/>
    </row>
    <row r="44" spans="2:6" ht="17" thickBot="1" x14ac:dyDescent="0.25">
      <c r="B44" s="43" t="s">
        <v>27</v>
      </c>
      <c r="C44" s="44">
        <v>7.5020000000000003E-2</v>
      </c>
      <c r="D44" s="31"/>
    </row>
    <row r="45" spans="2:6" ht="17" thickBot="1" x14ac:dyDescent="0.25">
      <c r="D45" s="31"/>
    </row>
    <row r="46" spans="2:6" x14ac:dyDescent="0.2">
      <c r="B46" s="32" t="s">
        <v>34</v>
      </c>
      <c r="C46" s="33"/>
      <c r="D46" s="31"/>
    </row>
    <row r="47" spans="2:6" x14ac:dyDescent="0.2">
      <c r="B47" s="34" t="s">
        <v>8</v>
      </c>
      <c r="C47" s="35"/>
      <c r="D47" s="31"/>
    </row>
    <row r="48" spans="2:6" x14ac:dyDescent="0.2">
      <c r="B48" s="36" t="s">
        <v>7</v>
      </c>
      <c r="C48" s="37" t="s">
        <v>10</v>
      </c>
      <c r="D48" s="31"/>
    </row>
    <row r="49" spans="1:4" x14ac:dyDescent="0.2">
      <c r="B49" s="47" t="s">
        <v>11</v>
      </c>
      <c r="C49" s="13"/>
      <c r="D49" s="31"/>
    </row>
    <row r="50" spans="1:4" x14ac:dyDescent="0.2">
      <c r="B50" s="48" t="s">
        <v>12</v>
      </c>
      <c r="C50" s="59">
        <v>0.04</v>
      </c>
    </row>
    <row r="51" spans="1:4" x14ac:dyDescent="0.2">
      <c r="B51" s="48" t="s">
        <v>13</v>
      </c>
      <c r="C51" s="59" t="s">
        <v>35</v>
      </c>
    </row>
    <row r="52" spans="1:4" x14ac:dyDescent="0.2">
      <c r="B52" s="47" t="s">
        <v>15</v>
      </c>
      <c r="C52" s="49" t="s">
        <v>36</v>
      </c>
    </row>
    <row r="53" spans="1:4" x14ac:dyDescent="0.2">
      <c r="B53" s="47" t="s">
        <v>17</v>
      </c>
      <c r="C53" s="49" t="s">
        <v>18</v>
      </c>
    </row>
    <row r="54" spans="1:4" x14ac:dyDescent="0.2">
      <c r="B54" s="47" t="s">
        <v>19</v>
      </c>
      <c r="C54" s="49" t="s">
        <v>37</v>
      </c>
    </row>
    <row r="55" spans="1:4" x14ac:dyDescent="0.2">
      <c r="B55" s="47" t="s">
        <v>22</v>
      </c>
      <c r="C55" s="13">
        <v>1325083</v>
      </c>
    </row>
    <row r="56" spans="1:4" x14ac:dyDescent="0.2">
      <c r="B56" s="47" t="s">
        <v>38</v>
      </c>
      <c r="C56" s="13">
        <v>372867</v>
      </c>
    </row>
    <row r="57" spans="1:4" x14ac:dyDescent="0.2">
      <c r="B57" s="47" t="s">
        <v>39</v>
      </c>
      <c r="C57" s="13" t="s">
        <v>40</v>
      </c>
    </row>
    <row r="58" spans="1:4" x14ac:dyDescent="0.2">
      <c r="B58" s="47" t="s">
        <v>25</v>
      </c>
      <c r="C58" s="13" t="s">
        <v>41</v>
      </c>
    </row>
    <row r="59" spans="1:4" x14ac:dyDescent="0.2">
      <c r="B59" s="47" t="s">
        <v>27</v>
      </c>
      <c r="C59" s="13">
        <v>0.17630000000000001</v>
      </c>
    </row>
    <row r="61" spans="1:4" ht="24" x14ac:dyDescent="0.3">
      <c r="A61" s="58" t="s">
        <v>46</v>
      </c>
    </row>
    <row r="62" spans="1:4" ht="17" thickBot="1" x14ac:dyDescent="0.25"/>
    <row r="63" spans="1:4" ht="17" thickBot="1" x14ac:dyDescent="0.25">
      <c r="C63" s="63" t="s">
        <v>49</v>
      </c>
      <c r="D63" s="64"/>
    </row>
    <row r="64" spans="1:4" ht="17" thickBot="1" x14ac:dyDescent="0.25">
      <c r="C64" s="50" t="s">
        <v>42</v>
      </c>
      <c r="D64" s="50" t="s">
        <v>43</v>
      </c>
    </row>
    <row r="65" spans="2:4" x14ac:dyDescent="0.2">
      <c r="B65" s="51" t="s">
        <v>3</v>
      </c>
      <c r="C65" s="52">
        <v>12</v>
      </c>
      <c r="D65" s="9">
        <v>0</v>
      </c>
    </row>
    <row r="66" spans="2:4" x14ac:dyDescent="0.2">
      <c r="B66" s="53" t="s">
        <v>4</v>
      </c>
      <c r="C66" s="54">
        <v>12</v>
      </c>
      <c r="D66" s="16">
        <v>0</v>
      </c>
    </row>
    <row r="67" spans="2:4" x14ac:dyDescent="0.2">
      <c r="B67" s="55" t="s">
        <v>47</v>
      </c>
      <c r="C67" s="54">
        <v>15</v>
      </c>
      <c r="D67" s="16">
        <v>0</v>
      </c>
    </row>
    <row r="68" spans="2:4" ht="17" thickBot="1" x14ac:dyDescent="0.25">
      <c r="B68" s="56" t="s">
        <v>48</v>
      </c>
      <c r="C68" s="57">
        <v>15</v>
      </c>
      <c r="D68" s="24">
        <v>0</v>
      </c>
    </row>
  </sheetData>
  <mergeCells count="3">
    <mergeCell ref="C3:L3"/>
    <mergeCell ref="C10:O10"/>
    <mergeCell ref="C63:D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Related to Ext. Data9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Pascual</dc:creator>
  <cp:lastModifiedBy>Gloria Pascual</cp:lastModifiedBy>
  <dcterms:created xsi:type="dcterms:W3CDTF">2021-06-17T12:47:23Z</dcterms:created>
  <dcterms:modified xsi:type="dcterms:W3CDTF">2021-08-16T12:18:30Z</dcterms:modified>
</cp:coreProperties>
</file>