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pascual/Desktop/"/>
    </mc:Choice>
  </mc:AlternateContent>
  <xr:revisionPtr revIDLastSave="0" documentId="8_{D246F894-3F0F-8B4F-BA0B-840E45981316}" xr6:coauthVersionLast="36" xr6:coauthVersionMax="36" xr10:uidLastSave="{00000000-0000-0000-0000-000000000000}"/>
  <bookViews>
    <workbookView xWindow="1180" yWindow="1500" windowWidth="27240" windowHeight="15520" xr2:uid="{D16505F0-CBD1-2A42-802F-F57CF35C27E4}"/>
  </bookViews>
  <sheets>
    <sheet name="SourceExtFig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4" i="1" l="1"/>
  <c r="P83" i="1"/>
  <c r="P82" i="1"/>
  <c r="P81" i="1"/>
  <c r="P80" i="1"/>
  <c r="P79" i="1"/>
  <c r="P78" i="1"/>
  <c r="P77" i="1"/>
  <c r="W11" i="1"/>
  <c r="X11" i="1" s="1"/>
  <c r="Y11" i="1" s="1"/>
  <c r="W10" i="1"/>
  <c r="X10" i="1" s="1"/>
  <c r="Y10" i="1" s="1"/>
  <c r="W9" i="1"/>
  <c r="W8" i="1"/>
  <c r="X8" i="1" s="1"/>
  <c r="Y8" i="1" s="1"/>
  <c r="W7" i="1"/>
  <c r="X7" i="1" s="1"/>
  <c r="Y7" i="1" s="1"/>
  <c r="W6" i="1"/>
  <c r="X6" i="1" s="1"/>
  <c r="Y6" i="1" s="1"/>
  <c r="W5" i="1"/>
  <c r="X5" i="1" s="1"/>
  <c r="Y5" i="1" s="1"/>
  <c r="W4" i="1"/>
  <c r="X9" i="1" s="1"/>
  <c r="Y9" i="1" s="1"/>
  <c r="X4" i="1" l="1"/>
  <c r="Y4" i="1" s="1"/>
</calcChain>
</file>

<file path=xl/sharedStrings.xml><?xml version="1.0" encoding="utf-8"?>
<sst xmlns="http://schemas.openxmlformats.org/spreadsheetml/2006/main" count="287" uniqueCount="89">
  <si>
    <t>LN Metastasis/BLI Tumour Size-photon flux</t>
  </si>
  <si>
    <t>MEAN</t>
  </si>
  <si>
    <t>Relative value</t>
  </si>
  <si>
    <r>
      <t>SCC-25-</t>
    </r>
    <r>
      <rPr>
        <b/>
        <sz val="12"/>
        <color theme="5"/>
        <rFont val="Arial"/>
        <family val="2"/>
      </rPr>
      <t>pLKO.1</t>
    </r>
    <r>
      <rPr>
        <b/>
        <sz val="12"/>
        <rFont val="Arial"/>
        <family val="2"/>
      </rPr>
      <t>-CONTROL DIET, 2ary Recipient</t>
    </r>
  </si>
  <si>
    <r>
      <t>SCC-25-</t>
    </r>
    <r>
      <rPr>
        <b/>
        <sz val="12"/>
        <color theme="5"/>
        <rFont val="Arial"/>
        <family val="2"/>
      </rPr>
      <t>pLKO.1</t>
    </r>
    <r>
      <rPr>
        <b/>
        <sz val="12"/>
        <rFont val="Arial"/>
        <family val="2"/>
      </rPr>
      <t>-PALM DIET, 2ary Recipient</t>
    </r>
  </si>
  <si>
    <r>
      <t>SCC-25-</t>
    </r>
    <r>
      <rPr>
        <b/>
        <sz val="12"/>
        <color theme="9" tint="-0.249977111117893"/>
        <rFont val="Arial"/>
        <family val="2"/>
      </rPr>
      <t>shEGR2</t>
    </r>
    <r>
      <rPr>
        <b/>
        <i/>
        <sz val="12"/>
        <color theme="9" tint="-0.249977111117893"/>
        <rFont val="Arial"/>
        <family val="2"/>
      </rPr>
      <t>#38_9</t>
    </r>
    <r>
      <rPr>
        <b/>
        <sz val="12"/>
        <rFont val="Arial"/>
        <family val="2"/>
      </rPr>
      <t>-CONTROL DIET, 2ary Recipient</t>
    </r>
  </si>
  <si>
    <r>
      <t>SCC-25-</t>
    </r>
    <r>
      <rPr>
        <b/>
        <sz val="12"/>
        <color theme="9" tint="-0.249977111117893"/>
        <rFont val="Arial"/>
        <family val="2"/>
      </rPr>
      <t>shEGR2#38_9</t>
    </r>
    <r>
      <rPr>
        <b/>
        <sz val="12"/>
        <rFont val="Arial"/>
        <family val="2"/>
      </rPr>
      <t>-PALM DIET, 2ary Recipient</t>
    </r>
  </si>
  <si>
    <r>
      <t>SCC-25-</t>
    </r>
    <r>
      <rPr>
        <b/>
        <sz val="12"/>
        <color theme="9" tint="-0.499984740745262"/>
        <rFont val="Arial"/>
        <family val="2"/>
      </rPr>
      <t>shEGR2</t>
    </r>
    <r>
      <rPr>
        <b/>
        <i/>
        <sz val="12"/>
        <color theme="9" tint="-0.499984740745262"/>
        <rFont val="Arial"/>
        <family val="2"/>
      </rPr>
      <t>#40_9</t>
    </r>
    <r>
      <rPr>
        <b/>
        <sz val="12"/>
        <rFont val="Arial"/>
        <family val="2"/>
      </rPr>
      <t>-CONTROL DIET, 2ary Recipient</t>
    </r>
  </si>
  <si>
    <r>
      <t>SCC-25-</t>
    </r>
    <r>
      <rPr>
        <b/>
        <sz val="12"/>
        <color theme="9" tint="-0.499984740745262"/>
        <rFont val="Arial"/>
        <family val="2"/>
      </rPr>
      <t>shEGR2#40_9</t>
    </r>
    <r>
      <rPr>
        <b/>
        <sz val="12"/>
        <rFont val="Arial"/>
        <family val="2"/>
      </rPr>
      <t>-PALM DIET, 2ary Recipient</t>
    </r>
  </si>
  <si>
    <r>
      <t>SCC-25-</t>
    </r>
    <r>
      <rPr>
        <b/>
        <sz val="12"/>
        <color theme="4" tint="-0.249977111117893"/>
        <rFont val="Arial"/>
        <family val="2"/>
      </rPr>
      <t>shGAL#73_4</t>
    </r>
    <r>
      <rPr>
        <b/>
        <sz val="12"/>
        <color theme="9" tint="-0.249977111117893"/>
        <rFont val="Arial"/>
        <family val="2"/>
      </rPr>
      <t>-</t>
    </r>
    <r>
      <rPr>
        <b/>
        <sz val="12"/>
        <rFont val="Arial"/>
        <family val="2"/>
      </rPr>
      <t>CONTROL DIET, 2ary Recipient</t>
    </r>
  </si>
  <si>
    <r>
      <t>SCC-25-</t>
    </r>
    <r>
      <rPr>
        <b/>
        <sz val="12"/>
        <color theme="4" tint="-0.249977111117893"/>
        <rFont val="Arial"/>
        <family val="2"/>
      </rPr>
      <t>shGAL#73_4</t>
    </r>
    <r>
      <rPr>
        <b/>
        <sz val="12"/>
        <rFont val="Arial"/>
        <family val="2"/>
      </rPr>
      <t>-PALM DIET, 2ary Recipient</t>
    </r>
  </si>
  <si>
    <t>SCC25PLKO Palm Diet</t>
  </si>
  <si>
    <t>vs.</t>
  </si>
  <si>
    <t>SCC25 PLKO CT Diet</t>
  </si>
  <si>
    <t>LN MET TEST</t>
  </si>
  <si>
    <t>Unpaired t test</t>
  </si>
  <si>
    <t>P value</t>
  </si>
  <si>
    <t>P value summary</t>
  </si>
  <si>
    <t>*</t>
  </si>
  <si>
    <t>Significantly different (P &lt; = 0.05)?</t>
  </si>
  <si>
    <t>Yes</t>
  </si>
  <si>
    <t>One- or two-tailed P value?</t>
  </si>
  <si>
    <t>Two-tailed</t>
  </si>
  <si>
    <t>t, df</t>
  </si>
  <si>
    <t>t=2.728, df=33</t>
  </si>
  <si>
    <t>Mean of column A</t>
  </si>
  <si>
    <t>Mean of column B</t>
  </si>
  <si>
    <t>Difference between means (B - A) ± SEM</t>
  </si>
  <si>
    <t>283653 ± 103984</t>
  </si>
  <si>
    <t>95% confidence interval</t>
  </si>
  <si>
    <t>72095 to 495210</t>
  </si>
  <si>
    <t>R squared (eta squared)</t>
  </si>
  <si>
    <t>SCC25 shEGR2 #38_39 Palm Diet</t>
  </si>
  <si>
    <t>SCC25 shEGR2 #38_39 CT Diet</t>
  </si>
  <si>
    <t>ns</t>
  </si>
  <si>
    <t>No</t>
  </si>
  <si>
    <t>t=0.4479, df=19</t>
  </si>
  <si>
    <t>t=1.032, df=19</t>
  </si>
  <si>
    <t>Mean of column D</t>
  </si>
  <si>
    <t>Mean of column C</t>
  </si>
  <si>
    <t>Difference between means (D - A) ± SEM</t>
  </si>
  <si>
    <t>-22834 ± 50980</t>
  </si>
  <si>
    <t>Difference between means (C - A) ± SEM</t>
  </si>
  <si>
    <t>55699 ± 53957</t>
  </si>
  <si>
    <t>-129536 to 83868</t>
  </si>
  <si>
    <t>-57233 to 168632</t>
  </si>
  <si>
    <t>SCC25 shEGR2 #40_39 Palm Diet</t>
  </si>
  <si>
    <t>SCC25 shEGR2 #40_39 CT Diet</t>
  </si>
  <si>
    <t>Significantly different (P &lt; 0.05)?</t>
  </si>
  <si>
    <t>t=0.9239, df=20</t>
  </si>
  <si>
    <t>t=0.5827, df=21</t>
  </si>
  <si>
    <t>Mean of column F</t>
  </si>
  <si>
    <t>Mean of column E</t>
  </si>
  <si>
    <t>Difference between means (F - A) ± SEM</t>
  </si>
  <si>
    <t>-44294 ± 47944</t>
  </si>
  <si>
    <t>Difference between means (E - A) ± SEM</t>
  </si>
  <si>
    <t>45366 ± 77858</t>
  </si>
  <si>
    <t>-144303 to 55716</t>
  </si>
  <si>
    <t>-116548 to 207279</t>
  </si>
  <si>
    <t>SCC25 shGAL #73_74 PALM DIET</t>
  </si>
  <si>
    <t>SCC25 shGAL #73_74 CT DIET</t>
  </si>
  <si>
    <t>t=0.4666, df=17</t>
  </si>
  <si>
    <t>t=0.6989, df=17</t>
  </si>
  <si>
    <t>Mean of column H</t>
  </si>
  <si>
    <t>Mean of column G</t>
  </si>
  <si>
    <t>Difference between means (H - A) ± SEM</t>
  </si>
  <si>
    <t>30324 ± 64987</t>
  </si>
  <si>
    <t>Difference between means (G - A) ± SEM</t>
  </si>
  <si>
    <t>49499 ± 70823</t>
  </si>
  <si>
    <t>-106786 to 167434</t>
  </si>
  <si>
    <t>-99925 to 198924</t>
  </si>
  <si>
    <t>B</t>
  </si>
  <si>
    <t>Lung Metastasis/BLI Tumour Size-photon flux</t>
  </si>
  <si>
    <t>_</t>
  </si>
  <si>
    <t>Lung MET TEST</t>
  </si>
  <si>
    <t>t=2.212, df=21</t>
  </si>
  <si>
    <t>44762 ± 20240</t>
  </si>
  <si>
    <t>2670 to 86855</t>
  </si>
  <si>
    <t>&lt;0.0001</t>
  </si>
  <si>
    <t>****</t>
  </si>
  <si>
    <t>t=13.10, df=12</t>
  </si>
  <si>
    <t>t=6.117, df=13</t>
  </si>
  <si>
    <t>20875 ± 1593</t>
  </si>
  <si>
    <t>5946 ± 972.0</t>
  </si>
  <si>
    <t>17404 to 24346</t>
  </si>
  <si>
    <t>3846 to 8046</t>
  </si>
  <si>
    <t>t=17.59, df=11</t>
  </si>
  <si>
    <t>8210 ± 466.8</t>
  </si>
  <si>
    <t>7183 to 9237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</si>
</sst>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5"/>
      <name val="Arial"/>
      <family val="2"/>
    </font>
    <font>
      <sz val="12"/>
      <name val="Arial"/>
      <family val="2"/>
    </font>
    <font>
      <b/>
      <sz val="12"/>
      <color theme="5"/>
      <name val="Braggadocio"/>
      <family val="5"/>
    </font>
    <font>
      <b/>
      <sz val="12"/>
      <color theme="9" tint="-0.249977111117893"/>
      <name val="Arial"/>
      <family val="2"/>
    </font>
    <font>
      <b/>
      <i/>
      <sz val="12"/>
      <color theme="9" tint="-0.249977111117893"/>
      <name val="Arial"/>
      <family val="2"/>
    </font>
    <font>
      <b/>
      <sz val="12"/>
      <color theme="9" tint="-0.499984740745262"/>
      <name val="Arial"/>
      <family val="2"/>
    </font>
    <font>
      <b/>
      <i/>
      <sz val="12"/>
      <color theme="9" tint="-0.499984740745262"/>
      <name val="Arial"/>
      <family val="2"/>
    </font>
    <font>
      <b/>
      <sz val="12"/>
      <color theme="4" tint="-0.249977111117893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3" fillId="0" borderId="7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6" fillId="0" borderId="12" xfId="0" applyFont="1" applyBorder="1"/>
    <xf numFmtId="0" fontId="3" fillId="0" borderId="13" xfId="0" applyFont="1" applyBorder="1" applyAlignment="1">
      <alignment horizontal="left"/>
    </xf>
    <xf numFmtId="0" fontId="5" fillId="0" borderId="14" xfId="0" applyFont="1" applyBorder="1"/>
    <xf numFmtId="0" fontId="5" fillId="0" borderId="11" xfId="0" applyFont="1" applyBorder="1"/>
    <xf numFmtId="0" fontId="5" fillId="0" borderId="5" xfId="0" applyFont="1" applyBorder="1"/>
    <xf numFmtId="0" fontId="0" fillId="0" borderId="5" xfId="0" applyBorder="1"/>
    <xf numFmtId="0" fontId="3" fillId="0" borderId="15" xfId="0" applyFont="1" applyBorder="1" applyAlignment="1">
      <alignment horizontal="left"/>
    </xf>
    <xf numFmtId="0" fontId="5" fillId="0" borderId="16" xfId="0" applyFont="1" applyBorder="1"/>
    <xf numFmtId="0" fontId="5" fillId="0" borderId="17" xfId="0" applyFont="1" applyBorder="1"/>
    <xf numFmtId="0" fontId="0" fillId="0" borderId="17" xfId="0" applyBorder="1"/>
    <xf numFmtId="0" fontId="0" fillId="0" borderId="18" xfId="0" applyBorder="1"/>
    <xf numFmtId="0" fontId="6" fillId="0" borderId="19" xfId="0" applyFont="1" applyBorder="1"/>
    <xf numFmtId="0" fontId="5" fillId="0" borderId="0" xfId="0" applyFont="1"/>
    <xf numFmtId="0" fontId="3" fillId="2" borderId="20" xfId="0" applyFont="1" applyFill="1" applyBorder="1"/>
    <xf numFmtId="0" fontId="0" fillId="2" borderId="21" xfId="0" applyFill="1" applyBorder="1"/>
    <xf numFmtId="0" fontId="3" fillId="2" borderId="22" xfId="0" applyFont="1" applyFill="1" applyBorder="1"/>
    <xf numFmtId="0" fontId="0" fillId="2" borderId="12" xfId="0" applyFill="1" applyBorder="1"/>
    <xf numFmtId="0" fontId="3" fillId="2" borderId="23" xfId="0" applyFont="1" applyFill="1" applyBorder="1"/>
    <xf numFmtId="0" fontId="1" fillId="2" borderId="19" xfId="0" applyFont="1" applyFill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24" xfId="0" applyFont="1" applyBorder="1"/>
    <xf numFmtId="0" fontId="3" fillId="2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25" xfId="0" applyFont="1" applyBorder="1" applyAlignment="1">
      <alignment horizontal="right"/>
    </xf>
    <xf numFmtId="0" fontId="5" fillId="0" borderId="25" xfId="0" applyFont="1" applyBorder="1"/>
    <xf numFmtId="0" fontId="5" fillId="0" borderId="16" xfId="0" applyFont="1" applyBorder="1" applyAlignment="1">
      <alignment horizontal="left"/>
    </xf>
    <xf numFmtId="0" fontId="5" fillId="0" borderId="26" xfId="0" applyFont="1" applyBorder="1"/>
    <xf numFmtId="0" fontId="5" fillId="2" borderId="21" xfId="0" applyFont="1" applyFill="1" applyBorder="1"/>
    <xf numFmtId="0" fontId="5" fillId="2" borderId="12" xfId="0" applyFont="1" applyFill="1" applyBorder="1"/>
    <xf numFmtId="0" fontId="5" fillId="0" borderId="27" xfId="0" applyFont="1" applyBorder="1" applyAlignment="1">
      <alignment horizontal="left"/>
    </xf>
    <xf numFmtId="0" fontId="5" fillId="0" borderId="27" xfId="0" applyFont="1" applyBorder="1"/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1" fillId="2" borderId="21" xfId="0" applyFont="1" applyFill="1" applyBorder="1"/>
    <xf numFmtId="0" fontId="1" fillId="2" borderId="12" xfId="0" applyFont="1" applyFill="1" applyBorder="1"/>
    <xf numFmtId="0" fontId="0" fillId="2" borderId="20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2" fillId="2" borderId="25" xfId="0" applyFont="1" applyFill="1" applyBorder="1"/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0F32-6B5B-9F4F-9720-A22A258908CF}">
  <dimension ref="A2:Y145"/>
  <sheetViews>
    <sheetView tabSelected="1" topLeftCell="A13" workbookViewId="0">
      <selection activeCell="E134" sqref="E134"/>
    </sheetView>
  </sheetViews>
  <sheetFormatPr baseColWidth="10" defaultRowHeight="16" x14ac:dyDescent="0.2"/>
  <cols>
    <col min="2" max="2" width="39.83203125" customWidth="1"/>
    <col min="3" max="3" width="36.1640625" customWidth="1"/>
    <col min="6" max="6" width="35" customWidth="1"/>
    <col min="7" max="7" width="30.6640625" customWidth="1"/>
  </cols>
  <sheetData>
    <row r="2" spans="1:25" ht="25" thickBot="1" x14ac:dyDescent="0.35">
      <c r="A2" s="1"/>
    </row>
    <row r="3" spans="1:25" ht="17" thickBot="1" x14ac:dyDescent="0.25">
      <c r="C3" s="2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5" t="s">
        <v>1</v>
      </c>
      <c r="X3" s="6" t="s">
        <v>2</v>
      </c>
      <c r="Y3" s="7"/>
    </row>
    <row r="4" spans="1:25" x14ac:dyDescent="0.2">
      <c r="B4" s="8" t="s">
        <v>3</v>
      </c>
      <c r="C4" s="9">
        <v>123000</v>
      </c>
      <c r="D4" s="10">
        <v>122000</v>
      </c>
      <c r="E4" s="10">
        <v>141000</v>
      </c>
      <c r="F4" s="10">
        <v>272000</v>
      </c>
      <c r="G4" s="10">
        <v>20700</v>
      </c>
      <c r="H4" s="10">
        <v>5360</v>
      </c>
      <c r="I4" s="10">
        <v>15200</v>
      </c>
      <c r="J4" s="10">
        <v>7590</v>
      </c>
      <c r="K4" s="10">
        <v>3840</v>
      </c>
      <c r="L4" s="10">
        <v>24900</v>
      </c>
      <c r="M4" s="10">
        <v>8370</v>
      </c>
      <c r="N4" s="10">
        <v>32500</v>
      </c>
      <c r="O4" s="10">
        <v>56300</v>
      </c>
      <c r="P4" s="10">
        <v>235000</v>
      </c>
      <c r="Q4" s="10">
        <v>412000</v>
      </c>
      <c r="R4" s="11"/>
      <c r="S4" s="11"/>
      <c r="T4" s="11"/>
      <c r="U4" s="11"/>
      <c r="V4" s="12"/>
      <c r="W4" s="13">
        <f>AVERAGE(C4:V4)</f>
        <v>98650.666666666672</v>
      </c>
      <c r="X4" s="13">
        <f>W4/W4</f>
        <v>1</v>
      </c>
      <c r="Y4" s="14" t="str">
        <f>REPT("I",X4)</f>
        <v>I</v>
      </c>
    </row>
    <row r="5" spans="1:25" x14ac:dyDescent="0.2">
      <c r="B5" s="15" t="s">
        <v>4</v>
      </c>
      <c r="C5" s="16">
        <v>113000</v>
      </c>
      <c r="D5" s="17">
        <v>164000</v>
      </c>
      <c r="E5" s="17">
        <v>699000</v>
      </c>
      <c r="F5" s="17">
        <v>894000</v>
      </c>
      <c r="G5" s="17">
        <v>80600</v>
      </c>
      <c r="H5" s="17">
        <v>98300</v>
      </c>
      <c r="I5" s="17">
        <v>950</v>
      </c>
      <c r="J5" s="17">
        <v>15700</v>
      </c>
      <c r="K5" s="17">
        <v>881</v>
      </c>
      <c r="L5" s="17">
        <v>25600</v>
      </c>
      <c r="M5" s="17">
        <v>25100</v>
      </c>
      <c r="N5" s="17">
        <v>4940</v>
      </c>
      <c r="O5" s="17">
        <v>983000</v>
      </c>
      <c r="P5" s="17">
        <v>203000</v>
      </c>
      <c r="Q5" s="17">
        <v>487000</v>
      </c>
      <c r="R5" s="17">
        <v>473000</v>
      </c>
      <c r="S5" s="17">
        <v>597000</v>
      </c>
      <c r="T5" s="17">
        <v>997000</v>
      </c>
      <c r="U5" s="17">
        <v>798000</v>
      </c>
      <c r="V5" s="18">
        <v>986000</v>
      </c>
      <c r="W5" s="13">
        <f>AVERAGE(E5:V5)</f>
        <v>409392.83333333331</v>
      </c>
      <c r="X5" s="13">
        <f>W5/W4</f>
        <v>4.1499246499432338</v>
      </c>
      <c r="Y5" s="14" t="str">
        <f t="shared" ref="Y5:Y11" si="0">REPT("I",X5)</f>
        <v>IIII</v>
      </c>
    </row>
    <row r="6" spans="1:25" x14ac:dyDescent="0.2">
      <c r="B6" s="15" t="s">
        <v>5</v>
      </c>
      <c r="C6" s="16">
        <v>107000</v>
      </c>
      <c r="D6" s="17">
        <v>73700</v>
      </c>
      <c r="E6" s="17">
        <v>88400</v>
      </c>
      <c r="F6" s="17">
        <v>262000</v>
      </c>
      <c r="G6" s="17">
        <v>190000</v>
      </c>
      <c r="H6" s="17">
        <v>205000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9"/>
      <c r="W6" s="13">
        <f>AVERAGE(D6:H6)</f>
        <v>163820</v>
      </c>
      <c r="X6" s="13">
        <f>W6/W4</f>
        <v>1.6606071254798074</v>
      </c>
      <c r="Y6" s="14" t="str">
        <f t="shared" si="0"/>
        <v>I</v>
      </c>
    </row>
    <row r="7" spans="1:25" x14ac:dyDescent="0.2">
      <c r="B7" s="15" t="s">
        <v>6</v>
      </c>
      <c r="C7" s="16">
        <v>91300</v>
      </c>
      <c r="D7" s="17">
        <v>79100</v>
      </c>
      <c r="E7" s="17">
        <v>103000</v>
      </c>
      <c r="F7" s="17">
        <v>54000</v>
      </c>
      <c r="G7" s="17">
        <v>38000</v>
      </c>
      <c r="H7" s="17">
        <v>89500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9"/>
      <c r="W7" s="13">
        <f>AVERAGE(D7:H7)</f>
        <v>72720</v>
      </c>
      <c r="X7" s="13">
        <f>W7/W4</f>
        <v>0.73714656430772552</v>
      </c>
      <c r="Y7" s="14" t="str">
        <f t="shared" si="0"/>
        <v/>
      </c>
    </row>
    <row r="8" spans="1:25" x14ac:dyDescent="0.2">
      <c r="B8" s="15" t="s">
        <v>7</v>
      </c>
      <c r="C8" s="16">
        <v>625000</v>
      </c>
      <c r="D8" s="17">
        <v>480000</v>
      </c>
      <c r="E8" s="17">
        <v>17400</v>
      </c>
      <c r="F8" s="17">
        <v>2930</v>
      </c>
      <c r="G8" s="17">
        <v>9190</v>
      </c>
      <c r="H8" s="17">
        <v>6410</v>
      </c>
      <c r="I8" s="17">
        <v>8830</v>
      </c>
      <c r="J8" s="17">
        <v>2370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9"/>
      <c r="W8" s="13">
        <f>AVERAGE(C8:J8)</f>
        <v>144016.25</v>
      </c>
      <c r="X8" s="13">
        <f>W8/W4</f>
        <v>1.4598608896037195</v>
      </c>
      <c r="Y8" s="14" t="str">
        <f t="shared" si="0"/>
        <v>I</v>
      </c>
    </row>
    <row r="9" spans="1:25" x14ac:dyDescent="0.2">
      <c r="B9" s="15" t="s">
        <v>8</v>
      </c>
      <c r="C9" s="16">
        <v>95600</v>
      </c>
      <c r="D9" s="17">
        <v>88400</v>
      </c>
      <c r="E9" s="17">
        <v>113000</v>
      </c>
      <c r="F9" s="17">
        <v>28300</v>
      </c>
      <c r="G9" s="17">
        <v>21400</v>
      </c>
      <c r="H9" s="17">
        <v>16900</v>
      </c>
      <c r="I9" s="17">
        <v>16900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9"/>
      <c r="W9" s="13">
        <f>AVERAGE(C9:I9)</f>
        <v>54357.142857142855</v>
      </c>
      <c r="X9" s="13">
        <f>W9/W4</f>
        <v>0.55100634079657695</v>
      </c>
      <c r="Y9" s="14" t="str">
        <f t="shared" si="0"/>
        <v/>
      </c>
    </row>
    <row r="10" spans="1:25" x14ac:dyDescent="0.2">
      <c r="B10" s="15" t="s">
        <v>9</v>
      </c>
      <c r="C10" s="16">
        <v>221000</v>
      </c>
      <c r="D10" s="17">
        <v>313000</v>
      </c>
      <c r="E10" s="17">
        <v>29100</v>
      </c>
      <c r="F10" s="17">
        <v>29500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9"/>
      <c r="W10" s="13">
        <f>AVERAGE(C10:F10)</f>
        <v>148150</v>
      </c>
      <c r="X10" s="13">
        <f>W10/W4</f>
        <v>1.5017637995350597</v>
      </c>
      <c r="Y10" s="14" t="str">
        <f t="shared" si="0"/>
        <v>I</v>
      </c>
    </row>
    <row r="11" spans="1:25" ht="17" thickBot="1" x14ac:dyDescent="0.25">
      <c r="B11" s="20" t="s">
        <v>10</v>
      </c>
      <c r="C11" s="21">
        <v>244000</v>
      </c>
      <c r="D11" s="22">
        <v>98300</v>
      </c>
      <c r="E11" s="22">
        <v>71800</v>
      </c>
      <c r="F11" s="22">
        <v>101800</v>
      </c>
      <c r="G11" s="22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4"/>
      <c r="W11" s="13">
        <f>AVERAGE(C11:F11)</f>
        <v>128975</v>
      </c>
      <c r="X11" s="13">
        <f>W11/W4</f>
        <v>1.3073910634156889</v>
      </c>
      <c r="Y11" s="25" t="str">
        <f t="shared" si="0"/>
        <v>I</v>
      </c>
    </row>
    <row r="12" spans="1:25" ht="17" thickBot="1" x14ac:dyDescent="0.25">
      <c r="D12" s="26"/>
      <c r="F12" s="26"/>
      <c r="G12" s="26"/>
    </row>
    <row r="13" spans="1:25" x14ac:dyDescent="0.2">
      <c r="B13" s="27" t="s">
        <v>11</v>
      </c>
      <c r="C13" s="28"/>
      <c r="D13" s="26"/>
    </row>
    <row r="14" spans="1:25" x14ac:dyDescent="0.2">
      <c r="B14" s="29" t="s">
        <v>12</v>
      </c>
      <c r="C14" s="30"/>
      <c r="D14" s="26"/>
    </row>
    <row r="15" spans="1:25" ht="17" thickBot="1" x14ac:dyDescent="0.25">
      <c r="B15" s="31" t="s">
        <v>13</v>
      </c>
      <c r="C15" s="32" t="s">
        <v>14</v>
      </c>
      <c r="D15" s="26"/>
    </row>
    <row r="16" spans="1:25" x14ac:dyDescent="0.2">
      <c r="B16" s="33" t="s">
        <v>15</v>
      </c>
      <c r="C16" s="34"/>
      <c r="D16" s="26"/>
    </row>
    <row r="17" spans="2:7" x14ac:dyDescent="0.2">
      <c r="B17" s="35" t="s">
        <v>16</v>
      </c>
      <c r="C17" s="36">
        <v>0.01</v>
      </c>
      <c r="D17" s="26"/>
      <c r="E17" s="26"/>
    </row>
    <row r="18" spans="2:7" x14ac:dyDescent="0.2">
      <c r="B18" s="35" t="s">
        <v>17</v>
      </c>
      <c r="C18" s="36" t="s">
        <v>18</v>
      </c>
      <c r="D18" s="26"/>
      <c r="E18" s="26"/>
    </row>
    <row r="19" spans="2:7" x14ac:dyDescent="0.2">
      <c r="B19" s="37" t="s">
        <v>19</v>
      </c>
      <c r="C19" s="38" t="s">
        <v>20</v>
      </c>
      <c r="D19" s="26"/>
      <c r="E19" s="26"/>
    </row>
    <row r="20" spans="2:7" x14ac:dyDescent="0.2">
      <c r="B20" s="37" t="s">
        <v>21</v>
      </c>
      <c r="C20" s="38" t="s">
        <v>22</v>
      </c>
      <c r="D20" s="26"/>
      <c r="E20" s="26"/>
    </row>
    <row r="21" spans="2:7" x14ac:dyDescent="0.2">
      <c r="B21" s="37" t="s">
        <v>23</v>
      </c>
      <c r="C21" s="38" t="s">
        <v>24</v>
      </c>
      <c r="D21" s="26"/>
      <c r="E21" s="26"/>
    </row>
    <row r="22" spans="2:7" x14ac:dyDescent="0.2">
      <c r="B22" s="37" t="s">
        <v>25</v>
      </c>
      <c r="C22" s="39">
        <v>98651</v>
      </c>
      <c r="D22" s="26"/>
      <c r="E22" s="26"/>
    </row>
    <row r="23" spans="2:7" x14ac:dyDescent="0.2">
      <c r="B23" s="37" t="s">
        <v>26</v>
      </c>
      <c r="C23" s="39">
        <v>382304</v>
      </c>
      <c r="E23" s="26"/>
    </row>
    <row r="24" spans="2:7" x14ac:dyDescent="0.2">
      <c r="B24" s="37" t="s">
        <v>27</v>
      </c>
      <c r="C24" s="39" t="s">
        <v>28</v>
      </c>
    </row>
    <row r="25" spans="2:7" x14ac:dyDescent="0.2">
      <c r="B25" s="37" t="s">
        <v>29</v>
      </c>
      <c r="C25" s="39" t="s">
        <v>30</v>
      </c>
    </row>
    <row r="26" spans="2:7" ht="17" thickBot="1" x14ac:dyDescent="0.25">
      <c r="B26" s="40" t="s">
        <v>31</v>
      </c>
      <c r="C26" s="41">
        <v>0.184</v>
      </c>
    </row>
    <row r="27" spans="2:7" ht="17" thickBot="1" x14ac:dyDescent="0.25">
      <c r="G27" s="26"/>
    </row>
    <row r="28" spans="2:7" x14ac:dyDescent="0.2">
      <c r="B28" s="27" t="s">
        <v>32</v>
      </c>
      <c r="C28" s="28"/>
      <c r="F28" s="27" t="s">
        <v>33</v>
      </c>
      <c r="G28" s="42"/>
    </row>
    <row r="29" spans="2:7" x14ac:dyDescent="0.2">
      <c r="B29" s="29" t="s">
        <v>12</v>
      </c>
      <c r="C29" s="30"/>
      <c r="F29" s="29" t="s">
        <v>12</v>
      </c>
      <c r="G29" s="43"/>
    </row>
    <row r="30" spans="2:7" ht="17" thickBot="1" x14ac:dyDescent="0.25">
      <c r="B30" s="31" t="s">
        <v>13</v>
      </c>
      <c r="C30" s="32" t="s">
        <v>14</v>
      </c>
      <c r="F30" s="31" t="s">
        <v>13</v>
      </c>
      <c r="G30" s="32" t="s">
        <v>14</v>
      </c>
    </row>
    <row r="31" spans="2:7" x14ac:dyDescent="0.2">
      <c r="B31" s="44" t="s">
        <v>15</v>
      </c>
      <c r="C31" s="45"/>
      <c r="F31" s="33" t="s">
        <v>15</v>
      </c>
      <c r="G31" s="34"/>
    </row>
    <row r="32" spans="2:7" x14ac:dyDescent="0.2">
      <c r="B32" s="46" t="s">
        <v>16</v>
      </c>
      <c r="C32" s="47">
        <v>0.6593</v>
      </c>
      <c r="F32" s="37" t="s">
        <v>16</v>
      </c>
      <c r="G32" s="39">
        <v>0.31490000000000001</v>
      </c>
    </row>
    <row r="33" spans="2:7" x14ac:dyDescent="0.2">
      <c r="B33" s="46" t="s">
        <v>17</v>
      </c>
      <c r="C33" s="47" t="s">
        <v>34</v>
      </c>
      <c r="F33" s="37" t="s">
        <v>17</v>
      </c>
      <c r="G33" s="38" t="s">
        <v>34</v>
      </c>
    </row>
    <row r="34" spans="2:7" x14ac:dyDescent="0.2">
      <c r="B34" s="46" t="s">
        <v>19</v>
      </c>
      <c r="C34" s="47" t="s">
        <v>35</v>
      </c>
      <c r="F34" s="37" t="s">
        <v>19</v>
      </c>
      <c r="G34" s="38" t="s">
        <v>35</v>
      </c>
    </row>
    <row r="35" spans="2:7" x14ac:dyDescent="0.2">
      <c r="B35" s="46" t="s">
        <v>21</v>
      </c>
      <c r="C35" s="47" t="s">
        <v>22</v>
      </c>
      <c r="F35" s="37" t="s">
        <v>21</v>
      </c>
      <c r="G35" s="38" t="s">
        <v>22</v>
      </c>
    </row>
    <row r="36" spans="2:7" x14ac:dyDescent="0.2">
      <c r="B36" s="46" t="s">
        <v>23</v>
      </c>
      <c r="C36" s="17" t="s">
        <v>36</v>
      </c>
      <c r="F36" s="37" t="s">
        <v>23</v>
      </c>
      <c r="G36" s="38" t="s">
        <v>37</v>
      </c>
    </row>
    <row r="37" spans="2:7" x14ac:dyDescent="0.2">
      <c r="B37" s="46" t="s">
        <v>25</v>
      </c>
      <c r="C37" s="17">
        <v>98651</v>
      </c>
      <c r="F37" s="37" t="s">
        <v>25</v>
      </c>
      <c r="G37" s="39">
        <v>98651</v>
      </c>
    </row>
    <row r="38" spans="2:7" x14ac:dyDescent="0.2">
      <c r="B38" s="46" t="s">
        <v>38</v>
      </c>
      <c r="C38" s="17">
        <v>75817</v>
      </c>
      <c r="F38" s="37" t="s">
        <v>39</v>
      </c>
      <c r="G38" s="39">
        <v>154350</v>
      </c>
    </row>
    <row r="39" spans="2:7" x14ac:dyDescent="0.2">
      <c r="B39" s="46" t="s">
        <v>40</v>
      </c>
      <c r="C39" s="17" t="s">
        <v>41</v>
      </c>
      <c r="F39" s="37" t="s">
        <v>42</v>
      </c>
      <c r="G39" s="39" t="s">
        <v>43</v>
      </c>
    </row>
    <row r="40" spans="2:7" x14ac:dyDescent="0.2">
      <c r="B40" s="46" t="s">
        <v>29</v>
      </c>
      <c r="C40" s="17" t="s">
        <v>44</v>
      </c>
      <c r="F40" s="37" t="s">
        <v>29</v>
      </c>
      <c r="G40" s="39" t="s">
        <v>45</v>
      </c>
    </row>
    <row r="41" spans="2:7" ht="17" thickBot="1" x14ac:dyDescent="0.25">
      <c r="B41" s="46" t="s">
        <v>31</v>
      </c>
      <c r="C41" s="17">
        <v>1.0449999999999999E-2</v>
      </c>
      <c r="F41" s="40" t="s">
        <v>31</v>
      </c>
      <c r="G41" s="41">
        <v>5.3109999999999997E-2</v>
      </c>
    </row>
    <row r="42" spans="2:7" ht="17" thickBot="1" x14ac:dyDescent="0.25"/>
    <row r="43" spans="2:7" x14ac:dyDescent="0.2">
      <c r="B43" s="27" t="s">
        <v>46</v>
      </c>
      <c r="C43" s="28"/>
      <c r="F43" s="27" t="s">
        <v>47</v>
      </c>
      <c r="G43" s="42"/>
    </row>
    <row r="44" spans="2:7" x14ac:dyDescent="0.2">
      <c r="B44" s="29" t="s">
        <v>12</v>
      </c>
      <c r="C44" s="30"/>
      <c r="F44" s="29" t="s">
        <v>12</v>
      </c>
      <c r="G44" s="43"/>
    </row>
    <row r="45" spans="2:7" ht="17" thickBot="1" x14ac:dyDescent="0.25">
      <c r="B45" s="31" t="s">
        <v>13</v>
      </c>
      <c r="C45" s="32" t="s">
        <v>14</v>
      </c>
      <c r="F45" s="31" t="s">
        <v>13</v>
      </c>
      <c r="G45" s="32" t="s">
        <v>14</v>
      </c>
    </row>
    <row r="46" spans="2:7" x14ac:dyDescent="0.2">
      <c r="B46" s="33" t="s">
        <v>15</v>
      </c>
      <c r="C46" s="34"/>
      <c r="F46" s="33" t="s">
        <v>15</v>
      </c>
      <c r="G46" s="34"/>
    </row>
    <row r="47" spans="2:7" x14ac:dyDescent="0.2">
      <c r="B47" s="37" t="s">
        <v>16</v>
      </c>
      <c r="C47" s="39">
        <v>0.36659999999999998</v>
      </c>
      <c r="F47" s="37" t="s">
        <v>16</v>
      </c>
      <c r="G47" s="39">
        <v>0.56630000000000003</v>
      </c>
    </row>
    <row r="48" spans="2:7" x14ac:dyDescent="0.2">
      <c r="B48" s="37" t="s">
        <v>17</v>
      </c>
      <c r="C48" s="38" t="s">
        <v>34</v>
      </c>
      <c r="F48" s="37" t="s">
        <v>17</v>
      </c>
      <c r="G48" s="38" t="s">
        <v>34</v>
      </c>
    </row>
    <row r="49" spans="2:7" x14ac:dyDescent="0.2">
      <c r="B49" s="37" t="s">
        <v>19</v>
      </c>
      <c r="C49" s="38" t="s">
        <v>35</v>
      </c>
      <c r="F49" s="37" t="s">
        <v>48</v>
      </c>
      <c r="G49" s="38" t="s">
        <v>35</v>
      </c>
    </row>
    <row r="50" spans="2:7" x14ac:dyDescent="0.2">
      <c r="B50" s="37" t="s">
        <v>21</v>
      </c>
      <c r="C50" s="38" t="s">
        <v>22</v>
      </c>
      <c r="F50" s="37" t="s">
        <v>21</v>
      </c>
      <c r="G50" s="38" t="s">
        <v>22</v>
      </c>
    </row>
    <row r="51" spans="2:7" x14ac:dyDescent="0.2">
      <c r="B51" s="37" t="s">
        <v>23</v>
      </c>
      <c r="C51" s="38" t="s">
        <v>49</v>
      </c>
      <c r="F51" s="37" t="s">
        <v>23</v>
      </c>
      <c r="G51" s="38" t="s">
        <v>50</v>
      </c>
    </row>
    <row r="52" spans="2:7" x14ac:dyDescent="0.2">
      <c r="B52" s="37" t="s">
        <v>25</v>
      </c>
      <c r="C52" s="39">
        <v>98651</v>
      </c>
      <c r="F52" s="37" t="s">
        <v>25</v>
      </c>
      <c r="G52" s="39">
        <v>98651</v>
      </c>
    </row>
    <row r="53" spans="2:7" x14ac:dyDescent="0.2">
      <c r="B53" s="37" t="s">
        <v>51</v>
      </c>
      <c r="C53" s="39">
        <v>54357</v>
      </c>
      <c r="F53" s="37" t="s">
        <v>52</v>
      </c>
      <c r="G53" s="39">
        <v>144016</v>
      </c>
    </row>
    <row r="54" spans="2:7" x14ac:dyDescent="0.2">
      <c r="B54" s="37" t="s">
        <v>53</v>
      </c>
      <c r="C54" s="39" t="s">
        <v>54</v>
      </c>
      <c r="F54" s="37" t="s">
        <v>55</v>
      </c>
      <c r="G54" s="39" t="s">
        <v>56</v>
      </c>
    </row>
    <row r="55" spans="2:7" x14ac:dyDescent="0.2">
      <c r="B55" s="37" t="s">
        <v>29</v>
      </c>
      <c r="C55" s="39" t="s">
        <v>57</v>
      </c>
      <c r="F55" s="37" t="s">
        <v>29</v>
      </c>
      <c r="G55" s="39" t="s">
        <v>58</v>
      </c>
    </row>
    <row r="56" spans="2:7" ht="17" thickBot="1" x14ac:dyDescent="0.25">
      <c r="B56" s="40" t="s">
        <v>31</v>
      </c>
      <c r="C56" s="41">
        <v>4.0930000000000001E-2</v>
      </c>
      <c r="F56" s="40" t="s">
        <v>31</v>
      </c>
      <c r="G56" s="41">
        <v>1.5910000000000001E-2</v>
      </c>
    </row>
    <row r="57" spans="2:7" ht="17" thickBot="1" x14ac:dyDescent="0.25"/>
    <row r="58" spans="2:7" x14ac:dyDescent="0.2">
      <c r="B58" s="27" t="s">
        <v>59</v>
      </c>
      <c r="C58" s="28"/>
      <c r="F58" s="27" t="s">
        <v>60</v>
      </c>
      <c r="G58" s="48"/>
    </row>
    <row r="59" spans="2:7" x14ac:dyDescent="0.2">
      <c r="B59" s="29" t="s">
        <v>12</v>
      </c>
      <c r="C59" s="30"/>
      <c r="F59" s="29" t="s">
        <v>12</v>
      </c>
      <c r="G59" s="49"/>
    </row>
    <row r="60" spans="2:7" ht="17" thickBot="1" x14ac:dyDescent="0.25">
      <c r="B60" s="29" t="s">
        <v>13</v>
      </c>
      <c r="C60" s="32" t="s">
        <v>14</v>
      </c>
      <c r="F60" s="31" t="s">
        <v>13</v>
      </c>
      <c r="G60" s="32" t="s">
        <v>14</v>
      </c>
    </row>
    <row r="61" spans="2:7" x14ac:dyDescent="0.2">
      <c r="B61" s="33" t="s">
        <v>15</v>
      </c>
      <c r="C61" s="34"/>
      <c r="F61" s="33" t="s">
        <v>15</v>
      </c>
      <c r="G61" s="34"/>
    </row>
    <row r="62" spans="2:7" x14ac:dyDescent="0.2">
      <c r="B62" s="37" t="s">
        <v>16</v>
      </c>
      <c r="C62" s="39">
        <v>0.64670000000000005</v>
      </c>
      <c r="F62" s="37" t="s">
        <v>16</v>
      </c>
      <c r="G62" s="39">
        <v>0.49409999999999998</v>
      </c>
    </row>
    <row r="63" spans="2:7" x14ac:dyDescent="0.2">
      <c r="B63" s="37" t="s">
        <v>17</v>
      </c>
      <c r="C63" s="38" t="s">
        <v>34</v>
      </c>
      <c r="F63" s="37" t="s">
        <v>17</v>
      </c>
      <c r="G63" s="38" t="s">
        <v>34</v>
      </c>
    </row>
    <row r="64" spans="2:7" x14ac:dyDescent="0.2">
      <c r="B64" s="37" t="s">
        <v>19</v>
      </c>
      <c r="C64" s="38" t="s">
        <v>35</v>
      </c>
      <c r="F64" s="37" t="s">
        <v>19</v>
      </c>
      <c r="G64" s="38" t="s">
        <v>35</v>
      </c>
    </row>
    <row r="65" spans="1:17" x14ac:dyDescent="0.2">
      <c r="B65" s="37" t="s">
        <v>21</v>
      </c>
      <c r="C65" s="38" t="s">
        <v>22</v>
      </c>
      <c r="F65" s="37" t="s">
        <v>21</v>
      </c>
      <c r="G65" s="38" t="s">
        <v>22</v>
      </c>
    </row>
    <row r="66" spans="1:17" x14ac:dyDescent="0.2">
      <c r="B66" s="37" t="s">
        <v>23</v>
      </c>
      <c r="C66" s="38" t="s">
        <v>61</v>
      </c>
      <c r="F66" s="37" t="s">
        <v>23</v>
      </c>
      <c r="G66" s="38" t="s">
        <v>62</v>
      </c>
    </row>
    <row r="67" spans="1:17" x14ac:dyDescent="0.2">
      <c r="B67" s="37" t="s">
        <v>25</v>
      </c>
      <c r="C67" s="39">
        <v>98651</v>
      </c>
      <c r="F67" s="37" t="s">
        <v>25</v>
      </c>
      <c r="G67" s="39">
        <v>98651</v>
      </c>
    </row>
    <row r="68" spans="1:17" x14ac:dyDescent="0.2">
      <c r="B68" s="37" t="s">
        <v>63</v>
      </c>
      <c r="C68" s="39">
        <v>128975</v>
      </c>
      <c r="F68" s="37" t="s">
        <v>64</v>
      </c>
      <c r="G68" s="39">
        <v>148150</v>
      </c>
    </row>
    <row r="69" spans="1:17" x14ac:dyDescent="0.2">
      <c r="B69" s="37" t="s">
        <v>65</v>
      </c>
      <c r="C69" s="39" t="s">
        <v>66</v>
      </c>
      <c r="F69" s="37" t="s">
        <v>67</v>
      </c>
      <c r="G69" s="39" t="s">
        <v>68</v>
      </c>
    </row>
    <row r="70" spans="1:17" x14ac:dyDescent="0.2">
      <c r="B70" s="37" t="s">
        <v>29</v>
      </c>
      <c r="C70" s="39" t="s">
        <v>69</v>
      </c>
      <c r="F70" s="37" t="s">
        <v>29</v>
      </c>
      <c r="G70" s="39" t="s">
        <v>70</v>
      </c>
    </row>
    <row r="71" spans="1:17" ht="17" thickBot="1" x14ac:dyDescent="0.25">
      <c r="B71" s="40" t="s">
        <v>31</v>
      </c>
      <c r="C71" s="41">
        <v>1.265E-2</v>
      </c>
      <c r="F71" s="40" t="s">
        <v>31</v>
      </c>
      <c r="G71" s="41">
        <v>2.793E-2</v>
      </c>
    </row>
    <row r="74" spans="1:17" ht="24" x14ac:dyDescent="0.3">
      <c r="A74" s="1" t="s">
        <v>71</v>
      </c>
    </row>
    <row r="75" spans="1:17" ht="17" thickBot="1" x14ac:dyDescent="0.25"/>
    <row r="76" spans="1:17" ht="17" thickBot="1" x14ac:dyDescent="0.25">
      <c r="C76" s="50" t="s">
        <v>72</v>
      </c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2"/>
      <c r="P76" s="53" t="s">
        <v>1</v>
      </c>
      <c r="Q76" s="54" t="s">
        <v>2</v>
      </c>
    </row>
    <row r="77" spans="1:17" x14ac:dyDescent="0.2">
      <c r="B77" s="8" t="s">
        <v>3</v>
      </c>
      <c r="C77" s="9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1"/>
      <c r="N77" s="11"/>
      <c r="O77" s="12"/>
      <c r="P77" s="11">
        <f>AVERAGE(C77:O77)</f>
        <v>0</v>
      </c>
      <c r="Q77" s="55" t="s">
        <v>73</v>
      </c>
    </row>
    <row r="78" spans="1:17" x14ac:dyDescent="0.2">
      <c r="B78" s="15" t="s">
        <v>4</v>
      </c>
      <c r="C78" s="16">
        <v>24500</v>
      </c>
      <c r="D78" s="17">
        <v>8040</v>
      </c>
      <c r="E78" s="17">
        <v>6420</v>
      </c>
      <c r="F78" s="17">
        <v>8260</v>
      </c>
      <c r="G78" s="17">
        <v>3960</v>
      </c>
      <c r="H78" s="17">
        <v>156000</v>
      </c>
      <c r="I78" s="17">
        <v>81200</v>
      </c>
      <c r="J78" s="17">
        <v>201000</v>
      </c>
      <c r="K78" s="17">
        <v>27700</v>
      </c>
      <c r="L78" s="17">
        <v>3080</v>
      </c>
      <c r="M78" s="17">
        <v>17800</v>
      </c>
      <c r="N78" s="17">
        <v>37700</v>
      </c>
      <c r="O78" s="18">
        <v>6250</v>
      </c>
      <c r="P78" s="13">
        <f>AVERAGE(C78:O78)</f>
        <v>44762.307692307695</v>
      </c>
      <c r="Q78" s="56" t="s">
        <v>73</v>
      </c>
    </row>
    <row r="79" spans="1:17" x14ac:dyDescent="0.2">
      <c r="B79" s="15" t="s">
        <v>5</v>
      </c>
      <c r="C79" s="16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3"/>
      <c r="J79" s="13"/>
      <c r="K79" s="13"/>
      <c r="L79" s="13"/>
      <c r="M79" s="13"/>
      <c r="N79" s="13"/>
      <c r="O79" s="19"/>
      <c r="P79" s="13">
        <f>AVERAGE(C79:O79)</f>
        <v>0</v>
      </c>
      <c r="Q79" s="56" t="s">
        <v>73</v>
      </c>
    </row>
    <row r="80" spans="1:17" x14ac:dyDescent="0.2">
      <c r="B80" s="15" t="s">
        <v>6</v>
      </c>
      <c r="C80" s="16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3"/>
      <c r="J80" s="13"/>
      <c r="K80" s="13"/>
      <c r="L80" s="13"/>
      <c r="M80" s="13"/>
      <c r="N80" s="13"/>
      <c r="O80" s="19"/>
      <c r="P80" s="13">
        <f>AVERAGE(C80:H80)</f>
        <v>0</v>
      </c>
      <c r="Q80" s="56" t="s">
        <v>73</v>
      </c>
    </row>
    <row r="81" spans="2:17" x14ac:dyDescent="0.2">
      <c r="B81" s="15" t="s">
        <v>7</v>
      </c>
      <c r="C81" s="16">
        <v>2930</v>
      </c>
      <c r="D81" s="17">
        <v>9190</v>
      </c>
      <c r="E81" s="17">
        <v>6410</v>
      </c>
      <c r="F81" s="17">
        <v>8830</v>
      </c>
      <c r="G81" s="17">
        <v>2370</v>
      </c>
      <c r="H81" s="13"/>
      <c r="I81" s="13"/>
      <c r="J81" s="13"/>
      <c r="K81" s="13"/>
      <c r="L81" s="13"/>
      <c r="M81" s="13"/>
      <c r="N81" s="13"/>
      <c r="O81" s="19"/>
      <c r="P81" s="13">
        <f>AVERAGE(D81:O81)</f>
        <v>6700</v>
      </c>
      <c r="Q81" s="56" t="s">
        <v>73</v>
      </c>
    </row>
    <row r="82" spans="2:17" x14ac:dyDescent="0.2">
      <c r="B82" s="15" t="s">
        <v>8</v>
      </c>
      <c r="C82" s="16">
        <v>28300</v>
      </c>
      <c r="D82" s="17">
        <v>21400</v>
      </c>
      <c r="E82" s="17">
        <v>16900</v>
      </c>
      <c r="F82" s="17">
        <v>16900</v>
      </c>
      <c r="G82" s="13"/>
      <c r="H82" s="13"/>
      <c r="I82" s="13"/>
      <c r="J82" s="13"/>
      <c r="K82" s="13"/>
      <c r="L82" s="13"/>
      <c r="M82" s="13"/>
      <c r="N82" s="13"/>
      <c r="O82" s="19"/>
      <c r="P82" s="13">
        <f>AVERAGE(C82:O82)</f>
        <v>20875</v>
      </c>
      <c r="Q82" s="56" t="s">
        <v>73</v>
      </c>
    </row>
    <row r="83" spans="2:17" x14ac:dyDescent="0.2">
      <c r="B83" s="15" t="s">
        <v>9</v>
      </c>
      <c r="C83" s="16">
        <v>0</v>
      </c>
      <c r="D83" s="17">
        <v>0</v>
      </c>
      <c r="E83" s="17">
        <v>0</v>
      </c>
      <c r="F83" s="17">
        <v>0</v>
      </c>
      <c r="G83" s="13"/>
      <c r="H83" s="13"/>
      <c r="I83" s="13"/>
      <c r="J83" s="13"/>
      <c r="K83" s="13"/>
      <c r="L83" s="13"/>
      <c r="M83" s="13"/>
      <c r="N83" s="13"/>
      <c r="O83" s="19"/>
      <c r="P83" s="13">
        <f>AVERAGE(D83:O83)</f>
        <v>0</v>
      </c>
      <c r="Q83" s="56" t="s">
        <v>73</v>
      </c>
    </row>
    <row r="84" spans="2:17" ht="17" thickBot="1" x14ac:dyDescent="0.25">
      <c r="B84" s="20" t="s">
        <v>10</v>
      </c>
      <c r="C84" s="21">
        <v>6440</v>
      </c>
      <c r="D84" s="22">
        <v>9740</v>
      </c>
      <c r="E84" s="22">
        <v>8450</v>
      </c>
      <c r="F84" s="23"/>
      <c r="G84" s="23"/>
      <c r="H84" s="23"/>
      <c r="I84" s="23"/>
      <c r="J84" s="23"/>
      <c r="K84" s="23"/>
      <c r="L84" s="23"/>
      <c r="M84" s="23"/>
      <c r="N84" s="23"/>
      <c r="O84" s="24"/>
      <c r="P84" s="23">
        <f>AVERAGE(C84:O84)</f>
        <v>8210</v>
      </c>
      <c r="Q84" s="57" t="s">
        <v>73</v>
      </c>
    </row>
    <row r="86" spans="2:17" ht="17" thickBot="1" x14ac:dyDescent="0.25"/>
    <row r="87" spans="2:17" x14ac:dyDescent="0.2">
      <c r="B87" s="27" t="s">
        <v>11</v>
      </c>
      <c r="C87" s="28"/>
    </row>
    <row r="88" spans="2:17" x14ac:dyDescent="0.2">
      <c r="B88" s="29" t="s">
        <v>12</v>
      </c>
      <c r="C88" s="30"/>
      <c r="D88" s="26"/>
    </row>
    <row r="89" spans="2:17" ht="17" thickBot="1" x14ac:dyDescent="0.25">
      <c r="B89" s="31" t="s">
        <v>13</v>
      </c>
      <c r="C89" s="32" t="s">
        <v>74</v>
      </c>
      <c r="D89" s="26"/>
    </row>
    <row r="90" spans="2:17" x14ac:dyDescent="0.2">
      <c r="B90" s="33" t="s">
        <v>15</v>
      </c>
      <c r="C90" s="34"/>
      <c r="D90" s="26"/>
    </row>
    <row r="91" spans="2:17" x14ac:dyDescent="0.2">
      <c r="B91" s="35" t="s">
        <v>16</v>
      </c>
      <c r="C91" s="58">
        <v>0.03</v>
      </c>
      <c r="D91" s="26"/>
    </row>
    <row r="92" spans="2:17" x14ac:dyDescent="0.2">
      <c r="B92" s="35" t="s">
        <v>17</v>
      </c>
      <c r="C92" s="36" t="s">
        <v>18</v>
      </c>
      <c r="D92" s="26"/>
    </row>
    <row r="93" spans="2:17" x14ac:dyDescent="0.2">
      <c r="B93" s="37" t="s">
        <v>19</v>
      </c>
      <c r="C93" s="38" t="s">
        <v>20</v>
      </c>
      <c r="D93" s="26"/>
    </row>
    <row r="94" spans="2:17" x14ac:dyDescent="0.2">
      <c r="B94" s="37" t="s">
        <v>21</v>
      </c>
      <c r="C94" s="38" t="s">
        <v>22</v>
      </c>
      <c r="D94" s="26"/>
    </row>
    <row r="95" spans="2:17" x14ac:dyDescent="0.2">
      <c r="B95" s="37" t="s">
        <v>23</v>
      </c>
      <c r="C95" s="38" t="s">
        <v>75</v>
      </c>
      <c r="D95" s="26"/>
    </row>
    <row r="96" spans="2:17" x14ac:dyDescent="0.2">
      <c r="B96" s="37" t="s">
        <v>25</v>
      </c>
      <c r="C96" s="39">
        <v>0</v>
      </c>
      <c r="D96" s="26"/>
    </row>
    <row r="97" spans="2:7" x14ac:dyDescent="0.2">
      <c r="B97" s="37" t="s">
        <v>26</v>
      </c>
      <c r="C97" s="39">
        <v>44762</v>
      </c>
      <c r="D97" s="26"/>
    </row>
    <row r="98" spans="2:7" x14ac:dyDescent="0.2">
      <c r="B98" s="37" t="s">
        <v>27</v>
      </c>
      <c r="C98" s="39" t="s">
        <v>76</v>
      </c>
      <c r="D98" s="26"/>
    </row>
    <row r="99" spans="2:7" x14ac:dyDescent="0.2">
      <c r="B99" s="37" t="s">
        <v>29</v>
      </c>
      <c r="C99" s="39" t="s">
        <v>77</v>
      </c>
    </row>
    <row r="100" spans="2:7" ht="17" thickBot="1" x14ac:dyDescent="0.25">
      <c r="B100" s="40" t="s">
        <v>31</v>
      </c>
      <c r="C100" s="41">
        <v>0.18890000000000001</v>
      </c>
    </row>
    <row r="101" spans="2:7" ht="17" thickBot="1" x14ac:dyDescent="0.25"/>
    <row r="102" spans="2:7" x14ac:dyDescent="0.2">
      <c r="B102" s="27" t="s">
        <v>32</v>
      </c>
      <c r="C102" s="28"/>
      <c r="F102" s="27" t="s">
        <v>32</v>
      </c>
      <c r="G102" s="28"/>
    </row>
    <row r="103" spans="2:7" x14ac:dyDescent="0.2">
      <c r="B103" s="29" t="s">
        <v>12</v>
      </c>
      <c r="C103" s="30"/>
      <c r="F103" s="29" t="s">
        <v>12</v>
      </c>
      <c r="G103" s="30"/>
    </row>
    <row r="104" spans="2:7" ht="17" thickBot="1" x14ac:dyDescent="0.25">
      <c r="B104" s="29" t="s">
        <v>13</v>
      </c>
      <c r="C104" s="59" t="s">
        <v>74</v>
      </c>
      <c r="F104" s="29" t="s">
        <v>13</v>
      </c>
      <c r="G104" s="59" t="s">
        <v>74</v>
      </c>
    </row>
    <row r="105" spans="2:7" x14ac:dyDescent="0.2">
      <c r="B105" s="33" t="s">
        <v>15</v>
      </c>
      <c r="C105" s="34"/>
      <c r="F105" s="33" t="s">
        <v>15</v>
      </c>
      <c r="G105" s="34"/>
    </row>
    <row r="106" spans="2:7" x14ac:dyDescent="0.2">
      <c r="B106" s="35" t="s">
        <v>16</v>
      </c>
      <c r="C106" s="36" t="s">
        <v>78</v>
      </c>
      <c r="F106" s="35" t="s">
        <v>16</v>
      </c>
      <c r="G106" s="36" t="s">
        <v>78</v>
      </c>
    </row>
    <row r="107" spans="2:7" x14ac:dyDescent="0.2">
      <c r="B107" s="35" t="s">
        <v>17</v>
      </c>
      <c r="C107" s="36" t="s">
        <v>79</v>
      </c>
      <c r="F107" s="35" t="s">
        <v>17</v>
      </c>
      <c r="G107" s="36" t="s">
        <v>79</v>
      </c>
    </row>
    <row r="108" spans="2:7" x14ac:dyDescent="0.2">
      <c r="B108" s="37" t="s">
        <v>19</v>
      </c>
      <c r="C108" s="38" t="s">
        <v>20</v>
      </c>
      <c r="F108" s="37" t="s">
        <v>19</v>
      </c>
      <c r="G108" s="38" t="s">
        <v>20</v>
      </c>
    </row>
    <row r="109" spans="2:7" x14ac:dyDescent="0.2">
      <c r="B109" s="37" t="s">
        <v>21</v>
      </c>
      <c r="C109" s="38" t="s">
        <v>22</v>
      </c>
      <c r="F109" s="37" t="s">
        <v>21</v>
      </c>
      <c r="G109" s="38" t="s">
        <v>22</v>
      </c>
    </row>
    <row r="110" spans="2:7" x14ac:dyDescent="0.2">
      <c r="B110" s="37" t="s">
        <v>23</v>
      </c>
      <c r="C110" s="38" t="s">
        <v>80</v>
      </c>
      <c r="F110" s="37" t="s">
        <v>23</v>
      </c>
      <c r="G110" s="38" t="s">
        <v>81</v>
      </c>
    </row>
    <row r="111" spans="2:7" x14ac:dyDescent="0.2">
      <c r="B111" s="37" t="s">
        <v>25</v>
      </c>
      <c r="C111" s="39">
        <v>0</v>
      </c>
      <c r="F111" s="37" t="s">
        <v>25</v>
      </c>
      <c r="G111" s="39">
        <v>0</v>
      </c>
    </row>
    <row r="112" spans="2:7" x14ac:dyDescent="0.2">
      <c r="B112" s="37" t="s">
        <v>51</v>
      </c>
      <c r="C112" s="39">
        <v>20875</v>
      </c>
      <c r="F112" s="37" t="s">
        <v>52</v>
      </c>
      <c r="G112" s="39">
        <v>5946</v>
      </c>
    </row>
    <row r="113" spans="2:7" x14ac:dyDescent="0.2">
      <c r="B113" s="37" t="s">
        <v>53</v>
      </c>
      <c r="C113" s="39" t="s">
        <v>82</v>
      </c>
      <c r="F113" s="37" t="s">
        <v>55</v>
      </c>
      <c r="G113" s="39" t="s">
        <v>83</v>
      </c>
    </row>
    <row r="114" spans="2:7" x14ac:dyDescent="0.2">
      <c r="B114" s="37" t="s">
        <v>29</v>
      </c>
      <c r="C114" s="39" t="s">
        <v>84</v>
      </c>
      <c r="F114" s="37" t="s">
        <v>29</v>
      </c>
      <c r="G114" s="39" t="s">
        <v>85</v>
      </c>
    </row>
    <row r="115" spans="2:7" ht="17" thickBot="1" x14ac:dyDescent="0.25">
      <c r="B115" s="40" t="s">
        <v>31</v>
      </c>
      <c r="C115" s="41">
        <v>0.93469999999999998</v>
      </c>
      <c r="F115" s="40" t="s">
        <v>31</v>
      </c>
      <c r="G115" s="41">
        <v>0.74219999999999997</v>
      </c>
    </row>
    <row r="116" spans="2:7" ht="17" thickBot="1" x14ac:dyDescent="0.25"/>
    <row r="117" spans="2:7" x14ac:dyDescent="0.2">
      <c r="B117" s="27" t="s">
        <v>46</v>
      </c>
      <c r="C117" s="28"/>
    </row>
    <row r="118" spans="2:7" x14ac:dyDescent="0.2">
      <c r="B118" s="29" t="s">
        <v>12</v>
      </c>
      <c r="C118" s="30"/>
    </row>
    <row r="119" spans="2:7" ht="17" thickBot="1" x14ac:dyDescent="0.25">
      <c r="B119" s="29" t="s">
        <v>13</v>
      </c>
      <c r="C119" s="59" t="s">
        <v>74</v>
      </c>
    </row>
    <row r="120" spans="2:7" x14ac:dyDescent="0.2">
      <c r="B120" s="33" t="s">
        <v>15</v>
      </c>
      <c r="C120" s="34"/>
    </row>
    <row r="121" spans="2:7" x14ac:dyDescent="0.2">
      <c r="B121" s="35" t="s">
        <v>16</v>
      </c>
      <c r="C121" s="36" t="s">
        <v>78</v>
      </c>
    </row>
    <row r="122" spans="2:7" x14ac:dyDescent="0.2">
      <c r="B122" s="35" t="s">
        <v>17</v>
      </c>
      <c r="C122" s="36" t="s">
        <v>79</v>
      </c>
    </row>
    <row r="123" spans="2:7" x14ac:dyDescent="0.2">
      <c r="B123" s="37" t="s">
        <v>19</v>
      </c>
      <c r="C123" s="38" t="s">
        <v>20</v>
      </c>
    </row>
    <row r="124" spans="2:7" x14ac:dyDescent="0.2">
      <c r="B124" s="37" t="s">
        <v>21</v>
      </c>
      <c r="C124" s="38" t="s">
        <v>22</v>
      </c>
    </row>
    <row r="125" spans="2:7" x14ac:dyDescent="0.2">
      <c r="B125" s="37" t="s">
        <v>23</v>
      </c>
      <c r="C125" s="38" t="s">
        <v>80</v>
      </c>
    </row>
    <row r="126" spans="2:7" x14ac:dyDescent="0.2">
      <c r="B126" s="37" t="s">
        <v>25</v>
      </c>
      <c r="C126" s="39">
        <v>0</v>
      </c>
    </row>
    <row r="127" spans="2:7" x14ac:dyDescent="0.2">
      <c r="B127" s="37" t="s">
        <v>51</v>
      </c>
      <c r="C127" s="39">
        <v>20875</v>
      </c>
    </row>
    <row r="128" spans="2:7" x14ac:dyDescent="0.2">
      <c r="B128" s="37" t="s">
        <v>53</v>
      </c>
      <c r="C128" s="39" t="s">
        <v>82</v>
      </c>
    </row>
    <row r="129" spans="2:3" x14ac:dyDescent="0.2">
      <c r="B129" s="37" t="s">
        <v>29</v>
      </c>
      <c r="C129" s="39" t="s">
        <v>84</v>
      </c>
    </row>
    <row r="130" spans="2:3" ht="17" thickBot="1" x14ac:dyDescent="0.25">
      <c r="B130" s="40" t="s">
        <v>31</v>
      </c>
      <c r="C130" s="41">
        <v>0.93469999999999998</v>
      </c>
    </row>
    <row r="131" spans="2:3" ht="17" thickBot="1" x14ac:dyDescent="0.25"/>
    <row r="132" spans="2:3" x14ac:dyDescent="0.2">
      <c r="B132" s="27" t="s">
        <v>59</v>
      </c>
      <c r="C132" s="28"/>
    </row>
    <row r="133" spans="2:3" x14ac:dyDescent="0.2">
      <c r="B133" s="29" t="s">
        <v>12</v>
      </c>
      <c r="C133" s="30"/>
    </row>
    <row r="134" spans="2:3" ht="17" thickBot="1" x14ac:dyDescent="0.25">
      <c r="B134" s="29" t="s">
        <v>13</v>
      </c>
      <c r="C134" s="59" t="s">
        <v>74</v>
      </c>
    </row>
    <row r="135" spans="2:3" x14ac:dyDescent="0.2">
      <c r="B135" s="33" t="s">
        <v>15</v>
      </c>
      <c r="C135" s="34"/>
    </row>
    <row r="136" spans="2:3" x14ac:dyDescent="0.2">
      <c r="B136" s="35" t="s">
        <v>16</v>
      </c>
      <c r="C136" s="36" t="s">
        <v>78</v>
      </c>
    </row>
    <row r="137" spans="2:3" x14ac:dyDescent="0.2">
      <c r="B137" s="35" t="s">
        <v>17</v>
      </c>
      <c r="C137" s="36" t="s">
        <v>79</v>
      </c>
    </row>
    <row r="138" spans="2:3" x14ac:dyDescent="0.2">
      <c r="B138" s="37" t="s">
        <v>19</v>
      </c>
      <c r="C138" s="38" t="s">
        <v>20</v>
      </c>
    </row>
    <row r="139" spans="2:3" x14ac:dyDescent="0.2">
      <c r="B139" s="37" t="s">
        <v>21</v>
      </c>
      <c r="C139" s="38" t="s">
        <v>22</v>
      </c>
    </row>
    <row r="140" spans="2:3" x14ac:dyDescent="0.2">
      <c r="B140" s="37" t="s">
        <v>23</v>
      </c>
      <c r="C140" s="38" t="s">
        <v>86</v>
      </c>
    </row>
    <row r="141" spans="2:3" x14ac:dyDescent="0.2">
      <c r="B141" s="37" t="s">
        <v>25</v>
      </c>
      <c r="C141" s="39">
        <v>0</v>
      </c>
    </row>
    <row r="142" spans="2:3" x14ac:dyDescent="0.2">
      <c r="B142" s="37" t="s">
        <v>63</v>
      </c>
      <c r="C142" s="39">
        <v>8210</v>
      </c>
    </row>
    <row r="143" spans="2:3" x14ac:dyDescent="0.2">
      <c r="B143" s="37" t="s">
        <v>65</v>
      </c>
      <c r="C143" s="39" t="s">
        <v>87</v>
      </c>
    </row>
    <row r="144" spans="2:3" x14ac:dyDescent="0.2">
      <c r="B144" s="37" t="s">
        <v>29</v>
      </c>
      <c r="C144" s="39" t="s">
        <v>88</v>
      </c>
    </row>
    <row r="145" spans="2:3" ht="17" thickBot="1" x14ac:dyDescent="0.25">
      <c r="B145" s="40" t="s">
        <v>31</v>
      </c>
      <c r="C145" s="41">
        <v>0.9657</v>
      </c>
    </row>
  </sheetData>
  <mergeCells count="2">
    <mergeCell ref="C3:V3"/>
    <mergeCell ref="C76:O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SourceExtFig8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Pascual</dc:creator>
  <cp:lastModifiedBy>Gloria Pascual</cp:lastModifiedBy>
  <dcterms:created xsi:type="dcterms:W3CDTF">2021-08-15T16:02:46Z</dcterms:created>
  <dcterms:modified xsi:type="dcterms:W3CDTF">2021-08-15T16:03:03Z</dcterms:modified>
</cp:coreProperties>
</file>