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Extended Data Figure 5c" sheetId="9" r:id="rId1"/>
    <sheet name="Extended Data Figure 5d" sheetId="10" r:id="rId2"/>
    <sheet name="Extended Data Figure 5e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1" l="1"/>
  <c r="G32" i="11"/>
  <c r="G31" i="11"/>
  <c r="G30" i="11"/>
  <c r="G29" i="11"/>
  <c r="G28" i="11"/>
  <c r="G27" i="11"/>
  <c r="G26" i="11"/>
  <c r="G25" i="11"/>
  <c r="G24" i="11"/>
  <c r="H31" i="11"/>
  <c r="H30" i="11"/>
  <c r="H29" i="11"/>
  <c r="H28" i="11"/>
  <c r="H27" i="11"/>
  <c r="H26" i="11"/>
  <c r="H25" i="11"/>
  <c r="H24" i="11"/>
  <c r="H23" i="11"/>
  <c r="G23" i="11"/>
  <c r="H22" i="11"/>
  <c r="G22" i="11"/>
  <c r="H21" i="11"/>
  <c r="G21" i="11"/>
  <c r="H20" i="11"/>
  <c r="G20" i="11"/>
  <c r="H19" i="11"/>
  <c r="G19" i="11"/>
  <c r="O18" i="11"/>
  <c r="P18" i="11" s="1"/>
  <c r="H18" i="11"/>
  <c r="G18" i="11"/>
  <c r="O17" i="11"/>
  <c r="P17" i="11" s="1"/>
  <c r="H17" i="11"/>
  <c r="G17" i="11"/>
  <c r="L16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E4" i="11"/>
  <c r="H4" i="11" s="1"/>
  <c r="A4" i="11"/>
  <c r="H3" i="11"/>
  <c r="G3" i="11"/>
  <c r="H2" i="11"/>
  <c r="G2" i="11"/>
  <c r="C4" i="11" l="1"/>
  <c r="G4" i="11" s="1"/>
</calcChain>
</file>

<file path=xl/sharedStrings.xml><?xml version="1.0" encoding="utf-8"?>
<sst xmlns="http://schemas.openxmlformats.org/spreadsheetml/2006/main" count="238" uniqueCount="105">
  <si>
    <t>annotation</t>
  </si>
  <si>
    <t>observed</t>
  </si>
  <si>
    <t>expected</t>
  </si>
  <si>
    <t>fold</t>
  </si>
  <si>
    <t>pvalue</t>
  </si>
  <si>
    <t>qvalue</t>
  </si>
  <si>
    <t>LINE</t>
  </si>
  <si>
    <t>SINE</t>
  </si>
  <si>
    <t>LTR</t>
  </si>
  <si>
    <t>DNA</t>
  </si>
  <si>
    <t>Simple_repeat</t>
  </si>
  <si>
    <t>Satellite</t>
  </si>
  <si>
    <t>Low_complexity</t>
  </si>
  <si>
    <t>Retroposon</t>
  </si>
  <si>
    <t>RNA</t>
  </si>
  <si>
    <t>Unknown</t>
  </si>
  <si>
    <t>L1</t>
  </si>
  <si>
    <t>telo</t>
  </si>
  <si>
    <t>PiggyBac</t>
  </si>
  <si>
    <t>TcMar-Tigger</t>
  </si>
  <si>
    <t>srpRNA</t>
  </si>
  <si>
    <t>snRNA</t>
  </si>
  <si>
    <t>Kolobok</t>
  </si>
  <si>
    <t>L1-Tx1</t>
  </si>
  <si>
    <t>I-Jockey</t>
  </si>
  <si>
    <t>Crypton</t>
  </si>
  <si>
    <t>TcMar-Tc1</t>
  </si>
  <si>
    <t>TcMar-Mariner</t>
  </si>
  <si>
    <t>tRNA</t>
  </si>
  <si>
    <t>ERVK</t>
  </si>
  <si>
    <t>rRNA</t>
  </si>
  <si>
    <t>Dong-R4</t>
  </si>
  <si>
    <t>SVA</t>
  </si>
  <si>
    <t>Alu</t>
  </si>
  <si>
    <t>scRNA</t>
  </si>
  <si>
    <t>ERVL-MaLR</t>
  </si>
  <si>
    <t>Penelope</t>
  </si>
  <si>
    <t>hAT-Ac</t>
  </si>
  <si>
    <t>centr</t>
  </si>
  <si>
    <t>ERVL</t>
  </si>
  <si>
    <t>ERV1</t>
  </si>
  <si>
    <t>hAT-Charlie</t>
  </si>
  <si>
    <t>CR1</t>
  </si>
  <si>
    <t>TcMar-Tc2</t>
  </si>
  <si>
    <t>5S-Deu-L2</t>
  </si>
  <si>
    <t>L2</t>
  </si>
  <si>
    <t>hAT-Tip100</t>
  </si>
  <si>
    <t>tRNA-RTE</t>
  </si>
  <si>
    <t>RTE-X</t>
  </si>
  <si>
    <t>MULE-MuDR</t>
  </si>
  <si>
    <t>MIR</t>
  </si>
  <si>
    <t>hAT-Blackjack</t>
  </si>
  <si>
    <t>tRNA-Deu</t>
  </si>
  <si>
    <t>Gypsy</t>
  </si>
  <si>
    <t>RTE-BovB</t>
  </si>
  <si>
    <t>PIF-Harbinger</t>
  </si>
  <si>
    <t>hAT</t>
  </si>
  <si>
    <t>TcMar-Pogo</t>
  </si>
  <si>
    <t>acro</t>
  </si>
  <si>
    <t>Helitron</t>
  </si>
  <si>
    <t>hAT-Tag1</t>
  </si>
  <si>
    <t>Merlin</t>
  </si>
  <si>
    <t>TcMar</t>
  </si>
  <si>
    <t>in SETDB1 KO (mix) cells - RIGHT PANEL</t>
  </si>
  <si>
    <t>in WT cells - LEFT PANEL</t>
  </si>
  <si>
    <t>No. in the genome</t>
  </si>
  <si>
    <t>overlap of PPHLN peaks in WT</t>
  </si>
  <si>
    <t>overlap of PPHLN peaks in SETDB1 KO</t>
  </si>
  <si>
    <t>WT [%]</t>
  </si>
  <si>
    <t>SETDB1 [%]</t>
  </si>
  <si>
    <t>age (Myr) *</t>
  </si>
  <si>
    <t>L1full length</t>
  </si>
  <si>
    <t>* from Khan et al. 2005 Genome Research</t>
  </si>
  <si>
    <t>L1full length non-intact</t>
  </si>
  <si>
    <t>non full length</t>
  </si>
  <si>
    <t>all L1s</t>
  </si>
  <si>
    <t>L1HS</t>
  </si>
  <si>
    <t>L1PA2</t>
  </si>
  <si>
    <t>L1base (http://l1base.charite.de/)</t>
  </si>
  <si>
    <t>L1PA3</t>
  </si>
  <si>
    <t>L1PA4</t>
  </si>
  <si>
    <t>L1PA5</t>
  </si>
  <si>
    <t>L1PA6</t>
  </si>
  <si>
    <t>L1PA7</t>
  </si>
  <si>
    <t>L1PA8</t>
  </si>
  <si>
    <t>L1PA8A</t>
  </si>
  <si>
    <t>L1PA10</t>
  </si>
  <si>
    <t>L1PA11</t>
  </si>
  <si>
    <t>PPHLN peaks over L1s</t>
  </si>
  <si>
    <t>L1PA12</t>
  </si>
  <si>
    <t>L1PA13</t>
  </si>
  <si>
    <t>L1PA14</t>
  </si>
  <si>
    <t>L1PA15</t>
  </si>
  <si>
    <t>L1PA15-16</t>
  </si>
  <si>
    <t>L1PA16</t>
  </si>
  <si>
    <t>L1PA17</t>
  </si>
  <si>
    <t>L1PB1</t>
  </si>
  <si>
    <t>L1PB2</t>
  </si>
  <si>
    <t>L1PB3</t>
  </si>
  <si>
    <t>L1PB4</t>
  </si>
  <si>
    <t>L1MA1</t>
  </si>
  <si>
    <t>L1MA2</t>
  </si>
  <si>
    <t>L1MA3</t>
  </si>
  <si>
    <t>L1MA4</t>
  </si>
  <si>
    <t>L1MA5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</si>
</sst>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0" fontId="0" fillId="0" borderId="0" xfId="0" applyFill="1"/>
    <xf numFmtId="164" fontId="0" fillId="0" borderId="0" xfId="0" applyNumberFormat="1" applyFill="1"/>
    <xf numFmtId="0" fontId="1" fillId="0" borderId="0" xfId="0" applyFont="1" applyFill="1"/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65" fontId="0" fillId="0" borderId="0" xfId="0" applyNumberFormat="1" applyFill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L38" sqref="L38"/>
    </sheetView>
  </sheetViews>
  <sheetFormatPr defaultRowHeight="15" x14ac:dyDescent="0.25"/>
  <cols>
    <col min="1" max="1" width="15.7109375" customWidth="1"/>
    <col min="2" max="2" width="12.7109375" customWidth="1"/>
    <col min="3" max="3" width="10.7109375" customWidth="1"/>
    <col min="4" max="4" width="10.5703125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t="s">
        <v>6</v>
      </c>
      <c r="B2">
        <v>16178525</v>
      </c>
      <c r="C2">
        <v>5047386.3641999997</v>
      </c>
      <c r="D2">
        <v>3.2052999999999998</v>
      </c>
      <c r="E2" s="5">
        <v>1E-4</v>
      </c>
      <c r="F2" s="5">
        <v>1.6000000000000001E-4</v>
      </c>
    </row>
    <row r="3" spans="1:6" x14ac:dyDescent="0.25">
      <c r="A3" t="s">
        <v>7</v>
      </c>
      <c r="B3">
        <v>1426832</v>
      </c>
      <c r="C3">
        <v>2991937.5520000001</v>
      </c>
      <c r="D3">
        <v>0.47689999999999999</v>
      </c>
      <c r="E3" s="5">
        <v>1E-4</v>
      </c>
      <c r="F3" s="5">
        <v>1.6000000000000001E-4</v>
      </c>
    </row>
    <row r="4" spans="1:6" x14ac:dyDescent="0.25">
      <c r="A4" t="s">
        <v>8</v>
      </c>
      <c r="B4">
        <v>784768</v>
      </c>
      <c r="C4">
        <v>2080119.7801000001</v>
      </c>
      <c r="D4">
        <v>0.37730000000000002</v>
      </c>
      <c r="E4" s="5">
        <v>1E-4</v>
      </c>
      <c r="F4" s="5">
        <v>1.6000000000000001E-4</v>
      </c>
    </row>
    <row r="5" spans="1:6" x14ac:dyDescent="0.25">
      <c r="A5" t="s">
        <v>9</v>
      </c>
      <c r="B5">
        <v>610070</v>
      </c>
      <c r="C5">
        <v>796576.95929999999</v>
      </c>
      <c r="D5">
        <v>0.76590000000000003</v>
      </c>
      <c r="E5" s="5">
        <v>1E-4</v>
      </c>
      <c r="F5" s="5">
        <v>1.6000000000000001E-4</v>
      </c>
    </row>
    <row r="6" spans="1:6" x14ac:dyDescent="0.25">
      <c r="A6" t="s">
        <v>10</v>
      </c>
      <c r="B6">
        <v>78185</v>
      </c>
      <c r="C6">
        <v>270029.5772</v>
      </c>
      <c r="D6">
        <v>0.28949999999999998</v>
      </c>
      <c r="E6" s="5">
        <v>1E-4</v>
      </c>
      <c r="F6" s="5">
        <v>1.6000000000000001E-4</v>
      </c>
    </row>
    <row r="7" spans="1:6" x14ac:dyDescent="0.25">
      <c r="A7" t="s">
        <v>11</v>
      </c>
      <c r="B7">
        <v>26169</v>
      </c>
      <c r="C7">
        <v>85107.178599999999</v>
      </c>
      <c r="D7">
        <v>0.3075</v>
      </c>
      <c r="E7" s="5">
        <v>1E-4</v>
      </c>
      <c r="F7" s="5">
        <v>1.6000000000000001E-4</v>
      </c>
    </row>
    <row r="8" spans="1:6" x14ac:dyDescent="0.25">
      <c r="A8" t="s">
        <v>12</v>
      </c>
      <c r="B8">
        <v>13368</v>
      </c>
      <c r="C8">
        <v>45315.877200000003</v>
      </c>
      <c r="D8">
        <v>0.29499999999999998</v>
      </c>
      <c r="E8" s="5">
        <v>1E-4</v>
      </c>
      <c r="F8" s="5">
        <v>1.6000000000000001E-4</v>
      </c>
    </row>
    <row r="9" spans="1:6" x14ac:dyDescent="0.25">
      <c r="A9" t="s">
        <v>13</v>
      </c>
      <c r="B9">
        <v>19745</v>
      </c>
      <c r="C9">
        <v>32450.490399999999</v>
      </c>
      <c r="D9">
        <v>0.60850000000000004</v>
      </c>
      <c r="E9" s="5">
        <v>1.6500000000000001E-2</v>
      </c>
      <c r="F9" s="5">
        <v>2.4E-2</v>
      </c>
    </row>
    <row r="10" spans="1:6" x14ac:dyDescent="0.25">
      <c r="A10" t="s">
        <v>14</v>
      </c>
      <c r="B10">
        <v>234</v>
      </c>
      <c r="C10">
        <v>868.279</v>
      </c>
      <c r="D10">
        <v>0.27029999999999998</v>
      </c>
      <c r="E10" s="5">
        <v>3.61E-2</v>
      </c>
      <c r="F10" s="5">
        <v>4.8133000000000002E-2</v>
      </c>
    </row>
    <row r="11" spans="1:6" x14ac:dyDescent="0.25">
      <c r="A11" t="s">
        <v>15</v>
      </c>
      <c r="B11">
        <v>579</v>
      </c>
      <c r="C11">
        <v>5847.6079</v>
      </c>
      <c r="D11">
        <v>9.9199999999999997E-2</v>
      </c>
      <c r="E11" s="5">
        <v>1E-4</v>
      </c>
      <c r="F11" s="5">
        <v>1.6000000000000001E-4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P32" sqref="P32"/>
    </sheetView>
  </sheetViews>
  <sheetFormatPr defaultRowHeight="15" x14ac:dyDescent="0.25"/>
  <sheetData>
    <row r="1" spans="1:13" x14ac:dyDescent="0.25">
      <c r="A1" s="14" t="s">
        <v>64</v>
      </c>
      <c r="B1" s="14"/>
      <c r="C1" s="14"/>
      <c r="D1" s="14"/>
      <c r="E1" s="14"/>
      <c r="F1" s="14"/>
      <c r="H1" s="14" t="s">
        <v>63</v>
      </c>
      <c r="I1" s="14"/>
      <c r="J1" s="14"/>
      <c r="K1" s="14"/>
      <c r="L1" s="14"/>
      <c r="M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H2" s="2" t="s">
        <v>0</v>
      </c>
      <c r="I2" s="2" t="s">
        <v>1</v>
      </c>
      <c r="J2" s="2" t="s">
        <v>2</v>
      </c>
      <c r="K2" s="2" t="s">
        <v>3</v>
      </c>
      <c r="L2" s="6" t="s">
        <v>4</v>
      </c>
      <c r="M2" s="6" t="s">
        <v>5</v>
      </c>
    </row>
    <row r="3" spans="1:13" x14ac:dyDescent="0.25">
      <c r="A3" t="s">
        <v>16</v>
      </c>
      <c r="B3">
        <v>15994691</v>
      </c>
      <c r="C3">
        <v>4100497.4073000001</v>
      </c>
      <c r="D3">
        <v>3.9007000000000001</v>
      </c>
      <c r="E3" s="5">
        <v>1E-4</v>
      </c>
      <c r="F3" s="8">
        <v>2.0000000000000001E-4</v>
      </c>
      <c r="H3" s="1" t="s">
        <v>16</v>
      </c>
      <c r="I3" s="1">
        <v>19614248</v>
      </c>
      <c r="J3" s="1">
        <v>5440768.5087000001</v>
      </c>
      <c r="K3" s="1">
        <v>3.6051000000000002</v>
      </c>
      <c r="L3" s="10">
        <v>1E-4</v>
      </c>
      <c r="M3" s="10">
        <v>2.0769000000000001E-4</v>
      </c>
    </row>
    <row r="4" spans="1:13" x14ac:dyDescent="0.25">
      <c r="A4" t="s">
        <v>17</v>
      </c>
      <c r="B4">
        <v>2293</v>
      </c>
      <c r="C4">
        <v>1142.8425999999999</v>
      </c>
      <c r="D4">
        <v>2.0055000000000001</v>
      </c>
      <c r="E4" s="5">
        <v>0.17530000000000001</v>
      </c>
      <c r="F4" s="8">
        <v>0.24271999999999999</v>
      </c>
      <c r="H4" s="1" t="s">
        <v>17</v>
      </c>
      <c r="I4" s="1">
        <v>3207</v>
      </c>
      <c r="J4" s="1">
        <v>1594.7629999999999</v>
      </c>
      <c r="K4" s="1">
        <v>2.0103</v>
      </c>
      <c r="L4" s="10">
        <v>0.14530000000000001</v>
      </c>
      <c r="M4" s="10">
        <v>0.22417999999999999</v>
      </c>
    </row>
    <row r="5" spans="1:13" x14ac:dyDescent="0.25">
      <c r="A5" t="s">
        <v>18</v>
      </c>
      <c r="B5">
        <v>6457</v>
      </c>
      <c r="C5">
        <v>3889.5138000000002</v>
      </c>
      <c r="D5">
        <v>1.6598999999999999</v>
      </c>
      <c r="E5" s="5">
        <v>4.6399999999999997E-2</v>
      </c>
      <c r="F5" s="8">
        <v>7.3693999999999996E-2</v>
      </c>
      <c r="H5" s="1" t="s">
        <v>19</v>
      </c>
      <c r="I5" s="1">
        <v>659932</v>
      </c>
      <c r="J5" s="1">
        <v>378108.2807</v>
      </c>
      <c r="K5" s="1">
        <v>1.7453000000000001</v>
      </c>
      <c r="L5" s="10">
        <v>1E-4</v>
      </c>
      <c r="M5" s="10">
        <v>2.0769000000000001E-4</v>
      </c>
    </row>
    <row r="6" spans="1:13" x14ac:dyDescent="0.25">
      <c r="A6" t="s">
        <v>19</v>
      </c>
      <c r="B6">
        <v>467781</v>
      </c>
      <c r="C6">
        <v>284724.70329999999</v>
      </c>
      <c r="D6">
        <v>1.6429</v>
      </c>
      <c r="E6" s="5">
        <v>1E-4</v>
      </c>
      <c r="F6" s="8">
        <v>2.0000000000000001E-4</v>
      </c>
      <c r="H6" s="1" t="s">
        <v>18</v>
      </c>
      <c r="I6" s="1">
        <v>7779</v>
      </c>
      <c r="J6" s="1">
        <v>5229.902</v>
      </c>
      <c r="K6" s="1">
        <v>1.4873000000000001</v>
      </c>
      <c r="L6" s="10">
        <v>7.2800000000000004E-2</v>
      </c>
      <c r="M6" s="10">
        <v>0.11913</v>
      </c>
    </row>
    <row r="7" spans="1:13" x14ac:dyDescent="0.25">
      <c r="A7" t="s">
        <v>20</v>
      </c>
      <c r="B7">
        <v>2751</v>
      </c>
      <c r="C7">
        <v>2036.4744000000001</v>
      </c>
      <c r="D7">
        <v>1.3507</v>
      </c>
      <c r="E7" s="5">
        <v>0.15</v>
      </c>
      <c r="F7" s="8">
        <v>0.21315999999999999</v>
      </c>
      <c r="H7" s="1" t="s">
        <v>21</v>
      </c>
      <c r="I7" s="1">
        <v>4316</v>
      </c>
      <c r="J7" s="1">
        <v>3464.4854999999998</v>
      </c>
      <c r="K7" s="1">
        <v>1.2457</v>
      </c>
      <c r="L7" s="10">
        <v>7.6200000000000004E-2</v>
      </c>
      <c r="M7" s="10">
        <v>0.12102</v>
      </c>
    </row>
    <row r="8" spans="1:13" x14ac:dyDescent="0.25">
      <c r="A8" t="s">
        <v>21</v>
      </c>
      <c r="B8">
        <v>3481</v>
      </c>
      <c r="C8">
        <v>2590.4960999999998</v>
      </c>
      <c r="D8">
        <v>1.3435999999999999</v>
      </c>
      <c r="E8" s="5">
        <v>4.5100000000000001E-2</v>
      </c>
      <c r="F8" s="8">
        <v>7.3693999999999996E-2</v>
      </c>
      <c r="H8" s="1" t="s">
        <v>20</v>
      </c>
      <c r="I8" s="1">
        <v>3311</v>
      </c>
      <c r="J8" s="1">
        <v>2774.0940999999998</v>
      </c>
      <c r="K8" s="1">
        <v>1.1935</v>
      </c>
      <c r="L8" s="10">
        <v>0.253</v>
      </c>
      <c r="M8" s="10">
        <v>0.3105</v>
      </c>
    </row>
    <row r="9" spans="1:13" x14ac:dyDescent="0.25">
      <c r="A9" t="s">
        <v>22</v>
      </c>
      <c r="B9">
        <v>0</v>
      </c>
      <c r="C9">
        <v>0</v>
      </c>
      <c r="D9">
        <v>1</v>
      </c>
      <c r="E9" s="5">
        <v>1</v>
      </c>
      <c r="F9" s="8">
        <v>1</v>
      </c>
      <c r="H9" s="1" t="s">
        <v>22</v>
      </c>
      <c r="I9" s="1">
        <v>0</v>
      </c>
      <c r="J9" s="1">
        <v>0</v>
      </c>
      <c r="K9" s="1">
        <v>1</v>
      </c>
      <c r="L9" s="10">
        <v>1</v>
      </c>
      <c r="M9" s="10">
        <v>1</v>
      </c>
    </row>
    <row r="10" spans="1:13" x14ac:dyDescent="0.25">
      <c r="A10" t="s">
        <v>23</v>
      </c>
      <c r="B10">
        <v>0</v>
      </c>
      <c r="C10">
        <v>0</v>
      </c>
      <c r="D10">
        <v>1</v>
      </c>
      <c r="E10" s="5">
        <v>1</v>
      </c>
      <c r="F10" s="8">
        <v>1</v>
      </c>
      <c r="H10" s="1" t="s">
        <v>23</v>
      </c>
      <c r="I10" s="1">
        <v>0</v>
      </c>
      <c r="J10" s="1">
        <v>0</v>
      </c>
      <c r="K10" s="1">
        <v>1</v>
      </c>
      <c r="L10" s="10">
        <v>1</v>
      </c>
      <c r="M10" s="10">
        <v>1</v>
      </c>
    </row>
    <row r="11" spans="1:13" x14ac:dyDescent="0.25">
      <c r="A11" t="s">
        <v>24</v>
      </c>
      <c r="B11">
        <v>0</v>
      </c>
      <c r="C11">
        <v>0</v>
      </c>
      <c r="D11">
        <v>1</v>
      </c>
      <c r="E11" s="5">
        <v>1</v>
      </c>
      <c r="F11" s="8">
        <v>1</v>
      </c>
      <c r="H11" s="1" t="s">
        <v>24</v>
      </c>
      <c r="I11" s="1">
        <v>0</v>
      </c>
      <c r="J11" s="1">
        <v>0</v>
      </c>
      <c r="K11" s="1">
        <v>1</v>
      </c>
      <c r="L11" s="10">
        <v>1</v>
      </c>
      <c r="M11" s="10">
        <v>1</v>
      </c>
    </row>
    <row r="12" spans="1:13" x14ac:dyDescent="0.25">
      <c r="A12" t="s">
        <v>25</v>
      </c>
      <c r="B12">
        <v>0</v>
      </c>
      <c r="C12">
        <v>0</v>
      </c>
      <c r="D12">
        <v>1</v>
      </c>
      <c r="E12" s="5">
        <v>1</v>
      </c>
      <c r="F12" s="8">
        <v>1</v>
      </c>
      <c r="H12" s="1" t="s">
        <v>25</v>
      </c>
      <c r="I12" s="1">
        <v>0</v>
      </c>
      <c r="J12" s="1">
        <v>0</v>
      </c>
      <c r="K12" s="1">
        <v>1</v>
      </c>
      <c r="L12" s="10">
        <v>1</v>
      </c>
      <c r="M12" s="10">
        <v>1</v>
      </c>
    </row>
    <row r="13" spans="1:13" x14ac:dyDescent="0.25">
      <c r="A13" t="s">
        <v>26</v>
      </c>
      <c r="B13">
        <v>0</v>
      </c>
      <c r="C13">
        <v>0</v>
      </c>
      <c r="D13">
        <v>1</v>
      </c>
      <c r="E13" s="5">
        <v>1</v>
      </c>
      <c r="F13" s="8">
        <v>1</v>
      </c>
      <c r="H13" s="1" t="s">
        <v>26</v>
      </c>
      <c r="I13" s="1">
        <v>0</v>
      </c>
      <c r="J13" s="1">
        <v>0</v>
      </c>
      <c r="K13" s="1">
        <v>1</v>
      </c>
      <c r="L13" s="10">
        <v>1</v>
      </c>
      <c r="M13" s="10">
        <v>1</v>
      </c>
    </row>
    <row r="14" spans="1:13" x14ac:dyDescent="0.25">
      <c r="A14" t="s">
        <v>27</v>
      </c>
      <c r="B14">
        <v>21596</v>
      </c>
      <c r="C14">
        <v>21796.647199999999</v>
      </c>
      <c r="D14">
        <v>0.99080000000000001</v>
      </c>
      <c r="E14" s="5">
        <v>0.49120000000000003</v>
      </c>
      <c r="F14" s="8">
        <v>0.58943999999999996</v>
      </c>
      <c r="H14" s="1" t="s">
        <v>27</v>
      </c>
      <c r="I14" s="1">
        <v>26931</v>
      </c>
      <c r="J14" s="1">
        <v>28948.1482</v>
      </c>
      <c r="K14" s="1">
        <v>0.93030000000000002</v>
      </c>
      <c r="L14" s="10">
        <v>0.32929999999999998</v>
      </c>
      <c r="M14" s="10">
        <v>0.39516000000000001</v>
      </c>
    </row>
    <row r="15" spans="1:13" x14ac:dyDescent="0.25">
      <c r="A15" t="s">
        <v>28</v>
      </c>
      <c r="B15">
        <v>2740</v>
      </c>
      <c r="C15">
        <v>2937.3236000000002</v>
      </c>
      <c r="D15">
        <v>0.93279999999999996</v>
      </c>
      <c r="E15" s="5">
        <v>0.39789999999999998</v>
      </c>
      <c r="F15" s="8">
        <v>0.48832999999999999</v>
      </c>
      <c r="H15" s="1" t="s">
        <v>29</v>
      </c>
      <c r="I15" s="1">
        <v>80701</v>
      </c>
      <c r="J15" s="1">
        <v>91054.926900000006</v>
      </c>
      <c r="K15" s="1">
        <v>0.88629999999999998</v>
      </c>
      <c r="L15" s="10">
        <v>0.20100000000000001</v>
      </c>
      <c r="M15" s="10">
        <v>0.26473000000000002</v>
      </c>
    </row>
    <row r="16" spans="1:13" x14ac:dyDescent="0.25">
      <c r="A16" t="s">
        <v>29</v>
      </c>
      <c r="B16">
        <v>52584</v>
      </c>
      <c r="C16">
        <v>66410.211299999995</v>
      </c>
      <c r="D16">
        <v>0.79179999999999995</v>
      </c>
      <c r="E16" s="5">
        <v>8.4900000000000003E-2</v>
      </c>
      <c r="F16" s="8">
        <v>0.12391000000000001</v>
      </c>
      <c r="H16" s="1" t="s">
        <v>28</v>
      </c>
      <c r="I16" s="1">
        <v>3269</v>
      </c>
      <c r="J16" s="1">
        <v>3893.0234999999998</v>
      </c>
      <c r="K16" s="1">
        <v>0.8397</v>
      </c>
      <c r="L16" s="10">
        <v>0.20730000000000001</v>
      </c>
      <c r="M16" s="10">
        <v>0.26652999999999999</v>
      </c>
    </row>
    <row r="17" spans="1:13" x14ac:dyDescent="0.25">
      <c r="A17" t="s">
        <v>30</v>
      </c>
      <c r="B17">
        <v>901</v>
      </c>
      <c r="C17">
        <v>1270.6871000000001</v>
      </c>
      <c r="D17">
        <v>0.70930000000000004</v>
      </c>
      <c r="E17" s="5">
        <v>0.27200000000000002</v>
      </c>
      <c r="F17" s="8">
        <v>0.36720000000000003</v>
      </c>
      <c r="H17" s="1" t="s">
        <v>37</v>
      </c>
      <c r="I17" s="1">
        <v>3404</v>
      </c>
      <c r="J17" s="1">
        <v>4108.4830000000002</v>
      </c>
      <c r="K17" s="1">
        <v>0.8286</v>
      </c>
      <c r="L17" s="10">
        <v>0.1724</v>
      </c>
      <c r="M17" s="10">
        <v>0.25161</v>
      </c>
    </row>
    <row r="18" spans="1:13" x14ac:dyDescent="0.25">
      <c r="A18" t="s">
        <v>31</v>
      </c>
      <c r="B18">
        <v>616</v>
      </c>
      <c r="C18">
        <v>904.35440000000006</v>
      </c>
      <c r="D18">
        <v>0.68149999999999999</v>
      </c>
      <c r="E18" s="5">
        <v>0.34510000000000002</v>
      </c>
      <c r="F18" s="8">
        <v>0.43337999999999999</v>
      </c>
      <c r="H18" s="1" t="s">
        <v>32</v>
      </c>
      <c r="I18" s="1">
        <v>31696</v>
      </c>
      <c r="J18" s="1">
        <v>44074.518499999998</v>
      </c>
      <c r="K18" s="1">
        <v>0.71919999999999995</v>
      </c>
      <c r="L18" s="10">
        <v>4.6100000000000002E-2</v>
      </c>
      <c r="M18" s="10">
        <v>8.0302999999999999E-2</v>
      </c>
    </row>
    <row r="19" spans="1:13" x14ac:dyDescent="0.25">
      <c r="A19" t="s">
        <v>32</v>
      </c>
      <c r="B19">
        <v>19745</v>
      </c>
      <c r="C19">
        <v>32378.0641</v>
      </c>
      <c r="D19">
        <v>0.60980000000000001</v>
      </c>
      <c r="E19" s="5">
        <v>1.8599999999999998E-2</v>
      </c>
      <c r="F19" s="8">
        <v>3.2399999999999998E-2</v>
      </c>
      <c r="H19" s="1" t="s">
        <v>30</v>
      </c>
      <c r="I19" s="1">
        <v>1136</v>
      </c>
      <c r="J19" s="1">
        <v>1752.0369000000001</v>
      </c>
      <c r="K19" s="1">
        <v>0.64859999999999995</v>
      </c>
      <c r="L19" s="10">
        <v>0.1774</v>
      </c>
      <c r="M19" s="10">
        <v>0.25208999999999998</v>
      </c>
    </row>
    <row r="20" spans="1:13" x14ac:dyDescent="0.25">
      <c r="A20" t="s">
        <v>33</v>
      </c>
      <c r="B20">
        <v>1342656</v>
      </c>
      <c r="C20">
        <v>2325691.7557000001</v>
      </c>
      <c r="D20">
        <v>0.57730000000000004</v>
      </c>
      <c r="E20" s="5">
        <v>1E-4</v>
      </c>
      <c r="F20" s="8">
        <v>2.0000000000000001E-4</v>
      </c>
      <c r="H20" s="1" t="s">
        <v>33</v>
      </c>
      <c r="I20" s="1">
        <v>1940633</v>
      </c>
      <c r="J20" s="1">
        <v>3189871.3207</v>
      </c>
      <c r="K20" s="1">
        <v>0.60840000000000005</v>
      </c>
      <c r="L20" s="10">
        <v>1E-4</v>
      </c>
      <c r="M20" s="10">
        <v>2.0769000000000001E-4</v>
      </c>
    </row>
    <row r="21" spans="1:13" x14ac:dyDescent="0.25">
      <c r="A21" t="s">
        <v>34</v>
      </c>
      <c r="B21">
        <v>527</v>
      </c>
      <c r="C21">
        <v>991.11620000000005</v>
      </c>
      <c r="D21">
        <v>0.53220000000000001</v>
      </c>
      <c r="E21" s="5">
        <v>6.3799999999999996E-2</v>
      </c>
      <c r="F21" s="8">
        <v>9.5699999999999993E-2</v>
      </c>
      <c r="H21" s="1" t="s">
        <v>14</v>
      </c>
      <c r="I21" s="1">
        <v>693</v>
      </c>
      <c r="J21" s="1">
        <v>1157.5676000000001</v>
      </c>
      <c r="K21" s="1">
        <v>0.59899999999999998</v>
      </c>
      <c r="L21" s="10">
        <v>0.16719999999999999</v>
      </c>
      <c r="M21" s="10">
        <v>0.25080000000000002</v>
      </c>
    </row>
    <row r="22" spans="1:13" x14ac:dyDescent="0.25">
      <c r="A22" t="s">
        <v>35</v>
      </c>
      <c r="B22">
        <v>393511</v>
      </c>
      <c r="C22">
        <v>866865.78119999997</v>
      </c>
      <c r="D22">
        <v>0.45390000000000003</v>
      </c>
      <c r="E22" s="5">
        <v>1E-4</v>
      </c>
      <c r="F22" s="8">
        <v>2.0000000000000001E-4</v>
      </c>
      <c r="H22" s="1" t="s">
        <v>11</v>
      </c>
      <c r="I22" s="1">
        <v>15075</v>
      </c>
      <c r="J22" s="1">
        <v>27239.6345</v>
      </c>
      <c r="K22" s="1">
        <v>0.5534</v>
      </c>
      <c r="L22" s="10">
        <v>6.2100000000000002E-2</v>
      </c>
      <c r="M22" s="10">
        <v>0.10478999999999999</v>
      </c>
    </row>
    <row r="23" spans="1:13" x14ac:dyDescent="0.25">
      <c r="A23" t="s">
        <v>36</v>
      </c>
      <c r="B23">
        <v>310</v>
      </c>
      <c r="C23">
        <v>767.81619999999998</v>
      </c>
      <c r="D23">
        <v>0.40450000000000003</v>
      </c>
      <c r="E23" s="5">
        <v>5.2299999999999999E-2</v>
      </c>
      <c r="F23" s="8">
        <v>8.0690999999999999E-2</v>
      </c>
      <c r="H23" s="1" t="s">
        <v>31</v>
      </c>
      <c r="I23" s="1">
        <v>616</v>
      </c>
      <c r="J23" s="1">
        <v>1207.7393</v>
      </c>
      <c r="K23" s="1">
        <v>0.51039999999999996</v>
      </c>
      <c r="L23" s="10">
        <v>0.1827</v>
      </c>
      <c r="M23" s="10">
        <v>0.25296999999999997</v>
      </c>
    </row>
    <row r="24" spans="1:13" x14ac:dyDescent="0.25">
      <c r="A24" t="s">
        <v>37</v>
      </c>
      <c r="B24">
        <v>1063</v>
      </c>
      <c r="C24">
        <v>3085.3107</v>
      </c>
      <c r="D24">
        <v>0.34470000000000001</v>
      </c>
      <c r="E24" s="5">
        <v>1E-4</v>
      </c>
      <c r="F24" s="8">
        <v>2.0000000000000001E-4</v>
      </c>
      <c r="H24" s="1" t="s">
        <v>35</v>
      </c>
      <c r="I24" s="1">
        <v>574863</v>
      </c>
      <c r="J24" s="1">
        <v>1152934.2919999999</v>
      </c>
      <c r="K24" s="1">
        <v>0.49859999999999999</v>
      </c>
      <c r="L24" s="10">
        <v>1E-4</v>
      </c>
      <c r="M24" s="10">
        <v>2.0769000000000001E-4</v>
      </c>
    </row>
    <row r="25" spans="1:13" x14ac:dyDescent="0.25">
      <c r="A25" t="s">
        <v>38</v>
      </c>
      <c r="B25">
        <v>20807</v>
      </c>
      <c r="C25">
        <v>65849.170299999998</v>
      </c>
      <c r="D25">
        <v>0.316</v>
      </c>
      <c r="E25" s="5">
        <v>1E-4</v>
      </c>
      <c r="F25" s="8">
        <v>2.0000000000000001E-4</v>
      </c>
      <c r="H25" s="1" t="s">
        <v>34</v>
      </c>
      <c r="I25" s="1">
        <v>644</v>
      </c>
      <c r="J25" s="1">
        <v>1340.7628</v>
      </c>
      <c r="K25" s="1">
        <v>0.48070000000000002</v>
      </c>
      <c r="L25" s="10">
        <v>1.8499999999999999E-2</v>
      </c>
      <c r="M25" s="10">
        <v>3.4447999999999999E-2</v>
      </c>
    </row>
    <row r="26" spans="1:13" x14ac:dyDescent="0.25">
      <c r="A26" t="s">
        <v>39</v>
      </c>
      <c r="B26">
        <v>136112</v>
      </c>
      <c r="C26">
        <v>444016.26610000001</v>
      </c>
      <c r="D26">
        <v>0.30649999999999999</v>
      </c>
      <c r="E26" s="5">
        <v>1E-4</v>
      </c>
      <c r="F26" s="8">
        <v>2.0000000000000001E-4</v>
      </c>
      <c r="H26" s="1" t="s">
        <v>39</v>
      </c>
      <c r="I26" s="1">
        <v>216405</v>
      </c>
      <c r="J26" s="1">
        <v>590004.70700000005</v>
      </c>
      <c r="K26" s="1">
        <v>0.36680000000000001</v>
      </c>
      <c r="L26" s="10">
        <v>1E-4</v>
      </c>
      <c r="M26" s="10">
        <v>2.0769000000000001E-4</v>
      </c>
    </row>
    <row r="27" spans="1:13" x14ac:dyDescent="0.25">
      <c r="A27" t="s">
        <v>40</v>
      </c>
      <c r="B27">
        <v>195026</v>
      </c>
      <c r="C27">
        <v>653050.55370000005</v>
      </c>
      <c r="D27">
        <v>0.29859999999999998</v>
      </c>
      <c r="E27" s="5">
        <v>1E-4</v>
      </c>
      <c r="F27" s="8">
        <v>2.0000000000000001E-4</v>
      </c>
      <c r="H27" s="1" t="s">
        <v>40</v>
      </c>
      <c r="I27" s="1">
        <v>300963</v>
      </c>
      <c r="J27" s="1">
        <v>873341.21059999999</v>
      </c>
      <c r="K27" s="1">
        <v>0.34460000000000002</v>
      </c>
      <c r="L27" s="10">
        <v>1E-4</v>
      </c>
      <c r="M27" s="10">
        <v>2.0769000000000001E-4</v>
      </c>
    </row>
    <row r="28" spans="1:13" x14ac:dyDescent="0.25">
      <c r="A28" t="s">
        <v>12</v>
      </c>
      <c r="B28">
        <v>13368</v>
      </c>
      <c r="C28">
        <v>45331.216399999998</v>
      </c>
      <c r="D28">
        <v>0.2949</v>
      </c>
      <c r="E28" s="5">
        <v>1E-4</v>
      </c>
      <c r="F28" s="8">
        <v>2.0000000000000001E-4</v>
      </c>
      <c r="H28" s="1" t="s">
        <v>12</v>
      </c>
      <c r="I28" s="1">
        <v>20487</v>
      </c>
      <c r="J28" s="1">
        <v>61345.391799999998</v>
      </c>
      <c r="K28" s="1">
        <v>0.33400000000000002</v>
      </c>
      <c r="L28" s="10">
        <v>1E-4</v>
      </c>
      <c r="M28" s="10">
        <v>2.0769000000000001E-4</v>
      </c>
    </row>
    <row r="29" spans="1:13" x14ac:dyDescent="0.25">
      <c r="A29" t="s">
        <v>10</v>
      </c>
      <c r="B29">
        <v>78185</v>
      </c>
      <c r="C29">
        <v>269788.30900000001</v>
      </c>
      <c r="D29">
        <v>0.2898</v>
      </c>
      <c r="E29" s="5">
        <v>1E-4</v>
      </c>
      <c r="F29" s="8">
        <v>2.0000000000000001E-4</v>
      </c>
      <c r="H29" s="1" t="s">
        <v>42</v>
      </c>
      <c r="I29" s="1">
        <v>41180</v>
      </c>
      <c r="J29" s="1">
        <v>125592.6419</v>
      </c>
      <c r="K29" s="1">
        <v>0.32790000000000002</v>
      </c>
      <c r="L29" s="10">
        <v>1E-4</v>
      </c>
      <c r="M29" s="10">
        <v>2.0769000000000001E-4</v>
      </c>
    </row>
    <row r="30" spans="1:13" x14ac:dyDescent="0.25">
      <c r="A30" t="s">
        <v>14</v>
      </c>
      <c r="B30">
        <v>234</v>
      </c>
      <c r="C30">
        <v>873.08320000000003</v>
      </c>
      <c r="D30">
        <v>0.26889999999999997</v>
      </c>
      <c r="E30" s="5">
        <v>3.7900000000000003E-2</v>
      </c>
      <c r="F30" s="8">
        <v>6.3955999999999999E-2</v>
      </c>
      <c r="H30" s="1" t="s">
        <v>41</v>
      </c>
      <c r="I30" s="1">
        <v>151746</v>
      </c>
      <c r="J30" s="1">
        <v>475532.72720000002</v>
      </c>
      <c r="K30" s="1">
        <v>0.31909999999999999</v>
      </c>
      <c r="L30" s="10">
        <v>1E-4</v>
      </c>
      <c r="M30" s="10">
        <v>2.0769000000000001E-4</v>
      </c>
    </row>
    <row r="31" spans="1:13" x14ac:dyDescent="0.25">
      <c r="A31" t="s">
        <v>41</v>
      </c>
      <c r="B31">
        <v>93861</v>
      </c>
      <c r="C31">
        <v>355320.02519999997</v>
      </c>
      <c r="D31">
        <v>0.26419999999999999</v>
      </c>
      <c r="E31" s="5">
        <v>1E-4</v>
      </c>
      <c r="F31" s="8">
        <v>2.0000000000000001E-4</v>
      </c>
      <c r="H31" s="1" t="s">
        <v>10</v>
      </c>
      <c r="I31" s="1">
        <v>112504</v>
      </c>
      <c r="J31" s="1">
        <v>363821.63059999997</v>
      </c>
      <c r="K31" s="1">
        <v>0.30919999999999997</v>
      </c>
      <c r="L31" s="10">
        <v>1E-4</v>
      </c>
      <c r="M31" s="10">
        <v>2.0769000000000001E-4</v>
      </c>
    </row>
    <row r="32" spans="1:13" x14ac:dyDescent="0.25">
      <c r="A32" t="s">
        <v>42</v>
      </c>
      <c r="B32">
        <v>22432</v>
      </c>
      <c r="C32">
        <v>94793.950899999996</v>
      </c>
      <c r="D32">
        <v>0.2366</v>
      </c>
      <c r="E32" s="5">
        <v>1E-4</v>
      </c>
      <c r="F32" s="8">
        <v>2.0000000000000001E-4</v>
      </c>
      <c r="H32" s="1" t="s">
        <v>52</v>
      </c>
      <c r="I32" s="1">
        <v>194</v>
      </c>
      <c r="J32" s="1">
        <v>665.52710000000002</v>
      </c>
      <c r="K32" s="1">
        <v>0.29260000000000003</v>
      </c>
      <c r="L32" s="10">
        <v>3.4299999999999997E-2</v>
      </c>
      <c r="M32" s="10">
        <v>6.1740000000000003E-2</v>
      </c>
    </row>
    <row r="33" spans="1:13" x14ac:dyDescent="0.25">
      <c r="A33" t="s">
        <v>43</v>
      </c>
      <c r="B33">
        <v>2753</v>
      </c>
      <c r="C33">
        <v>12818.9548</v>
      </c>
      <c r="D33">
        <v>0.21479999999999999</v>
      </c>
      <c r="E33" s="5">
        <v>1E-4</v>
      </c>
      <c r="F33" s="8">
        <v>2.0000000000000001E-4</v>
      </c>
      <c r="H33" s="1" t="s">
        <v>54</v>
      </c>
      <c r="I33" s="1">
        <v>3995</v>
      </c>
      <c r="J33" s="1">
        <v>13754.862499999999</v>
      </c>
      <c r="K33" s="1">
        <v>0.29049999999999998</v>
      </c>
      <c r="L33" s="10">
        <v>1E-4</v>
      </c>
      <c r="M33" s="10">
        <v>2.0769000000000001E-4</v>
      </c>
    </row>
    <row r="34" spans="1:13" x14ac:dyDescent="0.25">
      <c r="A34" t="s">
        <v>44</v>
      </c>
      <c r="B34">
        <v>439</v>
      </c>
      <c r="C34">
        <v>2178.096</v>
      </c>
      <c r="D34">
        <v>0.2019</v>
      </c>
      <c r="E34" s="5">
        <v>1E-4</v>
      </c>
      <c r="F34" s="8">
        <v>2.0000000000000001E-4</v>
      </c>
      <c r="H34" s="1" t="s">
        <v>36</v>
      </c>
      <c r="I34" s="1">
        <v>287</v>
      </c>
      <c r="J34" s="1">
        <v>1015.7548</v>
      </c>
      <c r="K34" s="1">
        <v>0.2833</v>
      </c>
      <c r="L34" s="10">
        <v>7.0000000000000001E-3</v>
      </c>
      <c r="M34" s="10">
        <v>1.35E-2</v>
      </c>
    </row>
    <row r="35" spans="1:13" x14ac:dyDescent="0.25">
      <c r="A35" t="s">
        <v>45</v>
      </c>
      <c r="B35">
        <v>155939</v>
      </c>
      <c r="C35">
        <v>812722.71649999998</v>
      </c>
      <c r="D35">
        <v>0.19189999999999999</v>
      </c>
      <c r="E35" s="5">
        <v>1E-4</v>
      </c>
      <c r="F35" s="8">
        <v>2.0000000000000001E-4</v>
      </c>
      <c r="H35" s="1" t="s">
        <v>43</v>
      </c>
      <c r="I35" s="1">
        <v>4687</v>
      </c>
      <c r="J35" s="1">
        <v>17045.0471</v>
      </c>
      <c r="K35" s="1">
        <v>0.27500000000000002</v>
      </c>
      <c r="L35" s="10">
        <v>1E-4</v>
      </c>
      <c r="M35" s="10">
        <v>2.0769000000000001E-4</v>
      </c>
    </row>
    <row r="36" spans="1:13" x14ac:dyDescent="0.25">
      <c r="A36" t="s">
        <v>46</v>
      </c>
      <c r="B36">
        <v>11710</v>
      </c>
      <c r="C36">
        <v>66357.520499999999</v>
      </c>
      <c r="D36">
        <v>0.17649999999999999</v>
      </c>
      <c r="E36" s="5">
        <v>1E-4</v>
      </c>
      <c r="F36" s="8">
        <v>2.0000000000000001E-4</v>
      </c>
      <c r="H36" s="1" t="s">
        <v>45</v>
      </c>
      <c r="I36" s="1">
        <v>295148</v>
      </c>
      <c r="J36" s="1">
        <v>1083235.1917999999</v>
      </c>
      <c r="K36" s="1">
        <v>0.27250000000000002</v>
      </c>
      <c r="L36" s="10">
        <v>1E-4</v>
      </c>
      <c r="M36" s="10">
        <v>2.0769000000000001E-4</v>
      </c>
    </row>
    <row r="37" spans="1:13" x14ac:dyDescent="0.25">
      <c r="A37" t="s">
        <v>11</v>
      </c>
      <c r="B37">
        <v>3069</v>
      </c>
      <c r="C37">
        <v>18230.114300000001</v>
      </c>
      <c r="D37">
        <v>0.16839999999999999</v>
      </c>
      <c r="E37" s="5">
        <v>2.0999999999999999E-3</v>
      </c>
      <c r="F37" s="8">
        <v>4.0499999999999998E-3</v>
      </c>
      <c r="H37" s="1" t="s">
        <v>38</v>
      </c>
      <c r="I37" s="1">
        <v>21942</v>
      </c>
      <c r="J37" s="1">
        <v>91976.214300000007</v>
      </c>
      <c r="K37" s="1">
        <v>0.23860000000000001</v>
      </c>
      <c r="L37" s="10">
        <v>1E-4</v>
      </c>
      <c r="M37" s="10">
        <v>2.0769000000000001E-4</v>
      </c>
    </row>
    <row r="38" spans="1:13" x14ac:dyDescent="0.25">
      <c r="A38" t="s">
        <v>47</v>
      </c>
      <c r="B38">
        <v>897</v>
      </c>
      <c r="C38">
        <v>5629.7918</v>
      </c>
      <c r="D38">
        <v>0.1595</v>
      </c>
      <c r="E38" s="5">
        <v>1E-4</v>
      </c>
      <c r="F38" s="8">
        <v>2.0000000000000001E-4</v>
      </c>
      <c r="H38" s="1" t="s">
        <v>46</v>
      </c>
      <c r="I38" s="1">
        <v>19549</v>
      </c>
      <c r="J38" s="1">
        <v>88388.364100000006</v>
      </c>
      <c r="K38" s="1">
        <v>0.22120000000000001</v>
      </c>
      <c r="L38" s="10">
        <v>1E-4</v>
      </c>
      <c r="M38" s="10">
        <v>2.0769000000000001E-4</v>
      </c>
    </row>
    <row r="39" spans="1:13" x14ac:dyDescent="0.25">
      <c r="A39" t="s">
        <v>48</v>
      </c>
      <c r="B39">
        <v>3779</v>
      </c>
      <c r="C39">
        <v>27740.032500000001</v>
      </c>
      <c r="D39">
        <v>0.1363</v>
      </c>
      <c r="E39" s="5">
        <v>1E-4</v>
      </c>
      <c r="F39" s="8">
        <v>2.0000000000000001E-4</v>
      </c>
      <c r="H39" s="1" t="s">
        <v>48</v>
      </c>
      <c r="I39" s="1">
        <v>6913</v>
      </c>
      <c r="J39" s="1">
        <v>36843.049700000003</v>
      </c>
      <c r="K39" s="1">
        <v>0.18770000000000001</v>
      </c>
      <c r="L39" s="10">
        <v>1E-4</v>
      </c>
      <c r="M39" s="10">
        <v>2.0769000000000001E-4</v>
      </c>
    </row>
    <row r="40" spans="1:13" x14ac:dyDescent="0.25">
      <c r="A40" t="s">
        <v>49</v>
      </c>
      <c r="B40">
        <v>682</v>
      </c>
      <c r="C40">
        <v>5332.8658999999998</v>
      </c>
      <c r="D40">
        <v>0.128</v>
      </c>
      <c r="E40" s="5">
        <v>4.4000000000000003E-3</v>
      </c>
      <c r="F40" s="8">
        <v>8.1931E-3</v>
      </c>
      <c r="H40" s="1" t="s">
        <v>47</v>
      </c>
      <c r="I40" s="1">
        <v>1387</v>
      </c>
      <c r="J40" s="1">
        <v>7402.8765999999996</v>
      </c>
      <c r="K40" s="1">
        <v>0.1875</v>
      </c>
      <c r="L40" s="10">
        <v>1E-4</v>
      </c>
      <c r="M40" s="10">
        <v>2.0769000000000001E-4</v>
      </c>
    </row>
    <row r="41" spans="1:13" x14ac:dyDescent="0.25">
      <c r="A41" t="s">
        <v>50</v>
      </c>
      <c r="B41">
        <v>82626</v>
      </c>
      <c r="C41">
        <v>655831.65339999995</v>
      </c>
      <c r="D41">
        <v>0.126</v>
      </c>
      <c r="E41" s="5">
        <v>1E-4</v>
      </c>
      <c r="F41" s="8">
        <v>2.0000000000000001E-4</v>
      </c>
      <c r="H41" s="1" t="s">
        <v>44</v>
      </c>
      <c r="I41" s="1">
        <v>526</v>
      </c>
      <c r="J41" s="1">
        <v>2871.9364</v>
      </c>
      <c r="K41" s="1">
        <v>0.18340000000000001</v>
      </c>
      <c r="L41" s="10">
        <v>1E-4</v>
      </c>
      <c r="M41" s="10">
        <v>2.0769000000000001E-4</v>
      </c>
    </row>
    <row r="42" spans="1:13" x14ac:dyDescent="0.25">
      <c r="A42" t="s">
        <v>51</v>
      </c>
      <c r="B42">
        <v>3194</v>
      </c>
      <c r="C42">
        <v>26217.782299999999</v>
      </c>
      <c r="D42">
        <v>0.12189999999999999</v>
      </c>
      <c r="E42" s="5">
        <v>1E-4</v>
      </c>
      <c r="F42" s="8">
        <v>2.0000000000000001E-4</v>
      </c>
      <c r="H42" s="1" t="s">
        <v>56</v>
      </c>
      <c r="I42" s="1">
        <v>1988</v>
      </c>
      <c r="J42" s="1">
        <v>11749.418900000001</v>
      </c>
      <c r="K42" s="1">
        <v>0.16930000000000001</v>
      </c>
      <c r="L42" s="10">
        <v>1E-4</v>
      </c>
      <c r="M42" s="10">
        <v>2.0769000000000001E-4</v>
      </c>
    </row>
    <row r="43" spans="1:13" x14ac:dyDescent="0.25">
      <c r="A43" t="s">
        <v>52</v>
      </c>
      <c r="B43">
        <v>49</v>
      </c>
      <c r="C43">
        <v>497.39620000000002</v>
      </c>
      <c r="D43">
        <v>0.1003</v>
      </c>
      <c r="E43" s="5">
        <v>1.3100000000000001E-2</v>
      </c>
      <c r="F43" s="8">
        <v>2.358E-2</v>
      </c>
      <c r="H43" s="1" t="s">
        <v>50</v>
      </c>
      <c r="I43" s="1">
        <v>143991</v>
      </c>
      <c r="J43" s="1">
        <v>877580.42460000003</v>
      </c>
      <c r="K43" s="1">
        <v>0.1641</v>
      </c>
      <c r="L43" s="10">
        <v>1E-4</v>
      </c>
      <c r="M43" s="10">
        <v>2.0769000000000001E-4</v>
      </c>
    </row>
    <row r="44" spans="1:13" x14ac:dyDescent="0.25">
      <c r="A44" t="s">
        <v>15</v>
      </c>
      <c r="B44">
        <v>579</v>
      </c>
      <c r="C44">
        <v>5858.415</v>
      </c>
      <c r="D44">
        <v>9.9000000000000005E-2</v>
      </c>
      <c r="E44" s="5">
        <v>1E-4</v>
      </c>
      <c r="F44" s="8">
        <v>2.0000000000000001E-4</v>
      </c>
      <c r="H44" s="1" t="s">
        <v>51</v>
      </c>
      <c r="I44" s="1">
        <v>5486</v>
      </c>
      <c r="J44" s="1">
        <v>35037.433499999999</v>
      </c>
      <c r="K44" s="1">
        <v>0.15659999999999999</v>
      </c>
      <c r="L44" s="10">
        <v>1E-4</v>
      </c>
      <c r="M44" s="10">
        <v>2.0769000000000001E-4</v>
      </c>
    </row>
    <row r="45" spans="1:13" x14ac:dyDescent="0.25">
      <c r="A45" t="s">
        <v>53</v>
      </c>
      <c r="B45">
        <v>2231</v>
      </c>
      <c r="C45">
        <v>28274.529200000001</v>
      </c>
      <c r="D45">
        <v>7.8899999999999998E-2</v>
      </c>
      <c r="E45" s="5">
        <v>1E-4</v>
      </c>
      <c r="F45" s="8">
        <v>2.0000000000000001E-4</v>
      </c>
      <c r="H45" s="1" t="s">
        <v>15</v>
      </c>
      <c r="I45" s="1">
        <v>1101</v>
      </c>
      <c r="J45" s="1">
        <v>7738.9571999999998</v>
      </c>
      <c r="K45" s="1">
        <v>0.1424</v>
      </c>
      <c r="L45" s="10">
        <v>1E-4</v>
      </c>
      <c r="M45" s="10">
        <v>2.0769000000000001E-4</v>
      </c>
    </row>
    <row r="46" spans="1:13" x14ac:dyDescent="0.25">
      <c r="A46" t="s">
        <v>54</v>
      </c>
      <c r="B46">
        <v>769</v>
      </c>
      <c r="C46">
        <v>10452.563599999999</v>
      </c>
      <c r="D46">
        <v>7.3700000000000002E-2</v>
      </c>
      <c r="E46" s="5">
        <v>1E-4</v>
      </c>
      <c r="F46" s="8">
        <v>2.0000000000000001E-4</v>
      </c>
      <c r="H46" s="1" t="s">
        <v>8</v>
      </c>
      <c r="I46" s="1">
        <v>971</v>
      </c>
      <c r="J46" s="1">
        <v>7108.5142999999998</v>
      </c>
      <c r="K46" s="1">
        <v>0.13669999999999999</v>
      </c>
      <c r="L46" s="10">
        <v>1E-4</v>
      </c>
      <c r="M46" s="10">
        <v>2.0769000000000001E-4</v>
      </c>
    </row>
    <row r="47" spans="1:13" x14ac:dyDescent="0.25">
      <c r="A47" t="s">
        <v>55</v>
      </c>
      <c r="B47">
        <v>0</v>
      </c>
      <c r="C47">
        <v>12.9886</v>
      </c>
      <c r="D47">
        <v>7.1499999999999994E-2</v>
      </c>
      <c r="E47" s="5">
        <v>0.78600000000000003</v>
      </c>
      <c r="F47" s="8">
        <v>0.88424999999999998</v>
      </c>
      <c r="H47" s="1" t="s">
        <v>53</v>
      </c>
      <c r="I47" s="1">
        <v>3492</v>
      </c>
      <c r="J47" s="1">
        <v>37549.990100000003</v>
      </c>
      <c r="K47" s="1">
        <v>9.2999999999999999E-2</v>
      </c>
      <c r="L47" s="10">
        <v>1E-4</v>
      </c>
      <c r="M47" s="10">
        <v>2.0769000000000001E-4</v>
      </c>
    </row>
    <row r="48" spans="1:13" x14ac:dyDescent="0.25">
      <c r="A48" t="s">
        <v>56</v>
      </c>
      <c r="B48">
        <v>523</v>
      </c>
      <c r="C48">
        <v>8810.5283999999992</v>
      </c>
      <c r="D48">
        <v>5.9499999999999997E-2</v>
      </c>
      <c r="E48" s="5">
        <v>1E-4</v>
      </c>
      <c r="F48" s="8">
        <v>2.0000000000000001E-4</v>
      </c>
      <c r="H48" s="1" t="s">
        <v>9</v>
      </c>
      <c r="I48" s="1">
        <v>267</v>
      </c>
      <c r="J48" s="1">
        <v>3119.4515000000001</v>
      </c>
      <c r="K48" s="1">
        <v>8.5900000000000004E-2</v>
      </c>
      <c r="L48" s="10">
        <v>1E-4</v>
      </c>
      <c r="M48" s="10">
        <v>2.0769000000000001E-4</v>
      </c>
    </row>
    <row r="49" spans="1:13" x14ac:dyDescent="0.25">
      <c r="A49" t="s">
        <v>8</v>
      </c>
      <c r="B49">
        <v>274</v>
      </c>
      <c r="C49">
        <v>5336.3098</v>
      </c>
      <c r="D49">
        <v>5.1499999999999997E-2</v>
      </c>
      <c r="E49" s="5">
        <v>1E-4</v>
      </c>
      <c r="F49" s="8">
        <v>2.0000000000000001E-4</v>
      </c>
      <c r="H49" s="1" t="s">
        <v>55</v>
      </c>
      <c r="I49" s="1">
        <v>0</v>
      </c>
      <c r="J49" s="1">
        <v>17.435400000000001</v>
      </c>
      <c r="K49" s="1">
        <v>5.4199999999999998E-2</v>
      </c>
      <c r="L49" s="10">
        <v>0.72409999999999997</v>
      </c>
      <c r="M49" s="10">
        <v>0.81460999999999995</v>
      </c>
    </row>
    <row r="50" spans="1:13" x14ac:dyDescent="0.25">
      <c r="A50" t="s">
        <v>9</v>
      </c>
      <c r="B50">
        <v>81</v>
      </c>
      <c r="C50">
        <v>2338.5473999999999</v>
      </c>
      <c r="D50">
        <v>3.5000000000000003E-2</v>
      </c>
      <c r="E50" s="5">
        <v>1E-4</v>
      </c>
      <c r="F50" s="8">
        <v>2.0000000000000001E-4</v>
      </c>
      <c r="H50" s="1" t="s">
        <v>49</v>
      </c>
      <c r="I50" s="1">
        <v>369</v>
      </c>
      <c r="J50" s="1">
        <v>7133.8959000000004</v>
      </c>
      <c r="K50" s="1">
        <v>5.1900000000000002E-2</v>
      </c>
      <c r="L50" s="10">
        <v>2.9999999999999997E-4</v>
      </c>
      <c r="M50" s="10">
        <v>5.9999999999999995E-4</v>
      </c>
    </row>
    <row r="51" spans="1:13" x14ac:dyDescent="0.25">
      <c r="A51" t="s">
        <v>57</v>
      </c>
      <c r="B51">
        <v>0</v>
      </c>
      <c r="C51">
        <v>30.898900000000001</v>
      </c>
      <c r="D51">
        <v>3.1300000000000001E-2</v>
      </c>
      <c r="E51" s="5">
        <v>0.75670000000000004</v>
      </c>
      <c r="F51" s="8">
        <v>0.86939999999999995</v>
      </c>
      <c r="H51" s="1" t="s">
        <v>59</v>
      </c>
      <c r="I51" s="1">
        <v>142</v>
      </c>
      <c r="J51" s="1">
        <v>3798.2393000000002</v>
      </c>
      <c r="K51" s="1">
        <v>3.7600000000000001E-2</v>
      </c>
      <c r="L51" s="10">
        <v>1E-4</v>
      </c>
      <c r="M51" s="10">
        <v>2.0769000000000001E-4</v>
      </c>
    </row>
    <row r="52" spans="1:13" x14ac:dyDescent="0.25">
      <c r="A52" t="s">
        <v>58</v>
      </c>
      <c r="B52">
        <v>0</v>
      </c>
      <c r="C52">
        <v>66.478800000000007</v>
      </c>
      <c r="D52">
        <v>1.4800000000000001E-2</v>
      </c>
      <c r="E52" s="5">
        <v>0.91710000000000003</v>
      </c>
      <c r="F52" s="8">
        <v>1</v>
      </c>
      <c r="H52" s="1" t="s">
        <v>57</v>
      </c>
      <c r="I52" s="1">
        <v>0</v>
      </c>
      <c r="J52" s="1">
        <v>42.299500000000002</v>
      </c>
      <c r="K52" s="1">
        <v>2.3099999999999999E-2</v>
      </c>
      <c r="L52" s="10">
        <v>0.68169999999999997</v>
      </c>
      <c r="M52" s="10">
        <v>0.78322999999999998</v>
      </c>
    </row>
    <row r="53" spans="1:13" x14ac:dyDescent="0.25">
      <c r="A53" t="s">
        <v>59</v>
      </c>
      <c r="B53">
        <v>33</v>
      </c>
      <c r="C53">
        <v>2855.7159999999999</v>
      </c>
      <c r="D53">
        <v>1.1900000000000001E-2</v>
      </c>
      <c r="E53" s="5">
        <v>1E-4</v>
      </c>
      <c r="F53" s="8">
        <v>2.0000000000000001E-4</v>
      </c>
      <c r="H53" s="1" t="s">
        <v>58</v>
      </c>
      <c r="I53" s="1">
        <v>0</v>
      </c>
      <c r="J53" s="1">
        <v>111.8918</v>
      </c>
      <c r="K53" s="1">
        <v>8.8999999999999999E-3</v>
      </c>
      <c r="L53" s="10">
        <v>0.87050000000000005</v>
      </c>
      <c r="M53" s="10">
        <v>0.95933000000000002</v>
      </c>
    </row>
    <row r="54" spans="1:13" x14ac:dyDescent="0.25">
      <c r="A54" t="s">
        <v>60</v>
      </c>
      <c r="B54">
        <v>0</v>
      </c>
      <c r="C54">
        <v>142.0309</v>
      </c>
      <c r="D54">
        <v>7.0000000000000001E-3</v>
      </c>
      <c r="E54" s="5">
        <v>0.2979</v>
      </c>
      <c r="F54" s="8">
        <v>0.39235999999999999</v>
      </c>
      <c r="H54" s="1" t="s">
        <v>61</v>
      </c>
      <c r="I54" s="1">
        <v>0</v>
      </c>
      <c r="J54" s="1">
        <v>180.773</v>
      </c>
      <c r="K54" s="1">
        <v>5.4999999999999997E-3</v>
      </c>
      <c r="L54" s="10">
        <v>0.65400000000000003</v>
      </c>
      <c r="M54" s="10">
        <v>0.76773999999999998</v>
      </c>
    </row>
    <row r="55" spans="1:13" x14ac:dyDescent="0.25">
      <c r="A55" t="s">
        <v>61</v>
      </c>
      <c r="B55">
        <v>0</v>
      </c>
      <c r="C55">
        <v>142.4889</v>
      </c>
      <c r="D55">
        <v>7.0000000000000001E-3</v>
      </c>
      <c r="E55" s="5">
        <v>0.72370000000000001</v>
      </c>
      <c r="F55" s="8">
        <v>0.84955999999999998</v>
      </c>
      <c r="H55" s="1" t="s">
        <v>60</v>
      </c>
      <c r="I55" s="1">
        <v>0</v>
      </c>
      <c r="J55" s="1">
        <v>194.24639999999999</v>
      </c>
      <c r="K55" s="1">
        <v>5.1000000000000004E-3</v>
      </c>
      <c r="L55" s="10">
        <v>0.19819999999999999</v>
      </c>
      <c r="M55" s="10">
        <v>0.26473000000000002</v>
      </c>
    </row>
    <row r="56" spans="1:13" x14ac:dyDescent="0.25">
      <c r="A56" t="s">
        <v>62</v>
      </c>
      <c r="B56">
        <v>0</v>
      </c>
      <c r="C56">
        <v>226.98079999999999</v>
      </c>
      <c r="D56">
        <v>4.4000000000000003E-3</v>
      </c>
      <c r="E56" s="5">
        <v>0.33</v>
      </c>
      <c r="F56" s="8">
        <v>0.42429</v>
      </c>
      <c r="H56" s="1" t="s">
        <v>62</v>
      </c>
      <c r="I56" s="1">
        <v>0</v>
      </c>
      <c r="J56" s="1">
        <v>308.53030000000001</v>
      </c>
      <c r="K56" s="1">
        <v>3.2000000000000002E-3</v>
      </c>
      <c r="L56" s="10">
        <v>0.21909999999999999</v>
      </c>
      <c r="M56" s="10">
        <v>0.27515000000000001</v>
      </c>
    </row>
  </sheetData>
  <mergeCells count="2">
    <mergeCell ref="A1:F1"/>
    <mergeCell ref="H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18" sqref="E18"/>
    </sheetView>
  </sheetViews>
  <sheetFormatPr defaultRowHeight="15" x14ac:dyDescent="0.25"/>
  <cols>
    <col min="2" max="2" width="14.5703125" customWidth="1"/>
    <col min="3" max="3" width="14.42578125" customWidth="1"/>
    <col min="4" max="4" width="18.5703125" customWidth="1"/>
    <col min="5" max="5" width="21.5703125" customWidth="1"/>
    <col min="6" max="6" width="17" customWidth="1"/>
    <col min="8" max="8" width="13.7109375" customWidth="1"/>
    <col min="9" max="9" width="11.85546875" customWidth="1"/>
    <col min="10" max="10" width="33.140625" customWidth="1"/>
  </cols>
  <sheetData>
    <row r="1" spans="1:14" x14ac:dyDescent="0.25">
      <c r="A1" s="14" t="s">
        <v>65</v>
      </c>
      <c r="B1" s="14"/>
      <c r="C1" s="14" t="s">
        <v>66</v>
      </c>
      <c r="D1" s="14"/>
      <c r="E1" s="14" t="s">
        <v>67</v>
      </c>
      <c r="F1" s="14"/>
      <c r="G1" s="11" t="s">
        <v>68</v>
      </c>
      <c r="H1" s="11" t="s">
        <v>69</v>
      </c>
      <c r="I1" s="4" t="s">
        <v>70</v>
      </c>
    </row>
    <row r="2" spans="1:14" x14ac:dyDescent="0.25">
      <c r="A2">
        <v>146</v>
      </c>
      <c r="C2">
        <v>24</v>
      </c>
      <c r="D2" t="s">
        <v>71</v>
      </c>
      <c r="E2">
        <v>28</v>
      </c>
      <c r="F2" t="s">
        <v>71</v>
      </c>
      <c r="G2" s="12">
        <f t="shared" ref="G2:G4" si="0">(C2/A2)*100</f>
        <v>16.43835616438356</v>
      </c>
      <c r="H2" s="12">
        <f t="shared" ref="H2:H4" si="1">(E2/A2)*100</f>
        <v>19.17808219178082</v>
      </c>
      <c r="I2" t="s">
        <v>72</v>
      </c>
    </row>
    <row r="3" spans="1:14" x14ac:dyDescent="0.25">
      <c r="A3">
        <v>13418</v>
      </c>
      <c r="C3">
        <v>2974</v>
      </c>
      <c r="D3" t="s">
        <v>73</v>
      </c>
      <c r="E3">
        <v>3532</v>
      </c>
      <c r="F3" t="s">
        <v>73</v>
      </c>
      <c r="G3" s="12">
        <f t="shared" si="0"/>
        <v>22.164256968251603</v>
      </c>
      <c r="H3" s="12">
        <f t="shared" si="1"/>
        <v>26.32284990311522</v>
      </c>
    </row>
    <row r="4" spans="1:14" x14ac:dyDescent="0.25">
      <c r="A4" s="13">
        <f>L16</f>
        <v>1580476</v>
      </c>
      <c r="C4">
        <f>O17</f>
        <v>14333</v>
      </c>
      <c r="D4" t="s">
        <v>74</v>
      </c>
      <c r="E4">
        <f>O18</f>
        <v>19438</v>
      </c>
      <c r="F4" t="s">
        <v>74</v>
      </c>
      <c r="G4" s="12">
        <f t="shared" si="0"/>
        <v>0.90687868718031783</v>
      </c>
      <c r="H4" s="12">
        <f t="shared" si="1"/>
        <v>1.2298826429506047</v>
      </c>
    </row>
    <row r="5" spans="1:14" x14ac:dyDescent="0.25">
      <c r="G5" s="12"/>
      <c r="H5" s="12"/>
      <c r="K5" s="2" t="s">
        <v>75</v>
      </c>
      <c r="L5">
        <v>1594040</v>
      </c>
    </row>
    <row r="6" spans="1:14" x14ac:dyDescent="0.25">
      <c r="A6" s="7">
        <v>1707</v>
      </c>
      <c r="B6" s="7" t="s">
        <v>76</v>
      </c>
      <c r="C6" s="7">
        <v>134</v>
      </c>
      <c r="D6" s="7" t="s">
        <v>76</v>
      </c>
      <c r="E6" s="7">
        <v>159</v>
      </c>
      <c r="F6" s="7" t="s">
        <v>76</v>
      </c>
      <c r="G6" s="12">
        <f>(C6/A6)*100</f>
        <v>7.8500292911540717</v>
      </c>
      <c r="H6" s="12">
        <f t="shared" ref="H6:H23" si="2">(E6/A6)*100</f>
        <v>9.3145869947275912</v>
      </c>
      <c r="I6" s="3">
        <v>3.1</v>
      </c>
    </row>
    <row r="7" spans="1:14" x14ac:dyDescent="0.25">
      <c r="A7" s="7">
        <v>5182</v>
      </c>
      <c r="B7" s="7" t="s">
        <v>77</v>
      </c>
      <c r="C7" s="7">
        <v>562</v>
      </c>
      <c r="D7" s="7" t="s">
        <v>77</v>
      </c>
      <c r="E7" s="7">
        <v>726</v>
      </c>
      <c r="F7" s="7" t="s">
        <v>77</v>
      </c>
      <c r="G7" s="12">
        <f t="shared" ref="G7:G23" si="3">(C7/A7)*100</f>
        <v>10.845233500578926</v>
      </c>
      <c r="H7" s="12">
        <f t="shared" si="2"/>
        <v>14.010034735623311</v>
      </c>
      <c r="I7" s="3">
        <v>7.6</v>
      </c>
      <c r="J7" s="15" t="s">
        <v>78</v>
      </c>
      <c r="K7" s="2" t="s">
        <v>71</v>
      </c>
      <c r="L7">
        <v>9.1591177134827222E-3</v>
      </c>
    </row>
    <row r="8" spans="1:14" x14ac:dyDescent="0.25">
      <c r="A8" s="7">
        <v>11228</v>
      </c>
      <c r="B8" s="7" t="s">
        <v>79</v>
      </c>
      <c r="C8" s="7">
        <v>1157</v>
      </c>
      <c r="D8" s="7" t="s">
        <v>79</v>
      </c>
      <c r="E8" s="7">
        <v>1424</v>
      </c>
      <c r="F8" s="7" t="s">
        <v>79</v>
      </c>
      <c r="G8" s="12">
        <f t="shared" si="3"/>
        <v>10.304595653722835</v>
      </c>
      <c r="H8" s="12">
        <f t="shared" si="2"/>
        <v>12.682579266120413</v>
      </c>
      <c r="I8" s="3">
        <v>12.5</v>
      </c>
      <c r="J8" s="15"/>
      <c r="K8" s="2" t="s">
        <v>73</v>
      </c>
      <c r="L8">
        <v>0.84176055807884365</v>
      </c>
    </row>
    <row r="9" spans="1:14" x14ac:dyDescent="0.25">
      <c r="A9" s="7">
        <v>12491</v>
      </c>
      <c r="B9" s="7" t="s">
        <v>80</v>
      </c>
      <c r="C9" s="7">
        <v>803</v>
      </c>
      <c r="D9" s="7" t="s">
        <v>80</v>
      </c>
      <c r="E9" s="7">
        <v>1009</v>
      </c>
      <c r="F9" s="7" t="s">
        <v>80</v>
      </c>
      <c r="G9" s="12">
        <f t="shared" si="3"/>
        <v>6.4286286126010728</v>
      </c>
      <c r="H9" s="12">
        <f t="shared" si="2"/>
        <v>8.0778160275398285</v>
      </c>
      <c r="I9" s="3">
        <v>18</v>
      </c>
      <c r="J9" s="15"/>
      <c r="K9" s="2"/>
    </row>
    <row r="10" spans="1:14" x14ac:dyDescent="0.25">
      <c r="A10" s="7">
        <v>11753</v>
      </c>
      <c r="B10" s="7" t="s">
        <v>81</v>
      </c>
      <c r="C10" s="7">
        <v>604</v>
      </c>
      <c r="D10" s="7" t="s">
        <v>81</v>
      </c>
      <c r="E10" s="7">
        <v>721</v>
      </c>
      <c r="F10" s="7" t="s">
        <v>81</v>
      </c>
      <c r="G10" s="12">
        <f t="shared" si="3"/>
        <v>5.139113417850762</v>
      </c>
      <c r="H10" s="12">
        <f t="shared" si="2"/>
        <v>6.1346039309112568</v>
      </c>
      <c r="I10" s="3">
        <v>20.399999999999999</v>
      </c>
    </row>
    <row r="11" spans="1:14" x14ac:dyDescent="0.25">
      <c r="A11" s="7">
        <v>6212</v>
      </c>
      <c r="B11" s="7" t="s">
        <v>82</v>
      </c>
      <c r="C11" s="7">
        <v>313</v>
      </c>
      <c r="D11" s="7" t="s">
        <v>82</v>
      </c>
      <c r="E11" s="7">
        <v>337</v>
      </c>
      <c r="F11" s="7" t="s">
        <v>82</v>
      </c>
      <c r="G11" s="12">
        <f t="shared" si="3"/>
        <v>5.0386349001931743</v>
      </c>
      <c r="H11" s="12">
        <f t="shared" si="2"/>
        <v>5.4249839021249198</v>
      </c>
      <c r="I11" s="3">
        <v>26.8</v>
      </c>
    </row>
    <row r="12" spans="1:14" x14ac:dyDescent="0.25">
      <c r="A12" s="7">
        <v>13525</v>
      </c>
      <c r="B12" s="7" t="s">
        <v>83</v>
      </c>
      <c r="C12" s="7">
        <v>538</v>
      </c>
      <c r="D12" s="7" t="s">
        <v>83</v>
      </c>
      <c r="E12" s="7">
        <v>589</v>
      </c>
      <c r="F12" s="7" t="s">
        <v>83</v>
      </c>
      <c r="G12" s="12">
        <f t="shared" si="3"/>
        <v>3.9778188539741222</v>
      </c>
      <c r="H12" s="12">
        <f t="shared" si="2"/>
        <v>4.3548983364140481</v>
      </c>
      <c r="I12" s="3">
        <v>31.4</v>
      </c>
    </row>
    <row r="13" spans="1:14" x14ac:dyDescent="0.25">
      <c r="A13" s="7">
        <v>8509</v>
      </c>
      <c r="B13" s="7" t="s">
        <v>84</v>
      </c>
      <c r="C13" s="7">
        <v>119</v>
      </c>
      <c r="D13" s="7" t="s">
        <v>84</v>
      </c>
      <c r="E13" s="7">
        <v>148</v>
      </c>
      <c r="F13" s="7" t="s">
        <v>84</v>
      </c>
      <c r="G13" s="12">
        <f t="shared" si="3"/>
        <v>1.3985192149488777</v>
      </c>
      <c r="H13" s="12">
        <f t="shared" si="2"/>
        <v>1.7393348219532261</v>
      </c>
      <c r="I13" s="3">
        <v>40.9</v>
      </c>
    </row>
    <row r="14" spans="1:14" x14ac:dyDescent="0.25">
      <c r="A14" s="7">
        <v>2547</v>
      </c>
      <c r="B14" s="7" t="s">
        <v>85</v>
      </c>
      <c r="C14" s="7">
        <v>78</v>
      </c>
      <c r="D14" s="7" t="s">
        <v>85</v>
      </c>
      <c r="E14" s="7">
        <v>92</v>
      </c>
      <c r="F14" s="7" t="s">
        <v>85</v>
      </c>
      <c r="G14" s="12">
        <f t="shared" si="3"/>
        <v>3.0624263839811543</v>
      </c>
      <c r="H14" s="12">
        <f t="shared" si="2"/>
        <v>3.6120926580290535</v>
      </c>
      <c r="I14" s="3">
        <v>41.7</v>
      </c>
    </row>
    <row r="15" spans="1:14" x14ac:dyDescent="0.25">
      <c r="A15" s="7">
        <v>7475</v>
      </c>
      <c r="B15" s="7" t="s">
        <v>86</v>
      </c>
      <c r="C15" s="7">
        <v>145</v>
      </c>
      <c r="D15" s="7" t="s">
        <v>86</v>
      </c>
      <c r="E15" s="7">
        <v>165</v>
      </c>
      <c r="F15" s="7" t="s">
        <v>86</v>
      </c>
      <c r="G15" s="12">
        <f t="shared" si="3"/>
        <v>1.939799331103679</v>
      </c>
      <c r="H15" s="12">
        <f t="shared" si="2"/>
        <v>2.2073578595317724</v>
      </c>
      <c r="I15" s="3">
        <v>46.4</v>
      </c>
    </row>
    <row r="16" spans="1:14" x14ac:dyDescent="0.25">
      <c r="A16" s="7">
        <v>4245</v>
      </c>
      <c r="B16" s="7" t="s">
        <v>87</v>
      </c>
      <c r="C16" s="7">
        <v>95</v>
      </c>
      <c r="D16" s="7" t="s">
        <v>87</v>
      </c>
      <c r="E16" s="7">
        <v>104</v>
      </c>
      <c r="F16" s="7" t="s">
        <v>87</v>
      </c>
      <c r="G16" s="12">
        <f t="shared" si="3"/>
        <v>2.237926972909305</v>
      </c>
      <c r="H16" s="12">
        <f t="shared" si="2"/>
        <v>2.4499411071849235</v>
      </c>
      <c r="I16" s="3">
        <v>53.3</v>
      </c>
      <c r="K16" s="2" t="s">
        <v>74</v>
      </c>
      <c r="L16">
        <f>L5-A2-A3</f>
        <v>1580476</v>
      </c>
      <c r="N16" t="s">
        <v>88</v>
      </c>
    </row>
    <row r="17" spans="1:16" x14ac:dyDescent="0.25">
      <c r="A17" s="7">
        <v>1833</v>
      </c>
      <c r="B17" s="7" t="s">
        <v>89</v>
      </c>
      <c r="C17" s="7">
        <v>47</v>
      </c>
      <c r="D17" s="7" t="s">
        <v>89</v>
      </c>
      <c r="E17" s="7">
        <v>49</v>
      </c>
      <c r="F17" s="7" t="s">
        <v>89</v>
      </c>
      <c r="G17" s="12">
        <f t="shared" si="3"/>
        <v>2.5641025641025639</v>
      </c>
      <c r="H17" s="12">
        <f t="shared" si="2"/>
        <v>2.673213311511184</v>
      </c>
      <c r="I17" s="3">
        <v>59.8</v>
      </c>
      <c r="N17">
        <v>17331</v>
      </c>
      <c r="O17">
        <f>N17-C3-C2</f>
        <v>14333</v>
      </c>
      <c r="P17">
        <f>(O17/L16)*100</f>
        <v>0.90687868718031783</v>
      </c>
    </row>
    <row r="18" spans="1:16" x14ac:dyDescent="0.25">
      <c r="A18" s="7">
        <v>9314</v>
      </c>
      <c r="B18" s="7" t="s">
        <v>90</v>
      </c>
      <c r="C18" s="7">
        <v>159</v>
      </c>
      <c r="D18" s="7" t="s">
        <v>90</v>
      </c>
      <c r="E18" s="7">
        <v>192</v>
      </c>
      <c r="F18" s="7" t="s">
        <v>90</v>
      </c>
      <c r="G18" s="12">
        <f t="shared" si="3"/>
        <v>1.707107579987116</v>
      </c>
      <c r="H18" s="12">
        <f t="shared" si="2"/>
        <v>2.061412926776895</v>
      </c>
      <c r="I18" s="3">
        <v>59.7</v>
      </c>
      <c r="N18">
        <v>22998</v>
      </c>
      <c r="O18">
        <f>N18-E2-E3</f>
        <v>19438</v>
      </c>
      <c r="P18">
        <f>(O18/L16)*100</f>
        <v>1.2298826429506047</v>
      </c>
    </row>
    <row r="19" spans="1:16" x14ac:dyDescent="0.25">
      <c r="A19" s="7">
        <v>3168</v>
      </c>
      <c r="B19" s="7" t="s">
        <v>91</v>
      </c>
      <c r="C19" s="7">
        <v>93</v>
      </c>
      <c r="D19" s="7" t="s">
        <v>91</v>
      </c>
      <c r="E19" s="7">
        <v>100</v>
      </c>
      <c r="F19" s="7" t="s">
        <v>91</v>
      </c>
      <c r="G19" s="12">
        <f t="shared" si="3"/>
        <v>2.9356060606060606</v>
      </c>
      <c r="H19" s="12">
        <f t="shared" si="2"/>
        <v>3.1565656565656566</v>
      </c>
      <c r="I19" s="3">
        <v>59.9</v>
      </c>
    </row>
    <row r="20" spans="1:16" x14ac:dyDescent="0.25">
      <c r="A20" s="7">
        <v>8670</v>
      </c>
      <c r="B20" s="7" t="s">
        <v>92</v>
      </c>
      <c r="C20" s="7">
        <v>217</v>
      </c>
      <c r="D20" s="7" t="s">
        <v>92</v>
      </c>
      <c r="E20" s="7">
        <v>242</v>
      </c>
      <c r="F20" s="7" t="s">
        <v>92</v>
      </c>
      <c r="G20" s="12">
        <f t="shared" si="3"/>
        <v>2.5028835063437138</v>
      </c>
      <c r="H20" s="12">
        <f t="shared" si="2"/>
        <v>2.7912341407151096</v>
      </c>
      <c r="I20" s="3">
        <v>60.6</v>
      </c>
    </row>
    <row r="21" spans="1:16" x14ac:dyDescent="0.25">
      <c r="A21" s="7">
        <v>1478</v>
      </c>
      <c r="B21" s="7" t="s">
        <v>93</v>
      </c>
      <c r="C21" s="7">
        <v>48</v>
      </c>
      <c r="D21" s="7" t="s">
        <v>93</v>
      </c>
      <c r="E21" s="7">
        <v>49</v>
      </c>
      <c r="F21" s="7" t="s">
        <v>93</v>
      </c>
      <c r="G21" s="12">
        <f t="shared" si="3"/>
        <v>3.247631935047361</v>
      </c>
      <c r="H21" s="12">
        <f t="shared" si="2"/>
        <v>3.3152909336941816</v>
      </c>
      <c r="I21" s="3">
        <v>70.5</v>
      </c>
    </row>
    <row r="22" spans="1:16" x14ac:dyDescent="0.25">
      <c r="A22" s="7">
        <v>14614</v>
      </c>
      <c r="B22" s="7" t="s">
        <v>94</v>
      </c>
      <c r="C22" s="7">
        <v>284</v>
      </c>
      <c r="D22" s="7" t="s">
        <v>94</v>
      </c>
      <c r="E22" s="7">
        <v>329</v>
      </c>
      <c r="F22" s="7" t="s">
        <v>94</v>
      </c>
      <c r="G22" s="12">
        <f t="shared" si="3"/>
        <v>1.9433420008211304</v>
      </c>
      <c r="H22" s="12">
        <f t="shared" si="2"/>
        <v>2.2512659094019432</v>
      </c>
      <c r="I22" s="3">
        <v>79.7</v>
      </c>
    </row>
    <row r="23" spans="1:16" x14ac:dyDescent="0.25">
      <c r="A23" s="7">
        <v>4923</v>
      </c>
      <c r="B23" s="7" t="s">
        <v>95</v>
      </c>
      <c r="C23" s="7">
        <v>85</v>
      </c>
      <c r="D23" s="7" t="s">
        <v>95</v>
      </c>
      <c r="E23" s="7">
        <v>112</v>
      </c>
      <c r="F23" s="7" t="s">
        <v>95</v>
      </c>
      <c r="G23" s="12">
        <f t="shared" si="3"/>
        <v>1.7265894779605933</v>
      </c>
      <c r="H23" s="12">
        <f t="shared" si="2"/>
        <v>2.2750355474304285</v>
      </c>
      <c r="I23" s="3">
        <v>101.1</v>
      </c>
    </row>
    <row r="24" spans="1:16" x14ac:dyDescent="0.25">
      <c r="A24" s="7">
        <v>13601</v>
      </c>
      <c r="B24" s="7" t="s">
        <v>96</v>
      </c>
      <c r="C24" s="7">
        <v>443</v>
      </c>
      <c r="D24" s="7" t="s">
        <v>96</v>
      </c>
      <c r="E24" s="7">
        <v>501</v>
      </c>
      <c r="F24" s="7" t="s">
        <v>96</v>
      </c>
      <c r="G24" s="12">
        <f t="shared" ref="G24:G32" si="4">(C24/A24)*100</f>
        <v>3.2571134475406223</v>
      </c>
      <c r="H24" s="12">
        <f t="shared" ref="H24:H32" si="5">(E24/A24)*100</f>
        <v>3.6835526799500036</v>
      </c>
      <c r="I24" s="3">
        <v>46.7</v>
      </c>
    </row>
    <row r="25" spans="1:16" x14ac:dyDescent="0.25">
      <c r="A25" s="7">
        <v>2956</v>
      </c>
      <c r="B25" s="7" t="s">
        <v>97</v>
      </c>
      <c r="C25" s="7">
        <v>53</v>
      </c>
      <c r="D25" s="7" t="s">
        <v>97</v>
      </c>
      <c r="E25" s="7">
        <v>62</v>
      </c>
      <c r="F25" s="7" t="s">
        <v>97</v>
      </c>
      <c r="G25" s="12">
        <f t="shared" si="4"/>
        <v>1.7929634641407306</v>
      </c>
      <c r="H25" s="12">
        <f t="shared" si="5"/>
        <v>2.0974289580514212</v>
      </c>
      <c r="I25" s="3">
        <v>58.2</v>
      </c>
    </row>
    <row r="26" spans="1:16" x14ac:dyDescent="0.25">
      <c r="A26" s="7">
        <v>3703</v>
      </c>
      <c r="B26" s="7" t="s">
        <v>98</v>
      </c>
      <c r="C26" s="7">
        <v>82</v>
      </c>
      <c r="D26" s="7" t="s">
        <v>98</v>
      </c>
      <c r="E26" s="7">
        <v>93</v>
      </c>
      <c r="F26" s="7" t="s">
        <v>98</v>
      </c>
      <c r="G26" s="12">
        <f t="shared" si="4"/>
        <v>2.2144207399405884</v>
      </c>
      <c r="H26" s="12">
        <f t="shared" si="5"/>
        <v>2.5114771806643263</v>
      </c>
      <c r="I26" s="3">
        <v>73.5</v>
      </c>
    </row>
    <row r="27" spans="1:16" x14ac:dyDescent="0.25">
      <c r="A27" s="7">
        <v>7866</v>
      </c>
      <c r="B27" s="7" t="s">
        <v>99</v>
      </c>
      <c r="C27" s="7">
        <v>138</v>
      </c>
      <c r="D27" s="7" t="s">
        <v>99</v>
      </c>
      <c r="E27" s="7">
        <v>160</v>
      </c>
      <c r="F27" s="7" t="s">
        <v>99</v>
      </c>
      <c r="G27" s="12">
        <f t="shared" si="4"/>
        <v>1.7543859649122806</v>
      </c>
      <c r="H27" s="12">
        <f t="shared" si="5"/>
        <v>2.0340706839562674</v>
      </c>
      <c r="I27" s="3">
        <v>96</v>
      </c>
    </row>
    <row r="28" spans="1:16" x14ac:dyDescent="0.25">
      <c r="A28" s="7">
        <v>4399</v>
      </c>
      <c r="B28" s="7" t="s">
        <v>100</v>
      </c>
      <c r="C28" s="7">
        <v>59</v>
      </c>
      <c r="D28" s="7" t="s">
        <v>100</v>
      </c>
      <c r="E28" s="7">
        <v>82</v>
      </c>
      <c r="F28" s="7" t="s">
        <v>100</v>
      </c>
      <c r="G28" s="12">
        <f t="shared" si="4"/>
        <v>1.3412139122527846</v>
      </c>
      <c r="H28" s="12">
        <f t="shared" si="5"/>
        <v>1.8640600136394636</v>
      </c>
      <c r="I28" s="3">
        <v>61.6</v>
      </c>
    </row>
    <row r="29" spans="1:16" x14ac:dyDescent="0.25">
      <c r="A29" s="7">
        <v>7724</v>
      </c>
      <c r="B29" s="7" t="s">
        <v>101</v>
      </c>
      <c r="C29" s="7">
        <v>175</v>
      </c>
      <c r="D29" s="7" t="s">
        <v>101</v>
      </c>
      <c r="E29" s="7">
        <v>233</v>
      </c>
      <c r="F29" s="7" t="s">
        <v>101</v>
      </c>
      <c r="G29" s="12">
        <f t="shared" si="4"/>
        <v>2.2656654583117555</v>
      </c>
      <c r="H29" s="12">
        <f t="shared" si="5"/>
        <v>3.0165717244950803</v>
      </c>
      <c r="I29" s="3">
        <v>65.8</v>
      </c>
    </row>
    <row r="30" spans="1:16" x14ac:dyDescent="0.25">
      <c r="A30" s="7">
        <v>9567</v>
      </c>
      <c r="B30" s="7" t="s">
        <v>102</v>
      </c>
      <c r="C30" s="7">
        <v>336</v>
      </c>
      <c r="D30" s="7" t="s">
        <v>102</v>
      </c>
      <c r="E30" s="7">
        <v>361</v>
      </c>
      <c r="F30" s="7" t="s">
        <v>102</v>
      </c>
      <c r="G30" s="12">
        <f t="shared" si="4"/>
        <v>3.5120727500783948</v>
      </c>
      <c r="H30" s="12">
        <f t="shared" si="5"/>
        <v>3.7733876868401794</v>
      </c>
      <c r="I30" s="3">
        <v>68</v>
      </c>
    </row>
    <row r="31" spans="1:16" x14ac:dyDescent="0.25">
      <c r="A31" s="7">
        <v>11386</v>
      </c>
      <c r="B31" s="7" t="s">
        <v>103</v>
      </c>
      <c r="C31" s="7">
        <v>217</v>
      </c>
      <c r="D31" s="7" t="s">
        <v>103</v>
      </c>
      <c r="E31" s="7">
        <v>269</v>
      </c>
      <c r="F31" s="7" t="s">
        <v>103</v>
      </c>
      <c r="G31" s="12">
        <f t="shared" si="4"/>
        <v>1.9058492886000353</v>
      </c>
      <c r="H31" s="12">
        <f t="shared" si="5"/>
        <v>2.3625505006147898</v>
      </c>
      <c r="I31" s="3">
        <v>102.3</v>
      </c>
    </row>
    <row r="32" spans="1:16" x14ac:dyDescent="0.25">
      <c r="A32" s="7">
        <v>6406</v>
      </c>
      <c r="B32" s="7" t="s">
        <v>104</v>
      </c>
      <c r="C32" s="7">
        <v>115</v>
      </c>
      <c r="D32" s="7" t="s">
        <v>104</v>
      </c>
      <c r="E32" s="7">
        <v>132</v>
      </c>
      <c r="F32" s="7" t="s">
        <v>104</v>
      </c>
      <c r="G32" s="12">
        <f t="shared" si="4"/>
        <v>1.7951920074929753</v>
      </c>
      <c r="H32" s="12">
        <f t="shared" si="5"/>
        <v>2.0605682172962845</v>
      </c>
      <c r="I32" s="3">
        <v>98.6</v>
      </c>
    </row>
  </sheetData>
  <mergeCells count="4">
    <mergeCell ref="A1:B1"/>
    <mergeCell ref="C1:D1"/>
    <mergeCell ref="E1:F1"/>
    <mergeCell ref="J7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5c</vt:lpstr>
      <vt:lpstr>Extended Data Figure 5d</vt:lpstr>
      <vt:lpstr>Extended Data 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2021-11-02T12:49:01Z</dcterms:modified>
</cp:coreProperties>
</file>