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nes/Desktop/Raw Data submitted to the journal/ Fig. 4/Fig. 4a 4b 4c - Obese Climp63 OE FIBSEM/"/>
    </mc:Choice>
  </mc:AlternateContent>
  <xr:revisionPtr revIDLastSave="0" documentId="13_ncr:1_{8EB0562E-6E2D-3042-AFEC-D4886D394273}" xr6:coauthVersionLast="47" xr6:coauthVersionMax="47" xr10:uidLastSave="{00000000-0000-0000-0000-000000000000}"/>
  <bookViews>
    <workbookView xWindow="780" yWindow="1180" windowWidth="27640" windowHeight="16440" xr2:uid="{03743088-23D3-FD4F-AEC9-1EB6B45CA130}"/>
  </bookViews>
  <sheets>
    <sheet name="Fig. 4b" sheetId="1" r:id="rId1"/>
    <sheet name="Fig. 4c" sheetId="3" r:id="rId2"/>
    <sheet name="Fig. 4e" sheetId="12" r:id="rId3"/>
    <sheet name="Fig. 4g" sheetId="5" r:id="rId4"/>
    <sheet name="Fig. 4h" sheetId="4" r:id="rId5"/>
    <sheet name="Fig. 4i" sheetId="10" r:id="rId6"/>
    <sheet name="Fig. 4j" sheetId="8" r:id="rId7"/>
    <sheet name="Fig. 4k" sheetId="6" r:id="rId8"/>
    <sheet name="Fig. 4l" sheetId="2" r:id="rId9"/>
    <sheet name="Fig. 4m" sheetId="9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8" l="1"/>
  <c r="J15" i="8" s="1"/>
  <c r="H14" i="8"/>
  <c r="J14" i="8" s="1"/>
  <c r="F3" i="8"/>
  <c r="J3" i="8"/>
  <c r="F4" i="8"/>
  <c r="J4" i="8"/>
  <c r="F5" i="8"/>
  <c r="J5" i="8"/>
  <c r="F6" i="8"/>
  <c r="J6" i="8"/>
  <c r="F7" i="8"/>
  <c r="J7" i="8"/>
  <c r="F8" i="8"/>
  <c r="J8" i="8"/>
  <c r="F9" i="8"/>
  <c r="J9" i="8"/>
  <c r="F10" i="8"/>
  <c r="J10" i="8"/>
  <c r="D13" i="8"/>
  <c r="F13" i="8" s="1"/>
  <c r="E13" i="8"/>
  <c r="H13" i="8"/>
  <c r="I13" i="8"/>
  <c r="J13" i="8"/>
  <c r="L13" i="8"/>
  <c r="D14" i="8"/>
  <c r="F14" i="8" s="1"/>
  <c r="E14" i="8"/>
  <c r="I14" i="8"/>
  <c r="L14" i="8"/>
  <c r="D15" i="8"/>
  <c r="F15" i="8" s="1"/>
  <c r="E15" i="8"/>
  <c r="I15" i="8"/>
  <c r="L15" i="8"/>
  <c r="D16" i="8"/>
  <c r="E16" i="8"/>
  <c r="F16" i="8"/>
  <c r="H16" i="8"/>
  <c r="J16" i="8" s="1"/>
  <c r="I16" i="8"/>
  <c r="L16" i="8"/>
  <c r="D17" i="8"/>
  <c r="E17" i="8"/>
  <c r="F17" i="8"/>
  <c r="H17" i="8"/>
  <c r="J17" i="8" s="1"/>
  <c r="I17" i="8"/>
  <c r="L17" i="8"/>
  <c r="D18" i="8"/>
  <c r="E18" i="8"/>
  <c r="F18" i="8"/>
  <c r="H18" i="8"/>
  <c r="J18" i="8" s="1"/>
  <c r="I18" i="8"/>
  <c r="L18" i="8"/>
  <c r="D19" i="8"/>
  <c r="E19" i="8"/>
  <c r="F19" i="8"/>
  <c r="H19" i="8"/>
  <c r="I19" i="8"/>
  <c r="J19" i="8"/>
  <c r="L19" i="8"/>
  <c r="D20" i="8"/>
  <c r="E20" i="8"/>
  <c r="F20" i="8"/>
  <c r="H20" i="8"/>
  <c r="I20" i="8"/>
  <c r="J20" i="8"/>
  <c r="L20" i="8"/>
</calcChain>
</file>

<file path=xl/sharedStrings.xml><?xml version="1.0" encoding="utf-8"?>
<sst xmlns="http://schemas.openxmlformats.org/spreadsheetml/2006/main" count="287" uniqueCount="95">
  <si>
    <t>ER volume</t>
  </si>
  <si>
    <t>Mean</t>
  </si>
  <si>
    <t>SEM</t>
  </si>
  <si>
    <t>N</t>
  </si>
  <si>
    <t>Mitochondira volume</t>
  </si>
  <si>
    <t>Lipid droplet volume</t>
  </si>
  <si>
    <t>Nucleus cytosol and others</t>
  </si>
  <si>
    <t>9430 Obese 2</t>
  </si>
  <si>
    <t>1857 Obese Climp63</t>
  </si>
  <si>
    <t>P value</t>
  </si>
  <si>
    <t>LacZ vs Climp63</t>
  </si>
  <si>
    <t>Unpaired t test</t>
  </si>
  <si>
    <t>Std. Error of Mean</t>
  </si>
  <si>
    <t>Std. Deviation</t>
  </si>
  <si>
    <t>Obese AdClimp63</t>
  </si>
  <si>
    <t>Obese AdLacz</t>
  </si>
  <si>
    <t>***</t>
  </si>
  <si>
    <t>P value summary</t>
  </si>
  <si>
    <t>Unpaired t test, P value</t>
  </si>
  <si>
    <t>ob Climp63 1857</t>
  </si>
  <si>
    <t>ob/ob Fed 9430</t>
  </si>
  <si>
    <t>%ER Sheet / tubule ratio</t>
  </si>
  <si>
    <t>AdLacZ vs Clim063</t>
  </si>
  <si>
    <t>AdClimp63</t>
  </si>
  <si>
    <t>AdLacZ</t>
  </si>
  <si>
    <t>CPM/protein</t>
  </si>
  <si>
    <t>**</t>
  </si>
  <si>
    <t>Obese Climp63</t>
  </si>
  <si>
    <t>Obese LacZ</t>
  </si>
  <si>
    <t>TG (ug) per mg of liver tissue</t>
  </si>
  <si>
    <t>Yes</t>
  </si>
  <si>
    <t>****</t>
  </si>
  <si>
    <t>&lt;0.0001</t>
  </si>
  <si>
    <t>Subjects (matching)</t>
  </si>
  <si>
    <t>Column Factor</t>
  </si>
  <si>
    <t>Time</t>
  </si>
  <si>
    <t>Interaction</t>
  </si>
  <si>
    <t>Significant?</t>
  </si>
  <si>
    <t>% of total variation</t>
  </si>
  <si>
    <t>Source of Variation</t>
  </si>
  <si>
    <t>Two-way RM ANOVA</t>
  </si>
  <si>
    <t>Mice 10</t>
  </si>
  <si>
    <t>Mice 9</t>
  </si>
  <si>
    <t>Mice 8</t>
  </si>
  <si>
    <t>Mice 7</t>
  </si>
  <si>
    <t>Mice 6</t>
  </si>
  <si>
    <t>Mice 5</t>
  </si>
  <si>
    <t>Mice 4</t>
  </si>
  <si>
    <t>Mice 3</t>
  </si>
  <si>
    <t>Mice 2</t>
  </si>
  <si>
    <t>Mice 1</t>
  </si>
  <si>
    <t>Obese Ad Climp63</t>
  </si>
  <si>
    <t>Obese Ad LacZ</t>
  </si>
  <si>
    <t>Ad LacZ vs Ad Climp63</t>
  </si>
  <si>
    <t>Ad Climp63</t>
  </si>
  <si>
    <t>Ad Lacz</t>
  </si>
  <si>
    <t>*</t>
  </si>
  <si>
    <t>Ad-LacZ ins+ vs Ad-Climp-63 ins+</t>
  </si>
  <si>
    <t>Ad-Climp-63 ins+</t>
  </si>
  <si>
    <t>Ad-Climp-63 ins-</t>
  </si>
  <si>
    <t>Ad-LacZ ins+</t>
  </si>
  <si>
    <t>Ad-LacZ ins-</t>
  </si>
  <si>
    <t>pAKT/AKT ratio</t>
  </si>
  <si>
    <t>pIR/IR ratio</t>
  </si>
  <si>
    <t>Climp63 - 4</t>
  </si>
  <si>
    <t>+</t>
  </si>
  <si>
    <t>Climp63 - 3</t>
  </si>
  <si>
    <t>Climp63 - 2</t>
  </si>
  <si>
    <t>Climp63 - 1</t>
  </si>
  <si>
    <t>-</t>
  </si>
  <si>
    <t>LacZ4</t>
  </si>
  <si>
    <t>LacZ3</t>
  </si>
  <si>
    <t>LacZ2</t>
  </si>
  <si>
    <t>LacZ1</t>
  </si>
  <si>
    <t>b-Tubulin</t>
  </si>
  <si>
    <t>ratio</t>
  </si>
  <si>
    <t>AKT</t>
  </si>
  <si>
    <t>pAKT</t>
  </si>
  <si>
    <t>IR</t>
  </si>
  <si>
    <t>pIR</t>
  </si>
  <si>
    <t>obese liver</t>
  </si>
  <si>
    <t>insulin</t>
  </si>
  <si>
    <t>obese Climp63</t>
  </si>
  <si>
    <t>obese LacZ</t>
  </si>
  <si>
    <t>14C-CO2 CPM FAO</t>
  </si>
  <si>
    <t>Ad GFP vs Ad Climp63</t>
  </si>
  <si>
    <t>Obese Ad GFP</t>
  </si>
  <si>
    <t xml:space="preserve">Number : Parallel ER stacks/ Total ER traces </t>
  </si>
  <si>
    <t xml:space="preserve"> % Parallel ER stacks/ Total ER </t>
  </si>
  <si>
    <t>Fig. 4e Left Panel</t>
  </si>
  <si>
    <t>Fig. 4e Right Panel</t>
  </si>
  <si>
    <t>Fig. 4K Right Panel</t>
  </si>
  <si>
    <t>Fig. 4K Left Panel</t>
  </si>
  <si>
    <t>Fig. 4m Right panel</t>
  </si>
  <si>
    <t>Fig. 4m Left 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</si>
</sst>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"/>
    <numFmt numFmtId="169" formatCode="0.0000000"/>
    <numFmt numFmtId="171" formatCode="0.000000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1" fillId="0" borderId="0" xfId="0" applyFont="1"/>
    <xf numFmtId="0" fontId="3" fillId="0" borderId="17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0" xfId="0" applyFont="1"/>
    <xf numFmtId="0" fontId="3" fillId="0" borderId="2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6" xfId="0" applyFont="1" applyBorder="1"/>
    <xf numFmtId="0" fontId="5" fillId="0" borderId="15" xfId="0" applyFont="1" applyBorder="1" applyAlignment="1">
      <alignment horizontal="left"/>
    </xf>
    <xf numFmtId="0" fontId="2" fillId="0" borderId="14" xfId="0" applyFont="1" applyBorder="1"/>
    <xf numFmtId="0" fontId="2" fillId="0" borderId="9" xfId="0" applyFont="1" applyBorder="1"/>
    <xf numFmtId="0" fontId="5" fillId="0" borderId="8" xfId="0" applyFont="1" applyBorder="1"/>
    <xf numFmtId="0" fontId="5" fillId="0" borderId="7" xfId="0" applyFont="1" applyBorder="1" applyAlignment="1">
      <alignment horizontal="left"/>
    </xf>
    <xf numFmtId="0" fontId="4" fillId="0" borderId="16" xfId="0" applyFont="1" applyBorder="1"/>
    <xf numFmtId="0" fontId="4" fillId="0" borderId="15" xfId="0" applyFont="1" applyBorder="1"/>
    <xf numFmtId="0" fontId="4" fillId="0" borderId="14" xfId="0" applyFont="1" applyBorder="1" applyAlignment="1">
      <alignment horizontal="left"/>
    </xf>
    <xf numFmtId="0" fontId="5" fillId="0" borderId="24" xfId="0" applyFont="1" applyBorder="1"/>
    <xf numFmtId="0" fontId="5" fillId="0" borderId="23" xfId="0" applyFont="1" applyBorder="1"/>
    <xf numFmtId="0" fontId="5" fillId="0" borderId="26" xfId="0" applyFont="1" applyBorder="1" applyAlignment="1">
      <alignment horizontal="left"/>
    </xf>
    <xf numFmtId="0" fontId="4" fillId="0" borderId="9" xfId="0" applyFont="1" applyBorder="1"/>
    <xf numFmtId="0" fontId="4" fillId="0" borderId="8" xfId="0" applyFont="1" applyBorder="1"/>
    <xf numFmtId="0" fontId="4" fillId="0" borderId="7" xfId="0" applyFont="1" applyBorder="1" applyAlignment="1">
      <alignment horizontal="left"/>
    </xf>
    <xf numFmtId="0" fontId="5" fillId="0" borderId="27" xfId="0" applyFont="1" applyBorder="1"/>
    <xf numFmtId="0" fontId="5" fillId="0" borderId="28" xfId="0" applyFont="1" applyBorder="1"/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26" xfId="0" applyFont="1" applyBorder="1" applyAlignment="1">
      <alignment horizontal="left"/>
    </xf>
    <xf numFmtId="0" fontId="0" fillId="0" borderId="30" xfId="0" applyBorder="1" applyAlignment="1">
      <alignment horizontal="center" wrapText="1"/>
    </xf>
    <xf numFmtId="0" fontId="0" fillId="0" borderId="9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16" xfId="0" applyBorder="1"/>
    <xf numFmtId="0" fontId="5" fillId="0" borderId="15" xfId="0" applyFont="1" applyBorder="1"/>
    <xf numFmtId="0" fontId="5" fillId="0" borderId="14" xfId="0" applyFont="1" applyBorder="1" applyAlignment="1">
      <alignment horizontal="left"/>
    </xf>
    <xf numFmtId="0" fontId="0" fillId="0" borderId="24" xfId="0" applyBorder="1"/>
    <xf numFmtId="0" fontId="5" fillId="0" borderId="14" xfId="0" applyFont="1" applyBorder="1"/>
    <xf numFmtId="0" fontId="5" fillId="0" borderId="34" xfId="0" applyFont="1" applyBorder="1"/>
    <xf numFmtId="0" fontId="5" fillId="0" borderId="26" xfId="0" applyFont="1" applyBorder="1"/>
    <xf numFmtId="0" fontId="5" fillId="0" borderId="32" xfId="0" applyFont="1" applyBorder="1"/>
    <xf numFmtId="0" fontId="5" fillId="0" borderId="9" xfId="0" applyFont="1" applyBorder="1"/>
    <xf numFmtId="0" fontId="5" fillId="0" borderId="7" xfId="0" applyFont="1" applyBorder="1"/>
    <xf numFmtId="0" fontId="5" fillId="0" borderId="37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5" fillId="0" borderId="29" xfId="0" applyFont="1" applyBorder="1"/>
    <xf numFmtId="0" fontId="4" fillId="0" borderId="38" xfId="0" applyFon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5" fontId="0" fillId="0" borderId="23" xfId="0" applyNumberFormat="1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42" xfId="0" applyBorder="1"/>
    <xf numFmtId="0" fontId="5" fillId="0" borderId="30" xfId="0" applyFont="1" applyBorder="1"/>
    <xf numFmtId="0" fontId="0" fillId="0" borderId="44" xfId="0" applyBorder="1"/>
    <xf numFmtId="0" fontId="0" fillId="0" borderId="33" xfId="0" applyBorder="1"/>
    <xf numFmtId="0" fontId="5" fillId="0" borderId="2" xfId="0" applyFont="1" applyBorder="1"/>
    <xf numFmtId="0" fontId="5" fillId="0" borderId="19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1" fillId="0" borderId="28" xfId="0" applyFont="1" applyBorder="1" applyAlignment="1">
      <alignment horizontal="center" vertical="center" wrapText="1"/>
    </xf>
    <xf numFmtId="0" fontId="4" fillId="0" borderId="14" xfId="0" applyFont="1" applyBorder="1"/>
    <xf numFmtId="0" fontId="4" fillId="0" borderId="35" xfId="0" applyFont="1" applyBorder="1" applyAlignment="1">
      <alignment horizontal="left"/>
    </xf>
    <xf numFmtId="0" fontId="5" fillId="0" borderId="36" xfId="0" applyFont="1" applyBorder="1" applyAlignment="1">
      <alignment horizontal="left"/>
    </xf>
    <xf numFmtId="0" fontId="4" fillId="0" borderId="12" xfId="0" applyFont="1" applyBorder="1"/>
    <xf numFmtId="0" fontId="4" fillId="0" borderId="10" xfId="0" applyFont="1" applyBorder="1"/>
    <xf numFmtId="0" fontId="4" fillId="0" borderId="46" xfId="0" applyFont="1" applyBorder="1" applyAlignment="1">
      <alignment horizontal="left"/>
    </xf>
    <xf numFmtId="0" fontId="5" fillId="0" borderId="22" xfId="0" applyFont="1" applyBorder="1"/>
    <xf numFmtId="0" fontId="0" fillId="0" borderId="13" xfId="0" applyBorder="1"/>
    <xf numFmtId="0" fontId="0" fillId="0" borderId="20" xfId="0" applyBorder="1"/>
    <xf numFmtId="0" fontId="4" fillId="0" borderId="47" xfId="0" applyFont="1" applyBorder="1" applyAlignment="1">
      <alignment horizontal="center"/>
    </xf>
    <xf numFmtId="0" fontId="0" fillId="0" borderId="6" xfId="0" applyBorder="1"/>
    <xf numFmtId="0" fontId="3" fillId="0" borderId="33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3" fillId="0" borderId="21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171" fontId="5" fillId="0" borderId="22" xfId="0" applyNumberFormat="1" applyFont="1" applyBorder="1"/>
    <xf numFmtId="169" fontId="5" fillId="0" borderId="24" xfId="0" applyNumberFormat="1" applyFont="1" applyBorder="1"/>
    <xf numFmtId="171" fontId="5" fillId="0" borderId="24" xfId="0" applyNumberFormat="1" applyFont="1" applyBorder="1"/>
    <xf numFmtId="0" fontId="4" fillId="0" borderId="7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3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3" fillId="0" borderId="7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1" fillId="0" borderId="9" xfId="0" applyFont="1" applyBorder="1"/>
    <xf numFmtId="0" fontId="4" fillId="0" borderId="36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1" fillId="0" borderId="0" xfId="0" applyFont="1" applyBorder="1"/>
    <xf numFmtId="0" fontId="3" fillId="0" borderId="8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45" xfId="0" applyFont="1" applyBorder="1" applyAlignment="1">
      <alignment horizontal="left"/>
    </xf>
    <xf numFmtId="0" fontId="4" fillId="0" borderId="4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5D461-35AA-4148-8677-5B39257F5BFD}">
  <dimension ref="C2:O22"/>
  <sheetViews>
    <sheetView tabSelected="1" workbookViewId="0">
      <selection activeCell="C23" sqref="C23"/>
    </sheetView>
  </sheetViews>
  <sheetFormatPr baseColWidth="10" defaultRowHeight="16" x14ac:dyDescent="0.2"/>
  <cols>
    <col min="3" max="3" width="21" bestFit="1" customWidth="1"/>
  </cols>
  <sheetData>
    <row r="2" spans="3:15" ht="17" thickBot="1" x14ac:dyDescent="0.25"/>
    <row r="3" spans="3:15" ht="17" thickBot="1" x14ac:dyDescent="0.25">
      <c r="C3" s="1"/>
      <c r="D3" s="25" t="s">
        <v>0</v>
      </c>
      <c r="E3" s="25"/>
      <c r="F3" s="25"/>
      <c r="G3" s="25"/>
      <c r="H3" s="25"/>
      <c r="I3" s="2" t="s">
        <v>1</v>
      </c>
      <c r="J3" s="3" t="s">
        <v>2</v>
      </c>
      <c r="K3" s="4" t="s">
        <v>3</v>
      </c>
    </row>
    <row r="4" spans="3:15" x14ac:dyDescent="0.2">
      <c r="C4" s="5" t="s">
        <v>7</v>
      </c>
      <c r="D4" s="6">
        <v>6.5678002109999998</v>
      </c>
      <c r="E4" s="7">
        <v>6.8533510519999998</v>
      </c>
      <c r="F4" s="7">
        <v>5.2850889920000004</v>
      </c>
      <c r="G4" s="7">
        <v>8.3861611860000007</v>
      </c>
      <c r="H4" s="8">
        <v>8.6103535529999995</v>
      </c>
      <c r="I4" s="9">
        <v>7.1405509988000002</v>
      </c>
      <c r="J4" s="10">
        <v>0.61502564254813796</v>
      </c>
      <c r="K4" s="11">
        <v>5</v>
      </c>
      <c r="M4" s="24"/>
      <c r="N4" s="24"/>
      <c r="O4" s="24"/>
    </row>
    <row r="5" spans="3:15" ht="17" thickBot="1" x14ac:dyDescent="0.25">
      <c r="C5" s="12" t="s">
        <v>8</v>
      </c>
      <c r="D5" s="13">
        <v>9.0672270180000005</v>
      </c>
      <c r="E5" s="14">
        <v>11.4059305</v>
      </c>
      <c r="F5" s="14">
        <v>7.81174356</v>
      </c>
      <c r="G5" s="14">
        <v>8.5316833800000005</v>
      </c>
      <c r="H5" s="15">
        <v>8.7829651500000008</v>
      </c>
      <c r="I5" s="13">
        <v>9.1199099215999997</v>
      </c>
      <c r="J5" s="14">
        <v>0.60825599241491501</v>
      </c>
      <c r="K5" s="15">
        <v>5</v>
      </c>
      <c r="M5" s="24"/>
      <c r="N5" s="24"/>
      <c r="O5" s="24"/>
    </row>
    <row r="6" spans="3:15" ht="17" thickBot="1" x14ac:dyDescent="0.25">
      <c r="C6" s="16"/>
    </row>
    <row r="7" spans="3:15" ht="17" thickBot="1" x14ac:dyDescent="0.25">
      <c r="C7" s="17"/>
      <c r="D7" s="26" t="s">
        <v>4</v>
      </c>
      <c r="E7" s="27"/>
      <c r="F7" s="27"/>
      <c r="G7" s="27"/>
      <c r="H7" s="28"/>
      <c r="I7" s="2" t="s">
        <v>1</v>
      </c>
      <c r="J7" s="3" t="s">
        <v>2</v>
      </c>
      <c r="K7" s="4" t="s">
        <v>3</v>
      </c>
    </row>
    <row r="8" spans="3:15" x14ac:dyDescent="0.2">
      <c r="C8" s="18" t="s">
        <v>7</v>
      </c>
      <c r="D8" s="6">
        <v>14.56121924</v>
      </c>
      <c r="E8" s="7">
        <v>18.313768199999998</v>
      </c>
      <c r="F8" s="7">
        <v>12.27302252</v>
      </c>
      <c r="G8" s="7">
        <v>14.94854956</v>
      </c>
      <c r="H8" s="8">
        <v>20.919252069999999</v>
      </c>
      <c r="I8" s="9">
        <v>16.203162318</v>
      </c>
      <c r="J8" s="10">
        <v>1.52335466674383</v>
      </c>
      <c r="K8" s="11">
        <v>5</v>
      </c>
    </row>
    <row r="9" spans="3:15" ht="17" thickBot="1" x14ac:dyDescent="0.25">
      <c r="C9" s="12" t="s">
        <v>8</v>
      </c>
      <c r="D9" s="13">
        <v>10.96616115</v>
      </c>
      <c r="E9" s="14">
        <v>13.404574800000001</v>
      </c>
      <c r="F9" s="14">
        <v>11.3321846</v>
      </c>
      <c r="G9" s="14">
        <v>11.2186228</v>
      </c>
      <c r="H9" s="15">
        <v>10.127986999999999</v>
      </c>
      <c r="I9" s="13">
        <v>11.40990607</v>
      </c>
      <c r="J9" s="14">
        <v>0.54136675714233395</v>
      </c>
      <c r="K9" s="15">
        <v>5</v>
      </c>
    </row>
    <row r="10" spans="3:15" ht="17" thickBot="1" x14ac:dyDescent="0.25">
      <c r="C10" s="16"/>
    </row>
    <row r="11" spans="3:15" ht="17" thickBot="1" x14ac:dyDescent="0.25">
      <c r="C11" s="19"/>
      <c r="D11" s="26" t="s">
        <v>5</v>
      </c>
      <c r="E11" s="27"/>
      <c r="F11" s="27"/>
      <c r="G11" s="27"/>
      <c r="H11" s="28"/>
      <c r="I11" s="2" t="s">
        <v>1</v>
      </c>
      <c r="J11" s="3" t="s">
        <v>2</v>
      </c>
      <c r="K11" s="4" t="s">
        <v>3</v>
      </c>
    </row>
    <row r="12" spans="3:15" x14ac:dyDescent="0.2">
      <c r="C12" s="5" t="s">
        <v>7</v>
      </c>
      <c r="D12" s="6">
        <v>38.782431690000003</v>
      </c>
      <c r="E12" s="7">
        <v>27.967752999999998</v>
      </c>
      <c r="F12" s="7">
        <v>46.960713650000002</v>
      </c>
      <c r="G12" s="7">
        <v>18.69383667</v>
      </c>
      <c r="H12" s="8">
        <v>17.68353166</v>
      </c>
      <c r="I12" s="20">
        <v>30.017653333999998</v>
      </c>
      <c r="J12" s="21">
        <v>5.6940763306688904</v>
      </c>
      <c r="K12" s="22">
        <v>5</v>
      </c>
    </row>
    <row r="13" spans="3:15" ht="17" thickBot="1" x14ac:dyDescent="0.25">
      <c r="C13" s="12" t="s">
        <v>8</v>
      </c>
      <c r="D13" s="13">
        <v>20.8342426</v>
      </c>
      <c r="E13" s="14">
        <v>7.9786041900000004</v>
      </c>
      <c r="F13" s="14">
        <v>9.35243219</v>
      </c>
      <c r="G13" s="14">
        <v>2.5380709499999998</v>
      </c>
      <c r="H13" s="15">
        <v>18.543430300000001</v>
      </c>
      <c r="I13" s="23">
        <v>11.849356046</v>
      </c>
      <c r="J13" s="14">
        <v>3.4165493946282801</v>
      </c>
      <c r="K13" s="15">
        <v>5</v>
      </c>
    </row>
    <row r="14" spans="3:15" ht="17" thickBot="1" x14ac:dyDescent="0.25">
      <c r="C14" s="16"/>
    </row>
    <row r="15" spans="3:15" ht="17" thickBot="1" x14ac:dyDescent="0.25">
      <c r="C15" s="19"/>
      <c r="D15" s="26" t="s">
        <v>6</v>
      </c>
      <c r="E15" s="27"/>
      <c r="F15" s="27"/>
      <c r="G15" s="27"/>
      <c r="H15" s="28"/>
      <c r="I15" s="2" t="s">
        <v>1</v>
      </c>
      <c r="J15" s="3" t="s">
        <v>2</v>
      </c>
      <c r="K15" s="4" t="s">
        <v>3</v>
      </c>
    </row>
    <row r="16" spans="3:15" x14ac:dyDescent="0.2">
      <c r="C16" s="5" t="s">
        <v>7</v>
      </c>
      <c r="D16" s="6">
        <v>40.088548899999999</v>
      </c>
      <c r="E16" s="7">
        <v>46.865127700000002</v>
      </c>
      <c r="F16" s="7">
        <v>35.481174799999998</v>
      </c>
      <c r="G16" s="7">
        <v>57.971452599999999</v>
      </c>
      <c r="H16" s="8">
        <v>52.7868627</v>
      </c>
      <c r="I16" s="20">
        <v>46.638633339999998</v>
      </c>
      <c r="J16" s="21">
        <v>4.0845887405040804</v>
      </c>
      <c r="K16" s="22">
        <v>5</v>
      </c>
    </row>
    <row r="17" spans="3:12" ht="17" thickBot="1" x14ac:dyDescent="0.25">
      <c r="C17" s="12" t="s">
        <v>8</v>
      </c>
      <c r="D17" s="13">
        <v>59.132369230000002</v>
      </c>
      <c r="E17" s="14">
        <v>67.210890500000005</v>
      </c>
      <c r="F17" s="14">
        <v>71.503639699999994</v>
      </c>
      <c r="G17" s="14">
        <v>77.711622899999995</v>
      </c>
      <c r="H17" s="15">
        <v>62.5456176</v>
      </c>
      <c r="I17" s="23">
        <v>67.620827985999995</v>
      </c>
      <c r="J17" s="14">
        <v>3.27780498245157</v>
      </c>
      <c r="K17" s="15">
        <v>5</v>
      </c>
    </row>
    <row r="21" spans="3:12" x14ac:dyDescent="0.2"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r="22" spans="3:12" x14ac:dyDescent="0.2">
      <c r="C22" s="24"/>
      <c r="D22" s="24"/>
      <c r="E22" s="24"/>
      <c r="F22" s="24"/>
      <c r="G22" s="24"/>
      <c r="H22" s="24"/>
      <c r="I22" s="24"/>
      <c r="J22" s="24"/>
      <c r="K22" s="24"/>
      <c r="L22" s="24"/>
    </row>
  </sheetData>
  <mergeCells count="4">
    <mergeCell ref="D3:H3"/>
    <mergeCell ref="D7:H7"/>
    <mergeCell ref="D11:H11"/>
    <mergeCell ref="D15:H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3BF2C-F5F8-F74F-9F26-4264A7EBBF49}">
  <dimension ref="B2:E15"/>
  <sheetViews>
    <sheetView workbookViewId="0">
      <selection activeCell="B20" sqref="B20"/>
    </sheetView>
  </sheetViews>
  <sheetFormatPr baseColWidth="10" defaultRowHeight="16" x14ac:dyDescent="0.2"/>
  <cols>
    <col min="2" max="2" width="22.5" bestFit="1" customWidth="1"/>
    <col min="3" max="3" width="15.5" bestFit="1" customWidth="1"/>
    <col min="4" max="4" width="17" bestFit="1" customWidth="1"/>
  </cols>
  <sheetData>
    <row r="2" spans="2:5" ht="17" thickBot="1" x14ac:dyDescent="0.25"/>
    <row r="3" spans="2:5" x14ac:dyDescent="0.2">
      <c r="B3" s="48"/>
      <c r="C3" s="67" t="s">
        <v>21</v>
      </c>
      <c r="D3" s="66"/>
      <c r="E3" s="48"/>
    </row>
    <row r="4" spans="2:5" x14ac:dyDescent="0.2">
      <c r="B4" s="48"/>
      <c r="C4" s="65"/>
      <c r="D4" s="64"/>
      <c r="E4" s="48"/>
    </row>
    <row r="5" spans="2:5" x14ac:dyDescent="0.2">
      <c r="B5" s="48"/>
      <c r="C5" s="57" t="s">
        <v>20</v>
      </c>
      <c r="D5" s="55" t="s">
        <v>19</v>
      </c>
      <c r="E5" s="48"/>
    </row>
    <row r="6" spans="2:5" x14ac:dyDescent="0.2">
      <c r="B6" s="48"/>
      <c r="C6" s="54">
        <v>13.7143234</v>
      </c>
      <c r="D6" s="58">
        <v>56.816270000000003</v>
      </c>
      <c r="E6" s="48"/>
    </row>
    <row r="7" spans="2:5" x14ac:dyDescent="0.2">
      <c r="B7" s="48"/>
      <c r="C7" s="54">
        <v>23.0492372</v>
      </c>
      <c r="D7" s="58">
        <v>54.824080000000002</v>
      </c>
      <c r="E7" s="48"/>
    </row>
    <row r="8" spans="2:5" x14ac:dyDescent="0.2">
      <c r="B8" s="48"/>
      <c r="C8" s="54">
        <v>19.249861299999999</v>
      </c>
      <c r="D8" s="58">
        <v>48.095550000000003</v>
      </c>
      <c r="E8" s="48"/>
    </row>
    <row r="9" spans="2:5" x14ac:dyDescent="0.2">
      <c r="B9" s="48"/>
      <c r="C9" s="54">
        <v>17.555692499999999</v>
      </c>
      <c r="D9" s="58">
        <v>33.2256</v>
      </c>
      <c r="E9" s="48"/>
    </row>
    <row r="10" spans="2:5" ht="17" thickBot="1" x14ac:dyDescent="0.25">
      <c r="B10" s="48"/>
      <c r="C10" s="63">
        <v>19.899179400000001</v>
      </c>
      <c r="D10" s="62">
        <v>53.923679999999997</v>
      </c>
      <c r="E10" s="48"/>
    </row>
    <row r="11" spans="2:5" x14ac:dyDescent="0.2">
      <c r="B11" s="61" t="s">
        <v>1</v>
      </c>
      <c r="C11" s="60">
        <v>18.690000000000001</v>
      </c>
      <c r="D11" s="59">
        <v>49.38</v>
      </c>
      <c r="E11" s="48"/>
    </row>
    <row r="12" spans="2:5" x14ac:dyDescent="0.2">
      <c r="B12" s="54" t="s">
        <v>13</v>
      </c>
      <c r="C12" s="53">
        <v>3.4209999999999998</v>
      </c>
      <c r="D12" s="58">
        <v>9.5939999999999994</v>
      </c>
      <c r="E12" s="48"/>
    </row>
    <row r="13" spans="2:5" x14ac:dyDescent="0.2">
      <c r="B13" s="57" t="s">
        <v>12</v>
      </c>
      <c r="C13" s="56">
        <v>1.53</v>
      </c>
      <c r="D13" s="55">
        <v>4.2910000000000004</v>
      </c>
      <c r="E13" s="48"/>
    </row>
    <row r="14" spans="2:5" x14ac:dyDescent="0.2">
      <c r="B14" s="54" t="s">
        <v>18</v>
      </c>
      <c r="C14" s="53">
        <v>1E-4</v>
      </c>
      <c r="D14" s="52"/>
      <c r="E14" s="48"/>
    </row>
    <row r="15" spans="2:5" ht="17" thickBot="1" x14ac:dyDescent="0.25">
      <c r="B15" s="51" t="s">
        <v>17</v>
      </c>
      <c r="C15" s="50" t="s">
        <v>16</v>
      </c>
      <c r="D15" s="49"/>
      <c r="E15" s="48"/>
    </row>
  </sheetData>
  <mergeCells count="1">
    <mergeCell ref="C3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6F9C4-A121-C445-ADC3-84962F09FC3D}">
  <dimension ref="C1:I40"/>
  <sheetViews>
    <sheetView workbookViewId="0">
      <selection activeCell="D33" sqref="D33"/>
    </sheetView>
  </sheetViews>
  <sheetFormatPr baseColWidth="10" defaultRowHeight="16" x14ac:dyDescent="0.2"/>
  <cols>
    <col min="3" max="3" width="22.1640625" bestFit="1" customWidth="1"/>
    <col min="4" max="4" width="15" bestFit="1" customWidth="1"/>
    <col min="5" max="5" width="18.5" bestFit="1" customWidth="1"/>
    <col min="7" max="7" width="22.1640625" bestFit="1" customWidth="1"/>
    <col min="8" max="8" width="15" bestFit="1" customWidth="1"/>
    <col min="9" max="9" width="19" bestFit="1" customWidth="1"/>
  </cols>
  <sheetData>
    <row r="1" spans="3:9" x14ac:dyDescent="0.2">
      <c r="G1" s="16"/>
      <c r="H1" s="16"/>
      <c r="I1" s="16"/>
    </row>
    <row r="2" spans="3:9" ht="17" thickBot="1" x14ac:dyDescent="0.25">
      <c r="C2" s="135" t="s">
        <v>89</v>
      </c>
      <c r="D2" s="135"/>
      <c r="E2" s="135"/>
      <c r="G2" s="135" t="s">
        <v>90</v>
      </c>
      <c r="H2" s="135"/>
      <c r="I2" s="135"/>
    </row>
    <row r="3" spans="3:9" ht="17" thickBot="1" x14ac:dyDescent="0.25">
      <c r="C3" s="26" t="s">
        <v>88</v>
      </c>
      <c r="D3" s="25"/>
      <c r="E3" s="132"/>
      <c r="G3" s="134" t="s">
        <v>87</v>
      </c>
      <c r="H3" s="25"/>
      <c r="I3" s="132"/>
    </row>
    <row r="4" spans="3:9" x14ac:dyDescent="0.2">
      <c r="C4" s="131"/>
      <c r="D4" s="139" t="s">
        <v>86</v>
      </c>
      <c r="E4" s="46" t="s">
        <v>51</v>
      </c>
      <c r="G4" s="131"/>
      <c r="H4" s="130" t="s">
        <v>86</v>
      </c>
      <c r="I4" s="46" t="s">
        <v>51</v>
      </c>
    </row>
    <row r="5" spans="3:9" x14ac:dyDescent="0.2">
      <c r="C5" s="129"/>
      <c r="D5" s="85">
        <v>20.821520600000003</v>
      </c>
      <c r="E5" s="38">
        <v>69.995077899999998</v>
      </c>
      <c r="G5" s="129"/>
      <c r="H5" s="127">
        <v>0.18571428600000001</v>
      </c>
      <c r="I5" s="38">
        <v>0.77987421400000001</v>
      </c>
    </row>
    <row r="6" spans="3:9" x14ac:dyDescent="0.2">
      <c r="C6" s="129"/>
      <c r="D6" s="85">
        <v>30.6954964</v>
      </c>
      <c r="E6" s="38">
        <v>58.900078300000004</v>
      </c>
      <c r="G6" s="129"/>
      <c r="H6" s="127">
        <v>0.28571428599999998</v>
      </c>
      <c r="I6" s="38">
        <v>0.63087248299999998</v>
      </c>
    </row>
    <row r="7" spans="3:9" x14ac:dyDescent="0.2">
      <c r="C7" s="129"/>
      <c r="D7" s="85">
        <v>31.566538399999999</v>
      </c>
      <c r="E7" s="38">
        <v>55.798305699999993</v>
      </c>
      <c r="G7" s="129"/>
      <c r="H7" s="127">
        <v>0.29629629600000001</v>
      </c>
      <c r="I7" s="38">
        <v>0.54819277099999997</v>
      </c>
    </row>
    <row r="8" spans="3:9" x14ac:dyDescent="0.2">
      <c r="C8" s="129"/>
      <c r="D8" s="85">
        <v>32.194852699999998</v>
      </c>
      <c r="E8" s="38">
        <v>55.883316400000005</v>
      </c>
      <c r="G8" s="129"/>
      <c r="H8" s="127">
        <v>0.36363636399999999</v>
      </c>
      <c r="I8" s="38">
        <v>0.592592593</v>
      </c>
    </row>
    <row r="9" spans="3:9" x14ac:dyDescent="0.2">
      <c r="C9" s="129"/>
      <c r="D9" s="85">
        <v>25.331116900000001</v>
      </c>
      <c r="E9" s="38">
        <v>52.955917799999995</v>
      </c>
      <c r="G9" s="129"/>
      <c r="H9" s="127">
        <v>0.28395061700000002</v>
      </c>
      <c r="I9" s="138">
        <v>0.46961325999999998</v>
      </c>
    </row>
    <row r="10" spans="3:9" x14ac:dyDescent="0.2">
      <c r="C10" s="129"/>
      <c r="D10" s="85">
        <v>32.618129199999998</v>
      </c>
      <c r="E10" s="38">
        <v>60.323293499999998</v>
      </c>
      <c r="G10" s="129"/>
      <c r="H10" s="127">
        <v>0.28143712599999998</v>
      </c>
      <c r="I10" s="38">
        <v>0.69930069900000003</v>
      </c>
    </row>
    <row r="11" spans="3:9" x14ac:dyDescent="0.2">
      <c r="C11" s="129"/>
      <c r="D11" s="85">
        <v>25.268944100000002</v>
      </c>
      <c r="E11" s="38">
        <v>54.379191200000001</v>
      </c>
      <c r="G11" s="129"/>
      <c r="H11" s="127">
        <v>0.24193548400000001</v>
      </c>
      <c r="I11" s="38">
        <v>0.53153153200000003</v>
      </c>
    </row>
    <row r="12" spans="3:9" x14ac:dyDescent="0.2">
      <c r="C12" s="129"/>
      <c r="D12" s="85">
        <v>24.914649300000001</v>
      </c>
      <c r="E12" s="38">
        <v>55.796766699999999</v>
      </c>
      <c r="G12" s="129"/>
      <c r="H12" s="127">
        <v>0.27891156499999997</v>
      </c>
      <c r="I12" s="38">
        <v>0.50480769199999997</v>
      </c>
    </row>
    <row r="13" spans="3:9" x14ac:dyDescent="0.2">
      <c r="C13" s="129"/>
      <c r="D13" s="85">
        <v>27.0059392</v>
      </c>
      <c r="E13" s="38">
        <v>52.6327085</v>
      </c>
      <c r="G13" s="129"/>
      <c r="H13" s="127">
        <v>0.30177514799999999</v>
      </c>
      <c r="I13" s="38">
        <v>0.47540983599999997</v>
      </c>
    </row>
    <row r="14" spans="3:9" x14ac:dyDescent="0.2">
      <c r="C14" s="129"/>
      <c r="D14" s="85">
        <v>16.231474900000002</v>
      </c>
      <c r="E14" s="38">
        <v>42.219891399999995</v>
      </c>
      <c r="G14" s="129"/>
      <c r="H14" s="127">
        <v>0.20535714299999999</v>
      </c>
      <c r="I14" s="38">
        <v>0.355932203</v>
      </c>
    </row>
    <row r="15" spans="3:9" x14ac:dyDescent="0.2">
      <c r="C15" s="129"/>
      <c r="D15" s="85">
        <v>33.859584699999999</v>
      </c>
      <c r="E15" s="38">
        <v>39.642786700000002</v>
      </c>
      <c r="G15" s="129"/>
      <c r="H15" s="127">
        <v>0.38461538499999998</v>
      </c>
      <c r="I15" s="38">
        <v>0.30597014900000002</v>
      </c>
    </row>
    <row r="16" spans="3:9" x14ac:dyDescent="0.2">
      <c r="C16" s="129"/>
      <c r="D16" s="85">
        <v>21.291512900000001</v>
      </c>
      <c r="E16" s="137">
        <v>59.879974999999995</v>
      </c>
      <c r="G16" s="129"/>
      <c r="H16" s="127">
        <v>0.21428571399999999</v>
      </c>
      <c r="I16" s="38">
        <v>0.60544217700000003</v>
      </c>
    </row>
    <row r="17" spans="3:9" x14ac:dyDescent="0.2">
      <c r="C17" s="129"/>
      <c r="D17" s="85">
        <v>12.959618600000001</v>
      </c>
      <c r="E17" s="38">
        <v>58.3742181</v>
      </c>
      <c r="G17" s="129"/>
      <c r="H17" s="127">
        <v>0.114285714</v>
      </c>
      <c r="I17" s="38">
        <v>0.61363636399999999</v>
      </c>
    </row>
    <row r="18" spans="3:9" x14ac:dyDescent="0.2">
      <c r="C18" s="129"/>
      <c r="D18" s="85">
        <v>29.083042899999999</v>
      </c>
      <c r="E18" s="38">
        <v>47.278564099999997</v>
      </c>
      <c r="G18" s="129"/>
      <c r="H18" s="127">
        <v>0.33628318600000001</v>
      </c>
      <c r="I18" s="38">
        <v>0.48547717800000001</v>
      </c>
    </row>
    <row r="19" spans="3:9" x14ac:dyDescent="0.2">
      <c r="C19" s="129"/>
      <c r="D19" s="85">
        <v>23.7943526</v>
      </c>
      <c r="E19" s="38">
        <v>45.701246099999999</v>
      </c>
      <c r="G19" s="129"/>
      <c r="H19" s="127">
        <v>0.25555555600000002</v>
      </c>
      <c r="I19" s="38">
        <v>0.45381526100000003</v>
      </c>
    </row>
    <row r="20" spans="3:9" x14ac:dyDescent="0.2">
      <c r="C20" s="129"/>
      <c r="D20" s="85">
        <v>41.036858199999998</v>
      </c>
      <c r="E20" s="38">
        <v>69.5269938</v>
      </c>
      <c r="G20" s="129"/>
      <c r="H20" s="127">
        <v>0.43511450400000001</v>
      </c>
      <c r="I20" s="38">
        <v>0.77578475300000005</v>
      </c>
    </row>
    <row r="21" spans="3:9" x14ac:dyDescent="0.2">
      <c r="C21" s="129"/>
      <c r="D21" s="85">
        <v>21.624920400000001</v>
      </c>
      <c r="E21" s="38">
        <v>48.259046699999999</v>
      </c>
      <c r="G21" s="129"/>
      <c r="H21" s="136">
        <v>0.24</v>
      </c>
      <c r="I21" s="38">
        <v>0.52061855700000004</v>
      </c>
    </row>
    <row r="22" spans="3:9" x14ac:dyDescent="0.2">
      <c r="C22" s="129"/>
      <c r="D22" s="85">
        <v>32.125920700000002</v>
      </c>
      <c r="E22" s="38">
        <v>49.374816599999996</v>
      </c>
      <c r="G22" s="129"/>
      <c r="H22" s="127">
        <v>0.31007751900000002</v>
      </c>
      <c r="I22" s="138">
        <v>0.58490565999999999</v>
      </c>
    </row>
    <row r="23" spans="3:9" x14ac:dyDescent="0.2">
      <c r="C23" s="129"/>
      <c r="D23" s="85"/>
      <c r="E23" s="38">
        <v>59.794319299999998</v>
      </c>
      <c r="G23" s="129"/>
      <c r="H23" s="127"/>
      <c r="I23" s="38">
        <v>0.57798165099999999</v>
      </c>
    </row>
    <row r="24" spans="3:9" x14ac:dyDescent="0.2">
      <c r="C24" s="129"/>
      <c r="D24" s="85"/>
      <c r="E24" s="38">
        <v>68.871482799999995</v>
      </c>
      <c r="G24" s="129"/>
      <c r="H24" s="127"/>
      <c r="I24" s="138">
        <v>0.75</v>
      </c>
    </row>
    <row r="25" spans="3:9" x14ac:dyDescent="0.2">
      <c r="C25" s="129"/>
      <c r="D25" s="85"/>
      <c r="E25" s="38">
        <v>53.641044699999995</v>
      </c>
      <c r="G25" s="129"/>
      <c r="H25" s="127"/>
      <c r="I25" s="38">
        <v>0.54008438800000003</v>
      </c>
    </row>
    <row r="26" spans="3:9" x14ac:dyDescent="0.2">
      <c r="C26" s="129"/>
      <c r="D26" s="85"/>
      <c r="E26" s="38">
        <v>63.317918900000002</v>
      </c>
      <c r="G26" s="129"/>
      <c r="H26" s="127"/>
      <c r="I26" s="38">
        <v>0.61574074099999998</v>
      </c>
    </row>
    <row r="27" spans="3:9" x14ac:dyDescent="0.2">
      <c r="C27" s="129"/>
      <c r="D27" s="85"/>
      <c r="E27" s="38">
        <v>67.064807599999995</v>
      </c>
      <c r="G27" s="129"/>
      <c r="H27" s="127"/>
      <c r="I27" s="38">
        <v>0.68229166699999999</v>
      </c>
    </row>
    <row r="28" spans="3:9" x14ac:dyDescent="0.2">
      <c r="C28" s="129"/>
      <c r="D28" s="85"/>
      <c r="E28" s="137">
        <v>59.975676</v>
      </c>
      <c r="G28" s="129"/>
      <c r="H28" s="127"/>
      <c r="I28" s="38">
        <v>0.64705882400000003</v>
      </c>
    </row>
    <row r="29" spans="3:9" x14ac:dyDescent="0.2">
      <c r="C29" s="129"/>
      <c r="D29" s="85"/>
      <c r="E29" s="38">
        <v>31.888765499999998</v>
      </c>
      <c r="G29" s="129"/>
      <c r="H29" s="127"/>
      <c r="I29" s="38">
        <v>0.30857142900000001</v>
      </c>
    </row>
    <row r="30" spans="3:9" x14ac:dyDescent="0.2">
      <c r="C30" s="129"/>
      <c r="D30" s="85"/>
      <c r="E30" s="137">
        <v>57.160739999999997</v>
      </c>
      <c r="G30" s="129"/>
      <c r="H30" s="127"/>
      <c r="I30" s="38">
        <v>0.49350649400000002</v>
      </c>
    </row>
    <row r="31" spans="3:9" x14ac:dyDescent="0.2">
      <c r="C31" s="129"/>
      <c r="D31" s="85"/>
      <c r="E31" s="38">
        <v>56.243513399999998</v>
      </c>
      <c r="G31" s="129"/>
      <c r="H31" s="127"/>
      <c r="I31" s="38">
        <v>0.48557692299999999</v>
      </c>
    </row>
    <row r="32" spans="3:9" x14ac:dyDescent="0.2">
      <c r="C32" s="129"/>
      <c r="D32" s="85"/>
      <c r="E32" s="38">
        <v>63.193422600000005</v>
      </c>
      <c r="G32" s="129"/>
      <c r="H32" s="127"/>
      <c r="I32" s="38">
        <v>0.64436619699999997</v>
      </c>
    </row>
    <row r="33" spans="3:9" x14ac:dyDescent="0.2">
      <c r="C33" s="129"/>
      <c r="D33" s="85"/>
      <c r="E33" s="38">
        <v>55.5479372</v>
      </c>
      <c r="G33" s="129"/>
      <c r="H33" s="127"/>
      <c r="I33" s="38">
        <v>0.61386138599999995</v>
      </c>
    </row>
    <row r="34" spans="3:9" ht="17" thickBot="1" x14ac:dyDescent="0.25">
      <c r="C34" s="128"/>
      <c r="D34" s="83"/>
      <c r="E34" s="29">
        <v>48.491372800000001</v>
      </c>
      <c r="G34" s="128"/>
      <c r="H34" s="127"/>
      <c r="I34" s="38">
        <v>0.53086419799999995</v>
      </c>
    </row>
    <row r="35" spans="3:9" x14ac:dyDescent="0.2">
      <c r="C35" s="126" t="s">
        <v>1</v>
      </c>
      <c r="D35" s="125">
        <v>26.8</v>
      </c>
      <c r="E35" s="124">
        <v>55.400000000000006</v>
      </c>
      <c r="G35" s="133" t="s">
        <v>1</v>
      </c>
      <c r="H35" s="42">
        <v>0.27860000000000001</v>
      </c>
      <c r="I35" s="41">
        <v>0.56079999999999997</v>
      </c>
    </row>
    <row r="36" spans="3:9" x14ac:dyDescent="0.2">
      <c r="C36" s="123" t="s">
        <v>13</v>
      </c>
      <c r="D36" s="85">
        <v>6.8610000000000007</v>
      </c>
      <c r="E36" s="38">
        <v>8.8109999999999999</v>
      </c>
      <c r="G36" s="40" t="s">
        <v>13</v>
      </c>
      <c r="H36" s="39">
        <v>7.5429999999999997E-2</v>
      </c>
      <c r="I36" s="38">
        <v>0.1198</v>
      </c>
    </row>
    <row r="37" spans="3:9" ht="17" thickBot="1" x14ac:dyDescent="0.25">
      <c r="C37" s="122" t="s">
        <v>12</v>
      </c>
      <c r="D37" s="121">
        <v>1.617</v>
      </c>
      <c r="E37" s="35">
        <v>1.609</v>
      </c>
      <c r="G37" s="37" t="s">
        <v>12</v>
      </c>
      <c r="H37" s="36">
        <v>1.7780000000000001E-2</v>
      </c>
      <c r="I37" s="35">
        <v>2.188E-2</v>
      </c>
    </row>
    <row r="38" spans="3:9" ht="17" thickBot="1" x14ac:dyDescent="0.25"/>
    <row r="39" spans="3:9" x14ac:dyDescent="0.2">
      <c r="C39" s="34" t="s">
        <v>11</v>
      </c>
      <c r="D39" s="33"/>
      <c r="E39" s="32"/>
      <c r="G39" s="34" t="s">
        <v>11</v>
      </c>
      <c r="H39" s="33"/>
      <c r="I39" s="32"/>
    </row>
    <row r="40" spans="3:9" ht="17" thickBot="1" x14ac:dyDescent="0.25">
      <c r="C40" s="31" t="s">
        <v>85</v>
      </c>
      <c r="D40" s="30" t="s">
        <v>9</v>
      </c>
      <c r="E40" s="29" t="s">
        <v>32</v>
      </c>
      <c r="G40" s="31" t="s">
        <v>85</v>
      </c>
      <c r="H40" s="30" t="s">
        <v>9</v>
      </c>
      <c r="I40" s="29" t="s">
        <v>32</v>
      </c>
    </row>
  </sheetData>
  <mergeCells count="4">
    <mergeCell ref="C3:E3"/>
    <mergeCell ref="C2:E2"/>
    <mergeCell ref="G3:I3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58C44-2635-4545-B9EF-EC84D9632077}">
  <dimension ref="B2:D21"/>
  <sheetViews>
    <sheetView workbookViewId="0">
      <selection activeCell="F20" sqref="F20"/>
    </sheetView>
  </sheetViews>
  <sheetFormatPr baseColWidth="10" defaultRowHeight="16" x14ac:dyDescent="0.2"/>
  <cols>
    <col min="2" max="2" width="17.6640625" bestFit="1" customWidth="1"/>
    <col min="3" max="3" width="12.5" bestFit="1" customWidth="1"/>
    <col min="4" max="4" width="15.6640625" bestFit="1" customWidth="1"/>
  </cols>
  <sheetData>
    <row r="2" spans="2:4" x14ac:dyDescent="0.2">
      <c r="C2" s="78" t="s">
        <v>29</v>
      </c>
      <c r="D2" s="78"/>
    </row>
    <row r="3" spans="2:4" ht="17" thickBot="1" x14ac:dyDescent="0.25">
      <c r="C3" s="69"/>
      <c r="D3" s="69"/>
    </row>
    <row r="4" spans="2:4" x14ac:dyDescent="0.2">
      <c r="B4" s="140"/>
      <c r="C4" s="61" t="s">
        <v>28</v>
      </c>
      <c r="D4" s="59" t="s">
        <v>27</v>
      </c>
    </row>
    <row r="5" spans="2:4" x14ac:dyDescent="0.2">
      <c r="B5" s="140"/>
      <c r="C5" s="54">
        <v>128.68</v>
      </c>
      <c r="D5" s="58">
        <v>83.66</v>
      </c>
    </row>
    <row r="6" spans="2:4" x14ac:dyDescent="0.2">
      <c r="B6" s="140"/>
      <c r="C6" s="54">
        <v>93.37</v>
      </c>
      <c r="D6" s="58">
        <v>75.5</v>
      </c>
    </row>
    <row r="7" spans="2:4" x14ac:dyDescent="0.2">
      <c r="B7" s="140"/>
      <c r="C7" s="54">
        <v>128.03</v>
      </c>
      <c r="D7" s="58">
        <v>83.66</v>
      </c>
    </row>
    <row r="8" spans="2:4" x14ac:dyDescent="0.2">
      <c r="B8" s="140"/>
      <c r="C8" s="54">
        <v>120.5</v>
      </c>
      <c r="D8" s="58">
        <v>82.2</v>
      </c>
    </row>
    <row r="9" spans="2:4" x14ac:dyDescent="0.2">
      <c r="B9" s="140"/>
      <c r="C9" s="54">
        <v>112.35</v>
      </c>
      <c r="D9" s="58">
        <v>74.83</v>
      </c>
    </row>
    <row r="10" spans="2:4" x14ac:dyDescent="0.2">
      <c r="B10" s="140"/>
      <c r="C10" s="54">
        <v>105.42</v>
      </c>
      <c r="D10" s="58">
        <v>87.48</v>
      </c>
    </row>
    <row r="11" spans="2:4" x14ac:dyDescent="0.2">
      <c r="B11" s="140"/>
      <c r="C11" s="54">
        <v>131.69999999999999</v>
      </c>
      <c r="D11" s="58">
        <v>86.82</v>
      </c>
    </row>
    <row r="12" spans="2:4" x14ac:dyDescent="0.2">
      <c r="B12" s="140"/>
      <c r="C12" s="54">
        <v>77.33</v>
      </c>
      <c r="D12" s="58">
        <v>85.99</v>
      </c>
    </row>
    <row r="13" spans="2:4" x14ac:dyDescent="0.2">
      <c r="B13" s="140"/>
      <c r="C13" s="54">
        <v>104.69</v>
      </c>
      <c r="D13" s="58"/>
    </row>
    <row r="14" spans="2:4" ht="17" thickBot="1" x14ac:dyDescent="0.25">
      <c r="B14" s="140"/>
      <c r="C14" s="63">
        <v>79.16</v>
      </c>
      <c r="D14" s="62"/>
    </row>
    <row r="15" spans="2:4" x14ac:dyDescent="0.2">
      <c r="B15" s="61" t="s">
        <v>1</v>
      </c>
      <c r="C15" s="60">
        <v>108.1</v>
      </c>
      <c r="D15" s="59">
        <v>82.52</v>
      </c>
    </row>
    <row r="16" spans="2:4" x14ac:dyDescent="0.2">
      <c r="B16" s="54" t="s">
        <v>13</v>
      </c>
      <c r="C16" s="53">
        <v>19.920000000000002</v>
      </c>
      <c r="D16" s="58">
        <v>4.8730000000000002</v>
      </c>
    </row>
    <row r="17" spans="2:4" ht="17" thickBot="1" x14ac:dyDescent="0.25">
      <c r="B17" s="76" t="s">
        <v>12</v>
      </c>
      <c r="C17" s="75">
        <v>6.298</v>
      </c>
      <c r="D17" s="74">
        <v>1.7230000000000001</v>
      </c>
    </row>
    <row r="18" spans="2:4" ht="17" thickBot="1" x14ac:dyDescent="0.25">
      <c r="B18" s="73"/>
      <c r="C18" s="73"/>
      <c r="D18" s="73"/>
    </row>
    <row r="19" spans="2:4" x14ac:dyDescent="0.2">
      <c r="B19" s="72" t="s">
        <v>11</v>
      </c>
      <c r="C19" s="71"/>
      <c r="D19" s="70"/>
    </row>
    <row r="20" spans="2:4" x14ac:dyDescent="0.2">
      <c r="B20" s="54" t="s">
        <v>9</v>
      </c>
      <c r="C20" s="53">
        <v>2.8E-3</v>
      </c>
      <c r="D20" s="52"/>
    </row>
    <row r="21" spans="2:4" ht="17" thickBot="1" x14ac:dyDescent="0.25">
      <c r="B21" s="51" t="s">
        <v>17</v>
      </c>
      <c r="C21" s="50" t="s">
        <v>26</v>
      </c>
      <c r="D21" s="49"/>
    </row>
  </sheetData>
  <mergeCells count="1">
    <mergeCell ref="C2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CF6A9-EEF8-3D42-9939-F90B96B15A4D}">
  <dimension ref="B2:D25"/>
  <sheetViews>
    <sheetView workbookViewId="0">
      <selection activeCell="F14" sqref="F14"/>
    </sheetView>
  </sheetViews>
  <sheetFormatPr baseColWidth="10" defaultRowHeight="16" x14ac:dyDescent="0.2"/>
  <cols>
    <col min="2" max="2" width="19" bestFit="1" customWidth="1"/>
    <col min="3" max="3" width="8.1640625" bestFit="1" customWidth="1"/>
    <col min="4" max="4" width="11.6640625" bestFit="1" customWidth="1"/>
  </cols>
  <sheetData>
    <row r="2" spans="2:4" ht="17" thickBot="1" x14ac:dyDescent="0.25">
      <c r="C2" s="69" t="s">
        <v>25</v>
      </c>
      <c r="D2" s="69"/>
    </row>
    <row r="3" spans="2:4" x14ac:dyDescent="0.2">
      <c r="B3" s="141"/>
      <c r="C3" s="139" t="s">
        <v>24</v>
      </c>
      <c r="D3" s="46" t="s">
        <v>23</v>
      </c>
    </row>
    <row r="4" spans="2:4" x14ac:dyDescent="0.2">
      <c r="B4" s="141"/>
      <c r="C4" s="85">
        <v>705.2</v>
      </c>
      <c r="D4" s="38">
        <v>491.2</v>
      </c>
    </row>
    <row r="5" spans="2:4" x14ac:dyDescent="0.2">
      <c r="B5" s="141"/>
      <c r="C5" s="85">
        <v>525.79999999999995</v>
      </c>
      <c r="D5" s="38">
        <v>660.7</v>
      </c>
    </row>
    <row r="6" spans="2:4" x14ac:dyDescent="0.2">
      <c r="B6" s="141"/>
      <c r="C6" s="85">
        <v>502</v>
      </c>
      <c r="D6" s="38">
        <v>374.7</v>
      </c>
    </row>
    <row r="7" spans="2:4" x14ac:dyDescent="0.2">
      <c r="B7" s="141"/>
      <c r="C7" s="85">
        <v>502.2</v>
      </c>
      <c r="D7" s="38">
        <v>606.79999999999995</v>
      </c>
    </row>
    <row r="8" spans="2:4" x14ac:dyDescent="0.2">
      <c r="B8" s="141"/>
      <c r="C8" s="85">
        <v>923.1</v>
      </c>
      <c r="D8" s="38">
        <v>324.8</v>
      </c>
    </row>
    <row r="9" spans="2:4" x14ac:dyDescent="0.2">
      <c r="B9" s="141"/>
      <c r="C9" s="85">
        <v>585.1</v>
      </c>
      <c r="D9" s="38">
        <v>453.8</v>
      </c>
    </row>
    <row r="10" spans="2:4" x14ac:dyDescent="0.2">
      <c r="B10" s="141"/>
      <c r="C10" s="85">
        <v>1083.4000000000001</v>
      </c>
      <c r="D10" s="38">
        <v>384.3</v>
      </c>
    </row>
    <row r="11" spans="2:4" x14ac:dyDescent="0.2">
      <c r="B11" s="141"/>
      <c r="C11" s="85">
        <v>691.2</v>
      </c>
      <c r="D11" s="38">
        <v>519.1</v>
      </c>
    </row>
    <row r="12" spans="2:4" x14ac:dyDescent="0.2">
      <c r="B12" s="141"/>
      <c r="C12" s="85"/>
      <c r="D12" s="38">
        <v>405.7</v>
      </c>
    </row>
    <row r="13" spans="2:4" x14ac:dyDescent="0.2">
      <c r="B13" s="141"/>
      <c r="C13" s="85"/>
      <c r="D13" s="38">
        <v>393.1</v>
      </c>
    </row>
    <row r="14" spans="2:4" x14ac:dyDescent="0.2">
      <c r="B14" s="141"/>
      <c r="C14" s="85"/>
      <c r="D14" s="38">
        <v>487</v>
      </c>
    </row>
    <row r="15" spans="2:4" x14ac:dyDescent="0.2">
      <c r="B15" s="141"/>
      <c r="C15" s="85"/>
      <c r="D15" s="38">
        <v>366.3</v>
      </c>
    </row>
    <row r="16" spans="2:4" x14ac:dyDescent="0.2">
      <c r="B16" s="141"/>
      <c r="C16" s="85"/>
      <c r="D16" s="38">
        <v>450.6</v>
      </c>
    </row>
    <row r="17" spans="2:4" x14ac:dyDescent="0.2">
      <c r="B17" s="141"/>
      <c r="C17" s="85"/>
      <c r="D17" s="38">
        <v>435.7</v>
      </c>
    </row>
    <row r="18" spans="2:4" x14ac:dyDescent="0.2">
      <c r="B18" s="141"/>
      <c r="C18" s="85"/>
      <c r="D18" s="38">
        <v>700.5</v>
      </c>
    </row>
    <row r="19" spans="2:4" ht="17" thickBot="1" x14ac:dyDescent="0.25">
      <c r="B19" s="141"/>
      <c r="C19" s="92"/>
      <c r="D19" s="44">
        <v>585.6</v>
      </c>
    </row>
    <row r="20" spans="2:4" x14ac:dyDescent="0.2">
      <c r="B20" s="43" t="s">
        <v>1</v>
      </c>
      <c r="C20" s="42">
        <v>689.8</v>
      </c>
      <c r="D20" s="41">
        <v>477.5</v>
      </c>
    </row>
    <row r="21" spans="2:4" x14ac:dyDescent="0.2">
      <c r="B21" s="40" t="s">
        <v>13</v>
      </c>
      <c r="C21" s="39">
        <v>213.1</v>
      </c>
      <c r="D21" s="38">
        <v>110.7</v>
      </c>
    </row>
    <row r="22" spans="2:4" ht="17" thickBot="1" x14ac:dyDescent="0.25">
      <c r="B22" s="37" t="s">
        <v>12</v>
      </c>
      <c r="C22" s="36">
        <v>75.349999999999994</v>
      </c>
      <c r="D22" s="35">
        <v>27.69</v>
      </c>
    </row>
    <row r="23" spans="2:4" ht="17" thickBot="1" x14ac:dyDescent="0.25"/>
    <row r="24" spans="2:4" x14ac:dyDescent="0.2">
      <c r="B24" s="34" t="s">
        <v>11</v>
      </c>
      <c r="C24" s="33"/>
      <c r="D24" s="32"/>
    </row>
    <row r="25" spans="2:4" ht="17" thickBot="1" x14ac:dyDescent="0.25">
      <c r="B25" s="31" t="s">
        <v>22</v>
      </c>
      <c r="C25" s="30" t="s">
        <v>9</v>
      </c>
      <c r="D25" s="29">
        <v>3.7000000000000002E-3</v>
      </c>
    </row>
  </sheetData>
  <mergeCells count="1">
    <mergeCell ref="C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E7E53-B9FC-9946-8F8A-1D930E7E0E26}">
  <dimension ref="B2:D29"/>
  <sheetViews>
    <sheetView workbookViewId="0">
      <selection activeCell="E9" sqref="E9"/>
    </sheetView>
  </sheetViews>
  <sheetFormatPr baseColWidth="10" defaultRowHeight="16" x14ac:dyDescent="0.2"/>
  <cols>
    <col min="1" max="1" width="10.83203125" style="48"/>
    <col min="2" max="2" width="17.6640625" style="48" bestFit="1" customWidth="1"/>
    <col min="3" max="3" width="12.83203125" style="48" bestFit="1" customWidth="1"/>
    <col min="4" max="4" width="15" style="48" bestFit="1" customWidth="1"/>
    <col min="5" max="16384" width="10.83203125" style="48"/>
  </cols>
  <sheetData>
    <row r="2" spans="3:4" ht="17" thickBot="1" x14ac:dyDescent="0.25">
      <c r="C2" s="120" t="s">
        <v>84</v>
      </c>
      <c r="D2" s="120"/>
    </row>
    <row r="3" spans="3:4" x14ac:dyDescent="0.2">
      <c r="C3" s="61" t="s">
        <v>83</v>
      </c>
      <c r="D3" s="59" t="s">
        <v>82</v>
      </c>
    </row>
    <row r="4" spans="3:4" x14ac:dyDescent="0.2">
      <c r="C4" s="54">
        <v>1.15736704</v>
      </c>
      <c r="D4" s="58">
        <v>0.93068874999999995</v>
      </c>
    </row>
    <row r="5" spans="3:4" x14ac:dyDescent="0.2">
      <c r="C5" s="54">
        <v>1.2401918000000001</v>
      </c>
      <c r="D5" s="58">
        <v>1.0353095000000001</v>
      </c>
    </row>
    <row r="6" spans="3:4" x14ac:dyDescent="0.2">
      <c r="C6" s="54">
        <v>0.84350480000000005</v>
      </c>
      <c r="D6" s="58">
        <v>0.85004358999999996</v>
      </c>
    </row>
    <row r="7" spans="3:4" x14ac:dyDescent="0.2">
      <c r="C7" s="54">
        <v>0.79119441999999995</v>
      </c>
      <c r="D7" s="58">
        <v>1.35571055</v>
      </c>
    </row>
    <row r="8" spans="3:4" x14ac:dyDescent="0.2">
      <c r="C8" s="54">
        <v>0.96774194000000002</v>
      </c>
      <c r="D8" s="58">
        <v>1.13557105</v>
      </c>
    </row>
    <row r="9" spans="3:4" x14ac:dyDescent="0.2">
      <c r="C9" s="54">
        <v>0.93692021999999997</v>
      </c>
      <c r="D9" s="58">
        <v>1.1929499100000001</v>
      </c>
    </row>
    <row r="10" spans="3:4" x14ac:dyDescent="0.2">
      <c r="C10" s="54">
        <v>0.94434136999999996</v>
      </c>
      <c r="D10" s="58">
        <v>1.26159555</v>
      </c>
    </row>
    <row r="11" spans="3:4" x14ac:dyDescent="0.2">
      <c r="C11" s="54">
        <v>1.01113173</v>
      </c>
      <c r="D11" s="58">
        <v>1.4174397000000001</v>
      </c>
    </row>
    <row r="12" spans="3:4" x14ac:dyDescent="0.2">
      <c r="C12" s="54">
        <v>0.93692021999999997</v>
      </c>
      <c r="D12" s="58">
        <v>1.43042672</v>
      </c>
    </row>
    <row r="13" spans="3:4" x14ac:dyDescent="0.2">
      <c r="C13" s="54">
        <v>1.17068646</v>
      </c>
      <c r="D13" s="58">
        <v>1.27643785</v>
      </c>
    </row>
    <row r="14" spans="3:4" x14ac:dyDescent="0.2">
      <c r="C14" s="54">
        <v>0.90205561999999995</v>
      </c>
      <c r="D14" s="58">
        <v>1.4087061700000001</v>
      </c>
    </row>
    <row r="15" spans="3:4" x14ac:dyDescent="0.2">
      <c r="C15" s="54">
        <v>1.0652962500000001</v>
      </c>
      <c r="D15" s="58">
        <v>1.4377267199999999</v>
      </c>
    </row>
    <row r="16" spans="3:4" x14ac:dyDescent="0.2">
      <c r="C16" s="54">
        <v>1.0423216399999999</v>
      </c>
      <c r="D16" s="58">
        <v>0.99395405000000003</v>
      </c>
    </row>
    <row r="17" spans="2:4" x14ac:dyDescent="0.2">
      <c r="C17" s="54">
        <v>0.97702538999999999</v>
      </c>
      <c r="D17" s="58">
        <v>1.0447400200000001</v>
      </c>
    </row>
    <row r="18" spans="2:4" x14ac:dyDescent="0.2">
      <c r="C18" s="54">
        <v>1.0133010899999999</v>
      </c>
      <c r="D18" s="58">
        <v>1.2442563499999999</v>
      </c>
    </row>
    <row r="19" spans="2:4" x14ac:dyDescent="0.2">
      <c r="C19" s="54">
        <v>0.83207547000000004</v>
      </c>
      <c r="D19" s="58">
        <v>1.31886792</v>
      </c>
    </row>
    <row r="20" spans="2:4" x14ac:dyDescent="0.2">
      <c r="C20" s="54">
        <v>1.20377358</v>
      </c>
      <c r="D20" s="58">
        <v>1.3113207499999999</v>
      </c>
    </row>
    <row r="21" spans="2:4" x14ac:dyDescent="0.2">
      <c r="C21" s="54">
        <v>1.1679245300000001</v>
      </c>
      <c r="D21" s="58">
        <v>1.14339623</v>
      </c>
    </row>
    <row r="22" spans="2:4" x14ac:dyDescent="0.2">
      <c r="C22" s="54">
        <v>0.86226415000000001</v>
      </c>
      <c r="D22" s="58">
        <v>1.2320754700000001</v>
      </c>
    </row>
    <row r="23" spans="2:4" ht="17" thickBot="1" x14ac:dyDescent="0.25">
      <c r="C23" s="63">
        <v>0.93396226000000004</v>
      </c>
      <c r="D23" s="62">
        <v>1.14339623</v>
      </c>
    </row>
    <row r="24" spans="2:4" x14ac:dyDescent="0.2">
      <c r="B24" s="61" t="s">
        <v>1</v>
      </c>
      <c r="C24" s="60">
        <v>1</v>
      </c>
      <c r="D24" s="59">
        <v>1.208</v>
      </c>
    </row>
    <row r="25" spans="2:4" x14ac:dyDescent="0.2">
      <c r="B25" s="54" t="s">
        <v>13</v>
      </c>
      <c r="C25" s="53">
        <v>0.13170000000000001</v>
      </c>
      <c r="D25" s="58">
        <v>0.17199999999999999</v>
      </c>
    </row>
    <row r="26" spans="2:4" ht="17" thickBot="1" x14ac:dyDescent="0.25">
      <c r="B26" s="76" t="s">
        <v>12</v>
      </c>
      <c r="C26" s="75">
        <v>2.945E-2</v>
      </c>
      <c r="D26" s="74">
        <v>3.8449999999999998E-2</v>
      </c>
    </row>
    <row r="27" spans="2:4" x14ac:dyDescent="0.2">
      <c r="B27" s="119" t="s">
        <v>9</v>
      </c>
      <c r="C27" s="24">
        <v>1E-4</v>
      </c>
    </row>
    <row r="28" spans="2:4" x14ac:dyDescent="0.2">
      <c r="B28" s="119" t="s">
        <v>17</v>
      </c>
      <c r="C28" s="24" t="s">
        <v>16</v>
      </c>
    </row>
    <row r="29" spans="2:4" x14ac:dyDescent="0.2">
      <c r="B29" s="91" t="s">
        <v>11</v>
      </c>
    </row>
  </sheetData>
  <mergeCells count="1">
    <mergeCell ref="C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446A1-DE90-5944-9066-23A0B0C11CF2}">
  <dimension ref="B2:L33"/>
  <sheetViews>
    <sheetView workbookViewId="0">
      <selection activeCell="G10" sqref="G10"/>
    </sheetView>
  </sheetViews>
  <sheetFormatPr baseColWidth="10" defaultRowHeight="16" x14ac:dyDescent="0.2"/>
  <cols>
    <col min="1" max="1" width="10.83203125" style="48"/>
    <col min="2" max="2" width="17" style="48" bestFit="1" customWidth="1"/>
    <col min="3" max="3" width="12.6640625" style="48" bestFit="1" customWidth="1"/>
    <col min="4" max="4" width="13.1640625" style="48" bestFit="1" customWidth="1"/>
    <col min="5" max="5" width="16.6640625" style="48" bestFit="1" customWidth="1"/>
    <col min="6" max="6" width="17.1640625" style="48" bestFit="1" customWidth="1"/>
    <col min="7" max="7" width="10.83203125" style="48"/>
    <col min="8" max="8" width="17" style="48" bestFit="1" customWidth="1"/>
    <col min="9" max="9" width="12.6640625" style="48" bestFit="1" customWidth="1"/>
    <col min="10" max="10" width="13.1640625" style="48" bestFit="1" customWidth="1"/>
    <col min="11" max="11" width="16.6640625" style="48" bestFit="1" customWidth="1"/>
    <col min="12" max="12" width="17.1640625" style="48" bestFit="1" customWidth="1"/>
    <col min="13" max="16384" width="10.83203125" style="48"/>
  </cols>
  <sheetData>
    <row r="2" spans="2:12" s="98" customFormat="1" x14ac:dyDescent="0.2">
      <c r="B2" s="108" t="s">
        <v>81</v>
      </c>
      <c r="C2" s="108" t="s">
        <v>80</v>
      </c>
      <c r="D2" s="108" t="s">
        <v>79</v>
      </c>
      <c r="E2" s="142" t="s">
        <v>78</v>
      </c>
      <c r="F2" s="108" t="s">
        <v>75</v>
      </c>
      <c r="G2" s="145"/>
      <c r="H2" s="108" t="s">
        <v>77</v>
      </c>
      <c r="I2" s="143" t="s">
        <v>76</v>
      </c>
      <c r="J2" s="108" t="s">
        <v>75</v>
      </c>
      <c r="K2" s="108"/>
      <c r="L2" s="108" t="s">
        <v>74</v>
      </c>
    </row>
    <row r="3" spans="2:12" x14ac:dyDescent="0.2">
      <c r="B3" s="95" t="s">
        <v>69</v>
      </c>
      <c r="C3" s="95" t="s">
        <v>73</v>
      </c>
      <c r="D3" s="95">
        <v>5290.6396100000002</v>
      </c>
      <c r="E3" s="77">
        <v>31219.563492000001</v>
      </c>
      <c r="F3" s="95">
        <f>D3/E3</f>
        <v>0.16946552155848443</v>
      </c>
      <c r="G3" s="140"/>
      <c r="H3" s="95">
        <v>3398.961941</v>
      </c>
      <c r="I3" s="144">
        <v>33987.157899999998</v>
      </c>
      <c r="J3" s="95">
        <f>H3/I3</f>
        <v>0.10000724247083927</v>
      </c>
      <c r="K3" s="95"/>
      <c r="L3" s="95">
        <v>24502.936075000001</v>
      </c>
    </row>
    <row r="4" spans="2:12" x14ac:dyDescent="0.2">
      <c r="B4" s="95" t="s">
        <v>65</v>
      </c>
      <c r="C4" s="95" t="s">
        <v>72</v>
      </c>
      <c r="D4" s="95">
        <v>13742.1579</v>
      </c>
      <c r="E4" s="77">
        <v>28810.977705000001</v>
      </c>
      <c r="F4" s="95">
        <f>D4/E4</f>
        <v>0.47697645115372522</v>
      </c>
      <c r="G4" s="140"/>
      <c r="H4" s="95">
        <v>6631.559921</v>
      </c>
      <c r="I4" s="144">
        <v>32150.572113999999</v>
      </c>
      <c r="J4" s="95">
        <f>H4/I4</f>
        <v>0.20626568937827022</v>
      </c>
      <c r="K4" s="95"/>
      <c r="L4" s="95">
        <v>26430.03658</v>
      </c>
    </row>
    <row r="5" spans="2:12" x14ac:dyDescent="0.2">
      <c r="B5" s="95" t="s">
        <v>65</v>
      </c>
      <c r="C5" s="95" t="s">
        <v>71</v>
      </c>
      <c r="D5" s="95">
        <v>17555.643182</v>
      </c>
      <c r="E5" s="77">
        <v>30766.634559999999</v>
      </c>
      <c r="F5" s="95">
        <f>D5/E5</f>
        <v>0.5706065493696949</v>
      </c>
      <c r="G5" s="140"/>
      <c r="H5" s="95">
        <v>11039.752309</v>
      </c>
      <c r="I5" s="144">
        <v>29761.551298999999</v>
      </c>
      <c r="J5" s="95">
        <f>H5/I5</f>
        <v>0.37094008299799008</v>
      </c>
      <c r="K5" s="95"/>
      <c r="L5" s="95">
        <v>26754.622366</v>
      </c>
    </row>
    <row r="6" spans="2:12" x14ac:dyDescent="0.2">
      <c r="B6" s="95" t="s">
        <v>65</v>
      </c>
      <c r="C6" s="95" t="s">
        <v>70</v>
      </c>
      <c r="D6" s="95">
        <v>17437.592928999999</v>
      </c>
      <c r="E6" s="77">
        <v>32275.119841</v>
      </c>
      <c r="F6" s="95">
        <f>D6/E6</f>
        <v>0.54027972676490355</v>
      </c>
      <c r="G6" s="140"/>
      <c r="H6" s="95">
        <v>12512.409163</v>
      </c>
      <c r="I6" s="144">
        <v>30368.329473000002</v>
      </c>
      <c r="J6" s="95">
        <f>H6/I6</f>
        <v>0.41202164821494658</v>
      </c>
      <c r="K6" s="95"/>
      <c r="L6" s="95">
        <v>26748.157899999998</v>
      </c>
    </row>
    <row r="7" spans="2:12" x14ac:dyDescent="0.2">
      <c r="B7" s="95" t="s">
        <v>69</v>
      </c>
      <c r="C7" s="95" t="s">
        <v>68</v>
      </c>
      <c r="D7" s="95">
        <v>6535.7523090000004</v>
      </c>
      <c r="E7" s="77">
        <v>30881.462986999999</v>
      </c>
      <c r="F7" s="95">
        <f>D7/E7</f>
        <v>0.21163998324015026</v>
      </c>
      <c r="G7" s="140"/>
      <c r="H7" s="95">
        <v>8134.923882</v>
      </c>
      <c r="I7" s="144">
        <v>31250.814754999999</v>
      </c>
      <c r="J7" s="95">
        <f>H7/I7</f>
        <v>0.26031077735976293</v>
      </c>
      <c r="K7" s="95"/>
      <c r="L7" s="95">
        <v>25588.865007</v>
      </c>
    </row>
    <row r="8" spans="2:12" x14ac:dyDescent="0.2">
      <c r="B8" s="95" t="s">
        <v>65</v>
      </c>
      <c r="C8" s="95" t="s">
        <v>67</v>
      </c>
      <c r="D8" s="95">
        <v>27260.835569999999</v>
      </c>
      <c r="E8" s="77">
        <v>32767.412734000001</v>
      </c>
      <c r="F8" s="95">
        <f>D8/E8</f>
        <v>0.83194958940757968</v>
      </c>
      <c r="G8" s="140"/>
      <c r="H8" s="95">
        <v>16598.894444000001</v>
      </c>
      <c r="I8" s="144">
        <v>27685.350288000001</v>
      </c>
      <c r="J8" s="95">
        <f>H8/I8</f>
        <v>0.59955515358585376</v>
      </c>
      <c r="K8" s="95"/>
      <c r="L8" s="95">
        <v>27343.743686999998</v>
      </c>
    </row>
    <row r="9" spans="2:12" x14ac:dyDescent="0.2">
      <c r="B9" s="95" t="s">
        <v>65</v>
      </c>
      <c r="C9" s="95" t="s">
        <v>66</v>
      </c>
      <c r="D9" s="95">
        <v>27408.542677000001</v>
      </c>
      <c r="E9" s="77">
        <v>30842.048772999999</v>
      </c>
      <c r="F9" s="95">
        <f>D9/E9</f>
        <v>0.88867451312100298</v>
      </c>
      <c r="G9" s="140"/>
      <c r="H9" s="95">
        <v>20368.480231000001</v>
      </c>
      <c r="I9" s="144">
        <v>23409.814754999999</v>
      </c>
      <c r="J9" s="95">
        <f>H9/I9</f>
        <v>0.87008293077798005</v>
      </c>
      <c r="K9" s="95"/>
      <c r="L9" s="95">
        <v>27707.915260000002</v>
      </c>
    </row>
    <row r="10" spans="2:12" x14ac:dyDescent="0.2">
      <c r="B10" s="95" t="s">
        <v>65</v>
      </c>
      <c r="C10" s="95" t="s">
        <v>64</v>
      </c>
      <c r="D10" s="95">
        <v>25219.835569999999</v>
      </c>
      <c r="E10" s="77">
        <v>24912.442171999999</v>
      </c>
      <c r="F10" s="95">
        <f>D10/E10</f>
        <v>1.0123389507892362</v>
      </c>
      <c r="G10" s="140"/>
      <c r="H10" s="95">
        <v>19841.066017000001</v>
      </c>
      <c r="I10" s="144">
        <v>21773.300036000001</v>
      </c>
      <c r="J10" s="95">
        <f>H10/I10</f>
        <v>0.91125672195738627</v>
      </c>
      <c r="K10" s="95"/>
      <c r="L10" s="95">
        <v>25280.814754999999</v>
      </c>
    </row>
    <row r="11" spans="2:12" x14ac:dyDescent="0.2">
      <c r="F11" s="95"/>
      <c r="G11" s="140"/>
      <c r="H11" s="95"/>
    </row>
    <row r="12" spans="2:12" s="98" customFormat="1" x14ac:dyDescent="0.2">
      <c r="B12" s="108" t="s">
        <v>81</v>
      </c>
      <c r="C12" s="108" t="s">
        <v>80</v>
      </c>
      <c r="D12" s="108" t="s">
        <v>79</v>
      </c>
      <c r="E12" s="142" t="s">
        <v>78</v>
      </c>
      <c r="F12" s="108" t="s">
        <v>75</v>
      </c>
      <c r="G12" s="145"/>
      <c r="H12" s="108" t="s">
        <v>77</v>
      </c>
      <c r="I12" s="143" t="s">
        <v>76</v>
      </c>
      <c r="J12" s="108" t="s">
        <v>75</v>
      </c>
      <c r="K12" s="108"/>
      <c r="L12" s="108" t="s">
        <v>74</v>
      </c>
    </row>
    <row r="13" spans="2:12" x14ac:dyDescent="0.2">
      <c r="B13" s="95" t="s">
        <v>69</v>
      </c>
      <c r="C13" s="95" t="s">
        <v>73</v>
      </c>
      <c r="D13" s="95">
        <f>D3/AVERAGE(D4:D6)</f>
        <v>0.32567539776979276</v>
      </c>
      <c r="E13" s="77">
        <f>E3/AVERAGE(E4:E6)</f>
        <v>1.0196614551205279</v>
      </c>
      <c r="F13" s="107">
        <f>D13/E13</f>
        <v>0.31939561521553905</v>
      </c>
      <c r="G13" s="140"/>
      <c r="H13" s="95">
        <f>H3/AVERAGE(H4:H6)</f>
        <v>0.3378273238820973</v>
      </c>
      <c r="I13" s="144">
        <f>I3/AVERAGE(I4:I6)</f>
        <v>1.1049086833802126</v>
      </c>
      <c r="J13" s="106">
        <f>H13/I13</f>
        <v>0.3057513520923672</v>
      </c>
      <c r="K13" s="95"/>
      <c r="L13" s="95">
        <f>L3/AVERAGE(L4:L6)</f>
        <v>0.91963240037722416</v>
      </c>
    </row>
    <row r="14" spans="2:12" x14ac:dyDescent="0.2">
      <c r="B14" s="95" t="s">
        <v>65</v>
      </c>
      <c r="C14" s="95" t="s">
        <v>72</v>
      </c>
      <c r="D14" s="95">
        <f>D4/AVERAGE(D4:D6)</f>
        <v>0.84592470291088306</v>
      </c>
      <c r="E14" s="77">
        <f>E4/AVERAGE(E4:E6)</f>
        <v>0.94099468936051422</v>
      </c>
      <c r="F14" s="107">
        <f>D14/E14</f>
        <v>0.89896862593960092</v>
      </c>
      <c r="G14" s="140"/>
      <c r="H14" s="95">
        <f>H4/AVERAGE(H4:H6)</f>
        <v>0.65911951359363641</v>
      </c>
      <c r="I14" s="144">
        <f>I4/AVERAGE(I4:I6)</f>
        <v>1.045202026274763</v>
      </c>
      <c r="J14" s="106">
        <f>H14/I14</f>
        <v>0.63061446210817707</v>
      </c>
      <c r="K14" s="95"/>
      <c r="L14" s="95">
        <f>L4/AVERAGE(L4:L6)</f>
        <v>0.99195940877151556</v>
      </c>
    </row>
    <row r="15" spans="2:12" x14ac:dyDescent="0.2">
      <c r="B15" s="95" t="s">
        <v>65</v>
      </c>
      <c r="C15" s="95" t="s">
        <v>71</v>
      </c>
      <c r="D15" s="95">
        <f>D5/AVERAGE(D4:D6)</f>
        <v>1.0806710526257903</v>
      </c>
      <c r="E15" s="77">
        <f>E5/AVERAGE(E4:E6)</f>
        <v>1.004868353545368</v>
      </c>
      <c r="F15" s="107">
        <f>D15/E15</f>
        <v>1.0754354526271783</v>
      </c>
      <c r="G15" s="140"/>
      <c r="H15" s="95">
        <f>H5/AVERAGE(H4:H6)</f>
        <v>1.0972555867375846</v>
      </c>
      <c r="I15" s="144">
        <f>I5/AVERAGE(I4:I6)</f>
        <v>0.96753593100912816</v>
      </c>
      <c r="J15" s="106">
        <f>H15/I15</f>
        <v>1.1340721843716548</v>
      </c>
      <c r="K15" s="95"/>
      <c r="L15" s="95">
        <f>L5/AVERAGE(L4:L6)</f>
        <v>1.004141606227112</v>
      </c>
    </row>
    <row r="16" spans="2:12" x14ac:dyDescent="0.2">
      <c r="B16" s="95" t="s">
        <v>65</v>
      </c>
      <c r="C16" s="95" t="s">
        <v>70</v>
      </c>
      <c r="D16" s="95">
        <f>D6/AVERAGE(D4:D6)</f>
        <v>1.0734042444633269</v>
      </c>
      <c r="E16" s="77">
        <f>E6/AVERAGE(E4:E6)</f>
        <v>1.0541369570941175</v>
      </c>
      <c r="F16" s="107">
        <f>D16/E16</f>
        <v>1.0182777837732988</v>
      </c>
      <c r="G16" s="140"/>
      <c r="H16" s="95">
        <f>H6/AVERAGE(H4:H6)</f>
        <v>1.2436248996687789</v>
      </c>
      <c r="I16" s="144">
        <f>I6/AVERAGE(I4:I6)</f>
        <v>0.98726204271610885</v>
      </c>
      <c r="J16" s="106">
        <f>H16/I16</f>
        <v>1.2596705290597181</v>
      </c>
      <c r="K16" s="95"/>
      <c r="L16" s="95">
        <f>L6/AVERAGE(L4:L6)</f>
        <v>1.0038989850013722</v>
      </c>
    </row>
    <row r="17" spans="2:12" x14ac:dyDescent="0.2">
      <c r="B17" s="95" t="s">
        <v>69</v>
      </c>
      <c r="C17" s="95" t="s">
        <v>68</v>
      </c>
      <c r="D17" s="95">
        <f>D7/AVERAGE(D4:D6)</f>
        <v>0.40232068140404231</v>
      </c>
      <c r="E17" s="77">
        <f>E7/AVERAGE(E4:E6)</f>
        <v>1.0086187621951888</v>
      </c>
      <c r="F17" s="107">
        <f>D17/E17</f>
        <v>0.39888280536088705</v>
      </c>
      <c r="G17" s="140"/>
      <c r="H17" s="95">
        <f>H7/AVERAGE(H4:H6)</f>
        <v>0.80854084651270952</v>
      </c>
      <c r="I17" s="144">
        <f>I7/AVERAGE(I4:I6)</f>
        <v>1.0159512803954098</v>
      </c>
      <c r="J17" s="106">
        <f>H17/I17</f>
        <v>0.79584608249917665</v>
      </c>
      <c r="K17" s="95"/>
      <c r="L17" s="95">
        <f>L7/AVERAGE(L4:L6)</f>
        <v>0.96038896225688997</v>
      </c>
    </row>
    <row r="18" spans="2:12" x14ac:dyDescent="0.2">
      <c r="B18" s="95" t="s">
        <v>65</v>
      </c>
      <c r="C18" s="95" t="s">
        <v>67</v>
      </c>
      <c r="D18" s="95">
        <f>D8/AVERAGE(D4:D6)</f>
        <v>1.6780926546226544</v>
      </c>
      <c r="E18" s="77">
        <f>E8/AVERAGE(E4:E6)</f>
        <v>1.0702157241066834</v>
      </c>
      <c r="F18" s="107">
        <f>D18/E18</f>
        <v>1.5679947666844178</v>
      </c>
      <c r="G18" s="140"/>
      <c r="H18" s="95">
        <f>H8/AVERAGE(H4:H6)</f>
        <v>1.6497860778541544</v>
      </c>
      <c r="I18" s="144">
        <f>I8/AVERAGE(I4:I6)</f>
        <v>0.90003948037191051</v>
      </c>
      <c r="J18" s="106">
        <f>H18/I18</f>
        <v>1.8330152330344851</v>
      </c>
      <c r="K18" s="95"/>
      <c r="L18" s="95">
        <f>L8/AVERAGE(L4:L6)</f>
        <v>1.0262522240276211</v>
      </c>
    </row>
    <row r="19" spans="2:12" x14ac:dyDescent="0.2">
      <c r="B19" s="95" t="s">
        <v>65</v>
      </c>
      <c r="C19" s="95" t="s">
        <v>66</v>
      </c>
      <c r="D19" s="95">
        <f>D9/AVERAGE(D4:D6)</f>
        <v>1.6871850469176668</v>
      </c>
      <c r="E19" s="77">
        <f>E9/AVERAGE(E4:E6)</f>
        <v>1.0073314554456894</v>
      </c>
      <c r="F19" s="107">
        <f>D19/E19</f>
        <v>1.6749055514911715</v>
      </c>
      <c r="G19" s="140"/>
      <c r="H19" s="95">
        <f>H9/AVERAGE(H4:H6)</f>
        <v>2.0244501960971304</v>
      </c>
      <c r="I19" s="144">
        <f>I9/AVERAGE(I4:I6)</f>
        <v>0.76104355872374152</v>
      </c>
      <c r="J19" s="106">
        <f>H19/I19</f>
        <v>2.660097668380641</v>
      </c>
      <c r="K19" s="95"/>
      <c r="L19" s="95">
        <f>L9/AVERAGE(L4:L6)</f>
        <v>1.0399201361832111</v>
      </c>
    </row>
    <row r="20" spans="2:12" x14ac:dyDescent="0.2">
      <c r="B20" s="95" t="s">
        <v>65</v>
      </c>
      <c r="C20" s="95" t="s">
        <v>64</v>
      </c>
      <c r="D20" s="95">
        <f>D10/AVERAGE(D4:D6)</f>
        <v>1.5524550123247798</v>
      </c>
      <c r="E20" s="77">
        <f>E10/AVERAGE(E4:E6)</f>
        <v>0.81366470873998098</v>
      </c>
      <c r="F20" s="107">
        <f>D20/E20</f>
        <v>1.9079787972233297</v>
      </c>
      <c r="G20" s="140"/>
      <c r="H20" s="95">
        <f>H10/AVERAGE(H4:H6)</f>
        <v>1.9720297996390932</v>
      </c>
      <c r="I20" s="144">
        <f>I10/AVERAGE(I4:I6)</f>
        <v>0.707841130653031</v>
      </c>
      <c r="J20" s="106">
        <f>H20/I20</f>
        <v>2.7859779747748807</v>
      </c>
      <c r="K20" s="95"/>
      <c r="L20" s="95">
        <f>L10/AVERAGE(L4:L6)</f>
        <v>0.94882736850271909</v>
      </c>
    </row>
    <row r="21" spans="2:12" x14ac:dyDescent="0.2">
      <c r="F21" s="105"/>
      <c r="J21" s="104"/>
    </row>
    <row r="22" spans="2:12" ht="17" thickBot="1" x14ac:dyDescent="0.25">
      <c r="F22" s="105"/>
      <c r="J22" s="104"/>
    </row>
    <row r="23" spans="2:12" x14ac:dyDescent="0.2">
      <c r="B23" s="103" t="s">
        <v>63</v>
      </c>
      <c r="C23" s="47" t="s">
        <v>61</v>
      </c>
      <c r="D23" s="47" t="s">
        <v>60</v>
      </c>
      <c r="E23" s="47" t="s">
        <v>59</v>
      </c>
      <c r="F23" s="46" t="s">
        <v>58</v>
      </c>
      <c r="H23" s="103" t="s">
        <v>62</v>
      </c>
      <c r="I23" s="47" t="s">
        <v>61</v>
      </c>
      <c r="J23" s="47" t="s">
        <v>60</v>
      </c>
      <c r="K23" s="47" t="s">
        <v>59</v>
      </c>
      <c r="L23" s="46" t="s">
        <v>58</v>
      </c>
    </row>
    <row r="24" spans="2:12" x14ac:dyDescent="0.2">
      <c r="B24" s="102"/>
      <c r="C24" s="39">
        <v>0.32</v>
      </c>
      <c r="D24" s="39">
        <v>0.9</v>
      </c>
      <c r="E24" s="39">
        <v>0.4</v>
      </c>
      <c r="F24" s="38">
        <v>1.57</v>
      </c>
      <c r="H24" s="102"/>
      <c r="I24" s="39">
        <v>0.30580000000000002</v>
      </c>
      <c r="J24" s="39">
        <v>0.63060000000000005</v>
      </c>
      <c r="K24" s="39">
        <v>0.79579999999999995</v>
      </c>
      <c r="L24" s="38">
        <v>1.833</v>
      </c>
    </row>
    <row r="25" spans="2:12" x14ac:dyDescent="0.2">
      <c r="B25" s="102"/>
      <c r="C25" s="39"/>
      <c r="D25" s="39">
        <v>1.08</v>
      </c>
      <c r="E25" s="39"/>
      <c r="F25" s="38">
        <v>1.67</v>
      </c>
      <c r="H25" s="102"/>
      <c r="I25" s="39"/>
      <c r="J25" s="39">
        <v>1.1341000000000001</v>
      </c>
      <c r="K25" s="39"/>
      <c r="L25" s="38">
        <v>2.6600999999999999</v>
      </c>
    </row>
    <row r="26" spans="2:12" ht="17" thickBot="1" x14ac:dyDescent="0.25">
      <c r="B26" s="101"/>
      <c r="C26" s="45"/>
      <c r="D26" s="45">
        <v>1.02</v>
      </c>
      <c r="E26" s="45"/>
      <c r="F26" s="44">
        <v>1.91</v>
      </c>
      <c r="H26" s="101"/>
      <c r="I26" s="45"/>
      <c r="J26" s="45">
        <v>1.2597</v>
      </c>
      <c r="K26" s="45"/>
      <c r="L26" s="44">
        <v>2.786</v>
      </c>
    </row>
    <row r="27" spans="2:12" s="98" customFormat="1" x14ac:dyDescent="0.2">
      <c r="B27" s="43" t="s">
        <v>1</v>
      </c>
      <c r="C27" s="100"/>
      <c r="D27" s="42">
        <v>1</v>
      </c>
      <c r="E27" s="100"/>
      <c r="F27" s="41">
        <v>1.7170000000000001</v>
      </c>
      <c r="H27" s="43" t="s">
        <v>1</v>
      </c>
      <c r="I27" s="100"/>
      <c r="J27" s="42">
        <v>1.008</v>
      </c>
      <c r="K27" s="100"/>
      <c r="L27" s="41">
        <v>2.4260000000000002</v>
      </c>
    </row>
    <row r="28" spans="2:12" x14ac:dyDescent="0.2">
      <c r="B28" s="40" t="s">
        <v>13</v>
      </c>
      <c r="C28" s="95"/>
      <c r="D28" s="39">
        <v>9.1649999999999995E-2</v>
      </c>
      <c r="E28" s="95"/>
      <c r="F28" s="38">
        <v>0.17469999999999999</v>
      </c>
      <c r="H28" s="40" t="s">
        <v>13</v>
      </c>
      <c r="I28" s="95"/>
      <c r="J28" s="39">
        <v>0.33289999999999997</v>
      </c>
      <c r="K28" s="95"/>
      <c r="L28" s="38">
        <v>0.51770000000000005</v>
      </c>
    </row>
    <row r="29" spans="2:12" s="98" customFormat="1" ht="17" thickBot="1" x14ac:dyDescent="0.25">
      <c r="B29" s="37" t="s">
        <v>12</v>
      </c>
      <c r="C29" s="99"/>
      <c r="D29" s="36">
        <v>5.2920000000000002E-2</v>
      </c>
      <c r="E29" s="99"/>
      <c r="F29" s="35">
        <v>0.1009</v>
      </c>
      <c r="H29" s="37" t="s">
        <v>12</v>
      </c>
      <c r="I29" s="99"/>
      <c r="J29" s="36">
        <v>0.19220000000000001</v>
      </c>
      <c r="K29" s="99"/>
      <c r="L29" s="35">
        <v>0.2989</v>
      </c>
    </row>
    <row r="30" spans="2:12" ht="17" thickBot="1" x14ac:dyDescent="0.25"/>
    <row r="31" spans="2:12" x14ac:dyDescent="0.2">
      <c r="B31" s="34" t="s">
        <v>11</v>
      </c>
      <c r="C31" s="97" t="s">
        <v>57</v>
      </c>
      <c r="D31" s="97"/>
      <c r="E31" s="96"/>
      <c r="H31" s="34" t="s">
        <v>11</v>
      </c>
      <c r="I31" s="97" t="s">
        <v>57</v>
      </c>
      <c r="J31" s="97"/>
      <c r="K31" s="96"/>
    </row>
    <row r="32" spans="2:12" x14ac:dyDescent="0.2">
      <c r="B32" s="40" t="s">
        <v>9</v>
      </c>
      <c r="C32" s="39">
        <v>3.3E-3</v>
      </c>
      <c r="D32" s="95"/>
      <c r="E32" s="52"/>
      <c r="H32" s="40" t="s">
        <v>9</v>
      </c>
      <c r="I32" s="39">
        <v>1.6299999999999999E-2</v>
      </c>
      <c r="J32" s="95"/>
      <c r="K32" s="52"/>
    </row>
    <row r="33" spans="2:11" ht="17" thickBot="1" x14ac:dyDescent="0.25">
      <c r="B33" s="81" t="s">
        <v>17</v>
      </c>
      <c r="C33" s="80" t="s">
        <v>26</v>
      </c>
      <c r="D33" s="94"/>
      <c r="E33" s="49"/>
      <c r="H33" s="81" t="s">
        <v>17</v>
      </c>
      <c r="I33" s="80" t="s">
        <v>56</v>
      </c>
      <c r="J33" s="94"/>
      <c r="K33" s="49"/>
    </row>
  </sheetData>
  <mergeCells count="2">
    <mergeCell ref="C31:E31"/>
    <mergeCell ref="I31:K3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DD129-FA16-154F-888F-6AEF264B0CDD}">
  <dimension ref="A1:R25"/>
  <sheetViews>
    <sheetView workbookViewId="0">
      <selection activeCell="O1" sqref="O1:O1048576"/>
    </sheetView>
  </sheetViews>
  <sheetFormatPr baseColWidth="10" defaultRowHeight="16" x14ac:dyDescent="0.2"/>
  <cols>
    <col min="1" max="1" width="20.6640625" style="16" bestFit="1" customWidth="1"/>
    <col min="16" max="16" width="22.6640625" bestFit="1" customWidth="1"/>
    <col min="17" max="17" width="8.83203125" bestFit="1" customWidth="1"/>
    <col min="18" max="18" width="12.1640625" bestFit="1" customWidth="1"/>
  </cols>
  <sheetData>
    <row r="1" spans="1:18" ht="17" thickBot="1" x14ac:dyDescent="0.25">
      <c r="A1" s="135" t="s">
        <v>92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P1" s="160" t="s">
        <v>91</v>
      </c>
      <c r="Q1" s="135"/>
      <c r="R1" s="135"/>
    </row>
    <row r="2" spans="1:18" s="16" customFormat="1" ht="17" thickBot="1" x14ac:dyDescent="0.25">
      <c r="A2" s="26" t="s">
        <v>52</v>
      </c>
      <c r="B2" s="27"/>
      <c r="C2" s="27"/>
      <c r="D2" s="27"/>
      <c r="E2" s="27"/>
      <c r="F2" s="27"/>
      <c r="G2" s="27"/>
      <c r="H2" s="27"/>
      <c r="I2" s="27"/>
      <c r="J2" s="27"/>
      <c r="K2" s="28"/>
      <c r="L2" s="146"/>
      <c r="P2" s="141"/>
      <c r="Q2" s="161" t="s">
        <v>55</v>
      </c>
      <c r="R2" s="93" t="s">
        <v>54</v>
      </c>
    </row>
    <row r="3" spans="1:18" s="16" customFormat="1" ht="17" thickBot="1" x14ac:dyDescent="0.25">
      <c r="A3" s="147" t="s">
        <v>35</v>
      </c>
      <c r="B3" s="148" t="s">
        <v>50</v>
      </c>
      <c r="C3" s="148" t="s">
        <v>49</v>
      </c>
      <c r="D3" s="148" t="s">
        <v>48</v>
      </c>
      <c r="E3" s="148" t="s">
        <v>47</v>
      </c>
      <c r="F3" s="148" t="s">
        <v>46</v>
      </c>
      <c r="G3" s="148" t="s">
        <v>45</v>
      </c>
      <c r="H3" s="148" t="s">
        <v>44</v>
      </c>
      <c r="I3" s="149" t="s">
        <v>1</v>
      </c>
      <c r="J3" s="148" t="s">
        <v>2</v>
      </c>
      <c r="K3" s="150" t="s">
        <v>3</v>
      </c>
      <c r="P3" s="141"/>
      <c r="Q3" s="88">
        <v>36075</v>
      </c>
      <c r="R3" s="87">
        <v>13343</v>
      </c>
    </row>
    <row r="4" spans="1:18" x14ac:dyDescent="0.2">
      <c r="A4" s="156">
        <v>0</v>
      </c>
      <c r="B4" s="88">
        <v>322</v>
      </c>
      <c r="C4" s="33">
        <v>358</v>
      </c>
      <c r="D4" s="33">
        <v>225</v>
      </c>
      <c r="E4" s="33">
        <v>247</v>
      </c>
      <c r="F4" s="33">
        <v>323</v>
      </c>
      <c r="G4" s="33">
        <v>213</v>
      </c>
      <c r="H4" s="89">
        <v>288</v>
      </c>
      <c r="I4" s="88">
        <v>282.28571428571399</v>
      </c>
      <c r="J4" s="33">
        <v>20.889407529625501</v>
      </c>
      <c r="K4" s="87">
        <v>7</v>
      </c>
      <c r="P4" s="141"/>
      <c r="Q4" s="85">
        <v>42788</v>
      </c>
      <c r="R4" s="38">
        <v>15473</v>
      </c>
    </row>
    <row r="5" spans="1:18" x14ac:dyDescent="0.2">
      <c r="A5" s="156">
        <v>15</v>
      </c>
      <c r="B5" s="85">
        <v>531</v>
      </c>
      <c r="C5" s="39">
        <v>600</v>
      </c>
      <c r="D5" s="39">
        <v>438</v>
      </c>
      <c r="E5" s="39">
        <v>380</v>
      </c>
      <c r="F5" s="39">
        <v>520</v>
      </c>
      <c r="G5" s="39">
        <v>365</v>
      </c>
      <c r="H5" s="86">
        <v>346</v>
      </c>
      <c r="I5" s="85">
        <v>454.28571428571399</v>
      </c>
      <c r="J5" s="39">
        <v>36.812727021348202</v>
      </c>
      <c r="K5" s="38">
        <v>7</v>
      </c>
      <c r="P5" s="141"/>
      <c r="Q5" s="85">
        <v>30195</v>
      </c>
      <c r="R5" s="38">
        <v>13380</v>
      </c>
    </row>
    <row r="6" spans="1:18" x14ac:dyDescent="0.2">
      <c r="A6" s="156">
        <v>30</v>
      </c>
      <c r="B6" s="85">
        <v>406</v>
      </c>
      <c r="C6" s="39">
        <v>531</v>
      </c>
      <c r="D6" s="39">
        <v>277</v>
      </c>
      <c r="E6" s="39">
        <v>219</v>
      </c>
      <c r="F6" s="39">
        <v>345</v>
      </c>
      <c r="G6" s="39">
        <v>267</v>
      </c>
      <c r="H6" s="86">
        <v>201</v>
      </c>
      <c r="I6" s="85">
        <v>320.857142857143</v>
      </c>
      <c r="J6" s="39">
        <v>44.066199427370499</v>
      </c>
      <c r="K6" s="38">
        <v>7</v>
      </c>
      <c r="P6" s="141"/>
      <c r="Q6" s="85">
        <v>22530</v>
      </c>
      <c r="R6" s="38">
        <v>14378</v>
      </c>
    </row>
    <row r="7" spans="1:18" x14ac:dyDescent="0.2">
      <c r="A7" s="156">
        <v>60</v>
      </c>
      <c r="B7" s="85">
        <v>201</v>
      </c>
      <c r="C7" s="39">
        <v>249</v>
      </c>
      <c r="D7" s="39">
        <v>208</v>
      </c>
      <c r="E7" s="39">
        <v>126</v>
      </c>
      <c r="F7" s="39">
        <v>175</v>
      </c>
      <c r="G7" s="39">
        <v>145</v>
      </c>
      <c r="H7" s="86">
        <v>125</v>
      </c>
      <c r="I7" s="85">
        <v>175.57142857142901</v>
      </c>
      <c r="J7" s="39">
        <v>17.620141536182398</v>
      </c>
      <c r="K7" s="38">
        <v>7</v>
      </c>
      <c r="P7" s="141"/>
      <c r="Q7" s="85">
        <v>30945</v>
      </c>
      <c r="R7" s="38">
        <v>10613</v>
      </c>
    </row>
    <row r="8" spans="1:18" x14ac:dyDescent="0.2">
      <c r="A8" s="156">
        <v>90</v>
      </c>
      <c r="B8" s="85">
        <v>222</v>
      </c>
      <c r="C8" s="39">
        <v>236</v>
      </c>
      <c r="D8" s="39">
        <v>218</v>
      </c>
      <c r="E8" s="39">
        <v>139</v>
      </c>
      <c r="F8" s="39">
        <v>168</v>
      </c>
      <c r="G8" s="39">
        <v>160</v>
      </c>
      <c r="H8" s="86">
        <v>190</v>
      </c>
      <c r="I8" s="85">
        <v>190.42857142857099</v>
      </c>
      <c r="J8" s="39">
        <v>13.721476289547899</v>
      </c>
      <c r="K8" s="38">
        <v>7</v>
      </c>
      <c r="P8" s="141"/>
      <c r="Q8" s="85">
        <v>24735</v>
      </c>
      <c r="R8" s="38">
        <v>13935</v>
      </c>
    </row>
    <row r="9" spans="1:18" ht="17" thickBot="1" x14ac:dyDescent="0.25">
      <c r="A9" s="157">
        <v>120</v>
      </c>
      <c r="B9" s="83">
        <v>258</v>
      </c>
      <c r="C9" s="80">
        <v>307</v>
      </c>
      <c r="D9" s="80">
        <v>195</v>
      </c>
      <c r="E9" s="80">
        <v>140</v>
      </c>
      <c r="F9" s="80">
        <v>178</v>
      </c>
      <c r="G9" s="80">
        <v>167</v>
      </c>
      <c r="H9" s="84">
        <v>193</v>
      </c>
      <c r="I9" s="83">
        <v>205.42857142857099</v>
      </c>
      <c r="J9" s="80">
        <v>21.741837157728799</v>
      </c>
      <c r="K9" s="29">
        <v>7</v>
      </c>
      <c r="P9" s="141"/>
      <c r="Q9" s="85">
        <v>24218</v>
      </c>
      <c r="R9" s="38">
        <v>13493</v>
      </c>
    </row>
    <row r="10" spans="1:18" ht="17" thickBot="1" x14ac:dyDescent="0.25">
      <c r="A10" s="158"/>
      <c r="B10" s="90"/>
      <c r="C10" s="90"/>
      <c r="D10" s="90"/>
      <c r="E10" s="90"/>
      <c r="F10" s="90"/>
      <c r="G10" s="90"/>
      <c r="H10" s="90"/>
      <c r="I10" s="90"/>
      <c r="J10" s="90"/>
      <c r="K10" s="90"/>
      <c r="P10" s="141"/>
      <c r="Q10" s="85"/>
      <c r="R10" s="38">
        <v>13073</v>
      </c>
    </row>
    <row r="11" spans="1:18" s="16" customFormat="1" ht="17" thickBot="1" x14ac:dyDescent="0.25">
      <c r="A11" s="134" t="s">
        <v>51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132"/>
      <c r="P11" s="141"/>
      <c r="Q11" s="85"/>
      <c r="R11" s="38">
        <v>12968</v>
      </c>
    </row>
    <row r="12" spans="1:18" s="16" customFormat="1" ht="17" thickBot="1" x14ac:dyDescent="0.25">
      <c r="A12" s="147" t="s">
        <v>35</v>
      </c>
      <c r="B12" s="148" t="s">
        <v>50</v>
      </c>
      <c r="C12" s="148" t="s">
        <v>49</v>
      </c>
      <c r="D12" s="148" t="s">
        <v>48</v>
      </c>
      <c r="E12" s="148" t="s">
        <v>47</v>
      </c>
      <c r="F12" s="148" t="s">
        <v>46</v>
      </c>
      <c r="G12" s="148" t="s">
        <v>45</v>
      </c>
      <c r="H12" s="148" t="s">
        <v>44</v>
      </c>
      <c r="I12" s="148" t="s">
        <v>43</v>
      </c>
      <c r="J12" s="148" t="s">
        <v>42</v>
      </c>
      <c r="K12" s="151" t="s">
        <v>41</v>
      </c>
      <c r="L12" s="149" t="s">
        <v>1</v>
      </c>
      <c r="M12" s="148" t="s">
        <v>2</v>
      </c>
      <c r="N12" s="150" t="s">
        <v>3</v>
      </c>
      <c r="P12" s="141"/>
      <c r="Q12" s="92"/>
      <c r="R12" s="44">
        <v>12105</v>
      </c>
    </row>
    <row r="13" spans="1:18" x14ac:dyDescent="0.2">
      <c r="A13" s="156">
        <v>0</v>
      </c>
      <c r="B13" s="88">
        <v>147</v>
      </c>
      <c r="C13" s="33">
        <v>149</v>
      </c>
      <c r="D13" s="33">
        <v>164</v>
      </c>
      <c r="E13" s="33">
        <v>148</v>
      </c>
      <c r="F13" s="33">
        <v>123</v>
      </c>
      <c r="G13" s="33">
        <v>148</v>
      </c>
      <c r="H13" s="33">
        <v>132</v>
      </c>
      <c r="I13" s="33">
        <v>151</v>
      </c>
      <c r="J13" s="33">
        <v>132</v>
      </c>
      <c r="K13" s="89">
        <v>147</v>
      </c>
      <c r="L13" s="88">
        <v>144.1</v>
      </c>
      <c r="M13" s="33">
        <v>3.7311005227829401</v>
      </c>
      <c r="N13" s="87">
        <v>10</v>
      </c>
      <c r="P13" s="43" t="s">
        <v>1</v>
      </c>
      <c r="Q13" s="42">
        <v>30212</v>
      </c>
      <c r="R13" s="41">
        <v>13276</v>
      </c>
    </row>
    <row r="14" spans="1:18" x14ac:dyDescent="0.2">
      <c r="A14" s="156">
        <v>15</v>
      </c>
      <c r="B14" s="85">
        <v>227</v>
      </c>
      <c r="C14" s="39">
        <v>251</v>
      </c>
      <c r="D14" s="39">
        <v>252</v>
      </c>
      <c r="E14" s="39">
        <v>285</v>
      </c>
      <c r="F14" s="39">
        <v>143</v>
      </c>
      <c r="G14" s="39">
        <v>240</v>
      </c>
      <c r="H14" s="39">
        <v>155</v>
      </c>
      <c r="I14" s="39">
        <v>180</v>
      </c>
      <c r="J14" s="39">
        <v>142</v>
      </c>
      <c r="K14" s="86">
        <v>154</v>
      </c>
      <c r="L14" s="85">
        <v>202.9</v>
      </c>
      <c r="M14" s="39">
        <v>16.973476040248499</v>
      </c>
      <c r="N14" s="38">
        <v>10</v>
      </c>
      <c r="P14" s="40" t="s">
        <v>13</v>
      </c>
      <c r="Q14" s="39">
        <v>7280</v>
      </c>
      <c r="R14" s="38">
        <v>1297</v>
      </c>
    </row>
    <row r="15" spans="1:18" ht="17" thickBot="1" x14ac:dyDescent="0.25">
      <c r="A15" s="156">
        <v>30</v>
      </c>
      <c r="B15" s="85">
        <v>138</v>
      </c>
      <c r="C15" s="39">
        <v>120</v>
      </c>
      <c r="D15" s="39">
        <v>88</v>
      </c>
      <c r="E15" s="39">
        <v>109</v>
      </c>
      <c r="F15" s="39">
        <v>80</v>
      </c>
      <c r="G15" s="39">
        <v>116</v>
      </c>
      <c r="H15" s="39">
        <v>103</v>
      </c>
      <c r="I15" s="39">
        <v>112</v>
      </c>
      <c r="J15" s="39">
        <v>91</v>
      </c>
      <c r="K15" s="86">
        <v>103</v>
      </c>
      <c r="L15" s="85">
        <v>106</v>
      </c>
      <c r="M15" s="39">
        <v>5.3831011301830296</v>
      </c>
      <c r="N15" s="38">
        <v>10</v>
      </c>
      <c r="P15" s="37" t="s">
        <v>12</v>
      </c>
      <c r="Q15" s="36">
        <v>2752</v>
      </c>
      <c r="R15" s="35">
        <v>410.1</v>
      </c>
    </row>
    <row r="16" spans="1:18" ht="17" thickBot="1" x14ac:dyDescent="0.25">
      <c r="A16" s="156">
        <v>60</v>
      </c>
      <c r="B16" s="85">
        <v>81</v>
      </c>
      <c r="C16" s="39">
        <v>121</v>
      </c>
      <c r="D16" s="39">
        <v>68</v>
      </c>
      <c r="E16" s="39">
        <v>80</v>
      </c>
      <c r="F16" s="39">
        <v>84</v>
      </c>
      <c r="G16" s="39">
        <v>84</v>
      </c>
      <c r="H16" s="39">
        <v>93</v>
      </c>
      <c r="I16" s="39">
        <v>81</v>
      </c>
      <c r="J16" s="39">
        <v>83</v>
      </c>
      <c r="K16" s="86">
        <v>69</v>
      </c>
      <c r="L16" s="85">
        <v>84.4</v>
      </c>
      <c r="M16" s="39">
        <v>4.6719018254525304</v>
      </c>
      <c r="N16" s="38">
        <v>10</v>
      </c>
    </row>
    <row r="17" spans="1:18" x14ac:dyDescent="0.2">
      <c r="A17" s="156">
        <v>90</v>
      </c>
      <c r="B17" s="85">
        <v>69</v>
      </c>
      <c r="C17" s="39">
        <v>94</v>
      </c>
      <c r="D17" s="39">
        <v>82</v>
      </c>
      <c r="E17" s="39">
        <v>92</v>
      </c>
      <c r="F17" s="39">
        <v>68</v>
      </c>
      <c r="G17" s="39">
        <v>90</v>
      </c>
      <c r="H17" s="39">
        <v>103</v>
      </c>
      <c r="I17" s="39">
        <v>92</v>
      </c>
      <c r="J17" s="39">
        <v>118</v>
      </c>
      <c r="K17" s="86">
        <v>93</v>
      </c>
      <c r="L17" s="85">
        <v>90.1</v>
      </c>
      <c r="M17" s="39">
        <v>4.6843711780059998</v>
      </c>
      <c r="N17" s="38">
        <v>10</v>
      </c>
      <c r="P17" s="34" t="s">
        <v>11</v>
      </c>
      <c r="Q17" s="33"/>
      <c r="R17" s="32"/>
    </row>
    <row r="18" spans="1:18" ht="17" thickBot="1" x14ac:dyDescent="0.25">
      <c r="A18" s="157">
        <v>120</v>
      </c>
      <c r="B18" s="83">
        <v>82</v>
      </c>
      <c r="C18" s="80">
        <v>96</v>
      </c>
      <c r="D18" s="80">
        <v>126</v>
      </c>
      <c r="E18" s="80">
        <v>92</v>
      </c>
      <c r="F18" s="80">
        <v>79</v>
      </c>
      <c r="G18" s="80">
        <v>93</v>
      </c>
      <c r="H18" s="80">
        <v>132</v>
      </c>
      <c r="I18" s="80">
        <v>102</v>
      </c>
      <c r="J18" s="80">
        <v>118</v>
      </c>
      <c r="K18" s="84">
        <v>101</v>
      </c>
      <c r="L18" s="83">
        <v>102.1</v>
      </c>
      <c r="M18" s="80">
        <v>5.6557738442920202</v>
      </c>
      <c r="N18" s="29">
        <v>10</v>
      </c>
      <c r="P18" s="31" t="s">
        <v>53</v>
      </c>
      <c r="Q18" s="30" t="s">
        <v>9</v>
      </c>
      <c r="R18" s="29" t="s">
        <v>32</v>
      </c>
    </row>
    <row r="19" spans="1:18" ht="17" thickBot="1" x14ac:dyDescent="0.25"/>
    <row r="20" spans="1:18" s="16" customFormat="1" ht="17" thickBot="1" x14ac:dyDescent="0.25">
      <c r="A20" s="152" t="s">
        <v>40</v>
      </c>
      <c r="B20" s="153"/>
      <c r="C20" s="153"/>
      <c r="D20" s="153"/>
      <c r="E20" s="153"/>
      <c r="F20" s="154"/>
    </row>
    <row r="21" spans="1:18" s="16" customFormat="1" x14ac:dyDescent="0.2">
      <c r="A21" s="43" t="s">
        <v>39</v>
      </c>
      <c r="B21" s="42" t="s">
        <v>38</v>
      </c>
      <c r="C21" s="42" t="s">
        <v>9</v>
      </c>
      <c r="D21" s="42" t="s">
        <v>17</v>
      </c>
      <c r="E21" s="42" t="s">
        <v>37</v>
      </c>
      <c r="F21" s="155"/>
    </row>
    <row r="22" spans="1:18" x14ac:dyDescent="0.2">
      <c r="A22" s="68" t="s">
        <v>36</v>
      </c>
      <c r="B22" s="39">
        <v>7.2949999999999999</v>
      </c>
      <c r="C22" s="39" t="s">
        <v>32</v>
      </c>
      <c r="D22" s="39" t="s">
        <v>31</v>
      </c>
      <c r="E22" s="39" t="s">
        <v>30</v>
      </c>
      <c r="F22" s="82"/>
    </row>
    <row r="23" spans="1:18" x14ac:dyDescent="0.2">
      <c r="A23" s="68" t="s">
        <v>35</v>
      </c>
      <c r="B23" s="39">
        <v>35.21</v>
      </c>
      <c r="C23" s="39" t="s">
        <v>32</v>
      </c>
      <c r="D23" s="39" t="s">
        <v>31</v>
      </c>
      <c r="E23" s="39" t="s">
        <v>30</v>
      </c>
      <c r="F23" s="82"/>
    </row>
    <row r="24" spans="1:18" x14ac:dyDescent="0.2">
      <c r="A24" s="68" t="s">
        <v>34</v>
      </c>
      <c r="B24" s="39">
        <v>43.25</v>
      </c>
      <c r="C24" s="39" t="s">
        <v>32</v>
      </c>
      <c r="D24" s="39" t="s">
        <v>31</v>
      </c>
      <c r="E24" s="39" t="s">
        <v>30</v>
      </c>
      <c r="F24" s="82"/>
    </row>
    <row r="25" spans="1:18" ht="17" thickBot="1" x14ac:dyDescent="0.25">
      <c r="A25" s="37" t="s">
        <v>33</v>
      </c>
      <c r="B25" s="80">
        <v>11.76</v>
      </c>
      <c r="C25" s="80" t="s">
        <v>32</v>
      </c>
      <c r="D25" s="80" t="s">
        <v>31</v>
      </c>
      <c r="E25" s="80" t="s">
        <v>30</v>
      </c>
      <c r="F25" s="79"/>
    </row>
  </sheetData>
  <mergeCells count="5">
    <mergeCell ref="A11:N11"/>
    <mergeCell ref="A20:F20"/>
    <mergeCell ref="A2:K2"/>
    <mergeCell ref="P1:R1"/>
    <mergeCell ref="A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4194D-9263-4248-8F56-9AAB9334FB4D}">
  <dimension ref="B2:D19"/>
  <sheetViews>
    <sheetView workbookViewId="0">
      <selection activeCell="F11" sqref="F11"/>
    </sheetView>
  </sheetViews>
  <sheetFormatPr baseColWidth="10" defaultRowHeight="16" x14ac:dyDescent="0.2"/>
  <cols>
    <col min="2" max="2" width="20" bestFit="1" customWidth="1"/>
    <col min="3" max="3" width="15" bestFit="1" customWidth="1"/>
    <col min="4" max="4" width="18" bestFit="1" customWidth="1"/>
  </cols>
  <sheetData>
    <row r="2" spans="2:4" ht="17" thickBot="1" x14ac:dyDescent="0.25"/>
    <row r="3" spans="2:4" x14ac:dyDescent="0.2">
      <c r="B3" s="141"/>
      <c r="C3" s="139" t="s">
        <v>15</v>
      </c>
      <c r="D3" s="46" t="s">
        <v>14</v>
      </c>
    </row>
    <row r="4" spans="2:4" x14ac:dyDescent="0.2">
      <c r="B4" s="141"/>
      <c r="C4" s="85">
        <v>122</v>
      </c>
      <c r="D4" s="38">
        <v>89</v>
      </c>
    </row>
    <row r="5" spans="2:4" x14ac:dyDescent="0.2">
      <c r="B5" s="141"/>
      <c r="C5" s="85">
        <v>177</v>
      </c>
      <c r="D5" s="38">
        <v>97</v>
      </c>
    </row>
    <row r="6" spans="2:4" x14ac:dyDescent="0.2">
      <c r="B6" s="141"/>
      <c r="C6" s="85">
        <v>146</v>
      </c>
      <c r="D6" s="38">
        <v>109</v>
      </c>
    </row>
    <row r="7" spans="2:4" x14ac:dyDescent="0.2">
      <c r="B7" s="141"/>
      <c r="C7" s="85">
        <v>101</v>
      </c>
      <c r="D7" s="38">
        <v>105</v>
      </c>
    </row>
    <row r="8" spans="2:4" x14ac:dyDescent="0.2">
      <c r="B8" s="141"/>
      <c r="C8" s="85">
        <v>194</v>
      </c>
      <c r="D8" s="38">
        <v>90</v>
      </c>
    </row>
    <row r="9" spans="2:4" x14ac:dyDescent="0.2">
      <c r="B9" s="141"/>
      <c r="C9" s="85">
        <v>316</v>
      </c>
      <c r="D9" s="38">
        <v>130</v>
      </c>
    </row>
    <row r="10" spans="2:4" x14ac:dyDescent="0.2">
      <c r="B10" s="141"/>
      <c r="C10" s="85">
        <v>200</v>
      </c>
      <c r="D10" s="38">
        <v>129</v>
      </c>
    </row>
    <row r="11" spans="2:4" x14ac:dyDescent="0.2">
      <c r="B11" s="141"/>
      <c r="C11" s="85">
        <v>162</v>
      </c>
      <c r="D11" s="38">
        <v>143</v>
      </c>
    </row>
    <row r="12" spans="2:4" x14ac:dyDescent="0.2">
      <c r="B12" s="141"/>
      <c r="C12" s="85"/>
      <c r="D12" s="38">
        <v>120</v>
      </c>
    </row>
    <row r="13" spans="2:4" ht="17" thickBot="1" x14ac:dyDescent="0.25">
      <c r="B13" s="141"/>
      <c r="C13" s="92"/>
      <c r="D13" s="44">
        <v>127</v>
      </c>
    </row>
    <row r="14" spans="2:4" x14ac:dyDescent="0.2">
      <c r="B14" s="43" t="s">
        <v>1</v>
      </c>
      <c r="C14" s="42">
        <v>177.3</v>
      </c>
      <c r="D14" s="41">
        <v>113.9</v>
      </c>
    </row>
    <row r="15" spans="2:4" x14ac:dyDescent="0.2">
      <c r="B15" s="40" t="s">
        <v>13</v>
      </c>
      <c r="C15" s="39">
        <v>65.599999999999994</v>
      </c>
      <c r="D15" s="38">
        <v>18.63</v>
      </c>
    </row>
    <row r="16" spans="2:4" ht="17" thickBot="1" x14ac:dyDescent="0.25">
      <c r="B16" s="37" t="s">
        <v>12</v>
      </c>
      <c r="C16" s="36">
        <v>23.19</v>
      </c>
      <c r="D16" s="35">
        <v>5.891</v>
      </c>
    </row>
    <row r="17" spans="2:4" ht="17" thickBot="1" x14ac:dyDescent="0.25"/>
    <row r="18" spans="2:4" x14ac:dyDescent="0.2">
      <c r="B18" s="34" t="s">
        <v>11</v>
      </c>
      <c r="C18" s="33"/>
      <c r="D18" s="32"/>
    </row>
    <row r="19" spans="2:4" ht="17" thickBot="1" x14ac:dyDescent="0.25">
      <c r="B19" s="31" t="s">
        <v>10</v>
      </c>
      <c r="C19" s="30" t="s">
        <v>9</v>
      </c>
      <c r="D19" s="29">
        <v>9.7999999999999997E-3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E9393-EAF7-F247-8D2A-EDA44798D55F}">
  <dimension ref="B1:S25"/>
  <sheetViews>
    <sheetView workbookViewId="0">
      <selection activeCell="N22" sqref="N22"/>
    </sheetView>
  </sheetViews>
  <sheetFormatPr baseColWidth="10" defaultRowHeight="16" x14ac:dyDescent="0.2"/>
  <cols>
    <col min="2" max="2" width="20.6640625" style="16" bestFit="1" customWidth="1"/>
    <col min="17" max="17" width="22.6640625" bestFit="1" customWidth="1"/>
    <col min="18" max="18" width="8.83203125" bestFit="1" customWidth="1"/>
    <col min="19" max="19" width="12.1640625" bestFit="1" customWidth="1"/>
  </cols>
  <sheetData>
    <row r="1" spans="2:19" ht="17" thickBot="1" x14ac:dyDescent="0.25">
      <c r="B1" s="135" t="s">
        <v>94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Q1" s="159" t="s">
        <v>93</v>
      </c>
      <c r="R1" s="159"/>
      <c r="S1" s="159"/>
    </row>
    <row r="2" spans="2:19" s="16" customFormat="1" ht="17" thickBot="1" x14ac:dyDescent="0.25">
      <c r="B2" s="134" t="s">
        <v>52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132"/>
      <c r="Q2" s="162"/>
      <c r="R2" s="139" t="s">
        <v>55</v>
      </c>
      <c r="S2" s="46" t="s">
        <v>54</v>
      </c>
    </row>
    <row r="3" spans="2:19" s="16" customFormat="1" x14ac:dyDescent="0.2">
      <c r="B3" s="147" t="s">
        <v>35</v>
      </c>
      <c r="C3" s="163" t="s">
        <v>50</v>
      </c>
      <c r="D3" s="163" t="s">
        <v>49</v>
      </c>
      <c r="E3" s="163" t="s">
        <v>48</v>
      </c>
      <c r="F3" s="163" t="s">
        <v>47</v>
      </c>
      <c r="G3" s="163" t="s">
        <v>46</v>
      </c>
      <c r="H3" s="163" t="s">
        <v>45</v>
      </c>
      <c r="I3" s="163" t="s">
        <v>44</v>
      </c>
      <c r="J3" s="164" t="s">
        <v>43</v>
      </c>
      <c r="K3" s="147" t="s">
        <v>1</v>
      </c>
      <c r="L3" s="163" t="s">
        <v>2</v>
      </c>
      <c r="M3" s="165" t="s">
        <v>3</v>
      </c>
      <c r="Q3" s="162"/>
      <c r="R3" s="85">
        <v>63420</v>
      </c>
      <c r="S3" s="38">
        <v>28343</v>
      </c>
    </row>
    <row r="4" spans="2:19" x14ac:dyDescent="0.2">
      <c r="B4" s="166">
        <v>0</v>
      </c>
      <c r="C4" s="21">
        <v>122</v>
      </c>
      <c r="D4" s="21">
        <v>177</v>
      </c>
      <c r="E4" s="21">
        <v>146</v>
      </c>
      <c r="F4" s="21">
        <v>101</v>
      </c>
      <c r="G4" s="21">
        <v>194</v>
      </c>
      <c r="H4" s="21">
        <v>316</v>
      </c>
      <c r="I4" s="21">
        <v>200</v>
      </c>
      <c r="J4" s="118">
        <v>162</v>
      </c>
      <c r="K4" s="85">
        <v>177.25</v>
      </c>
      <c r="L4" s="39">
        <v>23.1938646444023</v>
      </c>
      <c r="M4" s="38">
        <v>8</v>
      </c>
      <c r="Q4" s="141"/>
      <c r="R4" s="85">
        <v>79178</v>
      </c>
      <c r="S4" s="38">
        <v>23280</v>
      </c>
    </row>
    <row r="5" spans="2:19" x14ac:dyDescent="0.2">
      <c r="B5" s="166">
        <v>15</v>
      </c>
      <c r="C5" s="21">
        <v>499</v>
      </c>
      <c r="D5" s="21">
        <v>613</v>
      </c>
      <c r="E5" s="21">
        <v>687</v>
      </c>
      <c r="F5" s="21">
        <v>515</v>
      </c>
      <c r="G5" s="21">
        <v>656</v>
      </c>
      <c r="H5" s="21">
        <v>800</v>
      </c>
      <c r="I5" s="21">
        <v>684</v>
      </c>
      <c r="J5" s="118">
        <v>624</v>
      </c>
      <c r="K5" s="85">
        <v>634.75</v>
      </c>
      <c r="L5" s="39">
        <v>34.4008668910704</v>
      </c>
      <c r="M5" s="38">
        <v>8</v>
      </c>
      <c r="Q5" s="141"/>
      <c r="R5" s="85">
        <v>68085</v>
      </c>
      <c r="S5" s="38">
        <v>37343</v>
      </c>
    </row>
    <row r="6" spans="2:19" x14ac:dyDescent="0.2">
      <c r="B6" s="166">
        <v>30</v>
      </c>
      <c r="C6" s="21">
        <v>800</v>
      </c>
      <c r="D6" s="21">
        <v>800</v>
      </c>
      <c r="E6" s="21">
        <v>800</v>
      </c>
      <c r="F6" s="21">
        <v>554</v>
      </c>
      <c r="G6" s="21">
        <v>647</v>
      </c>
      <c r="H6" s="21">
        <v>800</v>
      </c>
      <c r="I6" s="21">
        <v>800</v>
      </c>
      <c r="J6" s="118">
        <v>469</v>
      </c>
      <c r="K6" s="85">
        <v>708.75</v>
      </c>
      <c r="L6" s="39">
        <v>47.598300539890197</v>
      </c>
      <c r="M6" s="38">
        <v>8</v>
      </c>
      <c r="Q6" s="141"/>
      <c r="R6" s="85">
        <v>46538</v>
      </c>
      <c r="S6" s="38">
        <v>34223</v>
      </c>
    </row>
    <row r="7" spans="2:19" x14ac:dyDescent="0.2">
      <c r="B7" s="166">
        <v>60</v>
      </c>
      <c r="C7" s="21">
        <v>714</v>
      </c>
      <c r="D7" s="21">
        <v>800</v>
      </c>
      <c r="E7" s="21">
        <v>632</v>
      </c>
      <c r="F7" s="21">
        <v>458</v>
      </c>
      <c r="G7" s="21">
        <v>565</v>
      </c>
      <c r="H7" s="21">
        <v>745</v>
      </c>
      <c r="I7" s="21">
        <v>742</v>
      </c>
      <c r="J7" s="118">
        <v>385</v>
      </c>
      <c r="K7" s="85">
        <v>630.125</v>
      </c>
      <c r="L7" s="39">
        <v>52.705867625368398</v>
      </c>
      <c r="M7" s="38">
        <v>8</v>
      </c>
      <c r="Q7" s="141"/>
      <c r="R7" s="85">
        <v>58733</v>
      </c>
      <c r="S7" s="38">
        <v>24668</v>
      </c>
    </row>
    <row r="8" spans="2:19" x14ac:dyDescent="0.2">
      <c r="B8" s="166">
        <v>90</v>
      </c>
      <c r="C8" s="21">
        <v>347</v>
      </c>
      <c r="D8" s="21">
        <v>590</v>
      </c>
      <c r="E8" s="21">
        <v>443</v>
      </c>
      <c r="F8" s="21">
        <v>296</v>
      </c>
      <c r="G8" s="21">
        <v>368</v>
      </c>
      <c r="H8" s="21">
        <v>703</v>
      </c>
      <c r="I8" s="21">
        <v>499</v>
      </c>
      <c r="J8" s="118">
        <v>269</v>
      </c>
      <c r="K8" s="85">
        <v>439.375</v>
      </c>
      <c r="L8" s="39">
        <v>53.279229905148902</v>
      </c>
      <c r="M8" s="38">
        <v>8</v>
      </c>
      <c r="Q8" s="141"/>
      <c r="R8" s="85">
        <v>87810</v>
      </c>
      <c r="S8" s="38">
        <v>53445</v>
      </c>
    </row>
    <row r="9" spans="2:19" ht="17" thickBot="1" x14ac:dyDescent="0.25">
      <c r="B9" s="167">
        <v>120</v>
      </c>
      <c r="C9" s="14">
        <v>346</v>
      </c>
      <c r="D9" s="14">
        <v>597</v>
      </c>
      <c r="E9" s="14">
        <v>429</v>
      </c>
      <c r="F9" s="14">
        <v>198</v>
      </c>
      <c r="G9" s="14">
        <v>326</v>
      </c>
      <c r="H9" s="14">
        <v>800</v>
      </c>
      <c r="I9" s="14">
        <v>351</v>
      </c>
      <c r="J9" s="117">
        <v>211</v>
      </c>
      <c r="K9" s="83">
        <v>407.25</v>
      </c>
      <c r="L9" s="80">
        <v>71.532647391643096</v>
      </c>
      <c r="M9" s="29">
        <v>8</v>
      </c>
      <c r="Q9" s="141"/>
      <c r="R9" s="85">
        <v>72255</v>
      </c>
      <c r="S9" s="38">
        <v>31358</v>
      </c>
    </row>
    <row r="10" spans="2:19" ht="17" thickBot="1" x14ac:dyDescent="0.25">
      <c r="B10" s="158"/>
      <c r="C10" s="90"/>
      <c r="D10" s="90"/>
      <c r="E10" s="90"/>
      <c r="F10" s="90"/>
      <c r="G10" s="90"/>
      <c r="H10" s="90"/>
      <c r="I10" s="90"/>
      <c r="J10" s="90"/>
      <c r="K10" s="90"/>
      <c r="L10" s="90"/>
      <c r="Q10" s="141"/>
      <c r="R10" s="85">
        <v>43913</v>
      </c>
      <c r="S10" s="38">
        <v>54143</v>
      </c>
    </row>
    <row r="11" spans="2:19" ht="17" thickBot="1" x14ac:dyDescent="0.25">
      <c r="B11" s="134" t="s">
        <v>51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132"/>
      <c r="Q11" s="141"/>
      <c r="R11" s="85"/>
      <c r="S11" s="38">
        <v>28163</v>
      </c>
    </row>
    <row r="12" spans="2:19" ht="17" thickBot="1" x14ac:dyDescent="0.25">
      <c r="B12" s="147" t="s">
        <v>35</v>
      </c>
      <c r="C12" s="163" t="s">
        <v>50</v>
      </c>
      <c r="D12" s="163" t="s">
        <v>49</v>
      </c>
      <c r="E12" s="163" t="s">
        <v>48</v>
      </c>
      <c r="F12" s="163" t="s">
        <v>47</v>
      </c>
      <c r="G12" s="163" t="s">
        <v>46</v>
      </c>
      <c r="H12" s="163" t="s">
        <v>45</v>
      </c>
      <c r="I12" s="163" t="s">
        <v>44</v>
      </c>
      <c r="J12" s="163" t="s">
        <v>43</v>
      </c>
      <c r="K12" s="163" t="s">
        <v>42</v>
      </c>
      <c r="L12" s="164" t="s">
        <v>41</v>
      </c>
      <c r="M12" s="147" t="s">
        <v>1</v>
      </c>
      <c r="N12" s="163" t="s">
        <v>2</v>
      </c>
      <c r="O12" s="165" t="s">
        <v>3</v>
      </c>
      <c r="Q12" s="141"/>
      <c r="R12" s="92"/>
      <c r="S12" s="44">
        <v>32790</v>
      </c>
    </row>
    <row r="13" spans="2:19" x14ac:dyDescent="0.2">
      <c r="B13" s="166">
        <v>0</v>
      </c>
      <c r="C13" s="21">
        <v>89</v>
      </c>
      <c r="D13" s="21">
        <v>97</v>
      </c>
      <c r="E13" s="21">
        <v>109</v>
      </c>
      <c r="F13" s="21">
        <v>105</v>
      </c>
      <c r="G13" s="21">
        <v>90</v>
      </c>
      <c r="H13" s="21">
        <v>130</v>
      </c>
      <c r="I13" s="21">
        <v>129</v>
      </c>
      <c r="J13" s="21">
        <v>143</v>
      </c>
      <c r="K13" s="21">
        <v>120</v>
      </c>
      <c r="L13" s="118">
        <v>127</v>
      </c>
      <c r="M13" s="85">
        <v>113.9</v>
      </c>
      <c r="N13" s="39">
        <v>5.8905762781657396</v>
      </c>
      <c r="O13" s="38">
        <v>10</v>
      </c>
      <c r="Q13" s="43" t="s">
        <v>1</v>
      </c>
      <c r="R13" s="42">
        <v>64992</v>
      </c>
      <c r="S13" s="41">
        <v>34776</v>
      </c>
    </row>
    <row r="14" spans="2:19" x14ac:dyDescent="0.2">
      <c r="B14" s="166">
        <v>15</v>
      </c>
      <c r="C14" s="21">
        <v>316</v>
      </c>
      <c r="D14" s="21">
        <v>274</v>
      </c>
      <c r="E14" s="21">
        <v>526</v>
      </c>
      <c r="F14" s="21">
        <v>388</v>
      </c>
      <c r="G14" s="21">
        <v>352</v>
      </c>
      <c r="H14" s="21">
        <v>609</v>
      </c>
      <c r="I14" s="21">
        <v>514</v>
      </c>
      <c r="J14" s="21">
        <v>555</v>
      </c>
      <c r="K14" s="21">
        <v>331</v>
      </c>
      <c r="L14" s="118">
        <v>293</v>
      </c>
      <c r="M14" s="85">
        <v>415.8</v>
      </c>
      <c r="N14" s="39">
        <v>38.826050819291702</v>
      </c>
      <c r="O14" s="38">
        <v>10</v>
      </c>
      <c r="Q14" s="40" t="s">
        <v>13</v>
      </c>
      <c r="R14" s="39">
        <v>15169</v>
      </c>
      <c r="S14" s="38">
        <v>10881</v>
      </c>
    </row>
    <row r="15" spans="2:19" ht="17" thickBot="1" x14ac:dyDescent="0.25">
      <c r="B15" s="166">
        <v>30</v>
      </c>
      <c r="C15" s="21">
        <v>304</v>
      </c>
      <c r="D15" s="21">
        <v>283</v>
      </c>
      <c r="E15" s="21">
        <v>482</v>
      </c>
      <c r="F15" s="21">
        <v>480</v>
      </c>
      <c r="G15" s="21">
        <v>277</v>
      </c>
      <c r="H15" s="21">
        <v>800</v>
      </c>
      <c r="I15" s="21">
        <v>336</v>
      </c>
      <c r="J15" s="21">
        <v>578</v>
      </c>
      <c r="K15" s="21">
        <v>329</v>
      </c>
      <c r="L15" s="118">
        <v>363</v>
      </c>
      <c r="M15" s="85">
        <v>423.2</v>
      </c>
      <c r="N15" s="39">
        <v>52.489745030180302</v>
      </c>
      <c r="O15" s="38">
        <v>10</v>
      </c>
      <c r="Q15" s="37" t="s">
        <v>12</v>
      </c>
      <c r="R15" s="36">
        <v>5363</v>
      </c>
      <c r="S15" s="35">
        <v>3441</v>
      </c>
    </row>
    <row r="16" spans="2:19" ht="17" thickBot="1" x14ac:dyDescent="0.25">
      <c r="B16" s="166">
        <v>60</v>
      </c>
      <c r="C16" s="21">
        <v>244</v>
      </c>
      <c r="D16" s="21">
        <v>175</v>
      </c>
      <c r="E16" s="21">
        <v>286</v>
      </c>
      <c r="F16" s="21">
        <v>312</v>
      </c>
      <c r="G16" s="21">
        <v>194</v>
      </c>
      <c r="H16" s="21">
        <v>377</v>
      </c>
      <c r="I16" s="21">
        <v>221</v>
      </c>
      <c r="J16" s="21">
        <v>473</v>
      </c>
      <c r="K16" s="21">
        <v>212</v>
      </c>
      <c r="L16" s="118">
        <v>274</v>
      </c>
      <c r="M16" s="85">
        <v>276.8</v>
      </c>
      <c r="N16" s="39">
        <v>28.958514387923199</v>
      </c>
      <c r="O16" s="38">
        <v>10</v>
      </c>
    </row>
    <row r="17" spans="2:19" x14ac:dyDescent="0.2">
      <c r="B17" s="166">
        <v>90</v>
      </c>
      <c r="C17" s="21">
        <v>201</v>
      </c>
      <c r="D17" s="21">
        <v>154</v>
      </c>
      <c r="E17" s="21">
        <v>210</v>
      </c>
      <c r="F17" s="21">
        <v>174</v>
      </c>
      <c r="G17" s="21">
        <v>157</v>
      </c>
      <c r="H17" s="21">
        <v>331</v>
      </c>
      <c r="I17" s="21">
        <v>203</v>
      </c>
      <c r="J17" s="21">
        <v>421</v>
      </c>
      <c r="K17" s="21">
        <v>189</v>
      </c>
      <c r="L17" s="118">
        <v>256</v>
      </c>
      <c r="M17" s="85">
        <v>229.6</v>
      </c>
      <c r="N17" s="39">
        <v>26.925493908603102</v>
      </c>
      <c r="O17" s="38">
        <v>10</v>
      </c>
      <c r="Q17" s="34" t="s">
        <v>11</v>
      </c>
      <c r="R17" s="33"/>
      <c r="S17" s="32"/>
    </row>
    <row r="18" spans="2:19" ht="17" thickBot="1" x14ac:dyDescent="0.25">
      <c r="B18" s="167">
        <v>120</v>
      </c>
      <c r="C18" s="14">
        <v>183</v>
      </c>
      <c r="D18" s="14">
        <v>147</v>
      </c>
      <c r="E18" s="14">
        <v>194</v>
      </c>
      <c r="F18" s="14">
        <v>149</v>
      </c>
      <c r="G18" s="14">
        <v>130</v>
      </c>
      <c r="H18" s="14">
        <v>273</v>
      </c>
      <c r="I18" s="14">
        <v>160</v>
      </c>
      <c r="J18" s="14">
        <v>328</v>
      </c>
      <c r="K18" s="14">
        <v>191</v>
      </c>
      <c r="L18" s="117">
        <v>225</v>
      </c>
      <c r="M18" s="83">
        <v>198</v>
      </c>
      <c r="N18" s="80">
        <v>19.611221277625699</v>
      </c>
      <c r="O18" s="29">
        <v>10</v>
      </c>
      <c r="Q18" s="31" t="s">
        <v>53</v>
      </c>
      <c r="R18" s="30" t="s">
        <v>9</v>
      </c>
      <c r="S18" s="29">
        <v>2.0000000000000001E-4</v>
      </c>
    </row>
    <row r="19" spans="2:19" ht="17" thickBot="1" x14ac:dyDescent="0.25"/>
    <row r="20" spans="2:19" ht="17" thickBot="1" x14ac:dyDescent="0.25">
      <c r="B20" s="116" t="s">
        <v>40</v>
      </c>
      <c r="C20" s="115"/>
      <c r="D20" s="115"/>
      <c r="E20" s="115"/>
      <c r="F20" s="115"/>
      <c r="G20" s="114"/>
    </row>
    <row r="21" spans="2:19" x14ac:dyDescent="0.2">
      <c r="B21" s="168" t="s">
        <v>39</v>
      </c>
      <c r="C21" s="113" t="s">
        <v>38</v>
      </c>
      <c r="D21" s="113" t="s">
        <v>9</v>
      </c>
      <c r="E21" s="113" t="s">
        <v>17</v>
      </c>
      <c r="F21" s="113" t="s">
        <v>37</v>
      </c>
      <c r="G21" s="112"/>
    </row>
    <row r="22" spans="2:19" x14ac:dyDescent="0.2">
      <c r="B22" s="169" t="s">
        <v>36</v>
      </c>
      <c r="C22" s="24">
        <v>4.1280000000000001</v>
      </c>
      <c r="D22" s="24" t="s">
        <v>32</v>
      </c>
      <c r="E22" s="24" t="s">
        <v>31</v>
      </c>
      <c r="F22" s="24" t="s">
        <v>30</v>
      </c>
      <c r="G22" s="111"/>
    </row>
    <row r="23" spans="2:19" x14ac:dyDescent="0.2">
      <c r="B23" s="169" t="s">
        <v>35</v>
      </c>
      <c r="C23" s="24">
        <v>43.69</v>
      </c>
      <c r="D23" s="24" t="s">
        <v>32</v>
      </c>
      <c r="E23" s="24" t="s">
        <v>31</v>
      </c>
      <c r="F23" s="24" t="s">
        <v>30</v>
      </c>
      <c r="G23" s="111"/>
    </row>
    <row r="24" spans="2:19" x14ac:dyDescent="0.2">
      <c r="B24" s="169" t="s">
        <v>34</v>
      </c>
      <c r="C24" s="24">
        <v>26.42</v>
      </c>
      <c r="D24" s="24">
        <v>2.0000000000000001E-4</v>
      </c>
      <c r="E24" s="24" t="s">
        <v>16</v>
      </c>
      <c r="F24" s="24" t="s">
        <v>30</v>
      </c>
      <c r="G24" s="111"/>
    </row>
    <row r="25" spans="2:19" ht="17" thickBot="1" x14ac:dyDescent="0.25">
      <c r="B25" s="170" t="s">
        <v>33</v>
      </c>
      <c r="C25" s="110">
        <v>18.489999999999998</v>
      </c>
      <c r="D25" s="110" t="s">
        <v>32</v>
      </c>
      <c r="E25" s="110" t="s">
        <v>31</v>
      </c>
      <c r="F25" s="110" t="s">
        <v>30</v>
      </c>
      <c r="G25" s="109"/>
    </row>
  </sheetData>
  <mergeCells count="5">
    <mergeCell ref="B11:O11"/>
    <mergeCell ref="B2:M2"/>
    <mergeCell ref="B20:G20"/>
    <mergeCell ref="Q1:S1"/>
    <mergeCell ref="B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Fig. 4b</vt:lpstr>
      <vt:lpstr>Fig. 4c</vt:lpstr>
      <vt:lpstr>Fig. 4e</vt:lpstr>
      <vt:lpstr>Fig. 4g</vt:lpstr>
      <vt:lpstr>Fig. 4h</vt:lpstr>
      <vt:lpstr>Fig. 4i</vt:lpstr>
      <vt:lpstr>Fig. 4j</vt:lpstr>
      <vt:lpstr>Fig. 4k</vt:lpstr>
      <vt:lpstr>Fig. 4l</vt:lpstr>
      <vt:lpstr>Fig. 4m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Parlakgul, Gunes</dc:creator>
  <cp:lastModifiedBy>Parlakgul, Gunes</cp:lastModifiedBy>
  <dcterms:created xsi:type="dcterms:W3CDTF">2021-08-20T04:04:52Z</dcterms:created>
  <dcterms:modified xsi:type="dcterms:W3CDTF">2021-08-22T04:07:57Z</dcterms:modified>
</cp:coreProperties>
</file>