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yuki Ohira\Desktop\2nd Edition (last)\"/>
    </mc:Choice>
  </mc:AlternateContent>
  <xr:revisionPtr revIDLastSave="0" documentId="13_ncr:1_{3CF6AC21-1D87-4309-9998-8B421BE51CF4}" xr6:coauthVersionLast="47" xr6:coauthVersionMax="47" xr10:uidLastSave="{00000000-0000-0000-0000-000000000000}"/>
  <bookViews>
    <workbookView xWindow="-110" yWindow="830" windowWidth="19420" windowHeight="10080" xr2:uid="{121A8132-5F45-4B17-BA95-85250913D94A}"/>
  </bookViews>
  <sheets>
    <sheet name="Fig 3d" sheetId="1" r:id="rId1"/>
    <sheet name="Fig3f" sheetId="2" r:id="rId2"/>
  </sheets>
  <definedNames>
    <definedName name="_Hlk52960051" localSheetId="0">'Fig 3d'!$N$2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4" i="1" l="1"/>
  <c r="N34" i="1"/>
  <c r="P34" i="1"/>
  <c r="H34" i="1"/>
  <c r="I34" i="1" s="1"/>
  <c r="Q34" i="1"/>
  <c r="I23" i="1"/>
  <c r="F23" i="1"/>
  <c r="H23" i="1"/>
  <c r="D23" i="1"/>
  <c r="D24" i="1"/>
  <c r="F24" i="1"/>
  <c r="H24" i="1"/>
  <c r="D25" i="1"/>
  <c r="F25" i="1"/>
  <c r="H25" i="1"/>
  <c r="D26" i="1"/>
  <c r="F26" i="1"/>
  <c r="H26" i="1"/>
  <c r="D27" i="1"/>
  <c r="F27" i="1"/>
  <c r="H27" i="1"/>
  <c r="D28" i="1"/>
  <c r="F28" i="1"/>
  <c r="H28" i="1"/>
  <c r="D34" i="1"/>
  <c r="F34" i="1"/>
  <c r="T34" i="1"/>
  <c r="V34" i="1"/>
  <c r="X34" i="1"/>
  <c r="AB34" i="1"/>
  <c r="AD34" i="1"/>
  <c r="AF34" i="1"/>
  <c r="D35" i="1"/>
  <c r="F35" i="1"/>
  <c r="H35" i="1"/>
  <c r="I35" i="1"/>
  <c r="L35" i="1"/>
  <c r="N35" i="1"/>
  <c r="P35" i="1"/>
  <c r="Q35" i="1" s="1"/>
  <c r="R35" i="1"/>
  <c r="T35" i="1"/>
  <c r="V35" i="1"/>
  <c r="X35" i="1"/>
  <c r="Y35" i="1"/>
  <c r="Z35" i="1"/>
  <c r="AB35" i="1"/>
  <c r="AD35" i="1"/>
  <c r="AF35" i="1"/>
  <c r="D36" i="1"/>
  <c r="F36" i="1"/>
  <c r="H36" i="1"/>
  <c r="J36" i="1" s="1"/>
  <c r="L36" i="1"/>
  <c r="N36" i="1"/>
  <c r="P36" i="1"/>
  <c r="T36" i="1"/>
  <c r="V36" i="1"/>
  <c r="X36" i="1"/>
  <c r="AB36" i="1"/>
  <c r="AD36" i="1"/>
  <c r="AF36" i="1"/>
  <c r="D37" i="1"/>
  <c r="F37" i="1"/>
  <c r="H37" i="1"/>
  <c r="L37" i="1"/>
  <c r="N37" i="1"/>
  <c r="P37" i="1"/>
  <c r="T37" i="1"/>
  <c r="V37" i="1"/>
  <c r="X37" i="1"/>
  <c r="AB37" i="1"/>
  <c r="AD37" i="1"/>
  <c r="AF37" i="1"/>
  <c r="D38" i="1"/>
  <c r="F38" i="1"/>
  <c r="H38" i="1"/>
  <c r="I38" i="1" s="1"/>
  <c r="L38" i="1"/>
  <c r="N38" i="1"/>
  <c r="P38" i="1"/>
  <c r="Q38" i="1"/>
  <c r="R38" i="1"/>
  <c r="T38" i="1"/>
  <c r="V38" i="1"/>
  <c r="X38" i="1"/>
  <c r="Z38" i="1"/>
  <c r="AB38" i="1"/>
  <c r="AD38" i="1"/>
  <c r="AF38" i="1"/>
  <c r="D39" i="1"/>
  <c r="F39" i="1"/>
  <c r="H39" i="1"/>
  <c r="L39" i="1"/>
  <c r="N39" i="1"/>
  <c r="P39" i="1"/>
  <c r="T39" i="1"/>
  <c r="Y39" i="1" s="1"/>
  <c r="V39" i="1"/>
  <c r="X39" i="1"/>
  <c r="AB39" i="1"/>
  <c r="AD39" i="1"/>
  <c r="AF39" i="1"/>
  <c r="AG39" i="1" s="1"/>
  <c r="AH39" i="1"/>
  <c r="L23" i="1"/>
  <c r="N23" i="1"/>
  <c r="P23" i="1"/>
  <c r="T23" i="1"/>
  <c r="V23" i="1"/>
  <c r="X23" i="1"/>
  <c r="AB23" i="1"/>
  <c r="AD23" i="1"/>
  <c r="AF23" i="1"/>
  <c r="L24" i="1"/>
  <c r="N24" i="1"/>
  <c r="P24" i="1"/>
  <c r="T24" i="1"/>
  <c r="V24" i="1"/>
  <c r="X24" i="1"/>
  <c r="Z24" i="1" s="1"/>
  <c r="AB24" i="1"/>
  <c r="AD24" i="1"/>
  <c r="AF24" i="1"/>
  <c r="L25" i="1"/>
  <c r="N25" i="1"/>
  <c r="P25" i="1"/>
  <c r="T25" i="1"/>
  <c r="V25" i="1"/>
  <c r="X25" i="1"/>
  <c r="AB25" i="1"/>
  <c r="AD25" i="1"/>
  <c r="AF25" i="1"/>
  <c r="AG25" i="1" s="1"/>
  <c r="L26" i="1"/>
  <c r="N26" i="1"/>
  <c r="P26" i="1"/>
  <c r="R26" i="1"/>
  <c r="T26" i="1"/>
  <c r="V26" i="1"/>
  <c r="X26" i="1"/>
  <c r="AB26" i="1"/>
  <c r="AD26" i="1"/>
  <c r="AF26" i="1"/>
  <c r="AH26" i="1"/>
  <c r="L27" i="1"/>
  <c r="N27" i="1"/>
  <c r="P27" i="1"/>
  <c r="Q27" i="1" s="1"/>
  <c r="T27" i="1"/>
  <c r="Z27" i="1" s="1"/>
  <c r="V27" i="1"/>
  <c r="X27" i="1"/>
  <c r="AB27" i="1"/>
  <c r="AD27" i="1"/>
  <c r="AF27" i="1"/>
  <c r="L28" i="1"/>
  <c r="N28" i="1"/>
  <c r="P28" i="1"/>
  <c r="T28" i="1"/>
  <c r="V28" i="1"/>
  <c r="X28" i="1"/>
  <c r="AB28" i="1"/>
  <c r="AD28" i="1"/>
  <c r="AF28" i="1"/>
  <c r="AG12" i="1"/>
  <c r="AH17" i="1"/>
  <c r="AG17" i="1"/>
  <c r="AH16" i="1"/>
  <c r="AG16" i="1"/>
  <c r="AH15" i="1"/>
  <c r="AG15" i="1"/>
  <c r="AH14" i="1"/>
  <c r="AG14" i="1"/>
  <c r="AH13" i="1"/>
  <c r="AG13" i="1"/>
  <c r="AH12" i="1"/>
  <c r="AF15" i="1"/>
  <c r="AF14" i="1"/>
  <c r="AF13" i="1"/>
  <c r="AF17" i="1"/>
  <c r="AF16" i="1"/>
  <c r="AF12" i="1"/>
  <c r="AD15" i="1"/>
  <c r="AD14" i="1"/>
  <c r="AD17" i="1"/>
  <c r="AD16" i="1"/>
  <c r="AD13" i="1"/>
  <c r="AD12" i="1"/>
  <c r="AB16" i="1"/>
  <c r="AB14" i="1"/>
  <c r="AB12" i="1"/>
  <c r="AB17" i="1"/>
  <c r="AB15" i="1"/>
  <c r="AB13" i="1"/>
  <c r="Z15" i="1"/>
  <c r="Y15" i="1"/>
  <c r="Z12" i="1"/>
  <c r="Y12" i="1"/>
  <c r="Z17" i="1"/>
  <c r="Y17" i="1"/>
  <c r="Z16" i="1"/>
  <c r="Y16" i="1"/>
  <c r="Z14" i="1"/>
  <c r="Y14" i="1"/>
  <c r="Z13" i="1"/>
  <c r="Y13" i="1"/>
  <c r="X17" i="1"/>
  <c r="X16" i="1"/>
  <c r="X15" i="1"/>
  <c r="X14" i="1"/>
  <c r="X13" i="1"/>
  <c r="X12" i="1"/>
  <c r="V15" i="1"/>
  <c r="V17" i="1"/>
  <c r="V16" i="1"/>
  <c r="V14" i="1"/>
  <c r="V13" i="1"/>
  <c r="V12" i="1"/>
  <c r="T13" i="1"/>
  <c r="T14" i="1"/>
  <c r="T15" i="1"/>
  <c r="T16" i="1"/>
  <c r="T17" i="1"/>
  <c r="T12" i="1"/>
  <c r="R17" i="1"/>
  <c r="Q17" i="1"/>
  <c r="Q15" i="1"/>
  <c r="Q14" i="1"/>
  <c r="Q13" i="1"/>
  <c r="N17" i="1"/>
  <c r="N16" i="1"/>
  <c r="Q16" i="1" s="1"/>
  <c r="N15" i="1"/>
  <c r="N14" i="1"/>
  <c r="N13" i="1"/>
  <c r="P17" i="1"/>
  <c r="P16" i="1"/>
  <c r="P15" i="1"/>
  <c r="P14" i="1"/>
  <c r="P13" i="1"/>
  <c r="P12" i="1"/>
  <c r="N12" i="1"/>
  <c r="L17" i="1"/>
  <c r="L12" i="1"/>
  <c r="R12" i="1" s="1"/>
  <c r="L16" i="1"/>
  <c r="R16" i="1" s="1"/>
  <c r="L15" i="1"/>
  <c r="R15" i="1" s="1"/>
  <c r="L14" i="1"/>
  <c r="R14" i="1" s="1"/>
  <c r="L13" i="1"/>
  <c r="R13" i="1" s="1"/>
  <c r="J16" i="1"/>
  <c r="J12" i="1"/>
  <c r="I16" i="1"/>
  <c r="I17" i="1"/>
  <c r="H12" i="1"/>
  <c r="H17" i="1"/>
  <c r="H16" i="1"/>
  <c r="H15" i="1"/>
  <c r="H14" i="1"/>
  <c r="H13" i="1"/>
  <c r="F12" i="1"/>
  <c r="F17" i="1"/>
  <c r="J17" i="1" s="1"/>
  <c r="F16" i="1"/>
  <c r="F15" i="1"/>
  <c r="J15" i="1" s="1"/>
  <c r="F14" i="1"/>
  <c r="I14" i="1" s="1"/>
  <c r="F13" i="1"/>
  <c r="D13" i="1"/>
  <c r="I13" i="1" s="1"/>
  <c r="D14" i="1"/>
  <c r="D15" i="1"/>
  <c r="D16" i="1"/>
  <c r="D17" i="1"/>
  <c r="D12" i="1"/>
  <c r="I12" i="1" s="1"/>
  <c r="J35" i="1" l="1"/>
  <c r="Q36" i="1"/>
  <c r="Z39" i="1"/>
  <c r="AG38" i="1"/>
  <c r="AG36" i="1"/>
  <c r="AG35" i="1"/>
  <c r="AG34" i="1"/>
  <c r="AG37" i="1"/>
  <c r="AH34" i="1"/>
  <c r="AH37" i="1"/>
  <c r="AH36" i="1"/>
  <c r="Y36" i="1"/>
  <c r="Y38" i="1"/>
  <c r="Y34" i="1"/>
  <c r="Y37" i="1"/>
  <c r="Z36" i="1"/>
  <c r="Q39" i="1"/>
  <c r="Q37" i="1"/>
  <c r="R37" i="1"/>
  <c r="I37" i="1"/>
  <c r="I39" i="1"/>
  <c r="I36" i="1"/>
  <c r="R34" i="1"/>
  <c r="J34" i="1"/>
  <c r="J38" i="1"/>
  <c r="J37" i="1"/>
  <c r="J39" i="1"/>
  <c r="Q26" i="1"/>
  <c r="Y24" i="1"/>
  <c r="Y27" i="1"/>
  <c r="AH24" i="1"/>
  <c r="AH28" i="1"/>
  <c r="AH25" i="1"/>
  <c r="AG23" i="1"/>
  <c r="AH27" i="1"/>
  <c r="AG26" i="1"/>
  <c r="AG28" i="1"/>
  <c r="AH23" i="1"/>
  <c r="Y23" i="1"/>
  <c r="Y25" i="1"/>
  <c r="Y26" i="1"/>
  <c r="Y28" i="1"/>
  <c r="Q24" i="1"/>
  <c r="R27" i="1"/>
  <c r="Q28" i="1"/>
  <c r="Q25" i="1"/>
  <c r="Q23" i="1"/>
  <c r="R24" i="1"/>
  <c r="J23" i="1"/>
  <c r="I26" i="1"/>
  <c r="J25" i="1"/>
  <c r="J24" i="1"/>
  <c r="J28" i="1"/>
  <c r="I25" i="1"/>
  <c r="I28" i="1"/>
  <c r="J27" i="1"/>
  <c r="J26" i="1"/>
  <c r="I24" i="1"/>
  <c r="AH38" i="1"/>
  <c r="AH35" i="1"/>
  <c r="Z37" i="1"/>
  <c r="Z34" i="1"/>
  <c r="R39" i="1"/>
  <c r="R36" i="1"/>
  <c r="I27" i="1"/>
  <c r="R23" i="1"/>
  <c r="Z28" i="1"/>
  <c r="Z25" i="1"/>
  <c r="AG27" i="1"/>
  <c r="Z26" i="1"/>
  <c r="AG24" i="1"/>
  <c r="Z23" i="1"/>
  <c r="R28" i="1"/>
  <c r="R25" i="1"/>
  <c r="J14" i="1"/>
  <c r="I15" i="1"/>
  <c r="Q12" i="1"/>
  <c r="J13" i="1"/>
</calcChain>
</file>

<file path=xl/sharedStrings.xml><?xml version="1.0" encoding="utf-8"?>
<sst xmlns="http://schemas.openxmlformats.org/spreadsheetml/2006/main" count="168" uniqueCount="27">
  <si>
    <t>Time [h]</t>
    <phoneticPr fontId="1"/>
  </si>
  <si>
    <t>T. Ohira, K. Minowa, K. Sugiyama, S. Yamashita, Y. Sakaguchi, K. Miyauchi, R. Noguchi, A. Kaneko, I. Orita, T. Fukui, K. Tomita, T. Suzuki.</t>
    <phoneticPr fontId="1"/>
  </si>
  <si>
    <t>observed value</t>
    <phoneticPr fontId="1"/>
  </si>
  <si>
    <t>Experiment 1</t>
    <phoneticPr fontId="1"/>
  </si>
  <si>
    <t>KU216</t>
    <phoneticPr fontId="1"/>
  </si>
  <si>
    <r>
      <t>OD</t>
    </r>
    <r>
      <rPr>
        <vertAlign val="subscript"/>
        <sz val="9"/>
        <color theme="1"/>
        <rFont val="Arial"/>
        <family val="2"/>
      </rPr>
      <t xml:space="preserve">600 </t>
    </r>
    <phoneticPr fontId="1"/>
  </si>
  <si>
    <t>Experiment 2</t>
    <phoneticPr fontId="1"/>
  </si>
  <si>
    <t>Experiment 3</t>
    <phoneticPr fontId="1"/>
  </si>
  <si>
    <r>
      <rPr>
        <b/>
        <sz val="14"/>
        <color theme="1"/>
        <rFont val="Symbol"/>
        <family val="1"/>
        <charset val="2"/>
      </rPr>
      <t>D</t>
    </r>
    <r>
      <rPr>
        <b/>
        <i/>
        <sz val="14"/>
        <color theme="1"/>
        <rFont val="Arial"/>
        <family val="2"/>
      </rPr>
      <t>arkI</t>
    </r>
    <phoneticPr fontId="1"/>
  </si>
  <si>
    <r>
      <rPr>
        <b/>
        <sz val="14"/>
        <color theme="1"/>
        <rFont val="Symbol"/>
        <family val="1"/>
        <charset val="2"/>
      </rPr>
      <t>D</t>
    </r>
    <r>
      <rPr>
        <b/>
        <i/>
        <sz val="14"/>
        <color theme="1"/>
        <rFont val="Arial"/>
        <family val="2"/>
      </rPr>
      <t>queE</t>
    </r>
    <r>
      <rPr>
        <b/>
        <sz val="14"/>
        <color theme="1"/>
        <rFont val="Arial"/>
        <family val="2"/>
      </rPr>
      <t>/</t>
    </r>
    <r>
      <rPr>
        <b/>
        <sz val="14"/>
        <color theme="1"/>
        <rFont val="Symbol"/>
        <family val="1"/>
        <charset val="2"/>
      </rPr>
      <t>D</t>
    </r>
    <r>
      <rPr>
        <b/>
        <i/>
        <sz val="14"/>
        <color theme="1"/>
        <rFont val="Arial"/>
        <family val="2"/>
      </rPr>
      <t>arkI</t>
    </r>
    <phoneticPr fontId="1"/>
  </si>
  <si>
    <t>Average</t>
    <phoneticPr fontId="1"/>
  </si>
  <si>
    <t>S.D.</t>
    <phoneticPr fontId="1"/>
  </si>
  <si>
    <r>
      <t>83</t>
    </r>
    <r>
      <rPr>
        <b/>
        <sz val="14"/>
        <color theme="1"/>
        <rFont val="Segoe UI Symbol"/>
        <family val="2"/>
      </rPr>
      <t>℃</t>
    </r>
    <phoneticPr fontId="1"/>
  </si>
  <si>
    <r>
      <t>87</t>
    </r>
    <r>
      <rPr>
        <b/>
        <sz val="14"/>
        <color theme="1"/>
        <rFont val="Segoe UI Symbol"/>
        <family val="2"/>
      </rPr>
      <t>℃</t>
    </r>
    <phoneticPr fontId="1"/>
  </si>
  <si>
    <r>
      <rPr>
        <b/>
        <sz val="14"/>
        <color theme="1"/>
        <rFont val="Symbol"/>
        <family val="1"/>
        <charset val="2"/>
      </rPr>
      <t>D</t>
    </r>
    <r>
      <rPr>
        <b/>
        <i/>
        <sz val="14"/>
        <color theme="1"/>
        <rFont val="Arial"/>
        <family val="2"/>
      </rPr>
      <t>queE</t>
    </r>
    <phoneticPr fontId="1"/>
  </si>
  <si>
    <t>91℃</t>
    <phoneticPr fontId="1"/>
  </si>
  <si>
    <t>tRNA [nM]</t>
    <phoneticPr fontId="1"/>
  </si>
  <si>
    <t>Replicate 1</t>
    <phoneticPr fontId="1"/>
  </si>
  <si>
    <t>Replicate 2</t>
  </si>
  <si>
    <t>Replicate 3</t>
  </si>
  <si>
    <r>
      <rPr>
        <i/>
        <sz val="14"/>
        <rFont val="Arial"/>
        <family val="2"/>
      </rPr>
      <t>V</t>
    </r>
    <r>
      <rPr>
        <vertAlign val="subscript"/>
        <sz val="14"/>
        <rFont val="Arial"/>
        <family val="2"/>
      </rPr>
      <t>i</t>
    </r>
    <r>
      <rPr>
        <sz val="14"/>
        <rFont val="Arial"/>
        <family val="2"/>
      </rPr>
      <t xml:space="preserve"> [nM/min]</t>
    </r>
    <phoneticPr fontId="1"/>
  </si>
  <si>
    <t>ATP [uM]</t>
    <phoneticPr fontId="1"/>
  </si>
  <si>
    <r>
      <t>Observed initial velocities (</t>
    </r>
    <r>
      <rPr>
        <i/>
        <sz val="16"/>
        <color theme="1"/>
        <rFont val="Arial"/>
        <family val="2"/>
      </rPr>
      <t>V</t>
    </r>
    <r>
      <rPr>
        <vertAlign val="subscript"/>
        <sz val="16"/>
        <color theme="1"/>
        <rFont val="Arial"/>
        <family val="2"/>
      </rPr>
      <t>i</t>
    </r>
    <r>
      <rPr>
        <sz val="16"/>
        <color theme="1"/>
        <rFont val="Arial"/>
        <family val="2"/>
      </rPr>
      <t>) towards each substrate concentration.</t>
    </r>
    <phoneticPr fontId="1"/>
  </si>
  <si>
    <r>
      <t>Fig. 3d. Growth measurement (OD</t>
    </r>
    <r>
      <rPr>
        <b/>
        <vertAlign val="subscript"/>
        <sz val="16"/>
        <color theme="1"/>
        <rFont val="Arial"/>
        <family val="2"/>
      </rPr>
      <t>600</t>
    </r>
    <r>
      <rPr>
        <b/>
        <sz val="16"/>
        <color theme="1"/>
        <rFont val="Arial"/>
        <family val="2"/>
      </rPr>
      <t xml:space="preserve">) of </t>
    </r>
    <r>
      <rPr>
        <b/>
        <i/>
        <sz val="16"/>
        <color theme="1"/>
        <rFont val="Arial"/>
        <family val="2"/>
      </rPr>
      <t xml:space="preserve">T. kodakarensis </t>
    </r>
    <r>
      <rPr>
        <b/>
        <sz val="16"/>
        <color theme="1"/>
        <rFont val="Arial"/>
        <family val="2"/>
      </rPr>
      <t>strains</t>
    </r>
    <phoneticPr fontId="1"/>
  </si>
  <si>
    <t>Reversible RNA phosphorylation stabilizes tRNA for cellular thermotolerance</t>
    <phoneticPr fontId="1"/>
  </si>
  <si>
    <t>Fig. 3f. Kinetic analysis of TkArkI</t>
    <phoneticPr fontId="1"/>
  </si>
  <si>
    <r>
      <t>OD</t>
    </r>
    <r>
      <rPr>
        <vertAlign val="subscript"/>
        <sz val="16"/>
        <color theme="1"/>
        <rFont val="Arial"/>
        <family val="2"/>
      </rPr>
      <t xml:space="preserve">600 </t>
    </r>
    <r>
      <rPr>
        <sz val="16"/>
        <color theme="1"/>
        <rFont val="Arial"/>
        <family val="2"/>
      </rPr>
      <t>was calibrated by dividing observed value with path length (1.6 cm).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</si>
</sst>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b/>
      <sz val="14"/>
      <color theme="1"/>
      <name val="Symbol"/>
      <family val="1"/>
      <charset val="2"/>
    </font>
    <font>
      <b/>
      <i/>
      <sz val="14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Segoe UI Symbo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1"/>
      <charset val="2"/>
    </font>
    <font>
      <sz val="16"/>
      <color theme="1"/>
      <name val="游ゴシック"/>
      <family val="2"/>
      <charset val="128"/>
      <scheme val="minor"/>
    </font>
    <font>
      <sz val="16"/>
      <color theme="1"/>
      <name val="Arial"/>
      <family val="2"/>
    </font>
    <font>
      <b/>
      <vertAlign val="subscript"/>
      <sz val="16"/>
      <color theme="1"/>
      <name val="Arial"/>
      <family val="2"/>
    </font>
    <font>
      <b/>
      <i/>
      <sz val="16"/>
      <color theme="1"/>
      <name val="Arial"/>
      <family val="2"/>
    </font>
    <font>
      <vertAlign val="subscript"/>
      <sz val="16"/>
      <color theme="1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vertAlign val="subscript"/>
      <sz val="14"/>
      <name val="Arial"/>
      <family val="2"/>
    </font>
    <font>
      <i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11" fillId="2" borderId="3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9" fillId="2" borderId="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9" fillId="2" borderId="0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29F5-DEE7-431B-928F-7788B116C7AE}">
  <dimension ref="B2:AH115"/>
  <sheetViews>
    <sheetView tabSelected="1" zoomScale="40" zoomScaleNormal="40" workbookViewId="0">
      <selection activeCell="B7" sqref="B7"/>
    </sheetView>
  </sheetViews>
  <sheetFormatPr defaultRowHeight="18" x14ac:dyDescent="0.55000000000000004"/>
  <cols>
    <col min="3" max="3" width="13.9140625" customWidth="1"/>
    <col min="4" max="4" width="8.5" customWidth="1"/>
    <col min="5" max="5" width="13.9140625" customWidth="1"/>
    <col min="7" max="7" width="13.9140625" customWidth="1"/>
    <col min="9" max="10" width="13.83203125" customWidth="1"/>
    <col min="11" max="11" width="13.9140625" customWidth="1"/>
    <col min="13" max="13" width="13.9140625" customWidth="1"/>
    <col min="15" max="15" width="13.9140625" customWidth="1"/>
    <col min="17" max="18" width="13.83203125" customWidth="1"/>
    <col min="19" max="19" width="13.9140625" customWidth="1"/>
    <col min="21" max="21" width="13.9140625" customWidth="1"/>
    <col min="23" max="23" width="13.9140625" customWidth="1"/>
    <col min="25" max="26" width="13.83203125" customWidth="1"/>
    <col min="27" max="27" width="13.9140625" customWidth="1"/>
    <col min="28" max="28" width="8.83203125" customWidth="1"/>
    <col min="29" max="29" width="13.9140625" customWidth="1"/>
    <col min="31" max="31" width="13.9140625" customWidth="1"/>
    <col min="32" max="32" width="8.83203125" customWidth="1"/>
    <col min="33" max="34" width="13.83203125" customWidth="1"/>
  </cols>
  <sheetData>
    <row r="2" spans="2:34" ht="26.5" x14ac:dyDescent="0.55000000000000004">
      <c r="B2" s="3" t="s">
        <v>24</v>
      </c>
      <c r="C2" s="17"/>
      <c r="D2" s="17"/>
      <c r="E2" s="17"/>
      <c r="F2" s="17"/>
      <c r="G2" s="17"/>
    </row>
    <row r="3" spans="2:34" ht="26.5" x14ac:dyDescent="0.55000000000000004">
      <c r="B3" s="18" t="s">
        <v>1</v>
      </c>
      <c r="C3" s="17"/>
      <c r="D3" s="17"/>
      <c r="E3" s="17"/>
      <c r="F3" s="17"/>
      <c r="G3" s="17"/>
    </row>
    <row r="4" spans="2:34" ht="26.5" x14ac:dyDescent="0.55000000000000004">
      <c r="B4" s="17"/>
      <c r="C4" s="17"/>
      <c r="D4" s="17"/>
      <c r="E4" s="17"/>
      <c r="F4" s="17"/>
      <c r="G4" s="17"/>
    </row>
    <row r="5" spans="2:34" ht="26.5" x14ac:dyDescent="0.55000000000000004">
      <c r="B5" s="3" t="s">
        <v>23</v>
      </c>
      <c r="C5" s="17"/>
      <c r="D5" s="17"/>
      <c r="E5" s="17"/>
      <c r="F5" s="17"/>
      <c r="G5" s="17"/>
    </row>
    <row r="6" spans="2:34" ht="26.5" x14ac:dyDescent="0.55000000000000004">
      <c r="B6" s="18" t="s">
        <v>26</v>
      </c>
      <c r="C6" s="18"/>
      <c r="D6" s="18"/>
      <c r="E6" s="17"/>
      <c r="F6" s="17"/>
      <c r="G6" s="17"/>
    </row>
    <row r="7" spans="2:34" ht="18.5" thickBot="1" x14ac:dyDescent="0.6">
      <c r="B7" s="2"/>
      <c r="C7" s="1"/>
      <c r="D7" s="1"/>
    </row>
    <row r="8" spans="2:34" ht="21" x14ac:dyDescent="0.55000000000000004">
      <c r="B8" s="12" t="s">
        <v>12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2:34" ht="33" customHeight="1" x14ac:dyDescent="0.55000000000000004">
      <c r="B9" s="4"/>
      <c r="C9" s="6" t="s">
        <v>4</v>
      </c>
      <c r="D9" s="5"/>
      <c r="E9" s="5"/>
      <c r="F9" s="5"/>
      <c r="G9" s="5"/>
      <c r="H9" s="5"/>
      <c r="I9" s="5"/>
      <c r="J9" s="5"/>
      <c r="K9" s="7" t="s">
        <v>14</v>
      </c>
      <c r="L9" s="5"/>
      <c r="M9" s="5"/>
      <c r="N9" s="5"/>
      <c r="O9" s="5"/>
      <c r="P9" s="5"/>
      <c r="Q9" s="5"/>
      <c r="R9" s="5"/>
      <c r="S9" s="7" t="s">
        <v>8</v>
      </c>
      <c r="T9" s="5"/>
      <c r="U9" s="5"/>
      <c r="V9" s="5"/>
      <c r="W9" s="5"/>
      <c r="X9" s="5"/>
      <c r="Y9" s="5"/>
      <c r="Z9" s="5"/>
      <c r="AA9" s="7" t="s">
        <v>9</v>
      </c>
      <c r="AB9" s="5"/>
      <c r="AC9" s="5"/>
      <c r="AD9" s="5"/>
      <c r="AE9" s="5"/>
      <c r="AF9" s="5"/>
      <c r="AG9" s="5"/>
      <c r="AH9" s="5"/>
    </row>
    <row r="10" spans="2:34" ht="16.75" customHeight="1" x14ac:dyDescent="0.55000000000000004">
      <c r="B10" s="4"/>
      <c r="C10" s="8" t="s">
        <v>3</v>
      </c>
      <c r="D10" s="5"/>
      <c r="E10" s="8" t="s">
        <v>6</v>
      </c>
      <c r="F10" s="5"/>
      <c r="G10" s="8" t="s">
        <v>7</v>
      </c>
      <c r="H10" s="5"/>
      <c r="I10" s="16" t="s">
        <v>10</v>
      </c>
      <c r="J10" s="16" t="s">
        <v>11</v>
      </c>
      <c r="K10" s="8" t="s">
        <v>3</v>
      </c>
      <c r="L10" s="5"/>
      <c r="M10" s="8" t="s">
        <v>6</v>
      </c>
      <c r="N10" s="5"/>
      <c r="O10" s="8" t="s">
        <v>7</v>
      </c>
      <c r="P10" s="5"/>
      <c r="Q10" s="16" t="s">
        <v>10</v>
      </c>
      <c r="R10" s="16" t="s">
        <v>11</v>
      </c>
      <c r="S10" s="8" t="s">
        <v>3</v>
      </c>
      <c r="T10" s="5"/>
      <c r="U10" s="8" t="s">
        <v>6</v>
      </c>
      <c r="V10" s="5"/>
      <c r="W10" s="8" t="s">
        <v>7</v>
      </c>
      <c r="X10" s="5"/>
      <c r="Y10" s="16" t="s">
        <v>10</v>
      </c>
      <c r="Z10" s="16" t="s">
        <v>11</v>
      </c>
      <c r="AA10" s="8" t="s">
        <v>3</v>
      </c>
      <c r="AB10" s="5"/>
      <c r="AC10" s="8" t="s">
        <v>6</v>
      </c>
      <c r="AD10" s="5"/>
      <c r="AE10" s="8" t="s">
        <v>7</v>
      </c>
      <c r="AF10" s="5"/>
      <c r="AG10" s="16" t="s">
        <v>10</v>
      </c>
      <c r="AH10" s="16" t="s">
        <v>11</v>
      </c>
    </row>
    <row r="11" spans="2:34" x14ac:dyDescent="0.55000000000000004">
      <c r="B11" s="11" t="s">
        <v>0</v>
      </c>
      <c r="C11" s="9" t="s">
        <v>2</v>
      </c>
      <c r="D11" s="9" t="s">
        <v>5</v>
      </c>
      <c r="E11" s="9" t="s">
        <v>2</v>
      </c>
      <c r="F11" s="9" t="s">
        <v>5</v>
      </c>
      <c r="G11" s="9" t="s">
        <v>2</v>
      </c>
      <c r="H11" s="9" t="s">
        <v>5</v>
      </c>
      <c r="I11" s="10"/>
      <c r="J11" s="10"/>
      <c r="K11" s="9" t="s">
        <v>2</v>
      </c>
      <c r="L11" s="9" t="s">
        <v>5</v>
      </c>
      <c r="M11" s="9" t="s">
        <v>2</v>
      </c>
      <c r="N11" s="9" t="s">
        <v>5</v>
      </c>
      <c r="O11" s="9" t="s">
        <v>2</v>
      </c>
      <c r="P11" s="9" t="s">
        <v>5</v>
      </c>
      <c r="Q11" s="10"/>
      <c r="R11" s="10"/>
      <c r="S11" s="9" t="s">
        <v>2</v>
      </c>
      <c r="T11" s="9" t="s">
        <v>5</v>
      </c>
      <c r="U11" s="9" t="s">
        <v>2</v>
      </c>
      <c r="V11" s="9" t="s">
        <v>5</v>
      </c>
      <c r="W11" s="9" t="s">
        <v>2</v>
      </c>
      <c r="X11" s="9" t="s">
        <v>5</v>
      </c>
      <c r="Y11" s="10"/>
      <c r="Z11" s="10"/>
      <c r="AA11" s="9" t="s">
        <v>2</v>
      </c>
      <c r="AB11" s="9" t="s">
        <v>5</v>
      </c>
      <c r="AC11" s="9" t="s">
        <v>2</v>
      </c>
      <c r="AD11" s="9" t="s">
        <v>5</v>
      </c>
      <c r="AE11" s="9" t="s">
        <v>2</v>
      </c>
      <c r="AF11" s="9" t="s">
        <v>5</v>
      </c>
      <c r="AG11" s="10"/>
      <c r="AH11" s="10"/>
    </row>
    <row r="12" spans="2:34" x14ac:dyDescent="0.55000000000000004">
      <c r="B12" s="4">
        <v>0</v>
      </c>
      <c r="C12" s="4">
        <v>0.01</v>
      </c>
      <c r="D12" s="4">
        <f>C12/1.6</f>
        <v>6.2499999999999995E-3</v>
      </c>
      <c r="E12" s="4">
        <v>0.01</v>
      </c>
      <c r="F12" s="4">
        <f>E12/1.6</f>
        <v>6.2499999999999995E-3</v>
      </c>
      <c r="G12" s="4">
        <v>0.01</v>
      </c>
      <c r="H12" s="4">
        <f>G12/1.6</f>
        <v>6.2499999999999995E-3</v>
      </c>
      <c r="I12" s="4">
        <f>AVERAGE(D12,F12,H12)</f>
        <v>6.2499999999999995E-3</v>
      </c>
      <c r="J12" s="4">
        <f>_xlfn.STDEV.P(D12,F12,H12)</f>
        <v>0</v>
      </c>
      <c r="K12" s="4">
        <v>0.01</v>
      </c>
      <c r="L12" s="4">
        <f>K12/1.6</f>
        <v>6.2499999999999995E-3</v>
      </c>
      <c r="M12" s="4">
        <v>0.01</v>
      </c>
      <c r="N12" s="4">
        <f t="shared" ref="N12:N17" si="0">M12/1.6</f>
        <v>6.2499999999999995E-3</v>
      </c>
      <c r="O12" s="4">
        <v>0.01</v>
      </c>
      <c r="P12" s="4">
        <f>O12/1.6</f>
        <v>6.2499999999999995E-3</v>
      </c>
      <c r="Q12" s="4">
        <f>AVERAGE(L12,N12,P12)</f>
        <v>6.2499999999999995E-3</v>
      </c>
      <c r="R12" s="4">
        <f>_xlfn.STDEV.P(L12,N12,P12)</f>
        <v>0</v>
      </c>
      <c r="S12" s="4">
        <v>0.01</v>
      </c>
      <c r="T12" s="4">
        <f>S12/1.6</f>
        <v>6.2499999999999995E-3</v>
      </c>
      <c r="U12" s="4">
        <v>0.01</v>
      </c>
      <c r="V12" s="4">
        <f>U12/1.6</f>
        <v>6.2499999999999995E-3</v>
      </c>
      <c r="W12" s="4">
        <v>0.01</v>
      </c>
      <c r="X12" s="4">
        <f>W12/1.6</f>
        <v>6.2499999999999995E-3</v>
      </c>
      <c r="Y12" s="4">
        <f>AVERAGE(T12,V12,X12)</f>
        <v>6.2499999999999995E-3</v>
      </c>
      <c r="Z12" s="4">
        <f>_xlfn.STDEV.P(T12,V12,X12)</f>
        <v>0</v>
      </c>
      <c r="AA12" s="4">
        <v>0.01</v>
      </c>
      <c r="AB12" s="4">
        <f>AA12/1.6</f>
        <v>6.2499999999999995E-3</v>
      </c>
      <c r="AC12" s="4">
        <v>0.01</v>
      </c>
      <c r="AD12" s="4">
        <f>AC12/1.6</f>
        <v>6.2499999999999995E-3</v>
      </c>
      <c r="AE12" s="4">
        <v>0.01</v>
      </c>
      <c r="AF12" s="4">
        <f>AE12/1.6</f>
        <v>6.2499999999999995E-3</v>
      </c>
      <c r="AG12" s="4">
        <f>AVERAGE(AB12,AD12,AF12)</f>
        <v>6.2499999999999995E-3</v>
      </c>
      <c r="AH12" s="4">
        <f>_xlfn.STDEV.P(AB12,AD12,AF12)</f>
        <v>0</v>
      </c>
    </row>
    <row r="13" spans="2:34" x14ac:dyDescent="0.55000000000000004">
      <c r="B13" s="4">
        <v>2</v>
      </c>
      <c r="C13" s="4">
        <v>5.0999999999999997E-2</v>
      </c>
      <c r="D13" s="4">
        <f t="shared" ref="D13:F17" si="1">C13/1.6</f>
        <v>3.1874999999999994E-2</v>
      </c>
      <c r="E13" s="4">
        <v>6.6000000000000003E-2</v>
      </c>
      <c r="F13" s="4">
        <f t="shared" si="1"/>
        <v>4.1250000000000002E-2</v>
      </c>
      <c r="G13" s="4">
        <v>5.6000000000000001E-2</v>
      </c>
      <c r="H13" s="4">
        <f t="shared" ref="H13" si="2">G13/1.6</f>
        <v>3.4999999999999996E-2</v>
      </c>
      <c r="I13" s="4">
        <f t="shared" ref="I13:I17" si="3">AVERAGE(D13,F13,H13)</f>
        <v>3.6041666666666666E-2</v>
      </c>
      <c r="J13" s="4">
        <f t="shared" ref="J13:J16" si="4">_xlfn.STDEV.P(D13,F13,H13)</f>
        <v>3.8975597778895259E-3</v>
      </c>
      <c r="K13" s="4">
        <v>5.0999999999999997E-2</v>
      </c>
      <c r="L13" s="4">
        <f t="shared" ref="L13" si="5">K13/1.6</f>
        <v>3.1874999999999994E-2</v>
      </c>
      <c r="M13" s="4">
        <v>8.1000000000000003E-2</v>
      </c>
      <c r="N13" s="4">
        <f t="shared" si="0"/>
        <v>5.0624999999999996E-2</v>
      </c>
      <c r="O13" s="4">
        <v>8.1000000000000003E-2</v>
      </c>
      <c r="P13" s="4">
        <f t="shared" ref="P13" si="6">O13/1.6</f>
        <v>5.0624999999999996E-2</v>
      </c>
      <c r="Q13" s="4">
        <f t="shared" ref="Q13:Q17" si="7">AVERAGE(L13,N13,P13)</f>
        <v>4.4374999999999998E-2</v>
      </c>
      <c r="R13" s="4">
        <f t="shared" ref="R13:R16" si="8">_xlfn.STDEV.P(L13,N13,P13)</f>
        <v>8.838834764831837E-3</v>
      </c>
      <c r="S13" s="4">
        <v>8.3000000000000004E-2</v>
      </c>
      <c r="T13" s="4">
        <f t="shared" ref="T13:V17" si="9">S13/1.6</f>
        <v>5.1874999999999998E-2</v>
      </c>
      <c r="U13" s="4">
        <v>0.107</v>
      </c>
      <c r="V13" s="4">
        <f t="shared" si="9"/>
        <v>6.687499999999999E-2</v>
      </c>
      <c r="W13" s="4">
        <v>0.106</v>
      </c>
      <c r="X13" s="4">
        <f t="shared" ref="X13" si="10">W13/1.6</f>
        <v>6.6249999999999989E-2</v>
      </c>
      <c r="Y13" s="4">
        <f t="shared" ref="Y13:Y17" si="11">AVERAGE(T13,V13,X13)</f>
        <v>6.1666666666666668E-2</v>
      </c>
      <c r="Z13" s="4">
        <f t="shared" ref="Z13:Z16" si="12">_xlfn.STDEV.P(T13,V13,X13)</f>
        <v>6.9284538117982842E-3</v>
      </c>
      <c r="AA13" s="4">
        <v>3.7999999999999999E-2</v>
      </c>
      <c r="AB13" s="4">
        <f t="shared" ref="AB13" si="13">AA13/1.6</f>
        <v>2.3749999999999997E-2</v>
      </c>
      <c r="AC13" s="4">
        <v>7.0999999999999994E-2</v>
      </c>
      <c r="AD13" s="4">
        <f t="shared" ref="AD13" si="14">AC13/1.6</f>
        <v>4.4374999999999991E-2</v>
      </c>
      <c r="AE13" s="4">
        <v>3.5000000000000003E-2</v>
      </c>
      <c r="AF13" s="4">
        <f>AE13/1.6</f>
        <v>2.1875000000000002E-2</v>
      </c>
      <c r="AG13" s="4">
        <f t="shared" ref="AG13:AG14" si="15">AVERAGE(AB13,AD13,AF13)</f>
        <v>0.03</v>
      </c>
      <c r="AH13" s="4">
        <f t="shared" ref="AH13:AH14" si="16">_xlfn.STDEV.P(AB13,AD13,AF13)</f>
        <v>1.0193441518937543E-2</v>
      </c>
    </row>
    <row r="14" spans="2:34" x14ac:dyDescent="0.55000000000000004">
      <c r="B14" s="4">
        <v>4</v>
      </c>
      <c r="C14" s="4">
        <v>0.20499999999999999</v>
      </c>
      <c r="D14" s="4">
        <f t="shared" si="1"/>
        <v>0.12812499999999999</v>
      </c>
      <c r="E14" s="4">
        <v>0.186</v>
      </c>
      <c r="F14" s="4">
        <f t="shared" si="1"/>
        <v>0.11624999999999999</v>
      </c>
      <c r="G14" s="4">
        <v>0.20699999999999999</v>
      </c>
      <c r="H14" s="4">
        <f t="shared" ref="H14" si="17">G14/1.6</f>
        <v>0.12937499999999999</v>
      </c>
      <c r="I14" s="4">
        <f t="shared" si="3"/>
        <v>0.12458333333333332</v>
      </c>
      <c r="J14" s="4">
        <f t="shared" si="4"/>
        <v>5.9146123194076614E-3</v>
      </c>
      <c r="K14" s="4">
        <v>0.182</v>
      </c>
      <c r="L14" s="4">
        <f t="shared" ref="L14" si="18">K14/1.6</f>
        <v>0.11374999999999999</v>
      </c>
      <c r="M14" s="4">
        <v>0.17799999999999999</v>
      </c>
      <c r="N14" s="4">
        <f t="shared" si="0"/>
        <v>0.11124999999999999</v>
      </c>
      <c r="O14" s="4">
        <v>0.2026</v>
      </c>
      <c r="P14" s="4">
        <f t="shared" ref="P14" si="19">O14/1.6</f>
        <v>0.12662499999999999</v>
      </c>
      <c r="Q14" s="4">
        <f t="shared" si="7"/>
        <v>0.11720833333333332</v>
      </c>
      <c r="R14" s="4">
        <f t="shared" si="8"/>
        <v>6.7363545202299303E-3</v>
      </c>
      <c r="S14" s="4">
        <v>0.31</v>
      </c>
      <c r="T14" s="4">
        <f t="shared" si="9"/>
        <v>0.19374999999999998</v>
      </c>
      <c r="U14" s="4">
        <v>0.34</v>
      </c>
      <c r="V14" s="4">
        <f t="shared" si="9"/>
        <v>0.21249999999999999</v>
      </c>
      <c r="W14" s="4">
        <v>0.42499999999999999</v>
      </c>
      <c r="X14" s="4">
        <f t="shared" ref="X14" si="20">W14/1.6</f>
        <v>0.265625</v>
      </c>
      <c r="Y14" s="4">
        <f t="shared" si="11"/>
        <v>0.22395833333333334</v>
      </c>
      <c r="Z14" s="4">
        <f t="shared" si="12"/>
        <v>3.044091499208839E-2</v>
      </c>
      <c r="AA14" s="4">
        <v>9.0999999999999998E-2</v>
      </c>
      <c r="AB14" s="4">
        <f>AA14/1.6</f>
        <v>5.6874999999999995E-2</v>
      </c>
      <c r="AC14" s="4">
        <v>0.124</v>
      </c>
      <c r="AD14" s="4">
        <f>AC14/1.6</f>
        <v>7.7499999999999999E-2</v>
      </c>
      <c r="AE14" s="4">
        <v>0.129</v>
      </c>
      <c r="AF14" s="4">
        <f>AE14/1.6</f>
        <v>8.0625000000000002E-2</v>
      </c>
      <c r="AG14" s="4">
        <f t="shared" si="15"/>
        <v>7.166666666666667E-2</v>
      </c>
      <c r="AH14" s="4">
        <f t="shared" si="16"/>
        <v>1.0536807180334841E-2</v>
      </c>
    </row>
    <row r="15" spans="2:34" x14ac:dyDescent="0.55000000000000004">
      <c r="B15" s="4">
        <v>6</v>
      </c>
      <c r="C15" s="4">
        <v>0.82899999999999996</v>
      </c>
      <c r="D15" s="4">
        <f t="shared" si="1"/>
        <v>0.51812499999999995</v>
      </c>
      <c r="E15" s="4">
        <v>0.78700000000000003</v>
      </c>
      <c r="F15" s="4">
        <f t="shared" si="1"/>
        <v>0.49187500000000001</v>
      </c>
      <c r="G15" s="4">
        <v>0.82699999999999996</v>
      </c>
      <c r="H15" s="4">
        <f t="shared" ref="H15" si="21">G15/1.6</f>
        <v>0.51687499999999997</v>
      </c>
      <c r="I15" s="4">
        <f t="shared" si="3"/>
        <v>0.50895833333333329</v>
      </c>
      <c r="J15" s="4">
        <f t="shared" si="4"/>
        <v>1.2090515107122403E-2</v>
      </c>
      <c r="K15" s="4">
        <v>0.67900000000000005</v>
      </c>
      <c r="L15" s="4">
        <f t="shared" ref="L15" si="22">K15/1.6</f>
        <v>0.424375</v>
      </c>
      <c r="M15" s="4">
        <v>0.68899999999999995</v>
      </c>
      <c r="N15" s="4">
        <f t="shared" si="0"/>
        <v>0.43062499999999992</v>
      </c>
      <c r="O15" s="4">
        <v>0.74199999999999999</v>
      </c>
      <c r="P15" s="4">
        <f t="shared" ref="P15" si="23">O15/1.6</f>
        <v>0.46375</v>
      </c>
      <c r="Q15" s="4">
        <f t="shared" si="7"/>
        <v>0.43958333333333338</v>
      </c>
      <c r="R15" s="4">
        <f t="shared" si="8"/>
        <v>1.727785593051279E-2</v>
      </c>
      <c r="S15" s="4">
        <v>1.0740000000000001</v>
      </c>
      <c r="T15" s="4">
        <f t="shared" si="9"/>
        <v>0.67125000000000001</v>
      </c>
      <c r="U15" s="4">
        <v>1.054</v>
      </c>
      <c r="V15" s="4">
        <f>U15/1.6</f>
        <v>0.65874999999999995</v>
      </c>
      <c r="W15" s="4">
        <v>1.194</v>
      </c>
      <c r="X15" s="4">
        <f>W15/1.6</f>
        <v>0.74624999999999997</v>
      </c>
      <c r="Y15" s="4">
        <f>AVERAGE(T15,V15,X15)</f>
        <v>0.69208333333333327</v>
      </c>
      <c r="Z15" s="4">
        <f>_xlfn.STDEV.P(T15,V15,X15)</f>
        <v>3.8640077064565431E-2</v>
      </c>
      <c r="AA15" s="4">
        <v>0.35</v>
      </c>
      <c r="AB15" s="4">
        <f t="shared" ref="AB15" si="24">AA15/1.6</f>
        <v>0.21874999999999997</v>
      </c>
      <c r="AC15" s="4">
        <v>0.377</v>
      </c>
      <c r="AD15" s="4">
        <f>AC15/1.6</f>
        <v>0.235625</v>
      </c>
      <c r="AE15" s="4">
        <v>0.41299999999999998</v>
      </c>
      <c r="AF15" s="4">
        <f>AE15/1.6</f>
        <v>0.25812499999999999</v>
      </c>
      <c r="AG15" s="4">
        <f>AVERAGE(AB15,AD15,AF15)</f>
        <v>0.23749999999999996</v>
      </c>
      <c r="AH15" s="4">
        <f>_xlfn.STDEV.P(AB15,AD15,AF15)</f>
        <v>1.6129359875704932E-2</v>
      </c>
    </row>
    <row r="16" spans="2:34" x14ac:dyDescent="0.55000000000000004">
      <c r="B16" s="4">
        <v>8</v>
      </c>
      <c r="C16" s="4">
        <v>1.5129999999999999</v>
      </c>
      <c r="D16" s="4">
        <f t="shared" si="1"/>
        <v>0.94562499999999994</v>
      </c>
      <c r="E16" s="4">
        <v>1.446</v>
      </c>
      <c r="F16" s="4">
        <f t="shared" si="1"/>
        <v>0.90374999999999994</v>
      </c>
      <c r="G16" s="4">
        <v>1.548</v>
      </c>
      <c r="H16" s="4">
        <f t="shared" ref="H16" si="25">G16/1.6</f>
        <v>0.96750000000000003</v>
      </c>
      <c r="I16" s="4">
        <f t="shared" si="3"/>
        <v>0.93895833333333323</v>
      </c>
      <c r="J16" s="4">
        <f t="shared" si="4"/>
        <v>2.6449309484790406E-2</v>
      </c>
      <c r="K16" s="4">
        <v>1.1599999999999999</v>
      </c>
      <c r="L16" s="4">
        <f t="shared" ref="L16" si="26">K16/1.6</f>
        <v>0.72499999999999987</v>
      </c>
      <c r="M16" s="4">
        <v>1.167</v>
      </c>
      <c r="N16" s="4">
        <f t="shared" si="0"/>
        <v>0.729375</v>
      </c>
      <c r="O16" s="4">
        <v>1.29</v>
      </c>
      <c r="P16" s="4">
        <f t="shared" ref="P16" si="27">O16/1.6</f>
        <v>0.80625000000000002</v>
      </c>
      <c r="Q16" s="4">
        <f t="shared" si="7"/>
        <v>0.75354166666666655</v>
      </c>
      <c r="R16" s="4">
        <f t="shared" si="8"/>
        <v>3.7313192111578429E-2</v>
      </c>
      <c r="S16" s="4">
        <v>1.516</v>
      </c>
      <c r="T16" s="4">
        <f t="shared" si="9"/>
        <v>0.94750000000000001</v>
      </c>
      <c r="U16" s="4">
        <v>1.5509999999999999</v>
      </c>
      <c r="V16" s="4">
        <f t="shared" si="9"/>
        <v>0.96937499999999988</v>
      </c>
      <c r="W16" s="4">
        <v>1.556</v>
      </c>
      <c r="X16" s="4">
        <f t="shared" ref="X16" si="28">W16/1.6</f>
        <v>0.97250000000000003</v>
      </c>
      <c r="Y16" s="4">
        <f t="shared" si="11"/>
        <v>0.9631249999999999</v>
      </c>
      <c r="Z16" s="4">
        <f t="shared" si="12"/>
        <v>1.1121956512532597E-2</v>
      </c>
      <c r="AA16" s="4">
        <v>0.48</v>
      </c>
      <c r="AB16" s="4">
        <f>AA16/1.6</f>
        <v>0.3</v>
      </c>
      <c r="AC16" s="4">
        <v>0.55000000000000004</v>
      </c>
      <c r="AD16" s="4">
        <f t="shared" ref="AD16:AF16" si="29">AC16/1.6</f>
        <v>0.34375</v>
      </c>
      <c r="AE16" s="4">
        <v>0.68</v>
      </c>
      <c r="AF16" s="4">
        <f t="shared" si="29"/>
        <v>0.42499999999999999</v>
      </c>
      <c r="AG16" s="4">
        <f t="shared" ref="AG16:AG17" si="30">AVERAGE(AB16,AD16,AF16)</f>
        <v>0.35625000000000001</v>
      </c>
      <c r="AH16" s="4">
        <f t="shared" ref="AH16" si="31">_xlfn.STDEV.P(AB16,AD16,AF16)</f>
        <v>5.1790845394400251E-2</v>
      </c>
    </row>
    <row r="17" spans="2:34" ht="18.5" thickBot="1" x14ac:dyDescent="0.6">
      <c r="B17" s="14">
        <v>10</v>
      </c>
      <c r="C17" s="14">
        <v>1.734</v>
      </c>
      <c r="D17" s="14">
        <f t="shared" si="1"/>
        <v>1.08375</v>
      </c>
      <c r="E17" s="14">
        <v>1.768</v>
      </c>
      <c r="F17" s="14">
        <f t="shared" si="1"/>
        <v>1.105</v>
      </c>
      <c r="G17" s="14">
        <v>1.764</v>
      </c>
      <c r="H17" s="14">
        <f t="shared" ref="H17" si="32">G17/1.6</f>
        <v>1.1025</v>
      </c>
      <c r="I17" s="14">
        <f t="shared" si="3"/>
        <v>1.0970833333333332</v>
      </c>
      <c r="J17" s="14">
        <f>_xlfn.STDEV.P(D17,F17,H17)</f>
        <v>9.4831722306175405E-3</v>
      </c>
      <c r="K17" s="14">
        <v>1.5009999999999999</v>
      </c>
      <c r="L17" s="14">
        <f>K17/1.6</f>
        <v>0.93812499999999988</v>
      </c>
      <c r="M17" s="14">
        <v>1.5349999999999999</v>
      </c>
      <c r="N17" s="14">
        <f t="shared" si="0"/>
        <v>0.95937499999999987</v>
      </c>
      <c r="O17" s="14">
        <v>1.5289999999999999</v>
      </c>
      <c r="P17" s="14">
        <f>O17/1.6</f>
        <v>0.95562499999999995</v>
      </c>
      <c r="Q17" s="14">
        <f t="shared" si="7"/>
        <v>0.95104166666666645</v>
      </c>
      <c r="R17" s="14">
        <f>_xlfn.STDEV.P(L17,N17,P17)</f>
        <v>9.2608794878720375E-3</v>
      </c>
      <c r="S17" s="14">
        <v>1.6140000000000001</v>
      </c>
      <c r="T17" s="14">
        <f t="shared" si="9"/>
        <v>1.00875</v>
      </c>
      <c r="U17" s="14">
        <v>1.7170000000000001</v>
      </c>
      <c r="V17" s="14">
        <f t="shared" si="9"/>
        <v>1.0731249999999999</v>
      </c>
      <c r="W17" s="14">
        <v>1.706</v>
      </c>
      <c r="X17" s="14">
        <f t="shared" ref="X17" si="33">W17/1.6</f>
        <v>1.0662499999999999</v>
      </c>
      <c r="Y17" s="14">
        <f t="shared" si="11"/>
        <v>1.0493750000000002</v>
      </c>
      <c r="Z17" s="14">
        <f>_xlfn.STDEV.P(T17,V17,X17)</f>
        <v>2.8863002558061471E-2</v>
      </c>
      <c r="AA17" s="14">
        <v>1.004</v>
      </c>
      <c r="AB17" s="14">
        <f t="shared" ref="AB17" si="34">AA17/1.6</f>
        <v>0.62749999999999995</v>
      </c>
      <c r="AC17" s="14">
        <v>1.0409999999999999</v>
      </c>
      <c r="AD17" s="14">
        <f t="shared" ref="AD17:AF17" si="35">AC17/1.6</f>
        <v>0.6506249999999999</v>
      </c>
      <c r="AE17" s="14">
        <v>1.2689999999999999</v>
      </c>
      <c r="AF17" s="14">
        <f t="shared" si="35"/>
        <v>0.79312499999999986</v>
      </c>
      <c r="AG17" s="14">
        <f t="shared" si="30"/>
        <v>0.69041666666666657</v>
      </c>
      <c r="AH17" s="14">
        <f>_xlfn.STDEV.P(AB17,AD17,AF17)</f>
        <v>7.3236797255356686E-2</v>
      </c>
    </row>
    <row r="18" spans="2:34" ht="18.5" thickBot="1" x14ac:dyDescent="0.6">
      <c r="B18" s="2"/>
      <c r="C18" s="1"/>
      <c r="D18" s="1"/>
    </row>
    <row r="19" spans="2:34" ht="21" x14ac:dyDescent="0.55000000000000004">
      <c r="B19" s="12" t="s">
        <v>13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2:34" x14ac:dyDescent="0.55000000000000004">
      <c r="B20" s="4"/>
      <c r="C20" s="6" t="s">
        <v>4</v>
      </c>
      <c r="D20" s="5"/>
      <c r="E20" s="5"/>
      <c r="F20" s="5"/>
      <c r="G20" s="5"/>
      <c r="H20" s="5"/>
      <c r="I20" s="5"/>
      <c r="J20" s="5"/>
      <c r="K20" s="7" t="s">
        <v>14</v>
      </c>
      <c r="L20" s="5"/>
      <c r="M20" s="5"/>
      <c r="N20" s="5"/>
      <c r="O20" s="5"/>
      <c r="P20" s="5"/>
      <c r="Q20" s="5"/>
      <c r="R20" s="5"/>
      <c r="S20" s="7" t="s">
        <v>8</v>
      </c>
      <c r="T20" s="5"/>
      <c r="U20" s="5"/>
      <c r="V20" s="5"/>
      <c r="W20" s="5"/>
      <c r="X20" s="5"/>
      <c r="Y20" s="5"/>
      <c r="Z20" s="5"/>
      <c r="AA20" s="7" t="s">
        <v>9</v>
      </c>
      <c r="AB20" s="5"/>
      <c r="AC20" s="5"/>
      <c r="AD20" s="5"/>
      <c r="AE20" s="5"/>
      <c r="AF20" s="5"/>
      <c r="AG20" s="5"/>
      <c r="AH20" s="5"/>
    </row>
    <row r="21" spans="2:34" x14ac:dyDescent="0.55000000000000004">
      <c r="B21" s="4"/>
      <c r="C21" s="8" t="s">
        <v>3</v>
      </c>
      <c r="D21" s="5"/>
      <c r="E21" s="8" t="s">
        <v>6</v>
      </c>
      <c r="F21" s="5"/>
      <c r="G21" s="8" t="s">
        <v>7</v>
      </c>
      <c r="H21" s="5"/>
      <c r="I21" s="16" t="s">
        <v>10</v>
      </c>
      <c r="J21" s="16" t="s">
        <v>11</v>
      </c>
      <c r="K21" s="8" t="s">
        <v>3</v>
      </c>
      <c r="L21" s="5"/>
      <c r="M21" s="8" t="s">
        <v>6</v>
      </c>
      <c r="N21" s="5"/>
      <c r="O21" s="8" t="s">
        <v>7</v>
      </c>
      <c r="P21" s="5"/>
      <c r="Q21" s="16" t="s">
        <v>10</v>
      </c>
      <c r="R21" s="16" t="s">
        <v>11</v>
      </c>
      <c r="S21" s="8" t="s">
        <v>3</v>
      </c>
      <c r="T21" s="5"/>
      <c r="U21" s="8" t="s">
        <v>6</v>
      </c>
      <c r="V21" s="5"/>
      <c r="W21" s="8" t="s">
        <v>7</v>
      </c>
      <c r="X21" s="5"/>
      <c r="Y21" s="16" t="s">
        <v>10</v>
      </c>
      <c r="Z21" s="16" t="s">
        <v>11</v>
      </c>
      <c r="AA21" s="8" t="s">
        <v>3</v>
      </c>
      <c r="AB21" s="5"/>
      <c r="AC21" s="8" t="s">
        <v>6</v>
      </c>
      <c r="AD21" s="5"/>
      <c r="AE21" s="8" t="s">
        <v>7</v>
      </c>
      <c r="AF21" s="5"/>
      <c r="AG21" s="16" t="s">
        <v>10</v>
      </c>
      <c r="AH21" s="16" t="s">
        <v>11</v>
      </c>
    </row>
    <row r="22" spans="2:34" x14ac:dyDescent="0.55000000000000004">
      <c r="B22" s="11" t="s">
        <v>0</v>
      </c>
      <c r="C22" s="9" t="s">
        <v>2</v>
      </c>
      <c r="D22" s="9" t="s">
        <v>5</v>
      </c>
      <c r="E22" s="9" t="s">
        <v>2</v>
      </c>
      <c r="F22" s="9" t="s">
        <v>5</v>
      </c>
      <c r="G22" s="9" t="s">
        <v>2</v>
      </c>
      <c r="H22" s="9" t="s">
        <v>5</v>
      </c>
      <c r="I22" s="10"/>
      <c r="J22" s="10"/>
      <c r="K22" s="9" t="s">
        <v>2</v>
      </c>
      <c r="L22" s="9" t="s">
        <v>5</v>
      </c>
      <c r="M22" s="9" t="s">
        <v>2</v>
      </c>
      <c r="N22" s="9" t="s">
        <v>5</v>
      </c>
      <c r="O22" s="9" t="s">
        <v>2</v>
      </c>
      <c r="P22" s="9" t="s">
        <v>5</v>
      </c>
      <c r="Q22" s="10"/>
      <c r="R22" s="10"/>
      <c r="S22" s="9" t="s">
        <v>2</v>
      </c>
      <c r="T22" s="9" t="s">
        <v>5</v>
      </c>
      <c r="U22" s="9" t="s">
        <v>2</v>
      </c>
      <c r="V22" s="9" t="s">
        <v>5</v>
      </c>
      <c r="W22" s="9" t="s">
        <v>2</v>
      </c>
      <c r="X22" s="9" t="s">
        <v>5</v>
      </c>
      <c r="Y22" s="10"/>
      <c r="Z22" s="10"/>
      <c r="AA22" s="9" t="s">
        <v>2</v>
      </c>
      <c r="AB22" s="9" t="s">
        <v>5</v>
      </c>
      <c r="AC22" s="9" t="s">
        <v>2</v>
      </c>
      <c r="AD22" s="9" t="s">
        <v>5</v>
      </c>
      <c r="AE22" s="9" t="s">
        <v>2</v>
      </c>
      <c r="AF22" s="9" t="s">
        <v>5</v>
      </c>
      <c r="AG22" s="10"/>
      <c r="AH22" s="10"/>
    </row>
    <row r="23" spans="2:34" x14ac:dyDescent="0.55000000000000004">
      <c r="B23" s="4">
        <v>0</v>
      </c>
      <c r="C23" s="4">
        <v>0.01</v>
      </c>
      <c r="D23" s="4">
        <f>C23/1.6</f>
        <v>6.2499999999999995E-3</v>
      </c>
      <c r="E23" s="4">
        <v>0.01</v>
      </c>
      <c r="F23" s="4">
        <f>E23/1.6</f>
        <v>6.2499999999999995E-3</v>
      </c>
      <c r="G23" s="4">
        <v>0.01</v>
      </c>
      <c r="H23" s="4">
        <f>G23/1.6</f>
        <v>6.2499999999999995E-3</v>
      </c>
      <c r="I23" s="4">
        <f>AVERAGE(D23,F23,H23)</f>
        <v>6.2499999999999995E-3</v>
      </c>
      <c r="J23" s="4">
        <f>_xlfn.STDEV.P(D23,F23,H23)</f>
        <v>0</v>
      </c>
      <c r="K23" s="4">
        <v>0.01</v>
      </c>
      <c r="L23" s="4">
        <f>K23/1.6</f>
        <v>6.2499999999999995E-3</v>
      </c>
      <c r="M23" s="4">
        <v>0.01</v>
      </c>
      <c r="N23" s="4">
        <f t="shared" ref="N23:N28" si="36">M23/1.6</f>
        <v>6.2499999999999995E-3</v>
      </c>
      <c r="O23" s="4">
        <v>0.01</v>
      </c>
      <c r="P23" s="4">
        <f>O23/1.6</f>
        <v>6.2499999999999995E-3</v>
      </c>
      <c r="Q23" s="4">
        <f>AVERAGE(L23,N23,P23)</f>
        <v>6.2499999999999995E-3</v>
      </c>
      <c r="R23" s="4">
        <f>_xlfn.STDEV.P(L23,N23,P23)</f>
        <v>0</v>
      </c>
      <c r="S23" s="4">
        <v>0.01</v>
      </c>
      <c r="T23" s="4">
        <f>S23/1.6</f>
        <v>6.2499999999999995E-3</v>
      </c>
      <c r="U23" s="4">
        <v>0.01</v>
      </c>
      <c r="V23" s="4">
        <f>U23/1.6</f>
        <v>6.2499999999999995E-3</v>
      </c>
      <c r="W23" s="4">
        <v>0.01</v>
      </c>
      <c r="X23" s="4">
        <f>W23/1.6</f>
        <v>6.2499999999999995E-3</v>
      </c>
      <c r="Y23" s="4">
        <f>AVERAGE(T23,V23,X23)</f>
        <v>6.2499999999999995E-3</v>
      </c>
      <c r="Z23" s="4">
        <f>_xlfn.STDEV.P(T23,V23,X23)</f>
        <v>0</v>
      </c>
      <c r="AA23" s="4">
        <v>0.01</v>
      </c>
      <c r="AB23" s="4">
        <f>AA23/1.6</f>
        <v>6.2499999999999995E-3</v>
      </c>
      <c r="AC23" s="4">
        <v>0.01</v>
      </c>
      <c r="AD23" s="4">
        <f>AC23/1.6</f>
        <v>6.2499999999999995E-3</v>
      </c>
      <c r="AE23" s="4">
        <v>0.01</v>
      </c>
      <c r="AF23" s="4">
        <f>AE23/1.6</f>
        <v>6.2499999999999995E-3</v>
      </c>
      <c r="AG23" s="4">
        <f>AVERAGE(AB23,AD23,AF23)</f>
        <v>6.2499999999999995E-3</v>
      </c>
      <c r="AH23" s="4">
        <f>_xlfn.STDEV.P(AB23,AD23,AF23)</f>
        <v>0</v>
      </c>
    </row>
    <row r="24" spans="2:34" x14ac:dyDescent="0.55000000000000004">
      <c r="B24" s="4">
        <v>2</v>
      </c>
      <c r="C24" s="4">
        <v>0.11600000000000001</v>
      </c>
      <c r="D24" s="4">
        <f t="shared" ref="D24" si="37">C24/1.6</f>
        <v>7.2499999999999995E-2</v>
      </c>
      <c r="E24" s="4">
        <v>0.08</v>
      </c>
      <c r="F24" s="4">
        <f t="shared" ref="F24" si="38">E24/1.6</f>
        <v>4.9999999999999996E-2</v>
      </c>
      <c r="G24" s="4">
        <v>0.152</v>
      </c>
      <c r="H24" s="4">
        <f t="shared" ref="H24:H28" si="39">G24/1.6</f>
        <v>9.4999999999999987E-2</v>
      </c>
      <c r="I24" s="4">
        <f t="shared" ref="I24:I28" si="40">AVERAGE(D24,F24,H24)</f>
        <v>7.2499999999999995E-2</v>
      </c>
      <c r="J24" s="4">
        <f t="shared" ref="J24:J27" si="41">_xlfn.STDEV.P(D24,F24,H24)</f>
        <v>1.8371173070873853E-2</v>
      </c>
      <c r="K24" s="4">
        <v>8.5000000000000006E-2</v>
      </c>
      <c r="L24" s="4">
        <f t="shared" ref="L24:L27" si="42">K24/1.6</f>
        <v>5.3124999999999999E-2</v>
      </c>
      <c r="M24" s="4">
        <v>8.5999999999999993E-2</v>
      </c>
      <c r="N24" s="4">
        <f t="shared" si="36"/>
        <v>5.3749999999999992E-2</v>
      </c>
      <c r="O24" s="4">
        <v>0.09</v>
      </c>
      <c r="P24" s="4">
        <f t="shared" ref="P24:P27" si="43">O24/1.6</f>
        <v>5.6249999999999994E-2</v>
      </c>
      <c r="Q24" s="4">
        <f t="shared" ref="Q24:Q28" si="44">AVERAGE(L24,N24,P24)</f>
        <v>5.4375E-2</v>
      </c>
      <c r="R24" s="4">
        <f t="shared" ref="R24:R27" si="45">_xlfn.STDEV.P(L24,N24,P24)</f>
        <v>1.3501543121683033E-3</v>
      </c>
      <c r="S24" s="4">
        <v>8.5000000000000006E-2</v>
      </c>
      <c r="T24" s="4">
        <f t="shared" ref="T24" si="46">S24/1.6</f>
        <v>5.3124999999999999E-2</v>
      </c>
      <c r="U24" s="4">
        <v>0.104</v>
      </c>
      <c r="V24" s="4">
        <f t="shared" ref="V24" si="47">U24/1.6</f>
        <v>6.4999999999999988E-2</v>
      </c>
      <c r="W24" s="4">
        <v>0.104</v>
      </c>
      <c r="X24" s="4">
        <f t="shared" ref="X24:X25" si="48">W24/1.6</f>
        <v>6.4999999999999988E-2</v>
      </c>
      <c r="Y24" s="4">
        <f t="shared" ref="Y24:Y25" si="49">AVERAGE(T24,V24,X24)</f>
        <v>6.1041666666666661E-2</v>
      </c>
      <c r="Z24" s="4">
        <f t="shared" ref="Z24:Z25" si="50">_xlfn.STDEV.P(T24,V24,X24)</f>
        <v>5.597928684393497E-3</v>
      </c>
      <c r="AA24" s="4">
        <v>4.7E-2</v>
      </c>
      <c r="AB24" s="4">
        <f t="shared" ref="AB24" si="51">AA24/1.6</f>
        <v>2.9374999999999998E-2</v>
      </c>
      <c r="AC24" s="4">
        <v>4.9000000000000002E-2</v>
      </c>
      <c r="AD24" s="4">
        <f t="shared" ref="AD24" si="52">AC24/1.6</f>
        <v>3.0624999999999999E-2</v>
      </c>
      <c r="AE24" s="4">
        <v>5.8999999999999997E-2</v>
      </c>
      <c r="AF24" s="4">
        <f>AE24/1.6</f>
        <v>3.6874999999999998E-2</v>
      </c>
      <c r="AG24" s="4">
        <f t="shared" ref="AG24:AG25" si="53">AVERAGE(AB24,AD24,AF24)</f>
        <v>3.2291666666666663E-2</v>
      </c>
      <c r="AH24" s="4">
        <f t="shared" ref="AH24:AH25" si="54">_xlfn.STDEV.P(AB24,AD24,AF24)</f>
        <v>3.2808366141715874E-3</v>
      </c>
    </row>
    <row r="25" spans="2:34" x14ac:dyDescent="0.55000000000000004">
      <c r="B25" s="4">
        <v>4</v>
      </c>
      <c r="C25" s="4">
        <v>0.47399999999999998</v>
      </c>
      <c r="D25" s="4">
        <f t="shared" ref="D25" si="55">C25/1.6</f>
        <v>0.29624999999999996</v>
      </c>
      <c r="E25" s="4">
        <v>0.41099999999999998</v>
      </c>
      <c r="F25" s="4">
        <f t="shared" ref="F25" si="56">E25/1.6</f>
        <v>0.25687499999999996</v>
      </c>
      <c r="G25" s="4">
        <v>0.51100000000000001</v>
      </c>
      <c r="H25" s="4">
        <f t="shared" si="39"/>
        <v>0.31937499999999996</v>
      </c>
      <c r="I25" s="4">
        <f t="shared" si="40"/>
        <v>0.29083333333333328</v>
      </c>
      <c r="J25" s="4">
        <f t="shared" si="41"/>
        <v>2.5801391543007045E-2</v>
      </c>
      <c r="K25" s="4">
        <v>0.2</v>
      </c>
      <c r="L25" s="4">
        <f t="shared" si="42"/>
        <v>0.125</v>
      </c>
      <c r="M25" s="4">
        <v>0.23300000000000001</v>
      </c>
      <c r="N25" s="4">
        <f t="shared" si="36"/>
        <v>0.145625</v>
      </c>
      <c r="O25" s="4">
        <v>0.24</v>
      </c>
      <c r="P25" s="4">
        <f t="shared" si="43"/>
        <v>0.15</v>
      </c>
      <c r="Q25" s="4">
        <f t="shared" si="44"/>
        <v>0.14020833333333335</v>
      </c>
      <c r="R25" s="4">
        <f t="shared" si="45"/>
        <v>1.0901229543292607E-2</v>
      </c>
      <c r="S25" s="4">
        <v>0.31900000000000001</v>
      </c>
      <c r="T25" s="4">
        <f t="shared" ref="T25" si="57">S25/1.6</f>
        <v>0.199375</v>
      </c>
      <c r="U25" s="4">
        <v>0.41</v>
      </c>
      <c r="V25" s="4">
        <f t="shared" ref="V25" si="58">U25/1.6</f>
        <v>0.25624999999999998</v>
      </c>
      <c r="W25" s="4">
        <v>0.38200000000000001</v>
      </c>
      <c r="X25" s="4">
        <f t="shared" si="48"/>
        <v>0.23874999999999999</v>
      </c>
      <c r="Y25" s="4">
        <f t="shared" si="49"/>
        <v>0.23145833333333332</v>
      </c>
      <c r="Z25" s="4">
        <f t="shared" si="50"/>
        <v>2.3784696877521064E-2</v>
      </c>
      <c r="AA25" s="4">
        <v>0.105</v>
      </c>
      <c r="AB25" s="4">
        <f>AA25/1.6</f>
        <v>6.5624999999999989E-2</v>
      </c>
      <c r="AC25" s="4">
        <v>9.0999999999999998E-2</v>
      </c>
      <c r="AD25" s="4">
        <f>AC25/1.6</f>
        <v>5.6874999999999995E-2</v>
      </c>
      <c r="AE25" s="4">
        <v>7.5999999999999998E-2</v>
      </c>
      <c r="AF25" s="4">
        <f>AE25/1.6</f>
        <v>4.7499999999999994E-2</v>
      </c>
      <c r="AG25" s="4">
        <f t="shared" si="53"/>
        <v>5.6666666666666664E-2</v>
      </c>
      <c r="AH25" s="4">
        <f t="shared" si="54"/>
        <v>7.4009665284715028E-3</v>
      </c>
    </row>
    <row r="26" spans="2:34" x14ac:dyDescent="0.55000000000000004">
      <c r="B26" s="4">
        <v>6</v>
      </c>
      <c r="C26" s="4">
        <v>1.105</v>
      </c>
      <c r="D26" s="4">
        <f t="shared" ref="D26" si="59">C26/1.6</f>
        <v>0.69062499999999993</v>
      </c>
      <c r="E26" s="4">
        <v>1.04</v>
      </c>
      <c r="F26" s="4">
        <f t="shared" ref="F26" si="60">E26/1.6</f>
        <v>0.65</v>
      </c>
      <c r="G26" s="4">
        <v>1.2210000000000001</v>
      </c>
      <c r="H26" s="4">
        <f t="shared" si="39"/>
        <v>0.76312500000000005</v>
      </c>
      <c r="I26" s="4">
        <f t="shared" si="40"/>
        <v>0.70124999999999993</v>
      </c>
      <c r="J26" s="4">
        <f t="shared" si="41"/>
        <v>4.6790201075296398E-2</v>
      </c>
      <c r="K26" s="4">
        <v>0.47599999999999998</v>
      </c>
      <c r="L26" s="4">
        <f t="shared" si="42"/>
        <v>0.29749999999999999</v>
      </c>
      <c r="M26" s="4">
        <v>0.51200000000000001</v>
      </c>
      <c r="N26" s="4">
        <f t="shared" si="36"/>
        <v>0.32</v>
      </c>
      <c r="O26" s="4">
        <v>0.53600000000000003</v>
      </c>
      <c r="P26" s="4">
        <f t="shared" si="43"/>
        <v>0.33500000000000002</v>
      </c>
      <c r="Q26" s="4">
        <f t="shared" si="44"/>
        <v>0.31749999999999995</v>
      </c>
      <c r="R26" s="4">
        <f t="shared" si="45"/>
        <v>1.5411035007422455E-2</v>
      </c>
      <c r="S26" s="4">
        <v>0.76500000000000001</v>
      </c>
      <c r="T26" s="4">
        <f t="shared" ref="T26" si="61">S26/1.6</f>
        <v>0.47812499999999997</v>
      </c>
      <c r="U26" s="4">
        <v>0.92600000000000005</v>
      </c>
      <c r="V26" s="4">
        <f>U26/1.6</f>
        <v>0.57874999999999999</v>
      </c>
      <c r="W26" s="4">
        <v>0.73599999999999999</v>
      </c>
      <c r="X26" s="4">
        <f>W26/1.6</f>
        <v>0.45999999999999996</v>
      </c>
      <c r="Y26" s="4">
        <f>AVERAGE(T26,V26,X26)</f>
        <v>0.50562499999999999</v>
      </c>
      <c r="Z26" s="4">
        <f>_xlfn.STDEV.P(T26,V26,X26)</f>
        <v>5.2233948890225312E-2</v>
      </c>
      <c r="AA26" s="4">
        <v>0.11899999999999999</v>
      </c>
      <c r="AB26" s="4">
        <f t="shared" ref="AB26" si="62">AA26/1.6</f>
        <v>7.4374999999999997E-2</v>
      </c>
      <c r="AC26" s="4">
        <v>0.10299999999999999</v>
      </c>
      <c r="AD26" s="4">
        <f>AC26/1.6</f>
        <v>6.4374999999999988E-2</v>
      </c>
      <c r="AE26" s="4">
        <v>7.6999999999999999E-2</v>
      </c>
      <c r="AF26" s="4">
        <f>AE26/1.6</f>
        <v>4.8124999999999994E-2</v>
      </c>
      <c r="AG26" s="4">
        <f>AVERAGE(AB26,AD26,AF26)</f>
        <v>6.2291666666666662E-2</v>
      </c>
      <c r="AH26" s="4">
        <f>_xlfn.STDEV.P(AB26,AD26,AF26)</f>
        <v>1.0817295821455949E-2</v>
      </c>
    </row>
    <row r="27" spans="2:34" x14ac:dyDescent="0.55000000000000004">
      <c r="B27" s="4">
        <v>8</v>
      </c>
      <c r="C27" s="4">
        <v>1.6439999999999999</v>
      </c>
      <c r="D27" s="4">
        <f t="shared" ref="D27" si="63">C27/1.6</f>
        <v>1.0274999999999999</v>
      </c>
      <c r="E27" s="4">
        <v>1.554</v>
      </c>
      <c r="F27" s="4">
        <f t="shared" ref="F27" si="64">E27/1.6</f>
        <v>0.97124999999999995</v>
      </c>
      <c r="G27" s="4">
        <v>1.6080000000000001</v>
      </c>
      <c r="H27" s="4">
        <f t="shared" si="39"/>
        <v>1.0049999999999999</v>
      </c>
      <c r="I27" s="4">
        <f t="shared" si="40"/>
        <v>1.00125</v>
      </c>
      <c r="J27" s="4">
        <f t="shared" si="41"/>
        <v>2.3116552511133624E-2</v>
      </c>
      <c r="K27" s="4">
        <v>0.91500000000000004</v>
      </c>
      <c r="L27" s="4">
        <f t="shared" si="42"/>
        <v>0.57187500000000002</v>
      </c>
      <c r="M27" s="4">
        <v>0.82799999999999996</v>
      </c>
      <c r="N27" s="4">
        <f t="shared" si="36"/>
        <v>0.51749999999999996</v>
      </c>
      <c r="O27" s="4">
        <v>0.94899999999999995</v>
      </c>
      <c r="P27" s="4">
        <f t="shared" si="43"/>
        <v>0.5931249999999999</v>
      </c>
      <c r="Q27" s="4">
        <f t="shared" si="44"/>
        <v>0.56083333333333329</v>
      </c>
      <c r="R27" s="4">
        <f t="shared" si="45"/>
        <v>3.1845710944420048E-2</v>
      </c>
      <c r="S27" s="4">
        <v>1.232</v>
      </c>
      <c r="T27" s="4">
        <f t="shared" ref="T27" si="65">S27/1.6</f>
        <v>0.76999999999999991</v>
      </c>
      <c r="U27" s="4">
        <v>1.296</v>
      </c>
      <c r="V27" s="4">
        <f t="shared" ref="V27" si="66">U27/1.6</f>
        <v>0.80999999999999994</v>
      </c>
      <c r="W27" s="4">
        <v>1.1719999999999999</v>
      </c>
      <c r="X27" s="4">
        <f t="shared" ref="X27:X28" si="67">W27/1.6</f>
        <v>0.73249999999999993</v>
      </c>
      <c r="Y27" s="4">
        <f t="shared" ref="Y27:Y28" si="68">AVERAGE(T27,V27,X27)</f>
        <v>0.77083333333333337</v>
      </c>
      <c r="Z27" s="4">
        <f t="shared" ref="Z27" si="69">_xlfn.STDEV.P(T27,V27,X27)</f>
        <v>3.164472924341255E-2</v>
      </c>
      <c r="AA27" s="4">
        <v>0.182</v>
      </c>
      <c r="AB27" s="4">
        <f>AA27/1.6</f>
        <v>0.11374999999999999</v>
      </c>
      <c r="AC27" s="4">
        <v>0.13100000000000001</v>
      </c>
      <c r="AD27" s="4">
        <f t="shared" ref="AD27" si="70">AC27/1.6</f>
        <v>8.1875000000000003E-2</v>
      </c>
      <c r="AE27" s="4">
        <v>7.3999999999999996E-2</v>
      </c>
      <c r="AF27" s="4">
        <f t="shared" ref="AF27" si="71">AE27/1.6</f>
        <v>4.6249999999999993E-2</v>
      </c>
      <c r="AG27" s="4">
        <f t="shared" ref="AG27:AG28" si="72">AVERAGE(AB27,AD27,AF27)</f>
        <v>8.0624999999999988E-2</v>
      </c>
      <c r="AH27" s="4">
        <f t="shared" ref="AH27" si="73">_xlfn.STDEV.P(AB27,AD27,AF27)</f>
        <v>2.7570931250140974E-2</v>
      </c>
    </row>
    <row r="28" spans="2:34" ht="18.5" thickBot="1" x14ac:dyDescent="0.6">
      <c r="B28" s="14">
        <v>10</v>
      </c>
      <c r="C28" s="14">
        <v>1.659</v>
      </c>
      <c r="D28" s="14">
        <f t="shared" ref="D28" si="74">C28/1.6</f>
        <v>1.036875</v>
      </c>
      <c r="E28" s="14">
        <v>1.589</v>
      </c>
      <c r="F28" s="14">
        <f t="shared" ref="F28" si="75">E28/1.6</f>
        <v>0.99312499999999992</v>
      </c>
      <c r="G28" s="14">
        <v>1.569</v>
      </c>
      <c r="H28" s="14">
        <f t="shared" si="39"/>
        <v>0.98062499999999997</v>
      </c>
      <c r="I28" s="14">
        <f t="shared" si="40"/>
        <v>1.0035416666666666</v>
      </c>
      <c r="J28" s="14">
        <f>_xlfn.STDEV.P(D28,F28,H28)</f>
        <v>2.4116326880812985E-2</v>
      </c>
      <c r="K28" s="14">
        <v>1.248</v>
      </c>
      <c r="L28" s="14">
        <f>K28/1.6</f>
        <v>0.77999999999999992</v>
      </c>
      <c r="M28" s="14">
        <v>1.1459999999999999</v>
      </c>
      <c r="N28" s="14">
        <f t="shared" si="36"/>
        <v>0.71624999999999994</v>
      </c>
      <c r="O28" s="14">
        <v>1.256</v>
      </c>
      <c r="P28" s="14">
        <f>O28/1.6</f>
        <v>0.78499999999999992</v>
      </c>
      <c r="Q28" s="14">
        <f t="shared" si="44"/>
        <v>0.76041666666666663</v>
      </c>
      <c r="R28" s="14">
        <f>_xlfn.STDEV.P(L28,N28,P28)</f>
        <v>3.1297186597023192E-2</v>
      </c>
      <c r="S28" s="14">
        <v>1.45</v>
      </c>
      <c r="T28" s="14">
        <f t="shared" ref="T28" si="76">S28/1.6</f>
        <v>0.90624999999999989</v>
      </c>
      <c r="U28" s="14">
        <v>1.3620000000000001</v>
      </c>
      <c r="V28" s="14">
        <f t="shared" ref="V28" si="77">U28/1.6</f>
        <v>0.85125000000000006</v>
      </c>
      <c r="W28" s="14">
        <v>1.43</v>
      </c>
      <c r="X28" s="14">
        <f t="shared" si="67"/>
        <v>0.89374999999999993</v>
      </c>
      <c r="Y28" s="14">
        <f t="shared" si="68"/>
        <v>0.88374999999999992</v>
      </c>
      <c r="Z28" s="14">
        <f>_xlfn.STDEV.P(T28,V28,X28)</f>
        <v>2.354074481970915E-2</v>
      </c>
      <c r="AA28" s="14">
        <v>0.26200000000000001</v>
      </c>
      <c r="AB28" s="14">
        <f t="shared" ref="AB28" si="78">AA28/1.6</f>
        <v>0.16375000000000001</v>
      </c>
      <c r="AC28" s="14">
        <v>0.16700000000000001</v>
      </c>
      <c r="AD28" s="14">
        <f t="shared" ref="AD28" si="79">AC28/1.6</f>
        <v>0.104375</v>
      </c>
      <c r="AE28" s="14">
        <v>0.15</v>
      </c>
      <c r="AF28" s="14">
        <f t="shared" ref="AF28" si="80">AE28/1.6</f>
        <v>9.3749999999999986E-2</v>
      </c>
      <c r="AG28" s="14">
        <f t="shared" si="72"/>
        <v>0.120625</v>
      </c>
      <c r="AH28" s="14">
        <f>_xlfn.STDEV.P(AB28,AD28,AF28)</f>
        <v>3.0800940191277763E-2</v>
      </c>
    </row>
    <row r="29" spans="2:34" ht="18.5" thickBot="1" x14ac:dyDescent="0.6">
      <c r="B29" s="2"/>
      <c r="C29" s="1"/>
      <c r="D29" s="1"/>
    </row>
    <row r="30" spans="2:34" ht="21" x14ac:dyDescent="0.55000000000000004">
      <c r="B30" s="15" t="s">
        <v>15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2:34" x14ac:dyDescent="0.55000000000000004">
      <c r="B31" s="4"/>
      <c r="C31" s="6" t="s">
        <v>4</v>
      </c>
      <c r="D31" s="5"/>
      <c r="E31" s="5"/>
      <c r="F31" s="5"/>
      <c r="G31" s="5"/>
      <c r="H31" s="5"/>
      <c r="I31" s="5"/>
      <c r="J31" s="5"/>
      <c r="K31" s="7" t="s">
        <v>14</v>
      </c>
      <c r="L31" s="5"/>
      <c r="M31" s="5"/>
      <c r="N31" s="5"/>
      <c r="O31" s="5"/>
      <c r="P31" s="5"/>
      <c r="Q31" s="5"/>
      <c r="R31" s="5"/>
      <c r="S31" s="7" t="s">
        <v>8</v>
      </c>
      <c r="T31" s="5"/>
      <c r="U31" s="5"/>
      <c r="V31" s="5"/>
      <c r="W31" s="5"/>
      <c r="X31" s="5"/>
      <c r="Y31" s="5"/>
      <c r="Z31" s="5"/>
      <c r="AA31" s="7" t="s">
        <v>9</v>
      </c>
      <c r="AB31" s="5"/>
      <c r="AC31" s="5"/>
      <c r="AD31" s="5"/>
      <c r="AE31" s="5"/>
      <c r="AF31" s="5"/>
      <c r="AG31" s="5"/>
      <c r="AH31" s="5"/>
    </row>
    <row r="32" spans="2:34" x14ac:dyDescent="0.55000000000000004">
      <c r="B32" s="4"/>
      <c r="C32" s="8" t="s">
        <v>3</v>
      </c>
      <c r="D32" s="5"/>
      <c r="E32" s="8" t="s">
        <v>6</v>
      </c>
      <c r="F32" s="5"/>
      <c r="G32" s="8" t="s">
        <v>7</v>
      </c>
      <c r="H32" s="5"/>
      <c r="I32" s="16" t="s">
        <v>10</v>
      </c>
      <c r="J32" s="16" t="s">
        <v>11</v>
      </c>
      <c r="K32" s="8" t="s">
        <v>3</v>
      </c>
      <c r="L32" s="5"/>
      <c r="M32" s="8" t="s">
        <v>6</v>
      </c>
      <c r="N32" s="5"/>
      <c r="O32" s="8" t="s">
        <v>7</v>
      </c>
      <c r="P32" s="5"/>
      <c r="Q32" s="16" t="s">
        <v>10</v>
      </c>
      <c r="R32" s="16" t="s">
        <v>11</v>
      </c>
      <c r="S32" s="8" t="s">
        <v>3</v>
      </c>
      <c r="T32" s="5"/>
      <c r="U32" s="8" t="s">
        <v>6</v>
      </c>
      <c r="V32" s="5"/>
      <c r="W32" s="8" t="s">
        <v>7</v>
      </c>
      <c r="X32" s="5"/>
      <c r="Y32" s="16" t="s">
        <v>10</v>
      </c>
      <c r="Z32" s="16" t="s">
        <v>11</v>
      </c>
      <c r="AA32" s="8" t="s">
        <v>3</v>
      </c>
      <c r="AB32" s="5"/>
      <c r="AC32" s="8" t="s">
        <v>6</v>
      </c>
      <c r="AD32" s="5"/>
      <c r="AE32" s="8" t="s">
        <v>7</v>
      </c>
      <c r="AF32" s="5"/>
      <c r="AG32" s="16" t="s">
        <v>10</v>
      </c>
      <c r="AH32" s="16" t="s">
        <v>11</v>
      </c>
    </row>
    <row r="33" spans="2:34" x14ac:dyDescent="0.55000000000000004">
      <c r="B33" s="11" t="s">
        <v>0</v>
      </c>
      <c r="C33" s="9" t="s">
        <v>2</v>
      </c>
      <c r="D33" s="9" t="s">
        <v>5</v>
      </c>
      <c r="E33" s="9" t="s">
        <v>2</v>
      </c>
      <c r="F33" s="9" t="s">
        <v>5</v>
      </c>
      <c r="G33" s="9" t="s">
        <v>2</v>
      </c>
      <c r="H33" s="9" t="s">
        <v>5</v>
      </c>
      <c r="I33" s="10"/>
      <c r="J33" s="10"/>
      <c r="K33" s="9" t="s">
        <v>2</v>
      </c>
      <c r="L33" s="9" t="s">
        <v>5</v>
      </c>
      <c r="M33" s="9" t="s">
        <v>2</v>
      </c>
      <c r="N33" s="9" t="s">
        <v>5</v>
      </c>
      <c r="O33" s="9" t="s">
        <v>2</v>
      </c>
      <c r="P33" s="9" t="s">
        <v>5</v>
      </c>
      <c r="Q33" s="10"/>
      <c r="R33" s="10"/>
      <c r="S33" s="9" t="s">
        <v>2</v>
      </c>
      <c r="T33" s="9" t="s">
        <v>5</v>
      </c>
      <c r="U33" s="9" t="s">
        <v>2</v>
      </c>
      <c r="V33" s="9" t="s">
        <v>5</v>
      </c>
      <c r="W33" s="9" t="s">
        <v>2</v>
      </c>
      <c r="X33" s="9" t="s">
        <v>5</v>
      </c>
      <c r="Y33" s="10"/>
      <c r="Z33" s="10"/>
      <c r="AA33" s="9" t="s">
        <v>2</v>
      </c>
      <c r="AB33" s="9" t="s">
        <v>5</v>
      </c>
      <c r="AC33" s="9" t="s">
        <v>2</v>
      </c>
      <c r="AD33" s="9" t="s">
        <v>5</v>
      </c>
      <c r="AE33" s="9" t="s">
        <v>2</v>
      </c>
      <c r="AF33" s="9" t="s">
        <v>5</v>
      </c>
      <c r="AG33" s="10"/>
      <c r="AH33" s="10"/>
    </row>
    <row r="34" spans="2:34" x14ac:dyDescent="0.55000000000000004">
      <c r="B34" s="4">
        <v>0</v>
      </c>
      <c r="C34" s="4">
        <v>0.01</v>
      </c>
      <c r="D34" s="4">
        <f>C34/1.6</f>
        <v>6.2499999999999995E-3</v>
      </c>
      <c r="E34" s="4">
        <v>0.01</v>
      </c>
      <c r="F34" s="4">
        <f>E34/1.6</f>
        <v>6.2499999999999995E-3</v>
      </c>
      <c r="G34" s="4">
        <v>0.01</v>
      </c>
      <c r="H34" s="4">
        <f>G34/1.6</f>
        <v>6.2499999999999995E-3</v>
      </c>
      <c r="I34" s="4">
        <f>AVERAGE(D34,F34,H34)</f>
        <v>6.2499999999999995E-3</v>
      </c>
      <c r="J34" s="4">
        <f>_xlfn.STDEV.P(D34,F34,H34)</f>
        <v>0</v>
      </c>
      <c r="K34" s="4">
        <v>0.01</v>
      </c>
      <c r="L34" s="4">
        <f>K34/1.6</f>
        <v>6.2499999999999995E-3</v>
      </c>
      <c r="M34" s="4">
        <v>0.01</v>
      </c>
      <c r="N34" s="4">
        <f t="shared" ref="N34:N39" si="81">M34/1.6</f>
        <v>6.2499999999999995E-3</v>
      </c>
      <c r="O34" s="4">
        <v>0.01</v>
      </c>
      <c r="P34" s="4">
        <f>O34/1.6</f>
        <v>6.2499999999999995E-3</v>
      </c>
      <c r="Q34" s="4">
        <f>AVERAGE(L34,N34,P34)</f>
        <v>6.2499999999999995E-3</v>
      </c>
      <c r="R34" s="4">
        <f>_xlfn.STDEV.P(L34,N34,P34)</f>
        <v>0</v>
      </c>
      <c r="S34" s="4">
        <v>0.01</v>
      </c>
      <c r="T34" s="4">
        <f>S34/1.6</f>
        <v>6.2499999999999995E-3</v>
      </c>
      <c r="U34" s="4">
        <v>0.01</v>
      </c>
      <c r="V34" s="4">
        <f>U34/1.6</f>
        <v>6.2499999999999995E-3</v>
      </c>
      <c r="W34" s="4">
        <v>0.01</v>
      </c>
      <c r="X34" s="4">
        <f>W34/1.6</f>
        <v>6.2499999999999995E-3</v>
      </c>
      <c r="Y34" s="4">
        <f>AVERAGE(T34,V34,X34)</f>
        <v>6.2499999999999995E-3</v>
      </c>
      <c r="Z34" s="4">
        <f>_xlfn.STDEV.P(T34,V34,X34)</f>
        <v>0</v>
      </c>
      <c r="AA34" s="4">
        <v>0.01</v>
      </c>
      <c r="AB34" s="4">
        <f>AA34/1.6</f>
        <v>6.2499999999999995E-3</v>
      </c>
      <c r="AC34" s="4">
        <v>0.01</v>
      </c>
      <c r="AD34" s="4">
        <f>AC34/1.6</f>
        <v>6.2499999999999995E-3</v>
      </c>
      <c r="AE34" s="4">
        <v>0.01</v>
      </c>
      <c r="AF34" s="4">
        <f>AE34/1.6</f>
        <v>6.2499999999999995E-3</v>
      </c>
      <c r="AG34" s="4">
        <f>AVERAGE(AB34,AD34,AF34)</f>
        <v>6.2499999999999995E-3</v>
      </c>
      <c r="AH34" s="4">
        <f>_xlfn.STDEV.P(AB34,AD34,AF34)</f>
        <v>0</v>
      </c>
    </row>
    <row r="35" spans="2:34" x14ac:dyDescent="0.55000000000000004">
      <c r="B35" s="4">
        <v>2</v>
      </c>
      <c r="C35" s="4">
        <v>4.5999999999999999E-2</v>
      </c>
      <c r="D35" s="4">
        <f t="shared" ref="D35" si="82">C35/1.6</f>
        <v>2.8749999999999998E-2</v>
      </c>
      <c r="E35" s="4">
        <v>7.0999999999999994E-2</v>
      </c>
      <c r="F35" s="4">
        <f t="shared" ref="F35" si="83">E35/1.6</f>
        <v>4.4374999999999991E-2</v>
      </c>
      <c r="G35" s="4">
        <v>0.08</v>
      </c>
      <c r="H35" s="4">
        <f t="shared" ref="H35:H39" si="84">G35/1.6</f>
        <v>4.9999999999999996E-2</v>
      </c>
      <c r="I35" s="4">
        <f t="shared" ref="I35:I39" si="85">AVERAGE(D35,F35,H35)</f>
        <v>4.1041666666666664E-2</v>
      </c>
      <c r="J35" s="4">
        <f t="shared" ref="J35:J38" si="86">_xlfn.STDEV.P(D35,F35,H35)</f>
        <v>8.9897704209964228E-3</v>
      </c>
      <c r="K35" s="4">
        <v>4.1000000000000002E-2</v>
      </c>
      <c r="L35" s="4">
        <f t="shared" ref="L35:L38" si="87">K35/1.6</f>
        <v>2.5624999999999998E-2</v>
      </c>
      <c r="M35" s="4">
        <v>5.1999999999999998E-2</v>
      </c>
      <c r="N35" s="4">
        <f t="shared" si="81"/>
        <v>3.2499999999999994E-2</v>
      </c>
      <c r="O35" s="4">
        <v>5.5E-2</v>
      </c>
      <c r="P35" s="4">
        <f t="shared" ref="P35:P38" si="88">O35/1.6</f>
        <v>3.4374999999999996E-2</v>
      </c>
      <c r="Q35" s="4">
        <f t="shared" ref="Q35:Q39" si="89">AVERAGE(L35,N35,P35)</f>
        <v>3.0833333333333334E-2</v>
      </c>
      <c r="R35" s="4">
        <f t="shared" ref="R35:R38" si="90">_xlfn.STDEV.P(L35,N35,P35)</f>
        <v>3.7615562677641213E-3</v>
      </c>
      <c r="S35" s="4">
        <v>0.1</v>
      </c>
      <c r="T35" s="4">
        <f t="shared" ref="T35" si="91">S35/1.6</f>
        <v>6.25E-2</v>
      </c>
      <c r="U35" s="4">
        <v>0.115</v>
      </c>
      <c r="V35" s="4">
        <f t="shared" ref="V35" si="92">U35/1.6</f>
        <v>7.1874999999999994E-2</v>
      </c>
      <c r="W35" s="4">
        <v>0.115</v>
      </c>
      <c r="X35" s="4">
        <f t="shared" ref="X35:X36" si="93">W35/1.6</f>
        <v>7.1874999999999994E-2</v>
      </c>
      <c r="Y35" s="4">
        <f t="shared" ref="Y35:Y36" si="94">AVERAGE(T35,V35,X35)</f>
        <v>6.8749999999999992E-2</v>
      </c>
      <c r="Z35" s="4">
        <f t="shared" ref="Z35:Z36" si="95">_xlfn.STDEV.P(T35,V35,X35)</f>
        <v>4.4194173824159194E-3</v>
      </c>
      <c r="AA35" s="4">
        <v>7.0000000000000007E-2</v>
      </c>
      <c r="AB35" s="4">
        <f t="shared" ref="AB35" si="96">AA35/1.6</f>
        <v>4.3750000000000004E-2</v>
      </c>
      <c r="AC35" s="4">
        <v>4.1000000000000002E-2</v>
      </c>
      <c r="AD35" s="4">
        <f t="shared" ref="AD35" si="97">AC35/1.6</f>
        <v>2.5624999999999998E-2</v>
      </c>
      <c r="AE35" s="4">
        <v>3.5999999999999997E-2</v>
      </c>
      <c r="AF35" s="4">
        <f>AE35/1.6</f>
        <v>2.2499999999999996E-2</v>
      </c>
      <c r="AG35" s="4">
        <f t="shared" ref="AG35:AG36" si="98">AVERAGE(AB35,AD35,AF35)</f>
        <v>3.0624999999999999E-2</v>
      </c>
      <c r="AH35" s="4">
        <f t="shared" ref="AH35:AH36" si="99">_xlfn.STDEV.P(AB35,AD35,AF35)</f>
        <v>9.3680529816321401E-3</v>
      </c>
    </row>
    <row r="36" spans="2:34" x14ac:dyDescent="0.55000000000000004">
      <c r="B36" s="4">
        <v>4</v>
      </c>
      <c r="C36" s="4">
        <v>0.20899999999999999</v>
      </c>
      <c r="D36" s="4">
        <f t="shared" ref="D36" si="100">C36/1.6</f>
        <v>0.13062499999999999</v>
      </c>
      <c r="E36" s="4">
        <v>0.23100000000000001</v>
      </c>
      <c r="F36" s="4">
        <f t="shared" ref="F36" si="101">E36/1.6</f>
        <v>0.144375</v>
      </c>
      <c r="G36" s="4">
        <v>0.23599999999999999</v>
      </c>
      <c r="H36" s="4">
        <f t="shared" si="84"/>
        <v>0.14749999999999999</v>
      </c>
      <c r="I36" s="4">
        <f t="shared" si="85"/>
        <v>0.14083333333333334</v>
      </c>
      <c r="J36" s="4">
        <f t="shared" si="86"/>
        <v>7.3302550357329946E-3</v>
      </c>
      <c r="K36" s="4">
        <v>4.1000000000000002E-2</v>
      </c>
      <c r="L36" s="4">
        <f t="shared" si="87"/>
        <v>2.5624999999999998E-2</v>
      </c>
      <c r="M36" s="4">
        <v>4.4999999999999998E-2</v>
      </c>
      <c r="N36" s="4">
        <f t="shared" si="81"/>
        <v>2.8124999999999997E-2</v>
      </c>
      <c r="O36" s="4">
        <v>4.3999999999999997E-2</v>
      </c>
      <c r="P36" s="4">
        <f t="shared" si="88"/>
        <v>2.7499999999999997E-2</v>
      </c>
      <c r="Q36" s="4">
        <f t="shared" si="89"/>
        <v>2.7083333333333331E-2</v>
      </c>
      <c r="R36" s="4">
        <f t="shared" si="90"/>
        <v>1.0622957319984963E-3</v>
      </c>
      <c r="S36" s="4">
        <v>0.315</v>
      </c>
      <c r="T36" s="4">
        <f t="shared" ref="T36" si="102">S36/1.6</f>
        <v>0.19687499999999999</v>
      </c>
      <c r="U36" s="4">
        <v>0.26700000000000002</v>
      </c>
      <c r="V36" s="4">
        <f t="shared" ref="V36" si="103">U36/1.6</f>
        <v>0.166875</v>
      </c>
      <c r="W36" s="4">
        <v>0.34</v>
      </c>
      <c r="X36" s="4">
        <f t="shared" si="93"/>
        <v>0.21249999999999999</v>
      </c>
      <c r="Y36" s="4">
        <f t="shared" si="94"/>
        <v>0.19208333333333336</v>
      </c>
      <c r="Z36" s="4">
        <f t="shared" si="95"/>
        <v>1.8931987188060551E-2</v>
      </c>
      <c r="AA36" s="4">
        <v>4.5999999999999999E-2</v>
      </c>
      <c r="AB36" s="4">
        <f>AA36/1.6</f>
        <v>2.8749999999999998E-2</v>
      </c>
      <c r="AC36" s="4">
        <v>3.4000000000000002E-2</v>
      </c>
      <c r="AD36" s="4">
        <f>AC36/1.6</f>
        <v>2.1250000000000002E-2</v>
      </c>
      <c r="AE36" s="4">
        <v>3.3000000000000002E-2</v>
      </c>
      <c r="AF36" s="4">
        <f>AE36/1.6</f>
        <v>2.0625000000000001E-2</v>
      </c>
      <c r="AG36" s="4">
        <f t="shared" si="98"/>
        <v>2.3541666666666669E-2</v>
      </c>
      <c r="AH36" s="4">
        <f t="shared" si="99"/>
        <v>3.6916760722227795E-3</v>
      </c>
    </row>
    <row r="37" spans="2:34" x14ac:dyDescent="0.55000000000000004">
      <c r="B37" s="4">
        <v>6</v>
      </c>
      <c r="C37" s="4">
        <v>0.42899999999999999</v>
      </c>
      <c r="D37" s="4">
        <f t="shared" ref="D37" si="104">C37/1.6</f>
        <v>0.268125</v>
      </c>
      <c r="E37" s="4">
        <v>0.60499999999999998</v>
      </c>
      <c r="F37" s="4">
        <f t="shared" ref="F37" si="105">E37/1.6</f>
        <v>0.37812499999999999</v>
      </c>
      <c r="G37" s="4">
        <v>0.66600000000000004</v>
      </c>
      <c r="H37" s="4">
        <f t="shared" si="84"/>
        <v>0.41625000000000001</v>
      </c>
      <c r="I37" s="4">
        <f t="shared" si="85"/>
        <v>0.35416666666666669</v>
      </c>
      <c r="J37" s="4">
        <f t="shared" si="86"/>
        <v>6.2799974566519895E-2</v>
      </c>
      <c r="K37" s="4">
        <v>-3.0000000000000001E-3</v>
      </c>
      <c r="L37" s="4">
        <f t="shared" si="87"/>
        <v>-1.8749999999999999E-3</v>
      </c>
      <c r="M37" s="4">
        <v>1.7999999999999999E-2</v>
      </c>
      <c r="N37" s="4">
        <f t="shared" si="81"/>
        <v>1.1249999999999998E-2</v>
      </c>
      <c r="O37" s="4">
        <v>-5.0000000000000001E-3</v>
      </c>
      <c r="P37" s="4">
        <f t="shared" si="88"/>
        <v>-3.1249999999999997E-3</v>
      </c>
      <c r="Q37" s="4">
        <f t="shared" si="89"/>
        <v>2.0833333333333329E-3</v>
      </c>
      <c r="R37" s="4">
        <f t="shared" si="90"/>
        <v>6.501869389303013E-3</v>
      </c>
      <c r="S37" s="4">
        <v>0.55200000000000005</v>
      </c>
      <c r="T37" s="4">
        <f t="shared" ref="T37" si="106">S37/1.6</f>
        <v>0.34500000000000003</v>
      </c>
      <c r="U37" s="4">
        <v>0.46700000000000003</v>
      </c>
      <c r="V37" s="4">
        <f>U37/1.6</f>
        <v>0.291875</v>
      </c>
      <c r="W37" s="4">
        <v>0.50900000000000001</v>
      </c>
      <c r="X37" s="4">
        <f>W37/1.6</f>
        <v>0.31812499999999999</v>
      </c>
      <c r="Y37" s="4">
        <f>AVERAGE(T37,V37,X37)</f>
        <v>0.31833333333333336</v>
      </c>
      <c r="Z37" s="4">
        <f>_xlfn.STDEV.P(T37,V37,X37)</f>
        <v>2.1688690729399877E-2</v>
      </c>
      <c r="AA37" s="4">
        <v>1.7000000000000001E-2</v>
      </c>
      <c r="AB37" s="4">
        <f t="shared" ref="AB37" si="107">AA37/1.6</f>
        <v>1.0625000000000001E-2</v>
      </c>
      <c r="AC37" s="4">
        <v>-1.4999999999999999E-2</v>
      </c>
      <c r="AD37" s="4">
        <f>AC37/1.6</f>
        <v>-9.3749999999999997E-3</v>
      </c>
      <c r="AE37" s="4">
        <v>5.0000000000000001E-3</v>
      </c>
      <c r="AF37" s="4">
        <f>AE37/1.6</f>
        <v>3.1249999999999997E-3</v>
      </c>
      <c r="AG37" s="4">
        <f>AVERAGE(AB37,AD37,AF37)</f>
        <v>1.4583333333333334E-3</v>
      </c>
      <c r="AH37" s="4">
        <f>_xlfn.STDEV.P(AB37,AD37,AF37)</f>
        <v>8.2495791138430547E-3</v>
      </c>
    </row>
    <row r="38" spans="2:34" x14ac:dyDescent="0.55000000000000004">
      <c r="B38" s="4">
        <v>8</v>
      </c>
      <c r="C38" s="4">
        <v>0.69799999999999995</v>
      </c>
      <c r="D38" s="4">
        <f t="shared" ref="D38" si="108">C38/1.6</f>
        <v>0.43624999999999997</v>
      </c>
      <c r="E38" s="4">
        <v>0.872</v>
      </c>
      <c r="F38" s="4">
        <f t="shared" ref="F38" si="109">E38/1.6</f>
        <v>0.54499999999999993</v>
      </c>
      <c r="G38" s="4">
        <v>1.016</v>
      </c>
      <c r="H38" s="4">
        <f t="shared" si="84"/>
        <v>0.63500000000000001</v>
      </c>
      <c r="I38" s="4">
        <f t="shared" si="85"/>
        <v>0.53874999999999995</v>
      </c>
      <c r="J38" s="4">
        <f t="shared" si="86"/>
        <v>8.1259614815724843E-2</v>
      </c>
      <c r="K38" s="4">
        <v>7.0000000000000001E-3</v>
      </c>
      <c r="L38" s="4">
        <f t="shared" si="87"/>
        <v>4.3749999999999995E-3</v>
      </c>
      <c r="M38" s="4">
        <v>5.5E-2</v>
      </c>
      <c r="N38" s="4">
        <f t="shared" si="81"/>
        <v>3.4374999999999996E-2</v>
      </c>
      <c r="O38" s="4">
        <v>1.0999999999999999E-2</v>
      </c>
      <c r="P38" s="4">
        <f t="shared" si="88"/>
        <v>6.8749999999999992E-3</v>
      </c>
      <c r="Q38" s="4">
        <f t="shared" si="89"/>
        <v>1.5208333333333331E-2</v>
      </c>
      <c r="R38" s="4">
        <f t="shared" si="90"/>
        <v>1.3591255358583411E-2</v>
      </c>
      <c r="S38" s="4">
        <v>0.68100000000000005</v>
      </c>
      <c r="T38" s="4">
        <f t="shared" ref="T38" si="110">S38/1.6</f>
        <v>0.42562500000000003</v>
      </c>
      <c r="U38" s="4">
        <v>0.53700000000000003</v>
      </c>
      <c r="V38" s="4">
        <f t="shared" ref="V38" si="111">U38/1.6</f>
        <v>0.33562500000000001</v>
      </c>
      <c r="W38" s="4">
        <v>0.65700000000000003</v>
      </c>
      <c r="X38" s="4">
        <f t="shared" ref="X38:X39" si="112">W38/1.6</f>
        <v>0.41062500000000002</v>
      </c>
      <c r="Y38" s="4">
        <f t="shared" ref="Y38:Y39" si="113">AVERAGE(T38,V38,X38)</f>
        <v>0.390625</v>
      </c>
      <c r="Z38" s="4">
        <f t="shared" ref="Z38" si="114">_xlfn.STDEV.P(T38,V38,X38)</f>
        <v>3.9370039370059236E-2</v>
      </c>
      <c r="AA38" s="4">
        <v>2.7E-2</v>
      </c>
      <c r="AB38" s="4">
        <f>AA38/1.6</f>
        <v>1.6874999999999998E-2</v>
      </c>
      <c r="AC38" s="4">
        <v>2.5000000000000001E-2</v>
      </c>
      <c r="AD38" s="4">
        <f t="shared" ref="AD38" si="115">AC38/1.6</f>
        <v>1.5625E-2</v>
      </c>
      <c r="AE38" s="4">
        <v>1.4999999999999999E-2</v>
      </c>
      <c r="AF38" s="4">
        <f t="shared" ref="AF38" si="116">AE38/1.6</f>
        <v>9.3749999999999997E-3</v>
      </c>
      <c r="AG38" s="4">
        <f t="shared" ref="AG38:AG39" si="117">AVERAGE(AB38,AD38,AF38)</f>
        <v>1.3958333333333335E-2</v>
      </c>
      <c r="AH38" s="4">
        <f t="shared" ref="AH38" si="118">_xlfn.STDEV.P(AB38,AD38,AF38)</f>
        <v>3.2808366141715874E-3</v>
      </c>
    </row>
    <row r="39" spans="2:34" ht="18.5" thickBot="1" x14ac:dyDescent="0.6">
      <c r="B39" s="14">
        <v>10</v>
      </c>
      <c r="C39" s="14">
        <v>0.96199999999999997</v>
      </c>
      <c r="D39" s="14">
        <f t="shared" ref="D39" si="119">C39/1.6</f>
        <v>0.60124999999999995</v>
      </c>
      <c r="E39" s="14">
        <v>1.0720000000000001</v>
      </c>
      <c r="F39" s="14">
        <f t="shared" ref="F39" si="120">E39/1.6</f>
        <v>0.67</v>
      </c>
      <c r="G39" s="14">
        <v>1.2330000000000001</v>
      </c>
      <c r="H39" s="14">
        <f t="shared" si="84"/>
        <v>0.770625</v>
      </c>
      <c r="I39" s="14">
        <f t="shared" si="85"/>
        <v>0.68062500000000004</v>
      </c>
      <c r="J39" s="14">
        <f>_xlfn.STDEV.P(D39,F39,H39)</f>
        <v>6.9554010787780077E-2</v>
      </c>
      <c r="K39" s="14">
        <v>7.0000000000000001E-3</v>
      </c>
      <c r="L39" s="14">
        <f>K39/1.6</f>
        <v>4.3749999999999995E-3</v>
      </c>
      <c r="M39" s="14">
        <v>3.7999999999999999E-2</v>
      </c>
      <c r="N39" s="14">
        <f t="shared" si="81"/>
        <v>2.3749999999999997E-2</v>
      </c>
      <c r="O39" s="14">
        <v>5.1999999999999998E-2</v>
      </c>
      <c r="P39" s="14">
        <f>O39/1.6</f>
        <v>3.2499999999999994E-2</v>
      </c>
      <c r="Q39" s="14">
        <f t="shared" si="89"/>
        <v>2.0208333333333332E-2</v>
      </c>
      <c r="R39" s="14">
        <f>_xlfn.STDEV.P(L39,N39,P39)</f>
        <v>1.1751920646808712E-2</v>
      </c>
      <c r="S39" s="14">
        <v>0.879</v>
      </c>
      <c r="T39" s="14">
        <f t="shared" ref="T39" si="121">S39/1.6</f>
        <v>0.54937499999999995</v>
      </c>
      <c r="U39" s="14">
        <v>0.629</v>
      </c>
      <c r="V39" s="14">
        <f t="shared" ref="V39" si="122">U39/1.6</f>
        <v>0.393125</v>
      </c>
      <c r="W39" s="14">
        <v>0.83799999999999997</v>
      </c>
      <c r="X39" s="14">
        <f t="shared" si="112"/>
        <v>0.52374999999999994</v>
      </c>
      <c r="Y39" s="14">
        <f t="shared" si="113"/>
        <v>0.48874999999999996</v>
      </c>
      <c r="Z39" s="14">
        <f>_xlfn.STDEV.P(T39,V39,X39)</f>
        <v>6.8421563974135513E-2</v>
      </c>
      <c r="AA39" s="14">
        <v>4.3999999999999997E-2</v>
      </c>
      <c r="AB39" s="14">
        <f t="shared" ref="AB39" si="123">AA39/1.6</f>
        <v>2.7499999999999997E-2</v>
      </c>
      <c r="AC39" s="14">
        <v>3.5999999999999997E-2</v>
      </c>
      <c r="AD39" s="14">
        <f t="shared" ref="AD39" si="124">AC39/1.6</f>
        <v>2.2499999999999996E-2</v>
      </c>
      <c r="AE39" s="14">
        <v>3.9E-2</v>
      </c>
      <c r="AF39" s="14">
        <f t="shared" ref="AF39" si="125">AE39/1.6</f>
        <v>2.4374999999999997E-2</v>
      </c>
      <c r="AG39" s="14">
        <f t="shared" si="117"/>
        <v>2.479166666666666E-2</v>
      </c>
      <c r="AH39" s="14">
        <f>_xlfn.STDEV.P(AB39,AD39,AF39)</f>
        <v>2.0623947784607641E-3</v>
      </c>
    </row>
    <row r="40" spans="2:34" x14ac:dyDescent="0.5500000000000000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2:34" x14ac:dyDescent="0.5500000000000000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2:34" x14ac:dyDescent="0.5500000000000000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2:34" x14ac:dyDescent="0.5500000000000000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2:34" x14ac:dyDescent="0.5500000000000000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2:34" x14ac:dyDescent="0.55000000000000004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2:34" x14ac:dyDescent="0.55000000000000004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2:34" x14ac:dyDescent="0.5500000000000000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2:34" x14ac:dyDescent="0.5500000000000000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2:34" x14ac:dyDescent="0.55000000000000004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2:34" x14ac:dyDescent="0.55000000000000004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2:34" x14ac:dyDescent="0.55000000000000004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2:34" x14ac:dyDescent="0.55000000000000004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2:34" x14ac:dyDescent="0.55000000000000004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4" x14ac:dyDescent="0.5500000000000000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4" x14ac:dyDescent="0.55000000000000004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4" x14ac:dyDescent="0.5500000000000000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4" x14ac:dyDescent="0.5500000000000000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4" x14ac:dyDescent="0.5500000000000000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4" x14ac:dyDescent="0.55000000000000004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4" x14ac:dyDescent="0.5500000000000000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4" x14ac:dyDescent="0.55000000000000004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4" x14ac:dyDescent="0.55000000000000004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4" x14ac:dyDescent="0.55000000000000004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4" x14ac:dyDescent="0.5500000000000000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2:34" x14ac:dyDescent="0.55000000000000004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2:34" x14ac:dyDescent="0.55000000000000004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2:34" x14ac:dyDescent="0.55000000000000004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2:34" x14ac:dyDescent="0.55000000000000004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2:34" x14ac:dyDescent="0.55000000000000004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2:34" x14ac:dyDescent="0.55000000000000004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2:34" x14ac:dyDescent="0.55000000000000004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2:34" x14ac:dyDescent="0.55000000000000004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2:34" x14ac:dyDescent="0.55000000000000004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2:34" x14ac:dyDescent="0.5500000000000000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2:34" x14ac:dyDescent="0.55000000000000004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2:34" x14ac:dyDescent="0.55000000000000004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2:34" x14ac:dyDescent="0.55000000000000004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2:34" x14ac:dyDescent="0.55000000000000004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2:34" x14ac:dyDescent="0.55000000000000004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2:34" x14ac:dyDescent="0.55000000000000004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2:34" x14ac:dyDescent="0.55000000000000004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2:34" x14ac:dyDescent="0.55000000000000004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2:34" x14ac:dyDescent="0.55000000000000004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2:34" x14ac:dyDescent="0.5500000000000000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2:34" x14ac:dyDescent="0.55000000000000004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2:34" x14ac:dyDescent="0.55000000000000004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2:34" x14ac:dyDescent="0.55000000000000004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2:34" x14ac:dyDescent="0.55000000000000004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2:34" x14ac:dyDescent="0.55000000000000004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2:34" x14ac:dyDescent="0.55000000000000004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2:34" x14ac:dyDescent="0.55000000000000004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2:34" x14ac:dyDescent="0.55000000000000004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2:34" x14ac:dyDescent="0.55000000000000004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2:34" x14ac:dyDescent="0.55000000000000004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2:34" x14ac:dyDescent="0.55000000000000004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2:34" x14ac:dyDescent="0.55000000000000004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2:34" x14ac:dyDescent="0.55000000000000004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2:34" x14ac:dyDescent="0.55000000000000004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2:34" x14ac:dyDescent="0.55000000000000004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2:34" x14ac:dyDescent="0.55000000000000004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2:34" x14ac:dyDescent="0.55000000000000004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2:34" x14ac:dyDescent="0.55000000000000004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2:34" x14ac:dyDescent="0.55000000000000004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2:34" x14ac:dyDescent="0.55000000000000004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2:34" x14ac:dyDescent="0.55000000000000004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2:34" x14ac:dyDescent="0.55000000000000004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2:34" x14ac:dyDescent="0.55000000000000004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2:34" x14ac:dyDescent="0.55000000000000004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2:34" x14ac:dyDescent="0.55000000000000004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2:34" x14ac:dyDescent="0.55000000000000004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2:34" x14ac:dyDescent="0.55000000000000004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2:34" x14ac:dyDescent="0.55000000000000004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2:34" x14ac:dyDescent="0.55000000000000004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2:34" x14ac:dyDescent="0.55000000000000004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2:34" x14ac:dyDescent="0.55000000000000004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7933-7214-40D9-AD25-68799575BE10}">
  <dimension ref="B2:J16"/>
  <sheetViews>
    <sheetView zoomScale="70" zoomScaleNormal="70" workbookViewId="0">
      <selection activeCell="B2" sqref="B2"/>
    </sheetView>
  </sheetViews>
  <sheetFormatPr defaultRowHeight="18" x14ac:dyDescent="0.55000000000000004"/>
  <cols>
    <col min="2" max="5" width="12.1640625" customWidth="1"/>
    <col min="7" max="10" width="14.33203125" customWidth="1"/>
  </cols>
  <sheetData>
    <row r="2" spans="2:10" ht="26.5" x14ac:dyDescent="0.55000000000000004">
      <c r="B2" s="3" t="s">
        <v>24</v>
      </c>
      <c r="C2" s="17"/>
      <c r="D2" s="17"/>
      <c r="E2" s="17"/>
      <c r="F2" s="17"/>
      <c r="G2" s="17"/>
    </row>
    <row r="3" spans="2:10" ht="26.5" x14ac:dyDescent="0.55000000000000004">
      <c r="B3" s="18" t="s">
        <v>1</v>
      </c>
      <c r="C3" s="17"/>
      <c r="D3" s="17"/>
      <c r="E3" s="17"/>
      <c r="F3" s="17"/>
      <c r="G3" s="17"/>
    </row>
    <row r="4" spans="2:10" ht="26.5" x14ac:dyDescent="0.55000000000000004">
      <c r="B4" s="17"/>
      <c r="C4" s="17"/>
      <c r="D4" s="17"/>
      <c r="E4" s="17"/>
      <c r="F4" s="17"/>
      <c r="G4" s="17"/>
    </row>
    <row r="5" spans="2:10" ht="26.5" x14ac:dyDescent="0.55000000000000004">
      <c r="B5" s="3" t="s">
        <v>25</v>
      </c>
      <c r="C5" s="17"/>
      <c r="D5" s="17"/>
      <c r="E5" s="17"/>
      <c r="F5" s="17"/>
      <c r="G5" s="17"/>
    </row>
    <row r="6" spans="2:10" ht="26.5" x14ac:dyDescent="0.55000000000000004">
      <c r="B6" s="18" t="s">
        <v>22</v>
      </c>
      <c r="C6" s="18"/>
      <c r="D6" s="18"/>
      <c r="E6" s="17"/>
      <c r="F6" s="17"/>
      <c r="G6" s="17"/>
    </row>
    <row r="7" spans="2:10" ht="18.5" thickBot="1" x14ac:dyDescent="0.6"/>
    <row r="8" spans="2:10" ht="20.5" x14ac:dyDescent="0.5">
      <c r="B8" s="19" t="s">
        <v>16</v>
      </c>
      <c r="C8" s="25" t="s">
        <v>20</v>
      </c>
      <c r="D8" s="25"/>
      <c r="E8" s="25"/>
      <c r="F8" s="21"/>
      <c r="G8" s="19" t="s">
        <v>21</v>
      </c>
      <c r="H8" s="25" t="s">
        <v>20</v>
      </c>
      <c r="I8" s="25"/>
      <c r="J8" s="25"/>
    </row>
    <row r="9" spans="2:10" x14ac:dyDescent="0.35">
      <c r="B9" s="20"/>
      <c r="C9" s="20" t="s">
        <v>17</v>
      </c>
      <c r="D9" s="20" t="s">
        <v>18</v>
      </c>
      <c r="E9" s="20" t="s">
        <v>19</v>
      </c>
      <c r="F9" s="21"/>
      <c r="G9" s="24"/>
      <c r="H9" s="20" t="s">
        <v>17</v>
      </c>
      <c r="I9" s="20" t="s">
        <v>18</v>
      </c>
      <c r="J9" s="20" t="s">
        <v>19</v>
      </c>
    </row>
    <row r="10" spans="2:10" x14ac:dyDescent="0.35">
      <c r="B10" s="22">
        <v>5000</v>
      </c>
      <c r="C10" s="22">
        <v>8.5775860000000002</v>
      </c>
      <c r="D10" s="22">
        <v>9.4396550000000001</v>
      </c>
      <c r="E10" s="22">
        <v>8.2327589999999997</v>
      </c>
      <c r="F10" s="21"/>
      <c r="G10" s="22">
        <v>1000</v>
      </c>
      <c r="H10" s="22">
        <v>202.5</v>
      </c>
      <c r="I10" s="22">
        <v>183.75</v>
      </c>
      <c r="J10" s="22">
        <v>205</v>
      </c>
    </row>
    <row r="11" spans="2:10" x14ac:dyDescent="0.35">
      <c r="B11" s="22">
        <v>2500</v>
      </c>
      <c r="C11" s="22">
        <v>10.043100000000001</v>
      </c>
      <c r="D11" s="22">
        <v>9.7844829999999998</v>
      </c>
      <c r="E11" s="22">
        <v>8.1896550000000001</v>
      </c>
      <c r="F11" s="21"/>
      <c r="G11" s="22">
        <v>500</v>
      </c>
      <c r="H11" s="22">
        <v>128.75</v>
      </c>
      <c r="I11" s="22">
        <v>127.5</v>
      </c>
      <c r="J11" s="22">
        <v>127.5</v>
      </c>
    </row>
    <row r="12" spans="2:10" x14ac:dyDescent="0.35">
      <c r="B12" s="22">
        <v>2000</v>
      </c>
      <c r="C12" s="22">
        <v>10.12931</v>
      </c>
      <c r="D12" s="22">
        <v>10.34483</v>
      </c>
      <c r="E12" s="22">
        <v>9.0948279999999997</v>
      </c>
      <c r="F12" s="21"/>
      <c r="G12" s="22">
        <v>250</v>
      </c>
      <c r="H12" s="22">
        <v>71.25</v>
      </c>
      <c r="I12" s="22">
        <v>73.75</v>
      </c>
      <c r="J12" s="22">
        <v>72.5</v>
      </c>
    </row>
    <row r="13" spans="2:10" x14ac:dyDescent="0.35">
      <c r="B13" s="22">
        <v>1000</v>
      </c>
      <c r="C13" s="22">
        <v>9.3534480000000002</v>
      </c>
      <c r="D13" s="22">
        <v>10.68966</v>
      </c>
      <c r="E13" s="22">
        <v>9.3103449999999999</v>
      </c>
      <c r="F13" s="21"/>
      <c r="G13" s="22">
        <v>125</v>
      </c>
      <c r="H13" s="22">
        <v>41.25</v>
      </c>
      <c r="I13" s="22">
        <v>38.75</v>
      </c>
      <c r="J13" s="22">
        <v>36.25</v>
      </c>
    </row>
    <row r="14" spans="2:10" x14ac:dyDescent="0.35">
      <c r="B14" s="22">
        <v>500</v>
      </c>
      <c r="C14" s="22">
        <v>8.2327589999999997</v>
      </c>
      <c r="D14" s="22">
        <v>10.60345</v>
      </c>
      <c r="E14" s="22">
        <v>7.6724139999999998</v>
      </c>
      <c r="F14" s="21"/>
      <c r="G14" s="22">
        <v>62.5</v>
      </c>
      <c r="H14" s="22">
        <v>21.25</v>
      </c>
      <c r="I14" s="22">
        <v>18.75</v>
      </c>
      <c r="J14" s="22">
        <v>21.25</v>
      </c>
    </row>
    <row r="15" spans="2:10" x14ac:dyDescent="0.35">
      <c r="B15" s="22">
        <v>250</v>
      </c>
      <c r="C15" s="22">
        <v>6.9827589999999997</v>
      </c>
      <c r="D15" s="22">
        <v>5.8189650000000004</v>
      </c>
      <c r="E15" s="22">
        <v>7.3706899999999997</v>
      </c>
      <c r="F15" s="21"/>
      <c r="G15" s="22">
        <v>31.25</v>
      </c>
      <c r="H15" s="22">
        <v>12.5</v>
      </c>
      <c r="I15" s="22">
        <v>11.25</v>
      </c>
      <c r="J15" s="22">
        <v>12.5</v>
      </c>
    </row>
    <row r="16" spans="2:10" ht="18.5" thickBot="1" x14ac:dyDescent="0.4">
      <c r="B16" s="23">
        <v>100</v>
      </c>
      <c r="C16" s="23">
        <v>5.3448279999999997</v>
      </c>
      <c r="D16" s="23">
        <v>4.0517240000000001</v>
      </c>
      <c r="E16" s="23">
        <v>5.1293100000000003</v>
      </c>
      <c r="F16" s="21"/>
      <c r="G16" s="23">
        <v>15.625</v>
      </c>
      <c r="H16" s="23">
        <v>8.75</v>
      </c>
      <c r="I16" s="23">
        <v>7.5</v>
      </c>
      <c r="J16" s="23">
        <v>7.5</v>
      </c>
    </row>
  </sheetData>
  <mergeCells count="2">
    <mergeCell ref="C8:E8"/>
    <mergeCell ref="H8:J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Fig 3d</vt:lpstr>
      <vt:lpstr>Fig3f</vt:lpstr>
      <vt:lpstr>'Fig 3d'!_Hlk52960051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Takayuki Ohira</cp:lastModifiedBy>
  <cp:lastPrinted>2022-01-12T10:33:13Z</cp:lastPrinted>
  <dcterms:created xsi:type="dcterms:W3CDTF">2022-01-12T01:49:05Z</dcterms:created>
  <dcterms:modified xsi:type="dcterms:W3CDTF">2022-02-05T06:01:44Z</dcterms:modified>
</cp:coreProperties>
</file>