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351DC1DC-3878-4FED-9980-CAF61BC9B625}" xr6:coauthVersionLast="36" xr6:coauthVersionMax="36" xr10:uidLastSave="{00000000-0000-0000-0000-000000000000}"/>
  <bookViews>
    <workbookView xWindow="0" yWindow="0" windowWidth="28800" windowHeight="12225" xr2:uid="{F78F0D4E-AE99-47C4-B835-FFB3B1A39DE5}"/>
  </bookViews>
  <sheets>
    <sheet name="Fig. 2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1" l="1"/>
  <c r="O25" i="1" s="1"/>
  <c r="N24" i="1"/>
  <c r="N25" i="1" s="1"/>
  <c r="M24" i="1"/>
  <c r="M25" i="1" s="1"/>
  <c r="L24" i="1"/>
  <c r="L25" i="1" s="1"/>
  <c r="K24" i="1"/>
  <c r="K25" i="1" s="1"/>
  <c r="J24" i="1"/>
  <c r="J25" i="1" s="1"/>
  <c r="I24" i="1"/>
  <c r="I25" i="1" s="1"/>
  <c r="H24" i="1"/>
  <c r="H25" i="1" s="1"/>
  <c r="G24" i="1"/>
  <c r="G25" i="1" s="1"/>
  <c r="F24" i="1"/>
  <c r="F25" i="1" s="1"/>
  <c r="E24" i="1"/>
  <c r="E25" i="1" s="1"/>
  <c r="D24" i="1"/>
  <c r="D25" i="1" s="1"/>
  <c r="C24" i="1"/>
  <c r="C25" i="1" s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12" i="1"/>
  <c r="N12" i="1"/>
  <c r="J12" i="1"/>
  <c r="G12" i="1"/>
  <c r="F12" i="1"/>
  <c r="O11" i="1"/>
  <c r="N11" i="1"/>
  <c r="M11" i="1"/>
  <c r="M12" i="1" s="1"/>
  <c r="L11" i="1"/>
  <c r="L12" i="1" s="1"/>
  <c r="K11" i="1"/>
  <c r="K12" i="1" s="1"/>
  <c r="J11" i="1"/>
  <c r="I11" i="1"/>
  <c r="I12" i="1" s="1"/>
  <c r="H11" i="1"/>
  <c r="H12" i="1" s="1"/>
  <c r="G11" i="1"/>
  <c r="F11" i="1"/>
  <c r="E11" i="1"/>
  <c r="E12" i="1" s="1"/>
  <c r="D11" i="1"/>
  <c r="D12" i="1" s="1"/>
  <c r="C11" i="1"/>
  <c r="C12" i="1" s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<sst xmlns="http://schemas.openxmlformats.org/spreadsheetml/2006/main" count="221" uniqueCount="69">
  <si>
    <t>Fig. 2e</t>
  </si>
  <si>
    <t>Total number of epidermal free nerve endings (% of basal)</t>
  </si>
  <si>
    <t>SNS-mGFP</t>
  </si>
  <si>
    <t>Sham</t>
  </si>
  <si>
    <t>Ms. No</t>
  </si>
  <si>
    <t>Basal</t>
  </si>
  <si>
    <t>Day3</t>
  </si>
  <si>
    <t>1 W</t>
  </si>
  <si>
    <t>2 W</t>
  </si>
  <si>
    <t>4W</t>
  </si>
  <si>
    <t>8 W</t>
  </si>
  <si>
    <t>12 W</t>
  </si>
  <si>
    <t>16 W</t>
  </si>
  <si>
    <t>20W</t>
  </si>
  <si>
    <t>24 W</t>
  </si>
  <si>
    <t>30 W</t>
  </si>
  <si>
    <t>36 W</t>
  </si>
  <si>
    <t>42 W</t>
  </si>
  <si>
    <t>Stats: Two Way Repeated Measures ANOVA (One Factor Repetition)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</si>
  <si>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</si>
  <si>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</si>
  <si>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</si>
  <si>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</si>
  <si>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</si>
  <si>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</si>
  <si>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time</t>
  </si>
  <si>
    <t>AVG</t>
  </si>
  <si>
    <t>group x time</t>
  </si>
  <si>
    <t>SD</t>
  </si>
  <si>
    <t>Residual</t>
  </si>
  <si>
    <t>SE</t>
  </si>
  <si>
    <t>Total</t>
  </si>
  <si>
    <t>SNI</t>
  </si>
  <si>
    <t>All Pairwise Multiple Comparison (Bonferroni t-test):</t>
  </si>
  <si>
    <r>
      <t xml:space="preserve">Comparisons for factor: </t>
    </r>
    <r>
      <rPr>
        <b/>
        <sz val="10"/>
        <color theme="1"/>
        <rFont val="Times New Roman"/>
        <family val="1"/>
      </rPr>
      <t>group</t>
    </r>
  </si>
  <si>
    <t>Comparison</t>
  </si>
  <si>
    <t>Diff of Means</t>
  </si>
  <si>
    <t>t</t>
  </si>
  <si>
    <t>P</t>
  </si>
  <si>
    <t>P&lt;0.050</t>
  </si>
  <si>
    <t>sham vs. SNI</t>
  </si>
  <si>
    <t>Yes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</si>
  <si>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Basal</t>
    </r>
  </si>
  <si>
    <t>No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</si>
  <si>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Day3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</si>
  <si>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</si>
  <si>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</si>
  <si>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</si>
  <si>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8W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</si>
  <si>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</si>
  <si>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</si>
  <si>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</si>
  <si>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</si>
  <si>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</si>
  <si>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</si>
  <si>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42W</t>
    </r>
  </si>
  <si>
    <r>
      <t xml:space="preserve">Comparisons for factor: </t>
    </r>
    <r>
      <rPr>
        <b/>
        <sz val="10"/>
        <color theme="1"/>
        <rFont val="Times New Roman"/>
        <family val="1"/>
      </rPr>
      <t>time within SNI</t>
    </r>
  </si>
  <si>
    <t>Basal vs. 3 Days</t>
  </si>
  <si>
    <t>Basal vs. 1W</t>
  </si>
  <si>
    <t>Basal vs. 2W</t>
  </si>
  <si>
    <t>Basal vs. 4W</t>
  </si>
  <si>
    <t>Basal vs. 8W</t>
  </si>
  <si>
    <t>Basal vs. 12W</t>
  </si>
  <si>
    <t>Basal vs. 16W</t>
  </si>
  <si>
    <t>Basal vs. 20W</t>
  </si>
  <si>
    <t>Basal vs. 24W</t>
  </si>
  <si>
    <t>Basal vs. 30W</t>
  </si>
  <si>
    <t>Basal vs. 36W</t>
  </si>
  <si>
    <t>Basal vs. 42W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</si>
</sst>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6" borderId="1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0" fillId="0" borderId="0" xfId="0" applyFill="1" applyBorder="1"/>
    <xf numFmtId="0" fontId="3" fillId="0" borderId="0" xfId="0" applyFont="1" applyAlignment="1">
      <alignment vertical="center"/>
    </xf>
    <xf numFmtId="0" fontId="0" fillId="7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9" xfId="0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0" fillId="0" borderId="10" xfId="0" applyBorder="1"/>
    <xf numFmtId="0" fontId="1" fillId="0" borderId="5" xfId="0" applyFont="1" applyBorder="1"/>
    <xf numFmtId="0" fontId="4" fillId="0" borderId="0" xfId="0" applyFont="1"/>
    <xf numFmtId="3" fontId="4" fillId="0" borderId="0" xfId="0" applyNumberFormat="1" applyFont="1"/>
    <xf numFmtId="0" fontId="1" fillId="0" borderId="8" xfId="0" applyFont="1" applyBorder="1"/>
    <xf numFmtId="0" fontId="0" fillId="0" borderId="0" xfId="0" applyBorder="1"/>
    <xf numFmtId="3" fontId="4" fillId="0" borderId="0" xfId="0" applyNumberFormat="1" applyFont="1" applyBorder="1" applyAlignment="1">
      <alignment horizontal="right" vertical="center"/>
    </xf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4" fillId="0" borderId="11" xfId="0" applyFont="1" applyBorder="1"/>
    <xf numFmtId="0" fontId="4" fillId="0" borderId="12" xfId="0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0" fontId="0" fillId="8" borderId="0" xfId="0" applyFill="1"/>
    <xf numFmtId="0" fontId="3" fillId="6" borderId="1" xfId="0" applyFont="1" applyFill="1" applyBorder="1" applyAlignment="1">
      <alignment vertical="center"/>
    </xf>
    <xf numFmtId="0" fontId="1" fillId="6" borderId="2" xfId="0" applyFont="1" applyFill="1" applyBorder="1"/>
    <xf numFmtId="0" fontId="1" fillId="6" borderId="3" xfId="0" applyFont="1" applyFill="1" applyBorder="1"/>
    <xf numFmtId="0" fontId="4" fillId="0" borderId="5" xfId="0" applyFont="1" applyBorder="1" applyAlignment="1">
      <alignment vertical="center"/>
    </xf>
    <xf numFmtId="164" fontId="0" fillId="0" borderId="6" xfId="0" applyNumberFormat="1" applyBorder="1"/>
    <xf numFmtId="164" fontId="3" fillId="0" borderId="0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0" fillId="0" borderId="11" xfId="0" applyBorder="1"/>
    <xf numFmtId="164" fontId="0" fillId="0" borderId="12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11" fontId="4" fillId="0" borderId="0" xfId="0" applyNumberFormat="1" applyFont="1" applyAlignment="1">
      <alignment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443A-ACA3-422D-BF79-14200496DD1E}">
  <dimension ref="A1:AD101"/>
  <sheetViews>
    <sheetView tabSelected="1" zoomScale="60" zoomScaleNormal="60" workbookViewId="0">
      <selection activeCell="B23" sqref="B23:D25"/>
    </sheetView>
  </sheetViews>
  <sheetFormatPr defaultColWidth="8.85546875" defaultRowHeight="15" x14ac:dyDescent="0.25"/>
  <cols>
    <col min="1" max="1" width="11.85546875" customWidth="1"/>
    <col min="18" max="18" width="21.140625" customWidth="1"/>
    <col min="19" max="19" width="17.28515625" customWidth="1"/>
    <col min="20" max="20" width="11.42578125" bestFit="1" customWidth="1"/>
    <col min="22" max="22" width="11.42578125" customWidth="1"/>
  </cols>
  <sheetData>
    <row r="1" spans="1:30" ht="23.25" x14ac:dyDescent="0.35">
      <c r="A1" s="1" t="s">
        <v>0</v>
      </c>
      <c r="B1" s="2" t="s">
        <v>1</v>
      </c>
      <c r="C1" s="2"/>
      <c r="D1" s="2"/>
      <c r="E1" s="2"/>
      <c r="F1" s="2"/>
      <c r="G1" s="2"/>
      <c r="H1" s="3"/>
      <c r="I1" s="3"/>
      <c r="J1" s="3"/>
    </row>
    <row r="3" spans="1:30" x14ac:dyDescent="0.25">
      <c r="C3" s="4" t="s">
        <v>2</v>
      </c>
    </row>
    <row r="4" spans="1:30" ht="15.75" thickBot="1" x14ac:dyDescent="0.3">
      <c r="C4" s="5" t="s">
        <v>3</v>
      </c>
    </row>
    <row r="5" spans="1:30" ht="15.75" thickBot="1" x14ac:dyDescent="0.3">
      <c r="B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R5" s="7" t="s">
        <v>18</v>
      </c>
      <c r="S5" s="8"/>
      <c r="T5" s="8"/>
      <c r="U5" s="8"/>
      <c r="V5" s="9"/>
      <c r="W5" s="10"/>
      <c r="AA5" s="11"/>
      <c r="AB5" s="11"/>
      <c r="AC5" s="11"/>
      <c r="AD5" s="11"/>
    </row>
    <row r="6" spans="1:30" x14ac:dyDescent="0.25">
      <c r="B6" s="12">
        <v>1</v>
      </c>
      <c r="C6" s="13">
        <v>100</v>
      </c>
      <c r="D6" s="13">
        <v>98.25</v>
      </c>
      <c r="E6" s="13">
        <v>90.64</v>
      </c>
      <c r="F6" s="13">
        <v>120.27</v>
      </c>
      <c r="G6" s="13">
        <v>93.54</v>
      </c>
      <c r="H6" s="13">
        <v>98.36</v>
      </c>
      <c r="I6" s="13">
        <v>84.17</v>
      </c>
      <c r="J6" s="13">
        <v>70.58</v>
      </c>
      <c r="K6" s="13">
        <v>103.69</v>
      </c>
      <c r="L6" s="13">
        <v>110.54</v>
      </c>
      <c r="M6" s="13">
        <v>87.37</v>
      </c>
      <c r="N6" s="13">
        <v>78.37</v>
      </c>
      <c r="O6" s="13">
        <v>96.19</v>
      </c>
      <c r="R6" s="14"/>
      <c r="S6" s="15"/>
      <c r="T6" s="15"/>
      <c r="U6" s="15"/>
      <c r="V6" s="16"/>
      <c r="W6" s="10"/>
      <c r="Z6" s="17"/>
    </row>
    <row r="7" spans="1:30" x14ac:dyDescent="0.25">
      <c r="B7" s="12">
        <v>2</v>
      </c>
      <c r="C7" s="13">
        <v>100</v>
      </c>
      <c r="D7" s="13">
        <v>80.489999999999995</v>
      </c>
      <c r="E7" s="13">
        <v>78.66</v>
      </c>
      <c r="F7" s="13">
        <v>68.239999999999995</v>
      </c>
      <c r="G7" s="13">
        <v>62.55</v>
      </c>
      <c r="H7" s="13">
        <v>83.56</v>
      </c>
      <c r="I7" s="13">
        <v>89.27</v>
      </c>
      <c r="J7" s="13">
        <v>94.64</v>
      </c>
      <c r="K7" s="13">
        <v>95.25</v>
      </c>
      <c r="L7" s="13">
        <v>98.52</v>
      </c>
      <c r="M7" s="13">
        <v>83.16</v>
      </c>
      <c r="N7" s="13">
        <v>87.35</v>
      </c>
      <c r="O7" s="13">
        <v>103.27</v>
      </c>
      <c r="R7" s="18" t="s">
        <v>19</v>
      </c>
      <c r="S7" s="19" t="s">
        <v>20</v>
      </c>
      <c r="T7" s="19" t="s">
        <v>21</v>
      </c>
      <c r="U7" s="19" t="s">
        <v>22</v>
      </c>
      <c r="V7" s="20"/>
      <c r="W7" s="10"/>
      <c r="Z7" s="11"/>
      <c r="AA7" s="11"/>
      <c r="AB7" s="11"/>
      <c r="AC7" s="11"/>
      <c r="AD7" s="11"/>
    </row>
    <row r="8" spans="1:30" x14ac:dyDescent="0.25">
      <c r="B8" s="12">
        <v>3</v>
      </c>
      <c r="C8" s="13">
        <v>100</v>
      </c>
      <c r="D8" s="13">
        <v>103.25</v>
      </c>
      <c r="E8" s="13">
        <v>110.84</v>
      </c>
      <c r="F8" s="13">
        <v>118.44</v>
      </c>
      <c r="G8" s="13">
        <v>129.29</v>
      </c>
      <c r="H8" s="13">
        <v>94.91</v>
      </c>
      <c r="I8" s="13">
        <v>82.57</v>
      </c>
      <c r="J8" s="13">
        <v>75.95</v>
      </c>
      <c r="K8" s="13">
        <v>117.68</v>
      </c>
      <c r="L8" s="13">
        <v>93.75</v>
      </c>
      <c r="M8" s="13">
        <v>92.05</v>
      </c>
      <c r="N8" s="13">
        <v>104.31</v>
      </c>
      <c r="O8" s="13">
        <v>74.52</v>
      </c>
      <c r="R8" s="21" t="s">
        <v>23</v>
      </c>
      <c r="S8" s="22">
        <v>1</v>
      </c>
      <c r="T8" s="23">
        <v>1429.65</v>
      </c>
      <c r="U8" s="22" t="s">
        <v>24</v>
      </c>
      <c r="V8" s="20"/>
      <c r="W8" s="10"/>
      <c r="Z8" s="17"/>
      <c r="AA8" s="24"/>
      <c r="AB8" s="24"/>
      <c r="AC8" s="17"/>
      <c r="AD8" s="17"/>
    </row>
    <row r="9" spans="1:30" ht="15.75" thickBot="1" x14ac:dyDescent="0.3">
      <c r="B9" s="12">
        <v>4</v>
      </c>
      <c r="C9" s="25">
        <v>100</v>
      </c>
      <c r="D9" s="25">
        <v>110.77</v>
      </c>
      <c r="E9" s="25">
        <v>98.26</v>
      </c>
      <c r="F9" s="25">
        <v>105.47</v>
      </c>
      <c r="G9" s="25">
        <v>102.25</v>
      </c>
      <c r="H9" s="25">
        <v>60.27</v>
      </c>
      <c r="I9" s="25">
        <v>92.26</v>
      </c>
      <c r="J9" s="25">
        <v>93.84</v>
      </c>
      <c r="K9" s="25">
        <v>83.64</v>
      </c>
      <c r="L9" s="25">
        <v>94.57</v>
      </c>
      <c r="M9" s="25">
        <v>82.26</v>
      </c>
      <c r="N9" s="25">
        <v>110.51</v>
      </c>
      <c r="O9" s="25">
        <v>120.55</v>
      </c>
      <c r="R9" s="21" t="s">
        <v>25</v>
      </c>
      <c r="S9" s="22">
        <v>12</v>
      </c>
      <c r="T9" s="23">
        <v>25.503</v>
      </c>
      <c r="U9" s="22" t="s">
        <v>24</v>
      </c>
      <c r="V9" s="20"/>
      <c r="W9" s="10"/>
      <c r="AA9" s="17"/>
      <c r="AB9" s="17"/>
      <c r="AC9" s="24"/>
      <c r="AD9" s="24"/>
    </row>
    <row r="10" spans="1:30" x14ac:dyDescent="0.25">
      <c r="B10" s="26" t="s">
        <v>26</v>
      </c>
      <c r="C10" s="15">
        <f>AVERAGE(C6:C9)</f>
        <v>100</v>
      </c>
      <c r="D10" s="15">
        <f t="shared" ref="D10:O10" si="0">AVERAGE(D6:D9)</f>
        <v>98.19</v>
      </c>
      <c r="E10" s="15">
        <f t="shared" si="0"/>
        <v>94.6</v>
      </c>
      <c r="F10" s="15">
        <f t="shared" si="0"/>
        <v>103.10499999999999</v>
      </c>
      <c r="G10" s="15">
        <f t="shared" si="0"/>
        <v>96.907499999999999</v>
      </c>
      <c r="H10" s="15">
        <f t="shared" si="0"/>
        <v>84.275000000000006</v>
      </c>
      <c r="I10" s="15">
        <f t="shared" si="0"/>
        <v>87.067499999999995</v>
      </c>
      <c r="J10" s="15">
        <f t="shared" si="0"/>
        <v>83.752499999999998</v>
      </c>
      <c r="K10" s="15">
        <f t="shared" si="0"/>
        <v>100.065</v>
      </c>
      <c r="L10" s="15">
        <f t="shared" si="0"/>
        <v>99.344999999999999</v>
      </c>
      <c r="M10" s="15">
        <f t="shared" si="0"/>
        <v>86.21</v>
      </c>
      <c r="N10" s="15">
        <f t="shared" si="0"/>
        <v>95.134999999999991</v>
      </c>
      <c r="O10" s="16">
        <f t="shared" si="0"/>
        <v>98.632499999999993</v>
      </c>
      <c r="R10" s="21" t="s">
        <v>27</v>
      </c>
      <c r="S10" s="22">
        <v>12</v>
      </c>
      <c r="T10" s="23">
        <v>20.402999999999999</v>
      </c>
      <c r="U10" s="22" t="s">
        <v>24</v>
      </c>
      <c r="V10" s="20"/>
      <c r="W10" s="10"/>
      <c r="AA10" s="27"/>
      <c r="AB10" s="27"/>
      <c r="AC10" s="28"/>
      <c r="AD10" s="28"/>
    </row>
    <row r="11" spans="1:30" x14ac:dyDescent="0.25">
      <c r="B11" s="29" t="s">
        <v>28</v>
      </c>
      <c r="C11" s="30">
        <f>STDEV(C6:C9)</f>
        <v>0</v>
      </c>
      <c r="D11" s="30">
        <f t="shared" ref="D11:O11" si="1">STDEV(D6:D9)</f>
        <v>12.873145173836438</v>
      </c>
      <c r="E11" s="30">
        <f t="shared" si="1"/>
        <v>13.501831974464462</v>
      </c>
      <c r="F11" s="30">
        <f t="shared" si="1"/>
        <v>24.158924506967093</v>
      </c>
      <c r="G11" s="30">
        <f t="shared" si="1"/>
        <v>27.501190731796836</v>
      </c>
      <c r="H11" s="30">
        <f t="shared" si="1"/>
        <v>17.206991795972503</v>
      </c>
      <c r="I11" s="30">
        <f t="shared" si="1"/>
        <v>4.4883580888041186</v>
      </c>
      <c r="J11" s="30">
        <f t="shared" si="1"/>
        <v>12.311093574496162</v>
      </c>
      <c r="K11" s="30">
        <f t="shared" si="1"/>
        <v>14.334035254130878</v>
      </c>
      <c r="L11" s="30">
        <f t="shared" si="1"/>
        <v>7.7484041367669212</v>
      </c>
      <c r="M11" s="30">
        <f t="shared" si="1"/>
        <v>4.4853911014908521</v>
      </c>
      <c r="N11" s="30">
        <f t="shared" si="1"/>
        <v>14.857576069691515</v>
      </c>
      <c r="O11" s="20">
        <f t="shared" si="1"/>
        <v>19.054847808366326</v>
      </c>
      <c r="R11" s="21" t="s">
        <v>29</v>
      </c>
      <c r="S11" s="22">
        <v>96</v>
      </c>
      <c r="T11" s="31"/>
      <c r="U11" s="31"/>
      <c r="V11" s="20"/>
      <c r="W11" s="10"/>
    </row>
    <row r="12" spans="1:30" ht="15.75" thickBot="1" x14ac:dyDescent="0.3">
      <c r="B12" s="32" t="s">
        <v>30</v>
      </c>
      <c r="C12" s="33">
        <f>C11/SQRT(4)</f>
        <v>0</v>
      </c>
      <c r="D12" s="33">
        <f t="shared" ref="D12:O12" si="2">D11/SQRT(4)</f>
        <v>6.4365725869182189</v>
      </c>
      <c r="E12" s="33">
        <f t="shared" si="2"/>
        <v>6.7509159872322311</v>
      </c>
      <c r="F12" s="33">
        <f t="shared" si="2"/>
        <v>12.079462253483547</v>
      </c>
      <c r="G12" s="33">
        <f t="shared" si="2"/>
        <v>13.750595365898418</v>
      </c>
      <c r="H12" s="33">
        <f t="shared" si="2"/>
        <v>8.6034958979862513</v>
      </c>
      <c r="I12" s="33">
        <f t="shared" si="2"/>
        <v>2.2441790444020593</v>
      </c>
      <c r="J12" s="33">
        <f t="shared" si="2"/>
        <v>6.1555467872480811</v>
      </c>
      <c r="K12" s="33">
        <f t="shared" si="2"/>
        <v>7.1670176270654391</v>
      </c>
      <c r="L12" s="33">
        <f t="shared" si="2"/>
        <v>3.8742020683834606</v>
      </c>
      <c r="M12" s="33">
        <f t="shared" si="2"/>
        <v>2.242695550745426</v>
      </c>
      <c r="N12" s="33">
        <f t="shared" si="2"/>
        <v>7.4287880348457573</v>
      </c>
      <c r="O12" s="34">
        <f t="shared" si="2"/>
        <v>9.5274239041831628</v>
      </c>
      <c r="R12" s="35" t="s">
        <v>31</v>
      </c>
      <c r="S12" s="36">
        <v>129</v>
      </c>
      <c r="T12" s="37"/>
      <c r="U12" s="37"/>
      <c r="V12" s="34"/>
      <c r="W12" s="10"/>
    </row>
    <row r="14" spans="1:30" x14ac:dyDescent="0.25">
      <c r="C14" s="4" t="s">
        <v>2</v>
      </c>
    </row>
    <row r="15" spans="1:30" ht="15.75" thickBot="1" x14ac:dyDescent="0.3">
      <c r="C15" s="38" t="s">
        <v>32</v>
      </c>
    </row>
    <row r="16" spans="1:30" ht="15.75" thickBot="1" x14ac:dyDescent="0.3">
      <c r="B1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  <c r="H16" s="6" t="s">
        <v>10</v>
      </c>
      <c r="I16" s="6" t="s">
        <v>11</v>
      </c>
      <c r="J16" s="6" t="s">
        <v>12</v>
      </c>
      <c r="K16" s="6" t="s">
        <v>13</v>
      </c>
      <c r="L16" s="6" t="s">
        <v>14</v>
      </c>
      <c r="M16" s="6" t="s">
        <v>15</v>
      </c>
      <c r="N16" s="6" t="s">
        <v>16</v>
      </c>
      <c r="O16" s="6" t="s">
        <v>17</v>
      </c>
      <c r="R16" s="39" t="s">
        <v>33</v>
      </c>
      <c r="S16" s="40"/>
      <c r="T16" s="40"/>
      <c r="U16" s="40"/>
      <c r="V16" s="41"/>
    </row>
    <row r="17" spans="2:29" x14ac:dyDescent="0.25">
      <c r="B17" s="12">
        <v>5</v>
      </c>
      <c r="C17" s="13">
        <v>100</v>
      </c>
      <c r="D17" s="13">
        <v>0.23</v>
      </c>
      <c r="E17" s="13">
        <v>0.27</v>
      </c>
      <c r="F17" s="13">
        <v>0</v>
      </c>
      <c r="G17" s="13">
        <v>0.53</v>
      </c>
      <c r="H17" s="13">
        <v>0.75</v>
      </c>
      <c r="I17" s="13">
        <v>1.26</v>
      </c>
      <c r="J17" s="13">
        <v>1.57</v>
      </c>
      <c r="K17" s="13">
        <v>1.24</v>
      </c>
      <c r="L17" s="13">
        <v>0.28000000000000003</v>
      </c>
      <c r="M17" s="13">
        <v>1.51</v>
      </c>
      <c r="N17" s="13">
        <v>1.27</v>
      </c>
      <c r="O17" s="13">
        <v>2.37</v>
      </c>
      <c r="R17" s="42" t="s">
        <v>34</v>
      </c>
      <c r="S17" s="43"/>
      <c r="T17" s="43"/>
      <c r="U17" s="43"/>
      <c r="V17" s="16"/>
    </row>
    <row r="18" spans="2:29" x14ac:dyDescent="0.25">
      <c r="B18" s="12">
        <v>6</v>
      </c>
      <c r="C18" s="13">
        <v>100</v>
      </c>
      <c r="D18" s="13">
        <v>0.25</v>
      </c>
      <c r="E18" s="13">
        <v>2.76</v>
      </c>
      <c r="F18" s="13">
        <v>0</v>
      </c>
      <c r="G18" s="13">
        <v>0</v>
      </c>
      <c r="H18" s="13">
        <v>2.4900000000000002</v>
      </c>
      <c r="I18" s="13">
        <v>2.4700000000000002</v>
      </c>
      <c r="J18" s="13">
        <v>0.41</v>
      </c>
      <c r="K18" s="13">
        <v>0.28000000000000003</v>
      </c>
      <c r="L18" s="13">
        <v>0.46</v>
      </c>
      <c r="M18" s="13">
        <v>0.27</v>
      </c>
      <c r="N18" s="13">
        <v>3.27</v>
      </c>
      <c r="O18" s="13">
        <v>3.48</v>
      </c>
      <c r="R18" s="18" t="s">
        <v>35</v>
      </c>
      <c r="S18" s="44" t="s">
        <v>36</v>
      </c>
      <c r="T18" s="44" t="s">
        <v>37</v>
      </c>
      <c r="U18" s="44" t="s">
        <v>38</v>
      </c>
      <c r="V18" s="45" t="s">
        <v>39</v>
      </c>
    </row>
    <row r="19" spans="2:29" x14ac:dyDescent="0.25">
      <c r="B19" s="12">
        <v>7</v>
      </c>
      <c r="C19" s="13">
        <v>100</v>
      </c>
      <c r="D19" s="13">
        <v>2.37</v>
      </c>
      <c r="E19" s="13">
        <v>1.51</v>
      </c>
      <c r="F19" s="13">
        <v>0</v>
      </c>
      <c r="G19" s="13">
        <v>0.51</v>
      </c>
      <c r="H19" s="13">
        <v>1.59</v>
      </c>
      <c r="I19" s="13">
        <v>4.76</v>
      </c>
      <c r="J19" s="13">
        <v>4.37</v>
      </c>
      <c r="K19" s="13">
        <v>2.56</v>
      </c>
      <c r="L19" s="13">
        <v>2.4700000000000002</v>
      </c>
      <c r="M19" s="13">
        <v>4.59</v>
      </c>
      <c r="N19" s="13">
        <v>2.54</v>
      </c>
      <c r="O19" s="13">
        <v>0.42</v>
      </c>
      <c r="R19" s="21" t="s">
        <v>40</v>
      </c>
      <c r="S19" s="23">
        <v>85.067999999999998</v>
      </c>
      <c r="T19" s="23">
        <v>37.811</v>
      </c>
      <c r="U19" s="23" t="s">
        <v>24</v>
      </c>
      <c r="V19" s="46" t="s">
        <v>41</v>
      </c>
    </row>
    <row r="20" spans="2:29" ht="15.75" thickBot="1" x14ac:dyDescent="0.3">
      <c r="B20" s="12">
        <v>8</v>
      </c>
      <c r="C20" s="13">
        <v>100</v>
      </c>
      <c r="D20" s="13">
        <v>5.47</v>
      </c>
      <c r="E20" s="13">
        <v>3.87</v>
      </c>
      <c r="F20" s="13">
        <v>0.23</v>
      </c>
      <c r="G20" s="13">
        <v>0</v>
      </c>
      <c r="H20" s="13">
        <v>2.48</v>
      </c>
      <c r="I20" s="13">
        <v>1.23</v>
      </c>
      <c r="J20" s="13">
        <v>2.2400000000000002</v>
      </c>
      <c r="K20" s="13">
        <v>0.98</v>
      </c>
      <c r="L20" s="13">
        <v>3.41</v>
      </c>
      <c r="M20" s="13">
        <v>3.78</v>
      </c>
      <c r="N20" s="13">
        <v>3.91</v>
      </c>
      <c r="O20" s="13">
        <v>2.21</v>
      </c>
      <c r="R20" s="47"/>
      <c r="S20" s="48"/>
      <c r="T20" s="48"/>
      <c r="U20" s="48"/>
      <c r="V20" s="49"/>
    </row>
    <row r="21" spans="2:29" x14ac:dyDescent="0.25">
      <c r="B21" s="12">
        <v>9</v>
      </c>
      <c r="C21" s="13">
        <v>100</v>
      </c>
      <c r="D21" s="13">
        <v>4.12</v>
      </c>
      <c r="E21" s="13">
        <v>2.54</v>
      </c>
      <c r="F21" s="13">
        <v>0</v>
      </c>
      <c r="G21" s="13">
        <v>0</v>
      </c>
      <c r="H21" s="13">
        <v>0.25</v>
      </c>
      <c r="I21" s="13">
        <v>0.45</v>
      </c>
      <c r="J21" s="13">
        <v>2.4</v>
      </c>
      <c r="K21" s="13">
        <v>1.56</v>
      </c>
      <c r="L21" s="13">
        <v>1.45</v>
      </c>
      <c r="M21" s="13">
        <v>4.2300000000000004</v>
      </c>
      <c r="N21" s="13">
        <v>2.31</v>
      </c>
      <c r="O21" s="13">
        <v>3.87</v>
      </c>
      <c r="R21" s="14"/>
      <c r="S21" s="50"/>
      <c r="T21" s="50"/>
      <c r="U21" s="50"/>
      <c r="V21" s="51"/>
    </row>
    <row r="22" spans="2:29" ht="15.75" thickBot="1" x14ac:dyDescent="0.3">
      <c r="B22" s="12">
        <v>10</v>
      </c>
      <c r="C22" s="25">
        <v>100</v>
      </c>
      <c r="D22" s="25">
        <v>1.82</v>
      </c>
      <c r="E22" s="25">
        <v>1.2</v>
      </c>
      <c r="F22" s="25">
        <v>0</v>
      </c>
      <c r="G22" s="25">
        <v>0</v>
      </c>
      <c r="H22" s="25">
        <v>0.62</v>
      </c>
      <c r="I22" s="25">
        <v>0.98</v>
      </c>
      <c r="J22" s="25">
        <v>1.42</v>
      </c>
      <c r="K22" s="25">
        <v>1.57</v>
      </c>
      <c r="L22" s="25">
        <v>2.78</v>
      </c>
      <c r="M22" s="25">
        <v>3.24</v>
      </c>
      <c r="N22" s="25">
        <v>4.3099999999999996</v>
      </c>
      <c r="O22" s="25">
        <v>2.34</v>
      </c>
      <c r="R22" s="21" t="s">
        <v>42</v>
      </c>
      <c r="S22" s="52"/>
      <c r="T22" s="52"/>
      <c r="U22" s="52"/>
      <c r="V22" s="53"/>
      <c r="Y22" s="17"/>
    </row>
    <row r="23" spans="2:29" x14ac:dyDescent="0.25">
      <c r="B23" s="26" t="s">
        <v>26</v>
      </c>
      <c r="C23" s="15">
        <f>AVERAGE(C17:C22)</f>
        <v>100</v>
      </c>
      <c r="D23" s="15">
        <f t="shared" ref="D23:O23" si="3">AVERAGE(D17:D22)</f>
        <v>2.3766666666666669</v>
      </c>
      <c r="E23" s="15">
        <f t="shared" si="3"/>
        <v>2.0249999999999999</v>
      </c>
      <c r="F23" s="15">
        <f t="shared" si="3"/>
        <v>3.8333333333333337E-2</v>
      </c>
      <c r="G23" s="15">
        <f t="shared" si="3"/>
        <v>0.17333333333333334</v>
      </c>
      <c r="H23" s="15">
        <f t="shared" si="3"/>
        <v>1.3633333333333333</v>
      </c>
      <c r="I23" s="15">
        <f t="shared" si="3"/>
        <v>1.8583333333333334</v>
      </c>
      <c r="J23" s="15">
        <f t="shared" si="3"/>
        <v>2.0683333333333334</v>
      </c>
      <c r="K23" s="15">
        <f t="shared" si="3"/>
        <v>1.3650000000000002</v>
      </c>
      <c r="L23" s="15">
        <f t="shared" si="3"/>
        <v>1.8083333333333333</v>
      </c>
      <c r="M23" s="15">
        <f t="shared" si="3"/>
        <v>2.936666666666667</v>
      </c>
      <c r="N23" s="15">
        <f t="shared" si="3"/>
        <v>2.9350000000000001</v>
      </c>
      <c r="O23" s="16">
        <f t="shared" si="3"/>
        <v>2.4483333333333337</v>
      </c>
      <c r="R23" s="18" t="s">
        <v>35</v>
      </c>
      <c r="S23" s="44" t="s">
        <v>36</v>
      </c>
      <c r="T23" s="44" t="s">
        <v>37</v>
      </c>
      <c r="U23" s="44" t="s">
        <v>38</v>
      </c>
      <c r="V23" s="45" t="s">
        <v>39</v>
      </c>
      <c r="Y23" s="11"/>
      <c r="Z23" s="11"/>
      <c r="AA23" s="11"/>
      <c r="AB23" s="11"/>
      <c r="AC23" s="11"/>
    </row>
    <row r="24" spans="2:29" x14ac:dyDescent="0.25">
      <c r="B24" s="29" t="s">
        <v>28</v>
      </c>
      <c r="C24" s="30">
        <f>STDEV(C17:C22)</f>
        <v>0</v>
      </c>
      <c r="D24" s="30">
        <f t="shared" ref="D24:O24" si="4">STDEV(D17:D22)</f>
        <v>2.0999396816734199</v>
      </c>
      <c r="E24" s="30">
        <f t="shared" si="4"/>
        <v>1.2833822501499699</v>
      </c>
      <c r="F24" s="30">
        <f t="shared" si="4"/>
        <v>9.3897106806688502E-2</v>
      </c>
      <c r="G24" s="30">
        <f t="shared" si="4"/>
        <v>0.26860131545967281</v>
      </c>
      <c r="H24" s="30">
        <f t="shared" si="4"/>
        <v>0.97323515486580503</v>
      </c>
      <c r="I24" s="30">
        <f t="shared" si="4"/>
        <v>1.5685332851637754</v>
      </c>
      <c r="J24" s="30">
        <f t="shared" si="4"/>
        <v>1.3308556145076991</v>
      </c>
      <c r="K24" s="30">
        <f t="shared" si="4"/>
        <v>0.75487084988095765</v>
      </c>
      <c r="L24" s="30">
        <f t="shared" si="4"/>
        <v>1.282925043276756</v>
      </c>
      <c r="M24" s="30">
        <f t="shared" si="4"/>
        <v>1.69445763200697</v>
      </c>
      <c r="N24" s="30">
        <f t="shared" si="4"/>
        <v>1.120031249564047</v>
      </c>
      <c r="O24" s="20">
        <f t="shared" si="4"/>
        <v>1.2061743931400084</v>
      </c>
      <c r="R24" s="21" t="s">
        <v>40</v>
      </c>
      <c r="S24" s="23">
        <v>2.842E-11</v>
      </c>
      <c r="T24" s="23">
        <v>4.6889999999999999E-12</v>
      </c>
      <c r="U24" s="23">
        <v>1</v>
      </c>
      <c r="V24" s="46" t="s">
        <v>43</v>
      </c>
      <c r="Y24" s="17"/>
      <c r="Z24" s="54"/>
      <c r="AA24" s="54"/>
      <c r="AB24" s="24"/>
      <c r="AC24" s="17"/>
    </row>
    <row r="25" spans="2:29" ht="15.75" thickBot="1" x14ac:dyDescent="0.3">
      <c r="B25" s="32" t="s">
        <v>30</v>
      </c>
      <c r="C25" s="33">
        <f>C24/SQRT(4)</f>
        <v>0</v>
      </c>
      <c r="D25" s="33">
        <f t="shared" ref="D25:O25" si="5">D24/SQRT(4)</f>
        <v>1.04996984083671</v>
      </c>
      <c r="E25" s="33">
        <f t="shared" si="5"/>
        <v>0.64169112507498494</v>
      </c>
      <c r="F25" s="33">
        <f t="shared" si="5"/>
        <v>4.6948553403344251E-2</v>
      </c>
      <c r="G25" s="33">
        <f t="shared" si="5"/>
        <v>0.1343006577298364</v>
      </c>
      <c r="H25" s="33">
        <f t="shared" si="5"/>
        <v>0.48661757743290251</v>
      </c>
      <c r="I25" s="33">
        <f t="shared" si="5"/>
        <v>0.78426664258188772</v>
      </c>
      <c r="J25" s="33">
        <f t="shared" si="5"/>
        <v>0.66542780725384953</v>
      </c>
      <c r="K25" s="33">
        <f t="shared" si="5"/>
        <v>0.37743542494047883</v>
      </c>
      <c r="L25" s="33">
        <f t="shared" si="5"/>
        <v>0.64146252163837802</v>
      </c>
      <c r="M25" s="33">
        <f t="shared" si="5"/>
        <v>0.84722881600348499</v>
      </c>
      <c r="N25" s="33">
        <f t="shared" si="5"/>
        <v>0.56001562478202349</v>
      </c>
      <c r="O25" s="34">
        <f t="shared" si="5"/>
        <v>0.6030871965700042</v>
      </c>
      <c r="R25" s="21"/>
      <c r="S25" s="52"/>
      <c r="T25" s="52"/>
      <c r="U25" s="52"/>
      <c r="V25" s="53"/>
      <c r="Y25" s="17"/>
    </row>
    <row r="26" spans="2:29" x14ac:dyDescent="0.25">
      <c r="R26" s="21"/>
      <c r="S26" s="52"/>
      <c r="T26" s="52"/>
      <c r="U26" s="52"/>
      <c r="V26" s="53"/>
      <c r="Y26" s="17"/>
    </row>
    <row r="27" spans="2:29" x14ac:dyDescent="0.25">
      <c r="R27" s="21" t="s">
        <v>44</v>
      </c>
      <c r="S27" s="52"/>
      <c r="T27" s="52"/>
      <c r="U27" s="52"/>
      <c r="V27" s="53"/>
      <c r="Y27" s="17"/>
    </row>
    <row r="28" spans="2:29" x14ac:dyDescent="0.25">
      <c r="R28" s="18" t="s">
        <v>35</v>
      </c>
      <c r="S28" s="44" t="s">
        <v>36</v>
      </c>
      <c r="T28" s="44" t="s">
        <v>37</v>
      </c>
      <c r="U28" s="44" t="s">
        <v>38</v>
      </c>
      <c r="V28" s="45" t="s">
        <v>39</v>
      </c>
      <c r="Y28" s="11"/>
      <c r="Z28" s="11"/>
      <c r="AA28" s="11"/>
      <c r="AB28" s="11"/>
      <c r="AC28" s="11"/>
    </row>
    <row r="29" spans="2:29" x14ac:dyDescent="0.25">
      <c r="R29" s="21" t="s">
        <v>40</v>
      </c>
      <c r="S29" s="23">
        <v>95.813000000000002</v>
      </c>
      <c r="T29" s="23">
        <v>15.805999999999999</v>
      </c>
      <c r="U29" s="23" t="s">
        <v>24</v>
      </c>
      <c r="V29" s="46" t="s">
        <v>41</v>
      </c>
      <c r="Y29" s="17"/>
      <c r="Z29" s="24"/>
      <c r="AA29" s="24"/>
      <c r="AB29" s="17"/>
      <c r="AC29" s="17"/>
    </row>
    <row r="30" spans="2:29" x14ac:dyDescent="0.25">
      <c r="R30" s="21"/>
      <c r="S30" s="52"/>
      <c r="T30" s="52"/>
      <c r="U30" s="52"/>
      <c r="V30" s="53"/>
      <c r="Y30" s="17"/>
    </row>
    <row r="31" spans="2:29" x14ac:dyDescent="0.25">
      <c r="R31" s="21"/>
      <c r="S31" s="52"/>
      <c r="T31" s="52"/>
      <c r="U31" s="52"/>
      <c r="V31" s="53"/>
      <c r="Y31" s="17"/>
    </row>
    <row r="32" spans="2:29" x14ac:dyDescent="0.25">
      <c r="R32" s="21" t="s">
        <v>45</v>
      </c>
      <c r="S32" s="52"/>
      <c r="T32" s="52"/>
      <c r="U32" s="52"/>
      <c r="V32" s="53"/>
      <c r="Y32" s="17"/>
    </row>
    <row r="33" spans="18:29" x14ac:dyDescent="0.25">
      <c r="R33" s="18" t="s">
        <v>35</v>
      </c>
      <c r="S33" s="44" t="s">
        <v>36</v>
      </c>
      <c r="T33" s="44" t="s">
        <v>37</v>
      </c>
      <c r="U33" s="44" t="s">
        <v>38</v>
      </c>
      <c r="V33" s="45" t="s">
        <v>39</v>
      </c>
      <c r="Y33" s="11"/>
      <c r="Z33" s="11"/>
      <c r="AA33" s="11"/>
      <c r="AB33" s="11"/>
      <c r="AC33" s="11"/>
    </row>
    <row r="34" spans="18:29" x14ac:dyDescent="0.25">
      <c r="R34" s="21" t="s">
        <v>40</v>
      </c>
      <c r="S34" s="23">
        <v>92.575000000000003</v>
      </c>
      <c r="T34" s="23">
        <v>15.272</v>
      </c>
      <c r="U34" s="23" t="s">
        <v>24</v>
      </c>
      <c r="V34" s="46" t="s">
        <v>41</v>
      </c>
      <c r="Y34" s="17"/>
      <c r="Z34" s="24"/>
      <c r="AA34" s="24"/>
      <c r="AB34" s="17"/>
      <c r="AC34" s="17"/>
    </row>
    <row r="35" spans="18:29" x14ac:dyDescent="0.25">
      <c r="R35" s="21"/>
      <c r="S35" s="52"/>
      <c r="T35" s="52"/>
      <c r="U35" s="52"/>
      <c r="V35" s="53"/>
      <c r="Y35" s="17"/>
    </row>
    <row r="36" spans="18:29" x14ac:dyDescent="0.25">
      <c r="R36" s="21"/>
      <c r="S36" s="52"/>
      <c r="T36" s="52"/>
      <c r="U36" s="52"/>
      <c r="V36" s="53"/>
      <c r="Y36" s="17"/>
    </row>
    <row r="37" spans="18:29" x14ac:dyDescent="0.25">
      <c r="R37" s="21" t="s">
        <v>46</v>
      </c>
      <c r="S37" s="52"/>
      <c r="T37" s="52"/>
      <c r="U37" s="52"/>
      <c r="V37" s="53"/>
      <c r="Y37" s="17"/>
    </row>
    <row r="38" spans="18:29" x14ac:dyDescent="0.25">
      <c r="R38" s="18" t="s">
        <v>35</v>
      </c>
      <c r="S38" s="44" t="s">
        <v>36</v>
      </c>
      <c r="T38" s="44" t="s">
        <v>37</v>
      </c>
      <c r="U38" s="44" t="s">
        <v>38</v>
      </c>
      <c r="V38" s="45" t="s">
        <v>39</v>
      </c>
      <c r="Y38" s="11"/>
      <c r="Z38" s="11"/>
      <c r="AA38" s="11"/>
      <c r="AB38" s="11"/>
      <c r="AC38" s="11"/>
    </row>
    <row r="39" spans="18:29" x14ac:dyDescent="0.25">
      <c r="R39" s="21" t="s">
        <v>40</v>
      </c>
      <c r="S39" s="23">
        <v>103.06699999999999</v>
      </c>
      <c r="T39" s="23">
        <v>17.003</v>
      </c>
      <c r="U39" s="23" t="s">
        <v>24</v>
      </c>
      <c r="V39" s="46" t="s">
        <v>41</v>
      </c>
      <c r="Y39" s="17"/>
      <c r="Z39" s="24"/>
      <c r="AA39" s="24"/>
      <c r="AB39" s="17"/>
      <c r="AC39" s="17"/>
    </row>
    <row r="40" spans="18:29" x14ac:dyDescent="0.25">
      <c r="R40" s="21"/>
      <c r="S40" s="52"/>
      <c r="T40" s="52"/>
      <c r="U40" s="52"/>
      <c r="V40" s="53"/>
      <c r="Y40" s="17"/>
    </row>
    <row r="41" spans="18:29" x14ac:dyDescent="0.25">
      <c r="R41" s="21"/>
      <c r="S41" s="52"/>
      <c r="T41" s="52"/>
      <c r="U41" s="52"/>
      <c r="V41" s="53"/>
      <c r="Y41" s="17"/>
    </row>
    <row r="42" spans="18:29" x14ac:dyDescent="0.25">
      <c r="R42" s="21" t="s">
        <v>47</v>
      </c>
      <c r="S42" s="52"/>
      <c r="T42" s="52"/>
      <c r="U42" s="52"/>
      <c r="V42" s="53"/>
      <c r="Y42" s="17"/>
    </row>
    <row r="43" spans="18:29" x14ac:dyDescent="0.25">
      <c r="R43" s="18" t="s">
        <v>35</v>
      </c>
      <c r="S43" s="44" t="s">
        <v>36</v>
      </c>
      <c r="T43" s="44" t="s">
        <v>37</v>
      </c>
      <c r="U43" s="44" t="s">
        <v>38</v>
      </c>
      <c r="V43" s="45" t="s">
        <v>39</v>
      </c>
      <c r="Y43" s="11"/>
      <c r="Z43" s="11"/>
      <c r="AA43" s="11"/>
      <c r="AB43" s="11"/>
      <c r="AC43" s="11"/>
    </row>
    <row r="44" spans="18:29" x14ac:dyDescent="0.25">
      <c r="R44" s="21" t="s">
        <v>40</v>
      </c>
      <c r="S44" s="23">
        <v>96.733999999999995</v>
      </c>
      <c r="T44" s="23">
        <v>15.958</v>
      </c>
      <c r="U44" s="23" t="s">
        <v>24</v>
      </c>
      <c r="V44" s="46" t="s">
        <v>41</v>
      </c>
      <c r="Y44" s="17"/>
      <c r="Z44" s="24"/>
      <c r="AA44" s="24"/>
      <c r="AB44" s="17"/>
      <c r="AC44" s="17"/>
    </row>
    <row r="45" spans="18:29" x14ac:dyDescent="0.25">
      <c r="R45" s="21"/>
      <c r="S45" s="52"/>
      <c r="T45" s="52"/>
      <c r="U45" s="52"/>
      <c r="V45" s="53"/>
      <c r="Y45" s="17"/>
    </row>
    <row r="46" spans="18:29" x14ac:dyDescent="0.25">
      <c r="R46" s="21"/>
      <c r="S46" s="52"/>
      <c r="T46" s="52"/>
      <c r="U46" s="52"/>
      <c r="V46" s="53"/>
      <c r="Y46" s="17"/>
    </row>
    <row r="47" spans="18:29" x14ac:dyDescent="0.25">
      <c r="R47" s="21" t="s">
        <v>48</v>
      </c>
      <c r="S47" s="52"/>
      <c r="T47" s="52"/>
      <c r="U47" s="52"/>
      <c r="V47" s="53"/>
      <c r="Y47" s="17"/>
    </row>
    <row r="48" spans="18:29" x14ac:dyDescent="0.25">
      <c r="R48" s="18" t="s">
        <v>35</v>
      </c>
      <c r="S48" s="44" t="s">
        <v>36</v>
      </c>
      <c r="T48" s="44" t="s">
        <v>37</v>
      </c>
      <c r="U48" s="44" t="s">
        <v>38</v>
      </c>
      <c r="V48" s="45" t="s">
        <v>39</v>
      </c>
      <c r="Y48" s="11"/>
      <c r="Z48" s="11"/>
      <c r="AA48" s="11"/>
      <c r="AB48" s="11"/>
      <c r="AC48" s="11"/>
    </row>
    <row r="49" spans="18:29" x14ac:dyDescent="0.25">
      <c r="R49" s="21" t="s">
        <v>40</v>
      </c>
      <c r="S49" s="23">
        <v>82.912000000000006</v>
      </c>
      <c r="T49" s="23">
        <v>13.678000000000001</v>
      </c>
      <c r="U49" s="23" t="s">
        <v>24</v>
      </c>
      <c r="V49" s="46" t="s">
        <v>41</v>
      </c>
      <c r="Y49" s="17"/>
      <c r="Z49" s="24"/>
      <c r="AA49" s="24"/>
      <c r="AB49" s="17"/>
      <c r="AC49" s="17"/>
    </row>
    <row r="50" spans="18:29" x14ac:dyDescent="0.25">
      <c r="R50" s="21"/>
      <c r="S50" s="52"/>
      <c r="T50" s="52"/>
      <c r="U50" s="52"/>
      <c r="V50" s="53"/>
      <c r="Y50" s="17"/>
    </row>
    <row r="51" spans="18:29" x14ac:dyDescent="0.25">
      <c r="R51" s="21"/>
      <c r="S51" s="52"/>
      <c r="T51" s="52"/>
      <c r="U51" s="52"/>
      <c r="V51" s="53"/>
      <c r="Y51" s="17"/>
    </row>
    <row r="52" spans="18:29" x14ac:dyDescent="0.25">
      <c r="R52" s="21" t="s">
        <v>49</v>
      </c>
      <c r="S52" s="52"/>
      <c r="T52" s="52"/>
      <c r="U52" s="52"/>
      <c r="V52" s="53"/>
      <c r="Y52" s="17"/>
    </row>
    <row r="53" spans="18:29" x14ac:dyDescent="0.25">
      <c r="R53" s="18" t="s">
        <v>35</v>
      </c>
      <c r="S53" s="44" t="s">
        <v>36</v>
      </c>
      <c r="T53" s="44" t="s">
        <v>37</v>
      </c>
      <c r="U53" s="44" t="s">
        <v>38</v>
      </c>
      <c r="V53" s="45" t="s">
        <v>39</v>
      </c>
      <c r="Y53" s="11"/>
      <c r="Z53" s="11"/>
      <c r="AA53" s="11"/>
      <c r="AB53" s="11"/>
      <c r="AC53" s="11"/>
    </row>
    <row r="54" spans="18:29" x14ac:dyDescent="0.25">
      <c r="R54" s="21" t="s">
        <v>40</v>
      </c>
      <c r="S54" s="23">
        <v>85.209000000000003</v>
      </c>
      <c r="T54" s="23">
        <v>14.057</v>
      </c>
      <c r="U54" s="23" t="s">
        <v>24</v>
      </c>
      <c r="V54" s="46" t="s">
        <v>41</v>
      </c>
      <c r="Y54" s="17"/>
      <c r="Z54" s="24"/>
      <c r="AA54" s="24"/>
      <c r="AB54" s="17"/>
      <c r="AC54" s="17"/>
    </row>
    <row r="55" spans="18:29" x14ac:dyDescent="0.25">
      <c r="R55" s="21"/>
      <c r="S55" s="52"/>
      <c r="T55" s="52"/>
      <c r="U55" s="52"/>
      <c r="V55" s="53"/>
      <c r="Y55" s="17"/>
    </row>
    <row r="56" spans="18:29" x14ac:dyDescent="0.25">
      <c r="R56" s="21"/>
      <c r="S56" s="52"/>
      <c r="T56" s="52"/>
      <c r="U56" s="52"/>
      <c r="V56" s="53"/>
      <c r="Y56" s="17"/>
    </row>
    <row r="57" spans="18:29" x14ac:dyDescent="0.25">
      <c r="R57" s="21" t="s">
        <v>50</v>
      </c>
      <c r="S57" s="52"/>
      <c r="T57" s="52"/>
      <c r="U57" s="52"/>
      <c r="V57" s="53"/>
      <c r="Y57" s="17"/>
    </row>
    <row r="58" spans="18:29" x14ac:dyDescent="0.25">
      <c r="R58" s="18" t="s">
        <v>35</v>
      </c>
      <c r="S58" s="44" t="s">
        <v>36</v>
      </c>
      <c r="T58" s="44" t="s">
        <v>37</v>
      </c>
      <c r="U58" s="44" t="s">
        <v>38</v>
      </c>
      <c r="V58" s="45" t="s">
        <v>39</v>
      </c>
      <c r="Y58" s="11"/>
      <c r="Z58" s="11"/>
      <c r="AA58" s="11"/>
      <c r="AB58" s="11"/>
      <c r="AC58" s="11"/>
    </row>
    <row r="59" spans="18:29" x14ac:dyDescent="0.25">
      <c r="R59" s="21" t="s">
        <v>40</v>
      </c>
      <c r="S59" s="23">
        <v>81.683999999999997</v>
      </c>
      <c r="T59" s="23">
        <v>13.476000000000001</v>
      </c>
      <c r="U59" s="23" t="s">
        <v>24</v>
      </c>
      <c r="V59" s="46" t="s">
        <v>41</v>
      </c>
      <c r="Y59" s="17"/>
      <c r="Z59" s="24"/>
      <c r="AA59" s="24"/>
      <c r="AB59" s="17"/>
      <c r="AC59" s="17"/>
    </row>
    <row r="60" spans="18:29" x14ac:dyDescent="0.25">
      <c r="R60" s="21"/>
      <c r="S60" s="52"/>
      <c r="T60" s="52"/>
      <c r="U60" s="52"/>
      <c r="V60" s="53"/>
      <c r="Y60" s="17"/>
    </row>
    <row r="61" spans="18:29" x14ac:dyDescent="0.25">
      <c r="R61" s="21"/>
      <c r="S61" s="52"/>
      <c r="T61" s="52"/>
      <c r="U61" s="52"/>
      <c r="V61" s="53"/>
      <c r="Y61" s="17"/>
    </row>
    <row r="62" spans="18:29" x14ac:dyDescent="0.25">
      <c r="R62" s="21" t="s">
        <v>51</v>
      </c>
      <c r="S62" s="52"/>
      <c r="T62" s="52"/>
      <c r="U62" s="52"/>
      <c r="V62" s="53"/>
      <c r="Y62" s="17"/>
    </row>
    <row r="63" spans="18:29" x14ac:dyDescent="0.25">
      <c r="R63" s="18" t="s">
        <v>35</v>
      </c>
      <c r="S63" s="44" t="s">
        <v>36</v>
      </c>
      <c r="T63" s="44" t="s">
        <v>37</v>
      </c>
      <c r="U63" s="44" t="s">
        <v>38</v>
      </c>
      <c r="V63" s="45" t="s">
        <v>39</v>
      </c>
      <c r="Y63" s="11"/>
      <c r="Z63" s="11"/>
      <c r="AA63" s="11"/>
      <c r="AB63" s="11"/>
      <c r="AC63" s="11"/>
    </row>
    <row r="64" spans="18:29" x14ac:dyDescent="0.25">
      <c r="R64" s="21" t="s">
        <v>40</v>
      </c>
      <c r="S64" s="23">
        <v>98.7</v>
      </c>
      <c r="T64" s="23">
        <v>16.283000000000001</v>
      </c>
      <c r="U64" s="23" t="s">
        <v>24</v>
      </c>
      <c r="V64" s="46" t="s">
        <v>41</v>
      </c>
      <c r="Y64" s="17"/>
      <c r="Z64" s="24"/>
      <c r="AA64" s="24"/>
      <c r="AB64" s="17"/>
      <c r="AC64" s="17"/>
    </row>
    <row r="65" spans="18:29" x14ac:dyDescent="0.25">
      <c r="R65" s="21"/>
      <c r="S65" s="52"/>
      <c r="T65" s="52"/>
      <c r="U65" s="52"/>
      <c r="V65" s="53"/>
      <c r="Y65" s="17"/>
    </row>
    <row r="66" spans="18:29" x14ac:dyDescent="0.25">
      <c r="R66" s="21"/>
      <c r="S66" s="52"/>
      <c r="T66" s="52"/>
      <c r="U66" s="52"/>
      <c r="V66" s="53"/>
      <c r="Y66" s="17"/>
    </row>
    <row r="67" spans="18:29" x14ac:dyDescent="0.25">
      <c r="R67" s="21" t="s">
        <v>52</v>
      </c>
      <c r="S67" s="52"/>
      <c r="T67" s="52"/>
      <c r="U67" s="52"/>
      <c r="V67" s="53"/>
      <c r="Y67" s="17"/>
    </row>
    <row r="68" spans="18:29" x14ac:dyDescent="0.25">
      <c r="R68" s="18" t="s">
        <v>35</v>
      </c>
      <c r="S68" s="44" t="s">
        <v>36</v>
      </c>
      <c r="T68" s="44" t="s">
        <v>37</v>
      </c>
      <c r="U68" s="44" t="s">
        <v>38</v>
      </c>
      <c r="V68" s="45" t="s">
        <v>39</v>
      </c>
      <c r="Y68" s="11"/>
      <c r="Z68" s="11"/>
      <c r="AA68" s="11"/>
      <c r="AB68" s="11"/>
      <c r="AC68" s="11"/>
    </row>
    <row r="69" spans="18:29" x14ac:dyDescent="0.25">
      <c r="R69" s="21" t="s">
        <v>40</v>
      </c>
      <c r="S69" s="23">
        <v>97.537000000000006</v>
      </c>
      <c r="T69" s="23">
        <v>16.091000000000001</v>
      </c>
      <c r="U69" s="23" t="s">
        <v>24</v>
      </c>
      <c r="V69" s="46" t="s">
        <v>41</v>
      </c>
      <c r="Y69" s="17"/>
      <c r="Z69" s="24"/>
      <c r="AA69" s="24"/>
      <c r="AB69" s="17"/>
      <c r="AC69" s="17"/>
    </row>
    <row r="70" spans="18:29" x14ac:dyDescent="0.25">
      <c r="R70" s="21"/>
      <c r="S70" s="52"/>
      <c r="T70" s="52"/>
      <c r="U70" s="52"/>
      <c r="V70" s="53"/>
      <c r="Y70" s="17"/>
    </row>
    <row r="71" spans="18:29" x14ac:dyDescent="0.25">
      <c r="R71" s="21"/>
      <c r="S71" s="52"/>
      <c r="T71" s="52"/>
      <c r="U71" s="52"/>
      <c r="V71" s="53"/>
      <c r="Y71" s="17"/>
    </row>
    <row r="72" spans="18:29" x14ac:dyDescent="0.25">
      <c r="R72" s="21" t="s">
        <v>53</v>
      </c>
      <c r="S72" s="52"/>
      <c r="T72" s="52"/>
      <c r="U72" s="52"/>
      <c r="V72" s="53"/>
      <c r="Y72" s="17"/>
    </row>
    <row r="73" spans="18:29" x14ac:dyDescent="0.25">
      <c r="R73" s="18" t="s">
        <v>35</v>
      </c>
      <c r="S73" s="44" t="s">
        <v>36</v>
      </c>
      <c r="T73" s="44" t="s">
        <v>37</v>
      </c>
      <c r="U73" s="44" t="s">
        <v>38</v>
      </c>
      <c r="V73" s="45" t="s">
        <v>39</v>
      </c>
      <c r="Y73" s="11"/>
      <c r="Z73" s="11"/>
      <c r="AA73" s="11"/>
      <c r="AB73" s="11"/>
      <c r="AC73" s="11"/>
    </row>
    <row r="74" spans="18:29" x14ac:dyDescent="0.25">
      <c r="R74" s="21" t="s">
        <v>40</v>
      </c>
      <c r="S74" s="23">
        <v>83.272999999999996</v>
      </c>
      <c r="T74" s="23">
        <v>13.738</v>
      </c>
      <c r="U74" s="23" t="s">
        <v>24</v>
      </c>
      <c r="V74" s="46" t="s">
        <v>41</v>
      </c>
      <c r="Y74" s="17"/>
      <c r="Z74" s="24"/>
      <c r="AA74" s="24"/>
      <c r="AB74" s="17"/>
      <c r="AC74" s="17"/>
    </row>
    <row r="75" spans="18:29" x14ac:dyDescent="0.25">
      <c r="R75" s="21"/>
      <c r="S75" s="52"/>
      <c r="T75" s="52"/>
      <c r="U75" s="52"/>
      <c r="V75" s="53"/>
      <c r="Y75" s="17"/>
    </row>
    <row r="76" spans="18:29" x14ac:dyDescent="0.25">
      <c r="R76" s="21"/>
      <c r="S76" s="52"/>
      <c r="T76" s="52"/>
      <c r="U76" s="52"/>
      <c r="V76" s="53"/>
      <c r="Y76" s="17"/>
    </row>
    <row r="77" spans="18:29" x14ac:dyDescent="0.25">
      <c r="R77" s="21" t="s">
        <v>54</v>
      </c>
      <c r="S77" s="52"/>
      <c r="T77" s="52"/>
      <c r="U77" s="52"/>
      <c r="V77" s="53"/>
      <c r="Y77" s="17"/>
    </row>
    <row r="78" spans="18:29" x14ac:dyDescent="0.25">
      <c r="R78" s="18" t="s">
        <v>35</v>
      </c>
      <c r="S78" s="44" t="s">
        <v>36</v>
      </c>
      <c r="T78" s="44" t="s">
        <v>37</v>
      </c>
      <c r="U78" s="44" t="s">
        <v>38</v>
      </c>
      <c r="V78" s="45" t="s">
        <v>39</v>
      </c>
      <c r="Y78" s="11"/>
      <c r="Z78" s="11"/>
      <c r="AA78" s="11"/>
      <c r="AB78" s="11"/>
      <c r="AC78" s="11"/>
    </row>
    <row r="79" spans="18:29" x14ac:dyDescent="0.25">
      <c r="R79" s="21" t="s">
        <v>40</v>
      </c>
      <c r="S79" s="23">
        <v>92.2</v>
      </c>
      <c r="T79" s="23">
        <v>15.21</v>
      </c>
      <c r="U79" s="23" t="s">
        <v>24</v>
      </c>
      <c r="V79" s="46" t="s">
        <v>41</v>
      </c>
      <c r="Y79" s="17"/>
      <c r="Z79" s="24"/>
      <c r="AA79" s="24"/>
      <c r="AB79" s="17"/>
      <c r="AC79" s="17"/>
    </row>
    <row r="80" spans="18:29" x14ac:dyDescent="0.25">
      <c r="R80" s="21"/>
      <c r="S80" s="52"/>
      <c r="T80" s="52"/>
      <c r="U80" s="52"/>
      <c r="V80" s="53"/>
      <c r="Y80" s="17"/>
    </row>
    <row r="81" spans="18:29" x14ac:dyDescent="0.25">
      <c r="R81" s="21"/>
      <c r="S81" s="52"/>
      <c r="T81" s="52"/>
      <c r="U81" s="52"/>
      <c r="V81" s="53"/>
      <c r="Y81" s="17"/>
    </row>
    <row r="82" spans="18:29" x14ac:dyDescent="0.25">
      <c r="R82" s="21" t="s">
        <v>55</v>
      </c>
      <c r="S82" s="52"/>
      <c r="T82" s="52"/>
      <c r="U82" s="52"/>
      <c r="V82" s="53"/>
      <c r="Y82" s="17"/>
    </row>
    <row r="83" spans="18:29" x14ac:dyDescent="0.25">
      <c r="R83" s="18" t="s">
        <v>35</v>
      </c>
      <c r="S83" s="44" t="s">
        <v>36</v>
      </c>
      <c r="T83" s="44" t="s">
        <v>37</v>
      </c>
      <c r="U83" s="44" t="s">
        <v>38</v>
      </c>
      <c r="V83" s="45" t="s">
        <v>39</v>
      </c>
      <c r="Y83" s="11"/>
      <c r="Z83" s="11"/>
      <c r="AA83" s="11"/>
      <c r="AB83" s="11"/>
      <c r="AC83" s="11"/>
    </row>
    <row r="84" spans="18:29" x14ac:dyDescent="0.25">
      <c r="R84" s="21" t="s">
        <v>40</v>
      </c>
      <c r="S84" s="23">
        <v>96.183999999999997</v>
      </c>
      <c r="T84" s="23">
        <v>15.868</v>
      </c>
      <c r="U84" s="23" t="s">
        <v>24</v>
      </c>
      <c r="V84" s="46" t="s">
        <v>41</v>
      </c>
      <c r="Y84" s="17"/>
      <c r="Z84" s="24"/>
      <c r="AA84" s="24"/>
      <c r="AB84" s="17"/>
      <c r="AC84" s="17"/>
    </row>
    <row r="85" spans="18:29" ht="15.75" thickBot="1" x14ac:dyDescent="0.3">
      <c r="R85" s="55"/>
      <c r="S85" s="52"/>
      <c r="T85" s="52"/>
      <c r="U85" s="52"/>
      <c r="V85" s="53"/>
    </row>
    <row r="86" spans="18:29" x14ac:dyDescent="0.25">
      <c r="R86" s="14"/>
      <c r="S86" s="50"/>
      <c r="T86" s="50"/>
      <c r="U86" s="50"/>
      <c r="V86" s="51"/>
    </row>
    <row r="87" spans="18:29" x14ac:dyDescent="0.25">
      <c r="R87" s="21" t="s">
        <v>56</v>
      </c>
      <c r="S87" s="52"/>
      <c r="T87" s="52"/>
      <c r="U87" s="52"/>
      <c r="V87" s="53"/>
    </row>
    <row r="88" spans="18:29" x14ac:dyDescent="0.25">
      <c r="R88" s="18" t="s">
        <v>35</v>
      </c>
      <c r="S88" s="44" t="s">
        <v>36</v>
      </c>
      <c r="T88" s="44" t="s">
        <v>37</v>
      </c>
      <c r="U88" s="44" t="s">
        <v>38</v>
      </c>
      <c r="V88" s="45" t="s">
        <v>39</v>
      </c>
    </row>
    <row r="89" spans="18:29" x14ac:dyDescent="0.25">
      <c r="R89" s="21" t="s">
        <v>57</v>
      </c>
      <c r="S89" s="23">
        <v>97.623000000000005</v>
      </c>
      <c r="T89" s="23">
        <v>18.63</v>
      </c>
      <c r="U89" s="23" t="s">
        <v>24</v>
      </c>
      <c r="V89" s="46" t="s">
        <v>41</v>
      </c>
    </row>
    <row r="90" spans="18:29" x14ac:dyDescent="0.25">
      <c r="R90" s="21" t="s">
        <v>58</v>
      </c>
      <c r="S90" s="23">
        <v>97.974999999999994</v>
      </c>
      <c r="T90" s="23">
        <v>18.696999999999999</v>
      </c>
      <c r="U90" s="23" t="s">
        <v>24</v>
      </c>
      <c r="V90" s="46" t="s">
        <v>41</v>
      </c>
    </row>
    <row r="91" spans="18:29" x14ac:dyDescent="0.25">
      <c r="R91" s="21" t="s">
        <v>59</v>
      </c>
      <c r="S91" s="23">
        <v>99.962000000000003</v>
      </c>
      <c r="T91" s="23">
        <v>19.077000000000002</v>
      </c>
      <c r="U91" s="23" t="s">
        <v>24</v>
      </c>
      <c r="V91" s="46" t="s">
        <v>41</v>
      </c>
    </row>
    <row r="92" spans="18:29" x14ac:dyDescent="0.25">
      <c r="R92" s="21" t="s">
        <v>60</v>
      </c>
      <c r="S92" s="23">
        <v>99.826999999999998</v>
      </c>
      <c r="T92" s="23">
        <v>19.050999999999998</v>
      </c>
      <c r="U92" s="23" t="s">
        <v>24</v>
      </c>
      <c r="V92" s="46" t="s">
        <v>41</v>
      </c>
    </row>
    <row r="93" spans="18:29" x14ac:dyDescent="0.25">
      <c r="R93" s="21" t="s">
        <v>61</v>
      </c>
      <c r="S93" s="23">
        <v>98.637</v>
      </c>
      <c r="T93" s="23">
        <v>18.824000000000002</v>
      </c>
      <c r="U93" s="23" t="s">
        <v>24</v>
      </c>
      <c r="V93" s="46" t="s">
        <v>41</v>
      </c>
    </row>
    <row r="94" spans="18:29" x14ac:dyDescent="0.25">
      <c r="R94" s="21" t="s">
        <v>62</v>
      </c>
      <c r="S94" s="23">
        <v>98.141999999999996</v>
      </c>
      <c r="T94" s="23">
        <v>18.728999999999999</v>
      </c>
      <c r="U94" s="23" t="s">
        <v>24</v>
      </c>
      <c r="V94" s="46" t="s">
        <v>41</v>
      </c>
    </row>
    <row r="95" spans="18:29" x14ac:dyDescent="0.25">
      <c r="R95" s="21" t="s">
        <v>63</v>
      </c>
      <c r="S95" s="23">
        <v>97.932000000000002</v>
      </c>
      <c r="T95" s="23">
        <v>18.689</v>
      </c>
      <c r="U95" s="23" t="s">
        <v>24</v>
      </c>
      <c r="V95" s="46" t="s">
        <v>41</v>
      </c>
    </row>
    <row r="96" spans="18:29" x14ac:dyDescent="0.25">
      <c r="R96" s="21" t="s">
        <v>64</v>
      </c>
      <c r="S96" s="23">
        <v>98.635000000000005</v>
      </c>
      <c r="T96" s="23">
        <v>18.823</v>
      </c>
      <c r="U96" s="23" t="s">
        <v>24</v>
      </c>
      <c r="V96" s="46" t="s">
        <v>41</v>
      </c>
    </row>
    <row r="97" spans="18:22" x14ac:dyDescent="0.25">
      <c r="R97" s="21" t="s">
        <v>65</v>
      </c>
      <c r="S97" s="23">
        <v>98.191999999999993</v>
      </c>
      <c r="T97" s="23">
        <v>18.739000000000001</v>
      </c>
      <c r="U97" s="23" t="s">
        <v>24</v>
      </c>
      <c r="V97" s="46" t="s">
        <v>41</v>
      </c>
    </row>
    <row r="98" spans="18:22" x14ac:dyDescent="0.25">
      <c r="R98" s="21" t="s">
        <v>66</v>
      </c>
      <c r="S98" s="23">
        <v>97.063000000000002</v>
      </c>
      <c r="T98" s="23">
        <v>18.523</v>
      </c>
      <c r="U98" s="23" t="s">
        <v>24</v>
      </c>
      <c r="V98" s="46" t="s">
        <v>41</v>
      </c>
    </row>
    <row r="99" spans="18:22" x14ac:dyDescent="0.25">
      <c r="R99" s="21" t="s">
        <v>67</v>
      </c>
      <c r="S99" s="23">
        <v>97.064999999999998</v>
      </c>
      <c r="T99" s="23">
        <v>18.524000000000001</v>
      </c>
      <c r="U99" s="23" t="s">
        <v>24</v>
      </c>
      <c r="V99" s="46" t="s">
        <v>41</v>
      </c>
    </row>
    <row r="100" spans="18:22" x14ac:dyDescent="0.25">
      <c r="R100" s="21" t="s">
        <v>68</v>
      </c>
      <c r="S100" s="23">
        <v>97.552000000000007</v>
      </c>
      <c r="T100" s="23">
        <v>18.617000000000001</v>
      </c>
      <c r="U100" s="23" t="s">
        <v>24</v>
      </c>
      <c r="V100" s="46" t="s">
        <v>41</v>
      </c>
    </row>
    <row r="101" spans="18:22" ht="15.75" thickBot="1" x14ac:dyDescent="0.3">
      <c r="R101" s="47"/>
      <c r="S101" s="48"/>
      <c r="T101" s="48"/>
      <c r="U101" s="48"/>
      <c r="V101" s="4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2022-03-30T19:33:23Z</dcterms:created>
  <dcterms:modified xsi:type="dcterms:W3CDTF">2022-03-30T19:33:50Z</dcterms:modified>
</cp:coreProperties>
</file>