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7C5DAED1-22BE-414B-8863-DEE961113DCE}" xr6:coauthVersionLast="36" xr6:coauthVersionMax="36" xr10:uidLastSave="{00000000-0000-0000-0000-000000000000}"/>
  <bookViews>
    <workbookView xWindow="0" yWindow="0" windowWidth="28800" windowHeight="12225" xr2:uid="{E61B4BD4-D1AA-469A-81CD-6BD69CF0CCFF}"/>
  </bookViews>
  <sheets>
    <sheet name="Fig. 3e" sheetId="1" r:id="rId1"/>
    <sheet name="Fig. 3m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H35" i="1" s="1"/>
  <c r="G34" i="1"/>
  <c r="G35" i="1" s="1"/>
  <c r="F34" i="1"/>
  <c r="F35" i="1" s="1"/>
  <c r="E34" i="1"/>
  <c r="E35" i="1" s="1"/>
  <c r="D34" i="1"/>
  <c r="D35" i="1" s="1"/>
  <c r="C34" i="1"/>
  <c r="C35" i="1" s="1"/>
  <c r="H33" i="1"/>
  <c r="G33" i="1"/>
  <c r="F33" i="1"/>
  <c r="E33" i="1"/>
  <c r="D33" i="1"/>
  <c r="C33" i="1"/>
  <c r="E17" i="1"/>
  <c r="H16" i="1"/>
  <c r="H17" i="1" s="1"/>
  <c r="G16" i="1"/>
  <c r="G17" i="1" s="1"/>
  <c r="F16" i="1"/>
  <c r="F17" i="1" s="1"/>
  <c r="E16" i="1"/>
  <c r="D16" i="1"/>
  <c r="D17" i="1" s="1"/>
  <c r="C16" i="1"/>
  <c r="C17" i="1" s="1"/>
  <c r="H15" i="1"/>
  <c r="G15" i="1"/>
  <c r="F15" i="1"/>
  <c r="E15" i="1"/>
  <c r="D15" i="1"/>
  <c r="C15" i="1"/>
</calcChain>
</file>

<file path=xl/sharedStrings.xml><?xml version="1.0" encoding="utf-8"?>
<sst xmlns="http://schemas.openxmlformats.org/spreadsheetml/2006/main" count="129" uniqueCount="58">
  <si>
    <t>Fig. 3e</t>
  </si>
  <si>
    <t>S100+ve Meissner Corpuscles (%)</t>
  </si>
  <si>
    <t>sham</t>
  </si>
  <si>
    <t>Thy1-YFP</t>
  </si>
  <si>
    <t>SNS-mGFP</t>
  </si>
  <si>
    <t>Stats: Two Way Repeated Measures ANOVA (One Factor Repetition)</t>
  </si>
  <si>
    <t>Ms. No</t>
  </si>
  <si>
    <t>NF200+</t>
  </si>
  <si>
    <t>YFP+</t>
  </si>
  <si>
    <t>mGFP+</t>
  </si>
  <si>
    <t>mGFP+SP+</t>
  </si>
  <si>
    <t>mGFP+SP-</t>
  </si>
  <si>
    <t>Source of Variation</t>
  </si>
  <si>
    <t xml:space="preserve">DF </t>
  </si>
  <si>
    <t xml:space="preserve">  F </t>
  </si>
  <si>
    <t xml:space="preserve">  P </t>
  </si>
  <si>
    <t>groups</t>
  </si>
  <si>
    <t>&lt;0.001</t>
  </si>
  <si>
    <t>Meissner type</t>
  </si>
  <si>
    <t>group x Meissner type</t>
  </si>
  <si>
    <t>Residual</t>
  </si>
  <si>
    <t>Total</t>
  </si>
  <si>
    <t>All Pairwise Multiple Comparison (Bonferroni t-test):</t>
  </si>
  <si>
    <t>AVG</t>
  </si>
  <si>
    <r>
      <t xml:space="preserve">Comparisons for factor: </t>
    </r>
    <r>
      <rPr>
        <b/>
        <sz val="10"/>
        <color theme="1"/>
        <rFont val="Times New Roman"/>
        <family val="1"/>
      </rPr>
      <t>groups</t>
    </r>
  </si>
  <si>
    <t>SD</t>
  </si>
  <si>
    <t>Comparison</t>
  </si>
  <si>
    <t>Diff of Means</t>
  </si>
  <si>
    <t>t</t>
  </si>
  <si>
    <t>P</t>
  </si>
  <si>
    <t>P&lt;0.050</t>
  </si>
  <si>
    <t>SE</t>
  </si>
  <si>
    <t>sham vs. SNI</t>
  </si>
  <si>
    <t>Yes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</si>
  <si>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NF200+ in Thy1-YFP</t>
    </r>
  </si>
  <si>
    <t>SNI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</si>
  <si>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 YFP+ in Thy1-YFP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</si>
  <si>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 NF200+ in SNS-mGFP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</si>
  <si>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mGFP+ in SNS-mGFP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</si>
  <si>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mGFP+/SP+ in SNS-mGFP</t>
    </r>
  </si>
  <si>
    <t>No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</si>
  <si>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 mGFP+/SP- in SNS-mGFP</t>
    </r>
  </si>
  <si>
    <t xml:space="preserve"> </t>
  </si>
  <si>
    <t>Statistically significant (P &lt; 0.05)?</t>
  </si>
  <si>
    <t>P value</t>
  </si>
  <si>
    <t>7.203, 4</t>
  </si>
  <si>
    <t>Chi-square, df</t>
  </si>
  <si>
    <t>Chi-square</t>
  </si>
  <si>
    <t>Test</t>
  </si>
  <si>
    <t>vF strength</t>
  </si>
  <si>
    <t>Sham sural Vs SNI sural</t>
  </si>
  <si>
    <t>sural territory</t>
  </si>
  <si>
    <t>&lt;0.0001</t>
  </si>
  <si>
    <t>46.76, 4</t>
  </si>
  <si>
    <t>Sham tibial Vs SNI tibial</t>
  </si>
  <si>
    <t>tibial territory</t>
  </si>
  <si>
    <t>Proportions of fibers responding to various vonFrey threshold (%)</t>
  </si>
  <si>
    <t>Fig. 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</si>
</sst>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i/>
      <sz val="10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5">
    <xf numFmtId="0" fontId="0" fillId="0" borderId="0" xfId="0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1" xfId="0" applyFont="1" applyFill="1" applyBorder="1"/>
    <xf numFmtId="0" fontId="0" fillId="4" borderId="2" xfId="0" applyFont="1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2" xfId="0" applyFill="1" applyBorder="1"/>
    <xf numFmtId="0" fontId="4" fillId="6" borderId="4" xfId="0" applyFont="1" applyFill="1" applyBorder="1"/>
    <xf numFmtId="0" fontId="0" fillId="6" borderId="5" xfId="0" applyFill="1" applyBorder="1"/>
    <xf numFmtId="0" fontId="0" fillId="6" borderId="6" xfId="0" applyFill="1" applyBorder="1"/>
    <xf numFmtId="0" fontId="0" fillId="0" borderId="0" xfId="0" applyFill="1" applyBorder="1"/>
    <xf numFmtId="0" fontId="4" fillId="0" borderId="0" xfId="0" applyFont="1" applyAlignment="1">
      <alignment vertical="center"/>
    </xf>
    <xf numFmtId="0" fontId="0" fillId="7" borderId="0" xfId="0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0" fillId="12" borderId="0" xfId="0" applyFill="1"/>
    <xf numFmtId="2" fontId="0" fillId="0" borderId="10" xfId="0" applyNumberFormat="1" applyBorder="1"/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12" xfId="0" applyBorder="1"/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 applyAlignment="1">
      <alignment horizontal="right" vertical="center"/>
    </xf>
    <xf numFmtId="0" fontId="5" fillId="0" borderId="13" xfId="0" applyFont="1" applyBorder="1"/>
    <xf numFmtId="0" fontId="5" fillId="0" borderId="14" xfId="0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0" fontId="0" fillId="0" borderId="15" xfId="0" applyBorder="1"/>
    <xf numFmtId="0" fontId="4" fillId="6" borderId="4" xfId="0" applyFont="1" applyFill="1" applyBorder="1" applyAlignment="1">
      <alignment vertical="center"/>
    </xf>
    <xf numFmtId="0" fontId="2" fillId="6" borderId="5" xfId="0" applyFont="1" applyFill="1" applyBorder="1"/>
    <xf numFmtId="0" fontId="2" fillId="6" borderId="6" xfId="0" applyFont="1" applyFill="1" applyBorder="1"/>
    <xf numFmtId="0" fontId="2" fillId="0" borderId="7" xfId="0" applyFont="1" applyBorder="1"/>
    <xf numFmtId="2" fontId="0" fillId="0" borderId="8" xfId="0" applyNumberFormat="1" applyBorder="1"/>
    <xf numFmtId="2" fontId="0" fillId="0" borderId="9" xfId="0" applyNumberFormat="1" applyBorder="1"/>
    <xf numFmtId="0" fontId="5" fillId="0" borderId="7" xfId="0" applyFont="1" applyBorder="1" applyAlignment="1">
      <alignment vertical="center"/>
    </xf>
    <xf numFmtId="165" fontId="0" fillId="0" borderId="8" xfId="0" applyNumberFormat="1" applyBorder="1"/>
    <xf numFmtId="0" fontId="2" fillId="0" borderId="11" xfId="0" applyFont="1" applyBorder="1"/>
    <xf numFmtId="2" fontId="0" fillId="0" borderId="0" xfId="0" applyNumberFormat="1" applyBorder="1"/>
    <xf numFmtId="2" fontId="0" fillId="0" borderId="12" xfId="0" applyNumberFormat="1" applyBorder="1"/>
    <xf numFmtId="165" fontId="4" fillId="0" borderId="0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2" fillId="0" borderId="13" xfId="0" applyFont="1" applyBorder="1"/>
    <xf numFmtId="2" fontId="0" fillId="0" borderId="14" xfId="0" applyNumberFormat="1" applyBorder="1"/>
    <xf numFmtId="2" fontId="0" fillId="0" borderId="15" xfId="0" applyNumberFormat="1" applyBorder="1"/>
    <xf numFmtId="0" fontId="5" fillId="0" borderId="11" xfId="0" applyFont="1" applyBorder="1"/>
    <xf numFmtId="165" fontId="5" fillId="0" borderId="0" xfId="0" applyNumberFormat="1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2" fontId="0" fillId="0" borderId="0" xfId="0" applyNumberFormat="1"/>
    <xf numFmtId="0" fontId="0" fillId="0" borderId="13" xfId="0" applyBorder="1"/>
    <xf numFmtId="165" fontId="0" fillId="0" borderId="14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165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2" fontId="0" fillId="4" borderId="1" xfId="0" applyNumberFormat="1" applyFont="1" applyFill="1" applyBorder="1"/>
    <xf numFmtId="2" fontId="0" fillId="4" borderId="2" xfId="0" applyNumberFormat="1" applyFont="1" applyFill="1" applyBorder="1"/>
    <xf numFmtId="2" fontId="0" fillId="5" borderId="1" xfId="0" applyNumberFormat="1" applyFill="1" applyBorder="1"/>
    <xf numFmtId="2" fontId="0" fillId="5" borderId="3" xfId="0" applyNumberFormat="1" applyFill="1" applyBorder="1"/>
    <xf numFmtId="2" fontId="0" fillId="5" borderId="2" xfId="0" applyNumberFormat="1" applyFill="1" applyBorder="1"/>
    <xf numFmtId="2" fontId="0" fillId="7" borderId="0" xfId="0" applyNumberFormat="1" applyFill="1"/>
    <xf numFmtId="2" fontId="0" fillId="6" borderId="0" xfId="0" applyNumberFormat="1" applyFill="1"/>
    <xf numFmtId="2" fontId="0" fillId="8" borderId="0" xfId="0" applyNumberFormat="1" applyFill="1"/>
    <xf numFmtId="2" fontId="0" fillId="9" borderId="0" xfId="0" applyNumberFormat="1" applyFill="1"/>
    <xf numFmtId="2" fontId="0" fillId="10" borderId="0" xfId="0" applyNumberFormat="1" applyFill="1"/>
    <xf numFmtId="2" fontId="0" fillId="11" borderId="0" xfId="0" applyNumberFormat="1" applyFill="1"/>
    <xf numFmtId="165" fontId="5" fillId="0" borderId="0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0" fillId="13" borderId="0" xfId="0" applyFill="1"/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0" fillId="0" borderId="10" xfId="0" applyBorder="1"/>
    <xf numFmtId="2" fontId="1" fillId="12" borderId="10" xfId="1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right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righ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right"/>
    </xf>
    <xf numFmtId="0" fontId="0" fillId="5" borderId="0" xfId="0" applyFill="1"/>
    <xf numFmtId="0" fontId="0" fillId="14" borderId="0" xfId="0" applyFill="1"/>
    <xf numFmtId="0" fontId="0" fillId="0" borderId="0" xfId="0" applyFill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7" fillId="0" borderId="0" xfId="0" applyFont="1" applyAlignment="1">
      <alignment horizontal="left"/>
    </xf>
  </cellXfs>
  <cellStyles count="2">
    <cellStyle name="Normal" xfId="0" builtinId="0"/>
    <cellStyle name="Normal 2" xfId="1" xr:uid="{9E64F9E2-07A9-40BB-A35C-AC2ABB3E45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C7E64-2980-47BB-9964-55B122309D01}">
  <dimension ref="A1:Y84"/>
  <sheetViews>
    <sheetView tabSelected="1" zoomScale="60" zoomScaleNormal="60" workbookViewId="0">
      <selection activeCell="D48" sqref="D48"/>
    </sheetView>
  </sheetViews>
  <sheetFormatPr defaultColWidth="8.85546875" defaultRowHeight="15" x14ac:dyDescent="0.25"/>
  <cols>
    <col min="1" max="1" width="13.28515625" customWidth="1"/>
    <col min="5" max="5" width="15.85546875" customWidth="1"/>
    <col min="11" max="11" width="21.85546875" customWidth="1"/>
    <col min="12" max="12" width="19" customWidth="1"/>
    <col min="13" max="13" width="9.42578125" bestFit="1" customWidth="1"/>
    <col min="14" max="14" width="9" bestFit="1" customWidth="1"/>
    <col min="15" max="15" width="11.140625" customWidth="1"/>
    <col min="16" max="16" width="2.7109375" customWidth="1"/>
  </cols>
  <sheetData>
    <row r="1" spans="1:25" ht="23.25" x14ac:dyDescent="0.35">
      <c r="A1" s="1" t="s">
        <v>0</v>
      </c>
      <c r="B1" s="2" t="s">
        <v>1</v>
      </c>
      <c r="C1" s="2"/>
      <c r="D1" s="2"/>
      <c r="E1" s="3"/>
      <c r="F1" s="3"/>
    </row>
    <row r="2" spans="1:25" ht="15.75" thickBot="1" x14ac:dyDescent="0.3"/>
    <row r="3" spans="1:25" ht="15.75" thickBot="1" x14ac:dyDescent="0.3">
      <c r="B3" s="4" t="s">
        <v>2</v>
      </c>
      <c r="C3" s="5" t="s">
        <v>3</v>
      </c>
      <c r="D3" s="6"/>
      <c r="E3" s="7" t="s">
        <v>4</v>
      </c>
      <c r="F3" s="8"/>
      <c r="G3" s="8"/>
      <c r="H3" s="9"/>
      <c r="K3" s="10" t="s">
        <v>5</v>
      </c>
      <c r="L3" s="11"/>
      <c r="M3" s="11"/>
      <c r="N3" s="11"/>
      <c r="O3" s="12"/>
      <c r="P3" s="13"/>
      <c r="V3" s="14"/>
      <c r="W3" s="14"/>
      <c r="X3" s="14"/>
      <c r="Y3" s="14"/>
    </row>
    <row r="4" spans="1:25" x14ac:dyDescent="0.25">
      <c r="B4" t="s">
        <v>6</v>
      </c>
      <c r="C4" s="15" t="s">
        <v>7</v>
      </c>
      <c r="D4" s="16" t="s">
        <v>8</v>
      </c>
      <c r="E4" s="17" t="s">
        <v>7</v>
      </c>
      <c r="F4" s="18" t="s">
        <v>9</v>
      </c>
      <c r="G4" s="19" t="s">
        <v>10</v>
      </c>
      <c r="H4" s="20" t="s">
        <v>11</v>
      </c>
      <c r="K4" s="21"/>
      <c r="L4" s="22"/>
      <c r="M4" s="22"/>
      <c r="N4" s="22"/>
      <c r="O4" s="23"/>
      <c r="P4" s="13"/>
      <c r="V4" s="24"/>
      <c r="W4" s="24"/>
      <c r="X4" s="25"/>
      <c r="Y4" s="24"/>
    </row>
    <row r="5" spans="1:25" x14ac:dyDescent="0.25">
      <c r="B5" s="26">
        <v>1</v>
      </c>
      <c r="C5" s="27">
        <v>100</v>
      </c>
      <c r="D5" s="27">
        <v>90</v>
      </c>
      <c r="E5" s="27">
        <v>100</v>
      </c>
      <c r="F5" s="27">
        <v>83.333333333333343</v>
      </c>
      <c r="G5" s="27">
        <v>38.461538461538467</v>
      </c>
      <c r="H5" s="27">
        <v>46.153846153846153</v>
      </c>
      <c r="K5" s="28" t="s">
        <v>12</v>
      </c>
      <c r="L5" s="29" t="s">
        <v>13</v>
      </c>
      <c r="M5" s="29" t="s">
        <v>14</v>
      </c>
      <c r="N5" s="29" t="s">
        <v>15</v>
      </c>
      <c r="O5" s="30"/>
      <c r="P5" s="13"/>
      <c r="V5" s="24"/>
      <c r="W5" s="24"/>
      <c r="X5" s="25"/>
      <c r="Y5" s="24"/>
    </row>
    <row r="6" spans="1:25" x14ac:dyDescent="0.25">
      <c r="B6" s="26">
        <v>2</v>
      </c>
      <c r="C6" s="27">
        <v>86.666666666666671</v>
      </c>
      <c r="D6" s="27">
        <v>66.666666666666657</v>
      </c>
      <c r="E6" s="27">
        <v>75</v>
      </c>
      <c r="F6" s="27">
        <v>62.5</v>
      </c>
      <c r="G6" s="27">
        <v>30.76923076923077</v>
      </c>
      <c r="H6" s="27">
        <v>23.076923076923077</v>
      </c>
      <c r="K6" s="31" t="s">
        <v>16</v>
      </c>
      <c r="L6" s="32">
        <v>1</v>
      </c>
      <c r="M6" s="33">
        <v>225.321</v>
      </c>
      <c r="N6" s="32" t="s">
        <v>17</v>
      </c>
      <c r="O6" s="30"/>
      <c r="P6" s="13"/>
      <c r="V6" s="24"/>
      <c r="W6" s="24"/>
      <c r="X6" s="25"/>
      <c r="Y6" s="24"/>
    </row>
    <row r="7" spans="1:25" x14ac:dyDescent="0.25">
      <c r="B7" s="26">
        <v>3</v>
      </c>
      <c r="C7" s="27">
        <v>85.714285714285708</v>
      </c>
      <c r="D7" s="27">
        <v>71.428571428571431</v>
      </c>
      <c r="E7" s="27">
        <v>83.333333333333343</v>
      </c>
      <c r="F7" s="27">
        <v>83.333333333333343</v>
      </c>
      <c r="G7" s="27">
        <v>66.666666666666657</v>
      </c>
      <c r="H7" s="27">
        <v>66.666666666666657</v>
      </c>
      <c r="K7" s="31" t="s">
        <v>18</v>
      </c>
      <c r="L7" s="32">
        <v>5</v>
      </c>
      <c r="M7" s="33">
        <v>21.37</v>
      </c>
      <c r="N7" s="32" t="s">
        <v>17</v>
      </c>
      <c r="O7" s="30"/>
      <c r="P7" s="13"/>
      <c r="V7" s="24"/>
      <c r="W7" s="24"/>
      <c r="X7" s="25"/>
      <c r="Y7" s="25"/>
    </row>
    <row r="8" spans="1:25" x14ac:dyDescent="0.25">
      <c r="B8" s="26">
        <v>4</v>
      </c>
      <c r="C8" s="27">
        <v>91.666666666666657</v>
      </c>
      <c r="D8" s="27">
        <v>75</v>
      </c>
      <c r="E8" s="27">
        <v>85.714285714285708</v>
      </c>
      <c r="F8" s="27">
        <v>71.428571428571431</v>
      </c>
      <c r="G8" s="27">
        <v>90</v>
      </c>
      <c r="H8" s="27">
        <v>50</v>
      </c>
      <c r="K8" s="31" t="s">
        <v>19</v>
      </c>
      <c r="L8" s="32">
        <v>5</v>
      </c>
      <c r="M8" s="33">
        <v>58.061999999999998</v>
      </c>
      <c r="N8" s="32" t="s">
        <v>17</v>
      </c>
      <c r="O8" s="30"/>
      <c r="P8" s="13"/>
      <c r="V8" s="34"/>
      <c r="W8" s="34"/>
      <c r="X8" s="35"/>
      <c r="Y8" s="35"/>
    </row>
    <row r="9" spans="1:25" x14ac:dyDescent="0.25">
      <c r="B9" s="26">
        <v>5</v>
      </c>
      <c r="C9" s="27">
        <v>76.470588235294116</v>
      </c>
      <c r="D9" s="27">
        <v>64.705882352941174</v>
      </c>
      <c r="E9" s="27">
        <v>72.222222222222214</v>
      </c>
      <c r="F9" s="27">
        <v>50</v>
      </c>
      <c r="G9" s="27">
        <v>57.142857142857139</v>
      </c>
      <c r="H9" s="27">
        <v>42.857142857142854</v>
      </c>
      <c r="K9" s="31" t="s">
        <v>20</v>
      </c>
      <c r="L9" s="32">
        <v>90</v>
      </c>
      <c r="M9" s="36"/>
      <c r="N9" s="36"/>
      <c r="O9" s="30"/>
      <c r="P9" s="13"/>
    </row>
    <row r="10" spans="1:25" ht="15.75" thickBot="1" x14ac:dyDescent="0.3">
      <c r="B10" s="26">
        <v>6</v>
      </c>
      <c r="C10" s="27">
        <v>100</v>
      </c>
      <c r="D10" s="27">
        <v>100</v>
      </c>
      <c r="E10" s="27">
        <v>91.666666666666657</v>
      </c>
      <c r="F10" s="27">
        <v>100</v>
      </c>
      <c r="G10" s="27">
        <v>23.52941176470588</v>
      </c>
      <c r="H10" s="27">
        <v>29.411764705882355</v>
      </c>
      <c r="K10" s="37" t="s">
        <v>21</v>
      </c>
      <c r="L10" s="38">
        <v>119</v>
      </c>
      <c r="M10" s="39"/>
      <c r="N10" s="39"/>
      <c r="O10" s="40"/>
      <c r="P10" s="13"/>
    </row>
    <row r="11" spans="1:25" x14ac:dyDescent="0.25">
      <c r="B11" s="26">
        <v>7</v>
      </c>
      <c r="C11" s="27">
        <v>87.5</v>
      </c>
      <c r="D11" s="27">
        <v>50</v>
      </c>
      <c r="E11" s="27">
        <v>100</v>
      </c>
      <c r="F11" s="27">
        <v>73.333333333333329</v>
      </c>
      <c r="G11" s="27">
        <v>50</v>
      </c>
      <c r="H11" s="27">
        <v>41.666666666666671</v>
      </c>
    </row>
    <row r="12" spans="1:25" x14ac:dyDescent="0.25">
      <c r="B12" s="26">
        <v>8</v>
      </c>
      <c r="C12" s="27">
        <v>100</v>
      </c>
      <c r="D12" s="27">
        <v>87.5</v>
      </c>
      <c r="E12" s="27">
        <v>94.117647058823522</v>
      </c>
      <c r="F12" s="27">
        <v>82.35294117647058</v>
      </c>
      <c r="G12" s="27">
        <v>25</v>
      </c>
      <c r="H12" s="27">
        <v>25</v>
      </c>
    </row>
    <row r="13" spans="1:25" ht="15.75" thickBot="1" x14ac:dyDescent="0.3">
      <c r="B13" s="26">
        <v>9</v>
      </c>
      <c r="C13" s="27">
        <v>100</v>
      </c>
      <c r="D13" s="27">
        <v>80</v>
      </c>
      <c r="E13" s="27">
        <v>100</v>
      </c>
      <c r="F13" s="27">
        <v>75</v>
      </c>
      <c r="G13" s="27">
        <v>36.363636363636367</v>
      </c>
      <c r="H13" s="27">
        <v>36.363636363636367</v>
      </c>
    </row>
    <row r="14" spans="1:25" ht="15.75" thickBot="1" x14ac:dyDescent="0.3">
      <c r="B14" s="26">
        <v>10</v>
      </c>
      <c r="C14" s="27">
        <v>100</v>
      </c>
      <c r="D14" s="27">
        <v>66.666666666666657</v>
      </c>
      <c r="E14" s="27">
        <v>91.666666666666657</v>
      </c>
      <c r="F14" s="27">
        <v>91.666666666666657</v>
      </c>
      <c r="G14" s="27">
        <v>33.333333333333329</v>
      </c>
      <c r="H14" s="27">
        <v>25</v>
      </c>
      <c r="K14" s="41" t="s">
        <v>22</v>
      </c>
      <c r="L14" s="42"/>
      <c r="M14" s="42"/>
      <c r="N14" s="42"/>
      <c r="O14" s="43"/>
    </row>
    <row r="15" spans="1:25" x14ac:dyDescent="0.25">
      <c r="B15" s="44" t="s">
        <v>23</v>
      </c>
      <c r="C15" s="45">
        <f>AVERAGE(C5:C14)</f>
        <v>92.801820728291318</v>
      </c>
      <c r="D15" s="45">
        <f t="shared" ref="D15:H15" si="0">AVERAGE(D5:D14)</f>
        <v>75.196778711484598</v>
      </c>
      <c r="E15" s="45">
        <f t="shared" si="0"/>
        <v>89.372082166199817</v>
      </c>
      <c r="F15" s="45">
        <f t="shared" si="0"/>
        <v>77.294817927170868</v>
      </c>
      <c r="G15" s="45">
        <f t="shared" si="0"/>
        <v>45.126667450196855</v>
      </c>
      <c r="H15" s="46">
        <f t="shared" si="0"/>
        <v>38.619664649076419</v>
      </c>
      <c r="K15" s="47" t="s">
        <v>24</v>
      </c>
      <c r="L15" s="48"/>
      <c r="M15" s="48"/>
      <c r="N15" s="48"/>
      <c r="O15" s="23"/>
    </row>
    <row r="16" spans="1:25" x14ac:dyDescent="0.25">
      <c r="B16" s="49" t="s">
        <v>25</v>
      </c>
      <c r="C16" s="50">
        <f>STDEV(C5:C14)</f>
        <v>8.4528050872791969</v>
      </c>
      <c r="D16" s="50">
        <f t="shared" ref="D16:H16" si="1">STDEV(D5:D14)</f>
        <v>14.581097468405504</v>
      </c>
      <c r="E16" s="50">
        <f t="shared" si="1"/>
        <v>10.12383841839433</v>
      </c>
      <c r="F16" s="50">
        <f t="shared" si="1"/>
        <v>14.297837432598945</v>
      </c>
      <c r="G16" s="50">
        <f t="shared" si="1"/>
        <v>21.038808840744245</v>
      </c>
      <c r="H16" s="51">
        <f t="shared" si="1"/>
        <v>13.75416348905938</v>
      </c>
      <c r="K16" s="28" t="s">
        <v>26</v>
      </c>
      <c r="L16" s="52" t="s">
        <v>27</v>
      </c>
      <c r="M16" s="52" t="s">
        <v>28</v>
      </c>
      <c r="N16" s="52" t="s">
        <v>29</v>
      </c>
      <c r="O16" s="53" t="s">
        <v>30</v>
      </c>
    </row>
    <row r="17" spans="2:25" ht="15.75" thickBot="1" x14ac:dyDescent="0.3">
      <c r="B17" s="54" t="s">
        <v>31</v>
      </c>
      <c r="C17" s="55">
        <f>C16/SQRT(10)</f>
        <v>2.6730116693260633</v>
      </c>
      <c r="D17" s="55">
        <f t="shared" ref="D17:H17" si="2">D16/SQRT(10)</f>
        <v>4.6109478785076439</v>
      </c>
      <c r="E17" s="55">
        <f t="shared" si="2"/>
        <v>3.2014388065642767</v>
      </c>
      <c r="F17" s="55">
        <f t="shared" si="2"/>
        <v>4.5213731901826852</v>
      </c>
      <c r="G17" s="55">
        <f t="shared" si="2"/>
        <v>6.6530555193638525</v>
      </c>
      <c r="H17" s="56">
        <f t="shared" si="2"/>
        <v>4.3494483935756048</v>
      </c>
      <c r="K17" s="57" t="s">
        <v>32</v>
      </c>
      <c r="L17" s="58">
        <v>46.402000000000001</v>
      </c>
      <c r="M17" s="58">
        <v>15.010999999999999</v>
      </c>
      <c r="N17" s="58" t="s">
        <v>17</v>
      </c>
      <c r="O17" s="59" t="s">
        <v>33</v>
      </c>
      <c r="U17" s="24"/>
    </row>
    <row r="18" spans="2:25" ht="15.75" thickBot="1" x14ac:dyDescent="0.3">
      <c r="C18" s="60"/>
      <c r="D18" s="60"/>
      <c r="E18" s="60"/>
      <c r="F18" s="60"/>
      <c r="G18" s="60"/>
      <c r="H18" s="60"/>
      <c r="K18" s="61"/>
      <c r="L18" s="62"/>
      <c r="M18" s="62"/>
      <c r="N18" s="62"/>
      <c r="O18" s="63"/>
      <c r="U18" s="14"/>
      <c r="V18" s="14"/>
      <c r="W18" s="14"/>
      <c r="X18" s="14"/>
      <c r="Y18" s="14"/>
    </row>
    <row r="19" spans="2:25" x14ac:dyDescent="0.25">
      <c r="C19" s="60"/>
      <c r="D19" s="60"/>
      <c r="E19" s="60"/>
      <c r="F19" s="60"/>
      <c r="G19" s="60"/>
      <c r="H19" s="60"/>
      <c r="K19" s="21"/>
      <c r="L19" s="64"/>
      <c r="M19" s="64"/>
      <c r="N19" s="64"/>
      <c r="O19" s="65"/>
      <c r="U19" s="34"/>
      <c r="V19" s="35"/>
      <c r="W19" s="35"/>
      <c r="X19" s="34"/>
      <c r="Y19" s="34"/>
    </row>
    <row r="20" spans="2:25" x14ac:dyDescent="0.25">
      <c r="C20" s="60"/>
      <c r="D20" s="60"/>
      <c r="E20" s="60"/>
      <c r="F20" s="60"/>
      <c r="G20" s="60"/>
      <c r="H20" s="60"/>
      <c r="K20" s="31" t="s">
        <v>34</v>
      </c>
      <c r="L20" s="66"/>
      <c r="M20" s="66"/>
      <c r="N20" s="66"/>
      <c r="O20" s="67"/>
      <c r="R20" s="24"/>
      <c r="S20" s="24"/>
    </row>
    <row r="21" spans="2:25" x14ac:dyDescent="0.25">
      <c r="B21" s="4" t="s">
        <v>35</v>
      </c>
      <c r="C21" s="68" t="s">
        <v>3</v>
      </c>
      <c r="D21" s="69"/>
      <c r="E21" s="70" t="s">
        <v>4</v>
      </c>
      <c r="F21" s="71"/>
      <c r="G21" s="71"/>
      <c r="H21" s="72"/>
      <c r="K21" s="28" t="s">
        <v>26</v>
      </c>
      <c r="L21" s="52" t="s">
        <v>27</v>
      </c>
      <c r="M21" s="52" t="s">
        <v>28</v>
      </c>
      <c r="N21" s="52" t="s">
        <v>29</v>
      </c>
      <c r="O21" s="53" t="s">
        <v>30</v>
      </c>
      <c r="R21" s="14"/>
      <c r="S21" s="14"/>
      <c r="T21" s="14"/>
      <c r="U21" s="14"/>
      <c r="V21" s="14"/>
      <c r="W21" s="14"/>
    </row>
    <row r="22" spans="2:25" x14ac:dyDescent="0.25">
      <c r="C22" s="73" t="s">
        <v>7</v>
      </c>
      <c r="D22" s="74" t="s">
        <v>8</v>
      </c>
      <c r="E22" s="75" t="s">
        <v>7</v>
      </c>
      <c r="F22" s="76" t="s">
        <v>9</v>
      </c>
      <c r="G22" s="77" t="s">
        <v>10</v>
      </c>
      <c r="H22" s="78" t="s">
        <v>11</v>
      </c>
      <c r="K22" s="31" t="s">
        <v>32</v>
      </c>
      <c r="L22" s="79">
        <v>89.468000000000004</v>
      </c>
      <c r="M22" s="79">
        <v>15.334</v>
      </c>
      <c r="N22" s="79" t="s">
        <v>17</v>
      </c>
      <c r="O22" s="80" t="s">
        <v>33</v>
      </c>
      <c r="R22" s="24"/>
      <c r="S22" s="24"/>
      <c r="T22" s="25"/>
      <c r="U22" s="25"/>
      <c r="V22" s="24"/>
      <c r="W22" s="24"/>
    </row>
    <row r="23" spans="2:25" x14ac:dyDescent="0.25">
      <c r="B23" s="81">
        <v>1</v>
      </c>
      <c r="C23" s="27">
        <v>0</v>
      </c>
      <c r="D23" s="27">
        <v>0</v>
      </c>
      <c r="E23" s="27">
        <v>0</v>
      </c>
      <c r="F23" s="27">
        <v>71.428571428571431</v>
      </c>
      <c r="G23" s="27">
        <v>60</v>
      </c>
      <c r="H23" s="27">
        <v>40</v>
      </c>
      <c r="K23" s="31"/>
      <c r="L23" s="66"/>
      <c r="M23" s="66"/>
      <c r="N23" s="66"/>
      <c r="O23" s="67"/>
      <c r="R23" s="24"/>
      <c r="S23" s="24"/>
    </row>
    <row r="24" spans="2:25" x14ac:dyDescent="0.25">
      <c r="B24" s="81">
        <v>2</v>
      </c>
      <c r="C24" s="27">
        <v>0</v>
      </c>
      <c r="D24" s="27">
        <v>0</v>
      </c>
      <c r="E24" s="27">
        <v>0</v>
      </c>
      <c r="F24" s="27">
        <v>70</v>
      </c>
      <c r="G24" s="27">
        <v>33.333333333333329</v>
      </c>
      <c r="H24" s="27">
        <v>16.666666666666664</v>
      </c>
      <c r="K24" s="31"/>
      <c r="L24" s="66"/>
      <c r="M24" s="66"/>
      <c r="N24" s="66"/>
      <c r="O24" s="67"/>
      <c r="R24" s="24"/>
      <c r="S24" s="24"/>
    </row>
    <row r="25" spans="2:25" x14ac:dyDescent="0.25">
      <c r="B25" s="81">
        <v>3</v>
      </c>
      <c r="C25" s="27">
        <v>0</v>
      </c>
      <c r="D25" s="27">
        <v>0</v>
      </c>
      <c r="E25" s="27">
        <v>0</v>
      </c>
      <c r="F25" s="27">
        <v>50</v>
      </c>
      <c r="G25" s="27">
        <v>30.76923076923077</v>
      </c>
      <c r="H25" s="27">
        <v>30.76923076923077</v>
      </c>
      <c r="K25" s="31" t="s">
        <v>36</v>
      </c>
      <c r="L25" s="66"/>
      <c r="M25" s="66"/>
      <c r="N25" s="66"/>
      <c r="O25" s="67"/>
      <c r="R25" s="24"/>
      <c r="S25" s="24"/>
    </row>
    <row r="26" spans="2:25" x14ac:dyDescent="0.25">
      <c r="B26" s="81">
        <v>4</v>
      </c>
      <c r="C26" s="27">
        <v>0</v>
      </c>
      <c r="D26" s="27">
        <v>0</v>
      </c>
      <c r="E26" s="27">
        <v>0</v>
      </c>
      <c r="F26" s="27">
        <v>50</v>
      </c>
      <c r="G26" s="27">
        <v>33.333333333333329</v>
      </c>
      <c r="H26" s="27">
        <v>25</v>
      </c>
      <c r="K26" s="28" t="s">
        <v>26</v>
      </c>
      <c r="L26" s="52" t="s">
        <v>27</v>
      </c>
      <c r="M26" s="52" t="s">
        <v>28</v>
      </c>
      <c r="N26" s="52" t="s">
        <v>29</v>
      </c>
      <c r="O26" s="53" t="s">
        <v>30</v>
      </c>
      <c r="R26" s="14"/>
      <c r="S26" s="14"/>
      <c r="T26" s="14"/>
      <c r="U26" s="14"/>
      <c r="V26" s="14"/>
      <c r="W26" s="14"/>
    </row>
    <row r="27" spans="2:25" x14ac:dyDescent="0.25">
      <c r="B27" s="81">
        <v>5</v>
      </c>
      <c r="C27" s="27">
        <v>20</v>
      </c>
      <c r="D27" s="27">
        <v>0</v>
      </c>
      <c r="E27" s="27">
        <v>0</v>
      </c>
      <c r="F27" s="27">
        <v>75</v>
      </c>
      <c r="G27" s="27">
        <v>80</v>
      </c>
      <c r="H27" s="27">
        <v>60</v>
      </c>
      <c r="K27" s="31" t="s">
        <v>32</v>
      </c>
      <c r="L27" s="79">
        <v>73.53</v>
      </c>
      <c r="M27" s="79">
        <v>12.602</v>
      </c>
      <c r="N27" s="79" t="s">
        <v>17</v>
      </c>
      <c r="O27" s="80" t="s">
        <v>33</v>
      </c>
      <c r="R27" s="24"/>
      <c r="S27" s="24"/>
      <c r="T27" s="25"/>
      <c r="U27" s="25"/>
      <c r="V27" s="24"/>
      <c r="W27" s="24"/>
    </row>
    <row r="28" spans="2:25" x14ac:dyDescent="0.25">
      <c r="B28" s="81">
        <v>6</v>
      </c>
      <c r="C28" s="27">
        <v>0</v>
      </c>
      <c r="D28" s="27">
        <v>0</v>
      </c>
      <c r="E28" s="27">
        <v>9.0909090909090917</v>
      </c>
      <c r="F28" s="27">
        <v>81.818181818181827</v>
      </c>
      <c r="G28" s="27">
        <v>25</v>
      </c>
      <c r="H28" s="27">
        <v>25</v>
      </c>
      <c r="K28" s="31"/>
      <c r="L28" s="66"/>
      <c r="M28" s="66"/>
      <c r="N28" s="66"/>
      <c r="O28" s="67"/>
      <c r="R28" s="24"/>
      <c r="S28" s="24"/>
    </row>
    <row r="29" spans="2:25" x14ac:dyDescent="0.25">
      <c r="B29" s="81">
        <v>7</v>
      </c>
      <c r="C29" s="27">
        <v>0</v>
      </c>
      <c r="D29" s="27">
        <v>0</v>
      </c>
      <c r="E29" s="27">
        <v>6.666666666666667</v>
      </c>
      <c r="F29" s="27">
        <v>33.333333333333329</v>
      </c>
      <c r="G29" s="27">
        <v>22.222222222222221</v>
      </c>
      <c r="H29" s="27">
        <v>22.222222222222221</v>
      </c>
      <c r="K29" s="31"/>
      <c r="L29" s="66"/>
      <c r="M29" s="66"/>
      <c r="N29" s="66"/>
      <c r="O29" s="67"/>
      <c r="R29" s="24"/>
      <c r="S29" s="24"/>
    </row>
    <row r="30" spans="2:25" x14ac:dyDescent="0.25">
      <c r="B30" s="81">
        <v>8</v>
      </c>
      <c r="C30" s="27">
        <v>0</v>
      </c>
      <c r="D30" s="27">
        <v>10</v>
      </c>
      <c r="E30" s="27">
        <v>0</v>
      </c>
      <c r="F30" s="27">
        <v>50</v>
      </c>
      <c r="G30" s="27">
        <v>40</v>
      </c>
      <c r="H30" s="27">
        <v>20</v>
      </c>
      <c r="K30" s="31" t="s">
        <v>37</v>
      </c>
      <c r="L30" s="66"/>
      <c r="M30" s="66"/>
      <c r="N30" s="66"/>
      <c r="O30" s="67"/>
      <c r="R30" s="24"/>
      <c r="S30" s="24"/>
    </row>
    <row r="31" spans="2:25" x14ac:dyDescent="0.25">
      <c r="B31" s="81">
        <v>9</v>
      </c>
      <c r="C31" s="27">
        <v>0</v>
      </c>
      <c r="D31" s="27">
        <v>0</v>
      </c>
      <c r="E31" s="27">
        <v>0</v>
      </c>
      <c r="F31" s="27">
        <v>66.666666666666657</v>
      </c>
      <c r="G31" s="27">
        <v>60</v>
      </c>
      <c r="H31" s="27">
        <v>20</v>
      </c>
      <c r="K31" s="28" t="s">
        <v>26</v>
      </c>
      <c r="L31" s="52" t="s">
        <v>27</v>
      </c>
      <c r="M31" s="52" t="s">
        <v>28</v>
      </c>
      <c r="N31" s="52" t="s">
        <v>29</v>
      </c>
      <c r="O31" s="53" t="s">
        <v>30</v>
      </c>
      <c r="R31" s="14"/>
      <c r="S31" s="14"/>
      <c r="T31" s="14"/>
      <c r="U31" s="14"/>
      <c r="V31" s="14"/>
      <c r="W31" s="14"/>
    </row>
    <row r="32" spans="2:25" ht="15.75" thickBot="1" x14ac:dyDescent="0.3">
      <c r="B32" s="81">
        <v>10</v>
      </c>
      <c r="C32" s="27">
        <v>13.333333333333334</v>
      </c>
      <c r="D32" s="27">
        <v>6.666666666666667</v>
      </c>
      <c r="E32" s="27">
        <v>0</v>
      </c>
      <c r="F32" s="27">
        <v>75</v>
      </c>
      <c r="G32" s="27">
        <v>40</v>
      </c>
      <c r="H32" s="27">
        <v>26.666666666666668</v>
      </c>
      <c r="K32" s="31" t="s">
        <v>32</v>
      </c>
      <c r="L32" s="79">
        <v>87.796000000000006</v>
      </c>
      <c r="M32" s="79">
        <v>15.047000000000001</v>
      </c>
      <c r="N32" s="79" t="s">
        <v>17</v>
      </c>
      <c r="O32" s="80" t="s">
        <v>33</v>
      </c>
      <c r="R32" s="24"/>
      <c r="S32" s="24"/>
      <c r="T32" s="25"/>
      <c r="U32" s="25"/>
      <c r="V32" s="24"/>
      <c r="W32" s="24"/>
    </row>
    <row r="33" spans="2:23" x14ac:dyDescent="0.25">
      <c r="B33" s="44" t="s">
        <v>23</v>
      </c>
      <c r="C33" s="45">
        <f>AVERAGE(C23:C32)</f>
        <v>3.3333333333333335</v>
      </c>
      <c r="D33" s="45">
        <f t="shared" ref="D33:H33" si="3">AVERAGE(D23:D32)</f>
        <v>1.6666666666666667</v>
      </c>
      <c r="E33" s="45">
        <f t="shared" si="3"/>
        <v>1.5757575757575757</v>
      </c>
      <c r="F33" s="45">
        <f t="shared" si="3"/>
        <v>62.324675324675319</v>
      </c>
      <c r="G33" s="45">
        <f t="shared" si="3"/>
        <v>42.465811965811966</v>
      </c>
      <c r="H33" s="46">
        <f t="shared" si="3"/>
        <v>28.63247863247863</v>
      </c>
      <c r="K33" s="31"/>
      <c r="L33" s="66"/>
      <c r="M33" s="66"/>
      <c r="N33" s="66"/>
      <c r="O33" s="67"/>
      <c r="R33" s="24"/>
      <c r="S33" s="24"/>
    </row>
    <row r="34" spans="2:23" x14ac:dyDescent="0.25">
      <c r="B34" s="49" t="s">
        <v>25</v>
      </c>
      <c r="C34" s="50">
        <f>STDEV(C23:C32)</f>
        <v>7.2008229982309562</v>
      </c>
      <c r="D34" s="50">
        <f t="shared" ref="D34:H34" si="4">STDEV(D23:D32)</f>
        <v>3.6004114991154781</v>
      </c>
      <c r="E34" s="50">
        <f t="shared" si="4"/>
        <v>3.3707723013517916</v>
      </c>
      <c r="F34" s="50">
        <f t="shared" si="4"/>
        <v>15.485332503348015</v>
      </c>
      <c r="G34" s="50">
        <f t="shared" si="4"/>
        <v>18.422037182827278</v>
      </c>
      <c r="H34" s="51">
        <f t="shared" si="4"/>
        <v>12.829104433623831</v>
      </c>
      <c r="K34" s="31"/>
      <c r="L34" s="66"/>
      <c r="M34" s="66"/>
      <c r="N34" s="66"/>
      <c r="O34" s="67"/>
      <c r="R34" s="24"/>
      <c r="S34" s="24"/>
    </row>
    <row r="35" spans="2:23" ht="15.75" thickBot="1" x14ac:dyDescent="0.3">
      <c r="B35" s="54" t="s">
        <v>31</v>
      </c>
      <c r="C35" s="55">
        <f>C34/SQRT(10)</f>
        <v>2.2771001702132438</v>
      </c>
      <c r="D35" s="55">
        <f t="shared" ref="D35:H35" si="5">D34/SQRT(10)</f>
        <v>1.1385500851066219</v>
      </c>
      <c r="E35" s="55">
        <f t="shared" si="5"/>
        <v>1.0659317946079125</v>
      </c>
      <c r="F35" s="55">
        <f t="shared" si="5"/>
        <v>4.8968921035616715</v>
      </c>
      <c r="G35" s="55">
        <f t="shared" si="5"/>
        <v>5.8255596638045928</v>
      </c>
      <c r="H35" s="56">
        <f t="shared" si="5"/>
        <v>4.0569190350415747</v>
      </c>
      <c r="K35" s="31" t="s">
        <v>38</v>
      </c>
      <c r="L35" s="66"/>
      <c r="M35" s="66"/>
      <c r="N35" s="66"/>
      <c r="O35" s="67"/>
      <c r="R35" s="24"/>
      <c r="S35" s="24"/>
    </row>
    <row r="36" spans="2:23" x14ac:dyDescent="0.25">
      <c r="K36" s="28" t="s">
        <v>26</v>
      </c>
      <c r="L36" s="52" t="s">
        <v>27</v>
      </c>
      <c r="M36" s="52" t="s">
        <v>28</v>
      </c>
      <c r="N36" s="52" t="s">
        <v>29</v>
      </c>
      <c r="O36" s="53" t="s">
        <v>30</v>
      </c>
      <c r="R36" s="14"/>
      <c r="S36" s="14"/>
      <c r="T36" s="14"/>
      <c r="U36" s="14"/>
      <c r="V36" s="14"/>
      <c r="W36" s="14"/>
    </row>
    <row r="37" spans="2:23" x14ac:dyDescent="0.25">
      <c r="K37" s="31" t="s">
        <v>32</v>
      </c>
      <c r="L37" s="79">
        <v>14.97</v>
      </c>
      <c r="M37" s="79">
        <v>2.5659999999999998</v>
      </c>
      <c r="N37" s="79">
        <v>1.2E-2</v>
      </c>
      <c r="O37" s="80" t="s">
        <v>33</v>
      </c>
      <c r="R37" s="24"/>
      <c r="S37" s="24"/>
      <c r="T37" s="25"/>
      <c r="U37" s="25"/>
      <c r="V37" s="24"/>
      <c r="W37" s="24"/>
    </row>
    <row r="38" spans="2:23" x14ac:dyDescent="0.25">
      <c r="K38" s="31"/>
      <c r="L38" s="66"/>
      <c r="M38" s="66"/>
      <c r="N38" s="66"/>
      <c r="O38" s="67"/>
      <c r="R38" s="24"/>
      <c r="S38" s="24"/>
    </row>
    <row r="39" spans="2:23" x14ac:dyDescent="0.25">
      <c r="K39" s="31"/>
      <c r="L39" s="66"/>
      <c r="M39" s="66"/>
      <c r="N39" s="66"/>
      <c r="O39" s="67"/>
      <c r="R39" s="24"/>
      <c r="S39" s="24"/>
    </row>
    <row r="40" spans="2:23" x14ac:dyDescent="0.25">
      <c r="K40" s="31" t="s">
        <v>39</v>
      </c>
      <c r="L40" s="66"/>
      <c r="M40" s="66"/>
      <c r="N40" s="66"/>
      <c r="O40" s="67"/>
      <c r="R40" s="24"/>
      <c r="S40" s="24"/>
    </row>
    <row r="41" spans="2:23" x14ac:dyDescent="0.25">
      <c r="K41" s="28" t="s">
        <v>26</v>
      </c>
      <c r="L41" s="52" t="s">
        <v>27</v>
      </c>
      <c r="M41" s="52" t="s">
        <v>28</v>
      </c>
      <c r="N41" s="52" t="s">
        <v>29</v>
      </c>
      <c r="O41" s="53" t="s">
        <v>30</v>
      </c>
      <c r="R41" s="14"/>
      <c r="S41" s="14"/>
      <c r="T41" s="14"/>
      <c r="U41" s="14"/>
      <c r="V41" s="14"/>
      <c r="W41" s="14"/>
    </row>
    <row r="42" spans="2:23" x14ac:dyDescent="0.25">
      <c r="K42" s="31" t="s">
        <v>32</v>
      </c>
      <c r="L42" s="79">
        <v>2.661</v>
      </c>
      <c r="M42" s="79">
        <v>0.45600000000000002</v>
      </c>
      <c r="N42" s="79">
        <v>0.64900000000000002</v>
      </c>
      <c r="O42" s="80" t="s">
        <v>40</v>
      </c>
      <c r="R42" s="24"/>
      <c r="S42" s="24"/>
      <c r="T42" s="25"/>
      <c r="U42" s="24"/>
      <c r="V42" s="24"/>
      <c r="W42" s="24"/>
    </row>
    <row r="43" spans="2:23" x14ac:dyDescent="0.25">
      <c r="K43" s="31"/>
      <c r="L43" s="66"/>
      <c r="M43" s="66"/>
      <c r="N43" s="66"/>
      <c r="O43" s="67"/>
      <c r="R43" s="24"/>
      <c r="S43" s="24"/>
    </row>
    <row r="44" spans="2:23" x14ac:dyDescent="0.25">
      <c r="K44" s="31"/>
      <c r="L44" s="66"/>
      <c r="M44" s="66"/>
      <c r="N44" s="66"/>
      <c r="O44" s="67"/>
      <c r="R44" s="24"/>
      <c r="S44" s="24"/>
    </row>
    <row r="45" spans="2:23" x14ac:dyDescent="0.25">
      <c r="K45" s="31" t="s">
        <v>41</v>
      </c>
      <c r="L45" s="66"/>
      <c r="M45" s="66"/>
      <c r="N45" s="66"/>
      <c r="O45" s="67"/>
      <c r="R45" s="24"/>
      <c r="S45" s="24"/>
    </row>
    <row r="46" spans="2:23" x14ac:dyDescent="0.25">
      <c r="K46" s="28" t="s">
        <v>26</v>
      </c>
      <c r="L46" s="52" t="s">
        <v>27</v>
      </c>
      <c r="M46" s="52" t="s">
        <v>28</v>
      </c>
      <c r="N46" s="52" t="s">
        <v>29</v>
      </c>
      <c r="O46" s="53" t="s">
        <v>30</v>
      </c>
      <c r="R46" s="14"/>
      <c r="S46" s="14"/>
      <c r="T46" s="14"/>
      <c r="U46" s="14"/>
      <c r="V46" s="14"/>
      <c r="W46" s="14"/>
    </row>
    <row r="47" spans="2:23" x14ac:dyDescent="0.25">
      <c r="K47" s="31" t="s">
        <v>32</v>
      </c>
      <c r="L47" s="79">
        <v>9.9870000000000001</v>
      </c>
      <c r="M47" s="79">
        <v>1.712</v>
      </c>
      <c r="N47" s="79">
        <v>0.09</v>
      </c>
      <c r="O47" s="80" t="s">
        <v>40</v>
      </c>
      <c r="R47" s="24"/>
      <c r="S47" s="24"/>
      <c r="T47" s="25"/>
      <c r="U47" s="25"/>
      <c r="V47" s="24"/>
      <c r="W47" s="24"/>
    </row>
    <row r="48" spans="2:23" x14ac:dyDescent="0.25">
      <c r="K48" s="31"/>
      <c r="L48" s="66"/>
      <c r="M48" s="66"/>
      <c r="N48" s="66"/>
      <c r="O48" s="67"/>
      <c r="R48" s="24"/>
    </row>
    <row r="49" spans="11:18" ht="15.75" thickBot="1" x14ac:dyDescent="0.3">
      <c r="K49" s="82"/>
      <c r="L49" s="62"/>
      <c r="M49" s="62"/>
      <c r="N49" s="62"/>
      <c r="O49" s="63"/>
      <c r="R49" s="24"/>
    </row>
    <row r="50" spans="11:18" x14ac:dyDescent="0.25">
      <c r="K50" s="83"/>
      <c r="L50" s="84"/>
      <c r="M50" s="84"/>
      <c r="N50" s="84"/>
      <c r="O50" s="84"/>
      <c r="R50" s="24"/>
    </row>
    <row r="51" spans="11:18" x14ac:dyDescent="0.25">
      <c r="K51" s="85"/>
      <c r="L51" s="85"/>
      <c r="M51" s="85"/>
      <c r="N51" s="85"/>
      <c r="O51" s="85"/>
      <c r="R51" s="14"/>
    </row>
    <row r="52" spans="11:18" x14ac:dyDescent="0.25">
      <c r="K52" s="83"/>
      <c r="L52" s="86"/>
      <c r="M52" s="86"/>
      <c r="N52" s="83"/>
      <c r="O52" s="83"/>
      <c r="R52" s="24"/>
    </row>
    <row r="53" spans="11:18" x14ac:dyDescent="0.25">
      <c r="K53" s="83"/>
      <c r="L53" s="84"/>
      <c r="M53" s="84"/>
      <c r="N53" s="84"/>
      <c r="O53" s="84"/>
      <c r="R53" s="24"/>
    </row>
    <row r="54" spans="11:18" x14ac:dyDescent="0.25">
      <c r="K54" s="83"/>
      <c r="L54" s="84"/>
      <c r="M54" s="84"/>
      <c r="N54" s="84"/>
      <c r="O54" s="84"/>
      <c r="R54" s="24"/>
    </row>
    <row r="55" spans="11:18" x14ac:dyDescent="0.25">
      <c r="K55" s="83"/>
      <c r="L55" s="84"/>
      <c r="M55" s="84"/>
      <c r="N55" s="84"/>
      <c r="O55" s="84"/>
      <c r="R55" s="24"/>
    </row>
    <row r="56" spans="11:18" x14ac:dyDescent="0.25">
      <c r="K56" s="85"/>
      <c r="L56" s="85"/>
      <c r="M56" s="85"/>
      <c r="N56" s="85"/>
      <c r="O56" s="85"/>
      <c r="R56" s="14"/>
    </row>
    <row r="57" spans="11:18" x14ac:dyDescent="0.25">
      <c r="K57" s="83"/>
      <c r="L57" s="86"/>
      <c r="M57" s="86"/>
      <c r="N57" s="83"/>
      <c r="O57" s="83"/>
      <c r="R57" s="24"/>
    </row>
    <row r="58" spans="11:18" x14ac:dyDescent="0.25">
      <c r="K58" s="83"/>
      <c r="L58" s="84"/>
      <c r="M58" s="84"/>
      <c r="N58" s="84"/>
      <c r="O58" s="84"/>
      <c r="R58" s="24"/>
    </row>
    <row r="59" spans="11:18" x14ac:dyDescent="0.25">
      <c r="K59" s="83"/>
      <c r="L59" s="84"/>
      <c r="M59" s="84"/>
      <c r="N59" s="84"/>
      <c r="O59" s="84"/>
      <c r="R59" s="24"/>
    </row>
    <row r="60" spans="11:18" x14ac:dyDescent="0.25">
      <c r="K60" s="83"/>
      <c r="L60" s="84"/>
      <c r="M60" s="84"/>
      <c r="N60" s="84"/>
      <c r="O60" s="84"/>
      <c r="R60" s="24"/>
    </row>
    <row r="61" spans="11:18" x14ac:dyDescent="0.25">
      <c r="K61" s="85"/>
      <c r="L61" s="85"/>
      <c r="M61" s="85"/>
      <c r="N61" s="85"/>
      <c r="O61" s="85"/>
      <c r="R61" s="14"/>
    </row>
    <row r="62" spans="11:18" x14ac:dyDescent="0.25">
      <c r="K62" s="83"/>
      <c r="L62" s="86"/>
      <c r="M62" s="86"/>
      <c r="N62" s="83"/>
      <c r="O62" s="83"/>
      <c r="R62" s="24"/>
    </row>
    <row r="63" spans="11:18" x14ac:dyDescent="0.25">
      <c r="K63" s="83"/>
      <c r="L63" s="84"/>
      <c r="M63" s="84"/>
      <c r="N63" s="84"/>
      <c r="O63" s="84"/>
      <c r="R63" s="24"/>
    </row>
    <row r="64" spans="11:18" x14ac:dyDescent="0.25">
      <c r="K64" s="83"/>
      <c r="L64" s="84"/>
      <c r="M64" s="84"/>
      <c r="N64" s="84"/>
      <c r="O64" s="84"/>
      <c r="R64" s="24"/>
    </row>
    <row r="65" spans="11:18" x14ac:dyDescent="0.25">
      <c r="K65" s="83"/>
      <c r="L65" s="84"/>
      <c r="M65" s="84"/>
      <c r="N65" s="84"/>
      <c r="O65" s="84"/>
      <c r="R65" s="24"/>
    </row>
    <row r="66" spans="11:18" x14ac:dyDescent="0.25">
      <c r="K66" s="85"/>
      <c r="L66" s="85"/>
      <c r="M66" s="85"/>
      <c r="N66" s="85"/>
      <c r="O66" s="85"/>
      <c r="R66" s="14"/>
    </row>
    <row r="67" spans="11:18" x14ac:dyDescent="0.25">
      <c r="K67" s="83"/>
      <c r="L67" s="86"/>
      <c r="M67" s="86"/>
      <c r="N67" s="83"/>
      <c r="O67" s="83"/>
      <c r="R67" s="24"/>
    </row>
    <row r="68" spans="11:18" x14ac:dyDescent="0.25">
      <c r="K68" s="83"/>
      <c r="L68" s="84"/>
      <c r="M68" s="84"/>
      <c r="N68" s="84"/>
      <c r="O68" s="84"/>
      <c r="R68" s="24"/>
    </row>
    <row r="69" spans="11:18" x14ac:dyDescent="0.25">
      <c r="K69" s="83"/>
      <c r="L69" s="84"/>
      <c r="M69" s="84"/>
      <c r="N69" s="84"/>
      <c r="O69" s="84"/>
      <c r="R69" s="24"/>
    </row>
    <row r="70" spans="11:18" x14ac:dyDescent="0.25">
      <c r="K70" s="83"/>
      <c r="L70" s="84"/>
      <c r="M70" s="84"/>
      <c r="N70" s="84"/>
      <c r="O70" s="84"/>
      <c r="R70" s="24"/>
    </row>
    <row r="71" spans="11:18" x14ac:dyDescent="0.25">
      <c r="K71" s="85"/>
      <c r="L71" s="85"/>
      <c r="M71" s="85"/>
      <c r="N71" s="85"/>
      <c r="O71" s="85"/>
      <c r="R71" s="14"/>
    </row>
    <row r="72" spans="11:18" x14ac:dyDescent="0.25">
      <c r="K72" s="83"/>
      <c r="L72" s="86"/>
      <c r="M72" s="86"/>
      <c r="N72" s="83"/>
      <c r="O72" s="83"/>
      <c r="R72" s="24"/>
    </row>
    <row r="73" spans="11:18" x14ac:dyDescent="0.25">
      <c r="K73" s="83"/>
      <c r="L73" s="84"/>
      <c r="M73" s="84"/>
      <c r="N73" s="84"/>
      <c r="O73" s="84"/>
      <c r="R73" s="24"/>
    </row>
    <row r="74" spans="11:18" x14ac:dyDescent="0.25">
      <c r="K74" s="83"/>
      <c r="L74" s="84"/>
      <c r="M74" s="84"/>
      <c r="N74" s="84"/>
      <c r="O74" s="84"/>
      <c r="R74" s="24"/>
    </row>
    <row r="75" spans="11:18" x14ac:dyDescent="0.25">
      <c r="K75" s="83"/>
      <c r="L75" s="84"/>
      <c r="M75" s="84"/>
      <c r="N75" s="84"/>
      <c r="O75" s="84"/>
      <c r="R75" s="24"/>
    </row>
    <row r="76" spans="11:18" x14ac:dyDescent="0.25">
      <c r="K76" s="85"/>
      <c r="L76" s="85"/>
      <c r="M76" s="85"/>
      <c r="N76" s="85"/>
      <c r="O76" s="85"/>
      <c r="R76" s="14"/>
    </row>
    <row r="77" spans="11:18" x14ac:dyDescent="0.25">
      <c r="K77" s="83"/>
      <c r="L77" s="86"/>
      <c r="M77" s="86"/>
      <c r="N77" s="83"/>
      <c r="O77" s="83"/>
      <c r="R77" s="24"/>
    </row>
    <row r="78" spans="11:18" x14ac:dyDescent="0.25">
      <c r="K78" s="83"/>
      <c r="L78" s="84"/>
      <c r="M78" s="84"/>
      <c r="N78" s="84"/>
      <c r="O78" s="84"/>
      <c r="R78" s="24"/>
    </row>
    <row r="79" spans="11:18" x14ac:dyDescent="0.25">
      <c r="K79" s="83"/>
      <c r="L79" s="84"/>
      <c r="M79" s="84"/>
      <c r="N79" s="84"/>
      <c r="O79" s="84"/>
      <c r="R79" s="24"/>
    </row>
    <row r="80" spans="11:18" x14ac:dyDescent="0.25">
      <c r="K80" s="83"/>
      <c r="L80" s="84"/>
      <c r="M80" s="84"/>
      <c r="N80" s="84"/>
      <c r="O80" s="84"/>
      <c r="R80" s="24"/>
    </row>
    <row r="81" spans="11:18" x14ac:dyDescent="0.25">
      <c r="K81" s="85"/>
      <c r="L81" s="85"/>
      <c r="M81" s="85"/>
      <c r="N81" s="85"/>
      <c r="O81" s="85"/>
      <c r="R81" s="14"/>
    </row>
    <row r="82" spans="11:18" x14ac:dyDescent="0.25">
      <c r="K82" s="83"/>
      <c r="L82" s="86"/>
      <c r="M82" s="86"/>
      <c r="N82" s="83"/>
      <c r="O82" s="83"/>
      <c r="R82" s="24"/>
    </row>
    <row r="83" spans="11:18" x14ac:dyDescent="0.25">
      <c r="K83" s="84"/>
      <c r="L83" s="84"/>
      <c r="M83" s="84"/>
      <c r="N83" s="84"/>
      <c r="O83" s="84"/>
    </row>
    <row r="84" spans="11:18" x14ac:dyDescent="0.25">
      <c r="K84" s="84"/>
      <c r="L84" s="84"/>
      <c r="M84" s="84"/>
      <c r="N84" s="84"/>
      <c r="O84" s="8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5EDD-8810-4703-A63B-A684EDA01843}">
  <dimension ref="A1:R26"/>
  <sheetViews>
    <sheetView zoomScale="60" zoomScaleNormal="60" workbookViewId="0">
      <selection activeCell="A4" sqref="A4"/>
    </sheetView>
  </sheetViews>
  <sheetFormatPr defaultColWidth="8.85546875" defaultRowHeight="15" x14ac:dyDescent="0.25"/>
  <cols>
    <col min="1" max="1" width="10.42578125" customWidth="1"/>
    <col min="2" max="2" width="11.85546875" customWidth="1"/>
    <col min="7" max="7" width="11" customWidth="1"/>
    <col min="8" max="8" width="10.85546875" customWidth="1"/>
    <col min="14" max="14" width="47.140625" customWidth="1"/>
    <col min="15" max="15" width="20.28515625" customWidth="1"/>
  </cols>
  <sheetData>
    <row r="1" spans="1:18" ht="23.25" x14ac:dyDescent="0.35">
      <c r="A1" s="1" t="s">
        <v>57</v>
      </c>
      <c r="B1" s="2" t="s">
        <v>56</v>
      </c>
      <c r="C1" s="2"/>
      <c r="D1" s="2"/>
      <c r="E1" s="2"/>
      <c r="F1" s="2"/>
      <c r="G1" s="2"/>
      <c r="H1" s="3"/>
      <c r="I1" s="3"/>
      <c r="J1" s="3"/>
      <c r="K1" s="3"/>
    </row>
    <row r="3" spans="1:18" x14ac:dyDescent="0.25">
      <c r="K3" s="99"/>
      <c r="L3" s="99"/>
      <c r="M3" s="99"/>
      <c r="N3" s="99"/>
      <c r="O3" s="99"/>
      <c r="P3" s="99"/>
      <c r="Q3" s="99"/>
      <c r="R3" s="99"/>
    </row>
    <row r="4" spans="1:18" x14ac:dyDescent="0.25">
      <c r="C4" s="4" t="s">
        <v>55</v>
      </c>
      <c r="D4" s="4"/>
      <c r="K4" s="99"/>
      <c r="L4" s="99"/>
      <c r="M4" s="99"/>
      <c r="N4" s="99"/>
      <c r="O4" s="99"/>
      <c r="P4" s="99"/>
      <c r="Q4" s="99"/>
      <c r="R4" s="99"/>
    </row>
    <row r="5" spans="1:18" x14ac:dyDescent="0.25">
      <c r="B5" s="4" t="s">
        <v>49</v>
      </c>
      <c r="C5" s="98" t="s">
        <v>2</v>
      </c>
      <c r="D5" s="97" t="s">
        <v>35</v>
      </c>
      <c r="G5" s="103"/>
      <c r="H5" s="102"/>
      <c r="N5" s="98" t="s">
        <v>54</v>
      </c>
      <c r="O5" s="104"/>
    </row>
    <row r="6" spans="1:18" ht="15.75" thickBot="1" x14ac:dyDescent="0.3">
      <c r="B6" s="88">
        <v>0.04</v>
      </c>
      <c r="C6" s="87">
        <v>0</v>
      </c>
      <c r="D6" s="87">
        <v>0</v>
      </c>
      <c r="G6" s="103"/>
      <c r="H6" s="102"/>
      <c r="N6" s="90"/>
      <c r="O6" s="90"/>
    </row>
    <row r="7" spans="1:18" x14ac:dyDescent="0.25">
      <c r="B7" s="88">
        <v>7.0000000000000007E-2</v>
      </c>
      <c r="C7" s="87">
        <v>0</v>
      </c>
      <c r="D7" s="87">
        <v>0</v>
      </c>
      <c r="G7" s="103"/>
      <c r="H7" s="102"/>
      <c r="N7" s="96" t="s">
        <v>48</v>
      </c>
      <c r="O7" s="95" t="s">
        <v>47</v>
      </c>
    </row>
    <row r="8" spans="1:18" x14ac:dyDescent="0.25">
      <c r="B8" s="88">
        <v>0.16</v>
      </c>
      <c r="C8" s="87">
        <v>0</v>
      </c>
      <c r="D8" s="87">
        <v>0</v>
      </c>
      <c r="N8" s="94" t="s">
        <v>46</v>
      </c>
      <c r="O8" s="93" t="s">
        <v>53</v>
      </c>
    </row>
    <row r="9" spans="1:18" x14ac:dyDescent="0.25">
      <c r="B9" s="88">
        <v>0.4</v>
      </c>
      <c r="C9" s="87">
        <v>8.3000000000000007</v>
      </c>
      <c r="D9" s="87">
        <v>50</v>
      </c>
      <c r="N9" s="94" t="s">
        <v>44</v>
      </c>
      <c r="O9" s="93" t="s">
        <v>52</v>
      </c>
    </row>
    <row r="10" spans="1:18" ht="15.75" thickBot="1" x14ac:dyDescent="0.3">
      <c r="B10" s="88">
        <v>0.6</v>
      </c>
      <c r="C10" s="87">
        <v>25</v>
      </c>
      <c r="D10" s="87">
        <v>90</v>
      </c>
      <c r="N10" s="92" t="s">
        <v>43</v>
      </c>
      <c r="O10" s="91" t="s">
        <v>33</v>
      </c>
    </row>
    <row r="11" spans="1:18" x14ac:dyDescent="0.25">
      <c r="B11" s="88">
        <v>1</v>
      </c>
      <c r="C11" s="87">
        <v>58.3</v>
      </c>
      <c r="D11" s="87">
        <v>100</v>
      </c>
      <c r="N11" s="101"/>
      <c r="O11" s="100"/>
    </row>
    <row r="12" spans="1:18" x14ac:dyDescent="0.25">
      <c r="B12" s="88">
        <v>1.4</v>
      </c>
      <c r="C12" s="87">
        <v>91.7</v>
      </c>
      <c r="D12" s="87">
        <v>100</v>
      </c>
      <c r="G12" s="99"/>
    </row>
    <row r="13" spans="1:18" x14ac:dyDescent="0.25">
      <c r="B13" s="88">
        <v>2</v>
      </c>
      <c r="C13" s="87">
        <v>100</v>
      </c>
      <c r="D13" s="87">
        <v>100</v>
      </c>
      <c r="G13" s="99"/>
    </row>
    <row r="16" spans="1:18" x14ac:dyDescent="0.25">
      <c r="C16" s="4" t="s">
        <v>51</v>
      </c>
      <c r="D16" s="4"/>
      <c r="N16" s="98" t="s">
        <v>50</v>
      </c>
    </row>
    <row r="17" spans="2:15" ht="15.75" thickBot="1" x14ac:dyDescent="0.3">
      <c r="B17" s="4" t="s">
        <v>49</v>
      </c>
      <c r="C17" s="98" t="s">
        <v>2</v>
      </c>
      <c r="D17" s="97" t="s">
        <v>35</v>
      </c>
      <c r="N17" s="90"/>
      <c r="O17" s="89"/>
    </row>
    <row r="18" spans="2:15" x14ac:dyDescent="0.25">
      <c r="B18" s="88">
        <v>0.04</v>
      </c>
      <c r="C18" s="87">
        <v>0</v>
      </c>
      <c r="D18" s="87">
        <v>0</v>
      </c>
      <c r="N18" s="96" t="s">
        <v>48</v>
      </c>
      <c r="O18" s="95" t="s">
        <v>47</v>
      </c>
    </row>
    <row r="19" spans="2:15" x14ac:dyDescent="0.25">
      <c r="B19" s="88">
        <v>7.0000000000000007E-2</v>
      </c>
      <c r="C19" s="87">
        <v>0</v>
      </c>
      <c r="D19" s="87">
        <v>0</v>
      </c>
      <c r="N19" s="94" t="s">
        <v>46</v>
      </c>
      <c r="O19" s="93" t="s">
        <v>45</v>
      </c>
    </row>
    <row r="20" spans="2:15" x14ac:dyDescent="0.25">
      <c r="B20" s="88">
        <v>0.16</v>
      </c>
      <c r="C20" s="87">
        <v>0</v>
      </c>
      <c r="D20" s="87">
        <v>0</v>
      </c>
      <c r="N20" s="94" t="s">
        <v>44</v>
      </c>
      <c r="O20" s="93">
        <v>0.1255</v>
      </c>
    </row>
    <row r="21" spans="2:15" ht="15.75" thickBot="1" x14ac:dyDescent="0.3">
      <c r="B21" s="88">
        <v>0.4</v>
      </c>
      <c r="C21" s="87">
        <v>12.5</v>
      </c>
      <c r="D21" s="87">
        <v>25</v>
      </c>
      <c r="N21" s="92" t="s">
        <v>43</v>
      </c>
      <c r="O21" s="91" t="s">
        <v>40</v>
      </c>
    </row>
    <row r="22" spans="2:15" x14ac:dyDescent="0.25">
      <c r="B22" s="88">
        <v>0.6</v>
      </c>
      <c r="C22" s="87">
        <v>50</v>
      </c>
      <c r="D22" s="87">
        <v>75</v>
      </c>
      <c r="N22" s="90"/>
      <c r="O22" s="89"/>
    </row>
    <row r="23" spans="2:15" x14ac:dyDescent="0.25">
      <c r="B23" s="88">
        <v>1</v>
      </c>
      <c r="C23" s="87">
        <v>75</v>
      </c>
      <c r="D23" s="87">
        <v>100</v>
      </c>
    </row>
    <row r="24" spans="2:15" x14ac:dyDescent="0.25">
      <c r="B24" s="88">
        <v>1.4</v>
      </c>
      <c r="C24" s="87">
        <v>100</v>
      </c>
      <c r="D24" s="87">
        <v>100</v>
      </c>
    </row>
    <row r="25" spans="2:15" x14ac:dyDescent="0.25">
      <c r="B25" s="88">
        <v>2</v>
      </c>
      <c r="C25" s="87">
        <v>100</v>
      </c>
      <c r="D25" s="87">
        <v>100</v>
      </c>
    </row>
    <row r="26" spans="2:15" x14ac:dyDescent="0.25"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3e</vt:lpstr>
      <vt:lpstr>Fig. 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2022-03-30T19:34:18Z</dcterms:created>
  <dcterms:modified xsi:type="dcterms:W3CDTF">2022-03-30T19:35:26Z</dcterms:modified>
</cp:coreProperties>
</file>