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8_{96A7705F-65CB-49B9-B95A-788A244FFEF9}" xr6:coauthVersionLast="36" xr6:coauthVersionMax="36" xr10:uidLastSave="{00000000-0000-0000-0000-000000000000}"/>
  <bookViews>
    <workbookView xWindow="0" yWindow="0" windowWidth="28800" windowHeight="12225" xr2:uid="{B4D26842-94C0-40E3-A230-B142DDA0B1EB}"/>
  </bookViews>
  <sheets>
    <sheet name="Fig. 4a" sheetId="1" r:id="rId1"/>
    <sheet name="Fig. 4b" sheetId="3" r:id="rId2"/>
    <sheet name="Fig. 4c" sheetId="4" r:id="rId3"/>
    <sheet name="Fig. 4d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3" i="5" l="1"/>
  <c r="N53" i="5"/>
  <c r="I53" i="5"/>
  <c r="E53" i="5"/>
  <c r="D53" i="5"/>
  <c r="R52" i="5"/>
  <c r="R53" i="5" s="1"/>
  <c r="Q52" i="5"/>
  <c r="Q53" i="5" s="1"/>
  <c r="P52" i="5"/>
  <c r="P53" i="5" s="1"/>
  <c r="O52" i="5"/>
  <c r="N52" i="5"/>
  <c r="M52" i="5"/>
  <c r="M53" i="5" s="1"/>
  <c r="L52" i="5"/>
  <c r="L53" i="5" s="1"/>
  <c r="I52" i="5"/>
  <c r="H52" i="5"/>
  <c r="H53" i="5" s="1"/>
  <c r="G52" i="5"/>
  <c r="G53" i="5" s="1"/>
  <c r="F52" i="5"/>
  <c r="F53" i="5" s="1"/>
  <c r="E52" i="5"/>
  <c r="D52" i="5"/>
  <c r="C52" i="5"/>
  <c r="C53" i="5" s="1"/>
  <c r="R51" i="5"/>
  <c r="Q51" i="5"/>
  <c r="P51" i="5"/>
  <c r="O51" i="5"/>
  <c r="N51" i="5"/>
  <c r="M51" i="5"/>
  <c r="L51" i="5"/>
  <c r="I51" i="5"/>
  <c r="H51" i="5"/>
  <c r="G51" i="5"/>
  <c r="F51" i="5"/>
  <c r="E51" i="5"/>
  <c r="D51" i="5"/>
  <c r="C51" i="5"/>
  <c r="Q34" i="5"/>
  <c r="P34" i="5"/>
  <c r="M34" i="5"/>
  <c r="G34" i="5"/>
  <c r="F34" i="5"/>
  <c r="C34" i="5"/>
  <c r="R33" i="5"/>
  <c r="R34" i="5" s="1"/>
  <c r="Q33" i="5"/>
  <c r="P33" i="5"/>
  <c r="O33" i="5"/>
  <c r="O34" i="5" s="1"/>
  <c r="N33" i="5"/>
  <c r="N34" i="5" s="1"/>
  <c r="M33" i="5"/>
  <c r="L33" i="5"/>
  <c r="L34" i="5" s="1"/>
  <c r="I33" i="5"/>
  <c r="I34" i="5" s="1"/>
  <c r="H33" i="5"/>
  <c r="H34" i="5" s="1"/>
  <c r="G33" i="5"/>
  <c r="F33" i="5"/>
  <c r="E33" i="5"/>
  <c r="E34" i="5" s="1"/>
  <c r="D33" i="5"/>
  <c r="D34" i="5" s="1"/>
  <c r="C33" i="5"/>
  <c r="R32" i="5"/>
  <c r="Q32" i="5"/>
  <c r="P32" i="5"/>
  <c r="O32" i="5"/>
  <c r="N32" i="5"/>
  <c r="M32" i="5"/>
  <c r="L32" i="5"/>
  <c r="I32" i="5"/>
  <c r="H32" i="5"/>
  <c r="G32" i="5"/>
  <c r="F32" i="5"/>
  <c r="E32" i="5"/>
  <c r="D32" i="5"/>
  <c r="C32" i="5"/>
  <c r="R16" i="5"/>
  <c r="O16" i="5"/>
  <c r="I16" i="5"/>
  <c r="H16" i="5"/>
  <c r="E16" i="5"/>
  <c r="R15" i="5"/>
  <c r="Q15" i="5"/>
  <c r="Q16" i="5" s="1"/>
  <c r="P15" i="5"/>
  <c r="P16" i="5" s="1"/>
  <c r="O15" i="5"/>
  <c r="N15" i="5"/>
  <c r="N16" i="5" s="1"/>
  <c r="M15" i="5"/>
  <c r="M16" i="5" s="1"/>
  <c r="L15" i="5"/>
  <c r="L16" i="5" s="1"/>
  <c r="I15" i="5"/>
  <c r="H15" i="5"/>
  <c r="G15" i="5"/>
  <c r="G16" i="5" s="1"/>
  <c r="F15" i="5"/>
  <c r="F16" i="5" s="1"/>
  <c r="E15" i="5"/>
  <c r="D15" i="5"/>
  <c r="D16" i="5" s="1"/>
  <c r="C15" i="5"/>
  <c r="C16" i="5" s="1"/>
  <c r="R14" i="5"/>
  <c r="Q14" i="5"/>
  <c r="P14" i="5"/>
  <c r="O14" i="5"/>
  <c r="N14" i="5"/>
  <c r="M14" i="5"/>
  <c r="L14" i="5"/>
  <c r="I14" i="5"/>
  <c r="H14" i="5"/>
  <c r="G14" i="5"/>
  <c r="F14" i="5"/>
  <c r="E14" i="5"/>
  <c r="D14" i="5"/>
  <c r="C14" i="5"/>
  <c r="L50" i="4"/>
  <c r="I50" i="4"/>
  <c r="R49" i="4"/>
  <c r="R50" i="4" s="1"/>
  <c r="Q49" i="4"/>
  <c r="Q50" i="4" s="1"/>
  <c r="P49" i="4"/>
  <c r="P50" i="4" s="1"/>
  <c r="O49" i="4"/>
  <c r="O50" i="4" s="1"/>
  <c r="N49" i="4"/>
  <c r="N50" i="4" s="1"/>
  <c r="M49" i="4"/>
  <c r="M50" i="4" s="1"/>
  <c r="L49" i="4"/>
  <c r="I49" i="4"/>
  <c r="H49" i="4"/>
  <c r="H50" i="4" s="1"/>
  <c r="G49" i="4"/>
  <c r="G50" i="4" s="1"/>
  <c r="F49" i="4"/>
  <c r="F50" i="4" s="1"/>
  <c r="E49" i="4"/>
  <c r="E50" i="4" s="1"/>
  <c r="D49" i="4"/>
  <c r="D50" i="4" s="1"/>
  <c r="C49" i="4"/>
  <c r="C50" i="4" s="1"/>
  <c r="R48" i="4"/>
  <c r="Q48" i="4"/>
  <c r="P48" i="4"/>
  <c r="O48" i="4"/>
  <c r="N48" i="4"/>
  <c r="M48" i="4"/>
  <c r="L48" i="4"/>
  <c r="I48" i="4"/>
  <c r="H48" i="4"/>
  <c r="G48" i="4"/>
  <c r="F48" i="4"/>
  <c r="E48" i="4"/>
  <c r="D48" i="4"/>
  <c r="C48" i="4"/>
  <c r="N32" i="4"/>
  <c r="M32" i="4"/>
  <c r="D32" i="4"/>
  <c r="C32" i="4"/>
  <c r="R31" i="4"/>
  <c r="R32" i="4" s="1"/>
  <c r="Q31" i="4"/>
  <c r="Q32" i="4" s="1"/>
  <c r="P31" i="4"/>
  <c r="P32" i="4" s="1"/>
  <c r="O31" i="4"/>
  <c r="O32" i="4" s="1"/>
  <c r="N31" i="4"/>
  <c r="M31" i="4"/>
  <c r="L31" i="4"/>
  <c r="L32" i="4" s="1"/>
  <c r="I31" i="4"/>
  <c r="I32" i="4" s="1"/>
  <c r="H31" i="4"/>
  <c r="H32" i="4" s="1"/>
  <c r="G31" i="4"/>
  <c r="G32" i="4" s="1"/>
  <c r="F31" i="4"/>
  <c r="F32" i="4" s="1"/>
  <c r="E31" i="4"/>
  <c r="E32" i="4" s="1"/>
  <c r="D31" i="4"/>
  <c r="C31" i="4"/>
  <c r="R30" i="4"/>
  <c r="Q30" i="4"/>
  <c r="P30" i="4"/>
  <c r="O30" i="4"/>
  <c r="N30" i="4"/>
  <c r="M30" i="4"/>
  <c r="L30" i="4"/>
  <c r="I30" i="4"/>
  <c r="H30" i="4"/>
  <c r="G30" i="4"/>
  <c r="F30" i="4"/>
  <c r="E30" i="4"/>
  <c r="D30" i="4"/>
  <c r="C30" i="4"/>
  <c r="P16" i="4"/>
  <c r="O16" i="4"/>
  <c r="F16" i="4"/>
  <c r="E16" i="4"/>
  <c r="R15" i="4"/>
  <c r="R16" i="4" s="1"/>
  <c r="Q15" i="4"/>
  <c r="Q16" i="4" s="1"/>
  <c r="P15" i="4"/>
  <c r="O15" i="4"/>
  <c r="N15" i="4"/>
  <c r="N16" i="4" s="1"/>
  <c r="M15" i="4"/>
  <c r="M16" i="4" s="1"/>
  <c r="L15" i="4"/>
  <c r="L16" i="4" s="1"/>
  <c r="I15" i="4"/>
  <c r="I16" i="4" s="1"/>
  <c r="H15" i="4"/>
  <c r="H16" i="4" s="1"/>
  <c r="G15" i="4"/>
  <c r="G16" i="4" s="1"/>
  <c r="F15" i="4"/>
  <c r="E15" i="4"/>
  <c r="D15" i="4"/>
  <c r="D16" i="4" s="1"/>
  <c r="C15" i="4"/>
  <c r="C16" i="4" s="1"/>
  <c r="R14" i="4"/>
  <c r="Q14" i="4"/>
  <c r="P14" i="4"/>
  <c r="O14" i="4"/>
  <c r="N14" i="4"/>
  <c r="M14" i="4"/>
  <c r="L14" i="4"/>
  <c r="I14" i="4"/>
  <c r="H14" i="4"/>
  <c r="G14" i="4"/>
  <c r="F14" i="4"/>
  <c r="E14" i="4"/>
  <c r="D14" i="4"/>
  <c r="C14" i="4"/>
  <c r="J46" i="3"/>
  <c r="J47" i="3" s="1"/>
  <c r="I46" i="3"/>
  <c r="I47" i="3" s="1"/>
  <c r="E46" i="3"/>
  <c r="E47" i="3" s="1"/>
  <c r="D46" i="3"/>
  <c r="D47" i="3" s="1"/>
  <c r="J45" i="3"/>
  <c r="I45" i="3"/>
  <c r="E45" i="3"/>
  <c r="D45" i="3"/>
  <c r="D31" i="3"/>
  <c r="J30" i="3"/>
  <c r="J31" i="3" s="1"/>
  <c r="I30" i="3"/>
  <c r="I31" i="3" s="1"/>
  <c r="E30" i="3"/>
  <c r="E31" i="3" s="1"/>
  <c r="D30" i="3"/>
  <c r="J29" i="3"/>
  <c r="I29" i="3"/>
  <c r="E29" i="3"/>
  <c r="D29" i="3"/>
  <c r="J14" i="3"/>
  <c r="J15" i="3" s="1"/>
  <c r="I14" i="3"/>
  <c r="I15" i="3" s="1"/>
  <c r="E14" i="3"/>
  <c r="E15" i="3" s="1"/>
  <c r="D14" i="3"/>
  <c r="D15" i="3" s="1"/>
  <c r="J13" i="3"/>
  <c r="I13" i="3"/>
  <c r="E13" i="3"/>
  <c r="D13" i="3"/>
  <c r="G11" i="1"/>
  <c r="C11" i="1"/>
  <c r="H10" i="1"/>
  <c r="H11" i="1" s="1"/>
  <c r="G10" i="1"/>
  <c r="F10" i="1"/>
  <c r="F11" i="1" s="1"/>
  <c r="E10" i="1"/>
  <c r="E11" i="1" s="1"/>
  <c r="D10" i="1"/>
  <c r="D11" i="1" s="1"/>
  <c r="C10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<sst xmlns="http://schemas.openxmlformats.org/spreadsheetml/2006/main" count="846" uniqueCount="89">
  <si>
    <t>Fig. 4a</t>
  </si>
  <si>
    <t>DTX mediated ablation in SNS-iDTR mice</t>
  </si>
  <si>
    <t>Vehicle</t>
  </si>
  <si>
    <t>DTX</t>
  </si>
  <si>
    <t>Stats:</t>
  </si>
  <si>
    <t>Two-tailed student's t-test</t>
  </si>
  <si>
    <t>NF200</t>
  </si>
  <si>
    <t>CGRP</t>
  </si>
  <si>
    <t>IB4 binding</t>
  </si>
  <si>
    <t>t-value</t>
  </si>
  <si>
    <t>p-value</t>
  </si>
  <si>
    <t>Veh vs. DTX</t>
  </si>
  <si>
    <t>AVG</t>
  </si>
  <si>
    <t>SD</t>
  </si>
  <si>
    <t>SE</t>
  </si>
  <si>
    <t>Fig. 4b</t>
  </si>
  <si>
    <t>Threshold (grams)</t>
  </si>
  <si>
    <t>Basal sham</t>
  </si>
  <si>
    <t>Basal SNI</t>
  </si>
  <si>
    <t>Ms. No</t>
  </si>
  <si>
    <t>sural</t>
  </si>
  <si>
    <t>tibial</t>
  </si>
  <si>
    <t>Stats: Two Way Repeated Measures ANOVA (One Factor Repetition)</t>
  </si>
  <si>
    <t>Source of Variation</t>
  </si>
  <si>
    <t xml:space="preserve">DF </t>
  </si>
  <si>
    <t xml:space="preserve">  F </t>
  </si>
  <si>
    <t xml:space="preserve">  P </t>
  </si>
  <si>
    <t>groups</t>
  </si>
  <si>
    <t>&lt;0.001</t>
  </si>
  <si>
    <t>treatment</t>
  </si>
  <si>
    <t>group x treatment</t>
  </si>
  <si>
    <t>Residual</t>
  </si>
  <si>
    <t>Total</t>
  </si>
  <si>
    <t>All Pairwise Multiple Comparison (Bonferroni t-test):</t>
  </si>
  <si>
    <r>
      <t xml:space="preserve">Comparisons for factor: </t>
    </r>
    <r>
      <rPr>
        <b/>
        <sz val="10"/>
        <color theme="1"/>
        <rFont val="Times New Roman"/>
        <family val="1"/>
      </rPr>
      <t>treatment</t>
    </r>
  </si>
  <si>
    <t>Comparison</t>
  </si>
  <si>
    <t>Diff of Means</t>
  </si>
  <si>
    <t>t</t>
  </si>
  <si>
    <t>P</t>
  </si>
  <si>
    <t>P&lt;0.050</t>
  </si>
  <si>
    <t>Basal vs. 24W</t>
  </si>
  <si>
    <t>Yes</t>
  </si>
  <si>
    <t>24W sham</t>
  </si>
  <si>
    <t>24W SNI</t>
  </si>
  <si>
    <t>Basal vs. 26W DTX</t>
  </si>
  <si>
    <t>No</t>
  </si>
  <si>
    <t>24W vs. 26W DTX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</si>
  <si>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sham_sural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</si>
  <si>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sham_tibial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</si>
  <si>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SNI_sural</t>
    </r>
  </si>
  <si>
    <t>26W sham + DTX</t>
  </si>
  <si>
    <t>26W SNI + DTX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</si>
  <si>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SNI_tibial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</si>
  <si>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</t>
    </r>
  </si>
  <si>
    <t>SNI_tibial vs. SNI_sural</t>
  </si>
  <si>
    <t>SNI_tibial vs. sham_sural</t>
  </si>
  <si>
    <t>SNI_tibial vs. sham_tibial</t>
  </si>
  <si>
    <t>sham_tibial vs. SNI_sural</t>
  </si>
  <si>
    <t>sham_tibial vs. sham_sural</t>
  </si>
  <si>
    <t>sham_sural vs. SNI_sural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</si>
  <si>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basal</t>
    </r>
  </si>
  <si>
    <t>sham_sural vs. sham_tibial</t>
  </si>
  <si>
    <t>sham_sural vs. SNI_tibial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</si>
  <si>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24W</t>
    </r>
  </si>
  <si>
    <t>sham_tibial vs. SNI_tibial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</si>
  <si>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26W DTX</t>
    </r>
  </si>
  <si>
    <t>Fig. 4c</t>
  </si>
  <si>
    <t>Response rate (% of Max)</t>
  </si>
  <si>
    <t>0.07g</t>
  </si>
  <si>
    <t>0.16g</t>
  </si>
  <si>
    <t>0.6g</t>
  </si>
  <si>
    <t>1g</t>
  </si>
  <si>
    <t>1.4g</t>
  </si>
  <si>
    <t>2g</t>
  </si>
  <si>
    <t>4g</t>
  </si>
  <si>
    <t xml:space="preserve">Stats: Two Way Repeated Measures ANOVA (One Factor Repetition) for sham </t>
  </si>
  <si>
    <t>Stats: Two Way Repeated Measures ANOVA (One Factor Repetition) for SNI</t>
  </si>
  <si>
    <t>forces</t>
  </si>
  <si>
    <t>groups x forces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</si>
  <si>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0.07g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</si>
  <si>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0.16g</t>
    </r>
  </si>
  <si>
    <t>24W sham + DTX</t>
  </si>
  <si>
    <t>24W SNI + DTX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</si>
  <si>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0.6g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</si>
  <si>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1g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</si>
  <si>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1.4g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</si>
  <si>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2g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</si>
  <si>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4g</t>
    </r>
  </si>
  <si>
    <t>Fig. 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</si>
</sst>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3" borderId="1" xfId="0" applyFill="1" applyBorder="1"/>
    <xf numFmtId="0" fontId="0" fillId="4" borderId="2" xfId="0" applyFill="1" applyBorder="1"/>
    <xf numFmtId="0" fontId="3" fillId="0" borderId="0" xfId="0" applyFont="1"/>
    <xf numFmtId="0" fontId="4" fillId="5" borderId="3" xfId="0" applyFont="1" applyFill="1" applyBorder="1" applyAlignment="1">
      <alignment horizontal="right"/>
    </xf>
    <xf numFmtId="0" fontId="4" fillId="5" borderId="4" xfId="0" applyFont="1" applyFill="1" applyBorder="1"/>
    <xf numFmtId="0" fontId="4" fillId="5" borderId="5" xfId="0" applyFont="1" applyFill="1" applyBorder="1"/>
    <xf numFmtId="0" fontId="0" fillId="6" borderId="6" xfId="0" applyFill="1" applyBorder="1"/>
    <xf numFmtId="0" fontId="0" fillId="6" borderId="7" xfId="0" applyFill="1" applyBorder="1"/>
    <xf numFmtId="0" fontId="0" fillId="2" borderId="6" xfId="0" applyFill="1" applyBorder="1"/>
    <xf numFmtId="0" fontId="0" fillId="2" borderId="7" xfId="0" applyFill="1" applyBorder="1"/>
    <xf numFmtId="0" fontId="0" fillId="7" borderId="6" xfId="0" applyFill="1" applyBorder="1"/>
    <xf numFmtId="0" fontId="0" fillId="7" borderId="7" xfId="0" applyFill="1" applyBorder="1"/>
    <xf numFmtId="0" fontId="3" fillId="5" borderId="1" xfId="0" applyFont="1" applyFill="1" applyBorder="1"/>
    <xf numFmtId="0" fontId="5" fillId="0" borderId="8" xfId="0" applyFont="1" applyBorder="1"/>
    <xf numFmtId="0" fontId="3" fillId="5" borderId="2" xfId="0" applyFont="1" applyFill="1" applyBorder="1"/>
    <xf numFmtId="0" fontId="0" fillId="4" borderId="0" xfId="0" applyFill="1"/>
    <xf numFmtId="0" fontId="0" fillId="0" borderId="9" xfId="0" applyBorder="1"/>
    <xf numFmtId="0" fontId="0" fillId="0" borderId="10" xfId="0" applyBorder="1"/>
    <xf numFmtId="0" fontId="3" fillId="5" borderId="0" xfId="0" applyFont="1" applyFill="1"/>
    <xf numFmtId="0" fontId="3" fillId="6" borderId="1" xfId="0" applyFont="1" applyFill="1" applyBorder="1"/>
    <xf numFmtId="0" fontId="3" fillId="0" borderId="11" xfId="0" applyFont="1" applyBorder="1"/>
    <xf numFmtId="0" fontId="3" fillId="2" borderId="6" xfId="0" applyFont="1" applyFill="1" applyBorder="1"/>
    <xf numFmtId="0" fontId="3" fillId="0" borderId="12" xfId="0" applyFont="1" applyBorder="1"/>
    <xf numFmtId="0" fontId="3" fillId="5" borderId="7" xfId="0" applyFont="1" applyFill="1" applyBorder="1"/>
    <xf numFmtId="0" fontId="0" fillId="0" borderId="13" xfId="0" applyBorder="1"/>
    <xf numFmtId="0" fontId="0" fillId="0" borderId="14" xfId="0" applyBorder="1"/>
    <xf numFmtId="0" fontId="3" fillId="7" borderId="15" xfId="0" applyFont="1" applyFill="1" applyBorder="1"/>
    <xf numFmtId="0" fontId="3" fillId="0" borderId="16" xfId="0" applyFont="1" applyBorder="1"/>
    <xf numFmtId="0" fontId="3" fillId="5" borderId="17" xfId="0" applyFont="1" applyFill="1" applyBorder="1"/>
    <xf numFmtId="0" fontId="1" fillId="0" borderId="1" xfId="0" applyFont="1" applyBorder="1"/>
    <xf numFmtId="0" fontId="0" fillId="0" borderId="4" xfId="0" applyFill="1" applyBorder="1"/>
    <xf numFmtId="0" fontId="0" fillId="0" borderId="2" xfId="0" applyFill="1" applyBorder="1"/>
    <xf numFmtId="0" fontId="1" fillId="0" borderId="6" xfId="0" applyFont="1" applyBorder="1"/>
    <xf numFmtId="0" fontId="0" fillId="0" borderId="0" xfId="0" applyFill="1" applyBorder="1"/>
    <xf numFmtId="0" fontId="0" fillId="0" borderId="7" xfId="0" applyFill="1" applyBorder="1"/>
    <xf numFmtId="0" fontId="1" fillId="0" borderId="15" xfId="0" applyFont="1" applyBorder="1"/>
    <xf numFmtId="0" fontId="0" fillId="0" borderId="18" xfId="0" applyFill="1" applyBorder="1"/>
    <xf numFmtId="0" fontId="0" fillId="0" borderId="17" xfId="0" applyFill="1" applyBorder="1"/>
    <xf numFmtId="0" fontId="0" fillId="0" borderId="0" xfId="0" applyFill="1"/>
    <xf numFmtId="0" fontId="0" fillId="6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4" fillId="5" borderId="3" xfId="0" applyFont="1" applyFill="1" applyBorder="1"/>
    <xf numFmtId="0" fontId="0" fillId="5" borderId="19" xfId="0" applyFill="1" applyBorder="1"/>
    <xf numFmtId="0" fontId="0" fillId="5" borderId="5" xfId="0" applyFill="1" applyBorder="1"/>
    <xf numFmtId="0" fontId="4" fillId="0" borderId="0" xfId="0" applyFont="1" applyAlignment="1">
      <alignment vertical="center"/>
    </xf>
    <xf numFmtId="0" fontId="0" fillId="9" borderId="0" xfId="0" applyFill="1"/>
    <xf numFmtId="0" fontId="0" fillId="0" borderId="12" xfId="0" applyBorder="1"/>
    <xf numFmtId="0" fontId="0" fillId="10" borderId="0" xfId="0" applyFill="1"/>
    <xf numFmtId="0" fontId="0" fillId="0" borderId="1" xfId="0" applyBorder="1"/>
    <xf numFmtId="0" fontId="0" fillId="0" borderId="4" xfId="0" applyBorder="1"/>
    <xf numFmtId="0" fontId="0" fillId="0" borderId="2" xfId="0" applyBorder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/>
    <xf numFmtId="0" fontId="0" fillId="0" borderId="7" xfId="0" applyBorder="1"/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0" fillId="0" borderId="0" xfId="0" applyBorder="1" applyAlignment="1">
      <alignment horizontal="right"/>
    </xf>
    <xf numFmtId="0" fontId="3" fillId="0" borderId="15" xfId="0" applyFont="1" applyBorder="1"/>
    <xf numFmtId="0" fontId="3" fillId="0" borderId="18" xfId="0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0" fontId="0" fillId="0" borderId="18" xfId="0" applyBorder="1"/>
    <xf numFmtId="0" fontId="0" fillId="0" borderId="17" xfId="0" applyBorder="1"/>
    <xf numFmtId="0" fontId="0" fillId="0" borderId="12" xfId="0" applyFill="1" applyBorder="1"/>
    <xf numFmtId="0" fontId="4" fillId="5" borderId="3" xfId="0" applyFont="1" applyFill="1" applyBorder="1" applyAlignment="1">
      <alignment vertical="center"/>
    </xf>
    <xf numFmtId="0" fontId="1" fillId="5" borderId="19" xfId="0" applyFont="1" applyFill="1" applyBorder="1"/>
    <xf numFmtId="0" fontId="1" fillId="5" borderId="5" xfId="0" applyFont="1" applyFill="1" applyBorder="1"/>
    <xf numFmtId="0" fontId="3" fillId="0" borderId="1" xfId="0" applyFont="1" applyBorder="1" applyAlignment="1">
      <alignment vertical="center"/>
    </xf>
    <xf numFmtId="165" fontId="0" fillId="0" borderId="4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165" fontId="4" fillId="0" borderId="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165" fontId="3" fillId="0" borderId="18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165" fontId="0" fillId="0" borderId="0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6" xfId="0" applyBorder="1"/>
    <xf numFmtId="11" fontId="3" fillId="0" borderId="0" xfId="0" applyNumberFormat="1" applyFont="1" applyAlignment="1">
      <alignment vertical="center"/>
    </xf>
    <xf numFmtId="0" fontId="6" fillId="0" borderId="0" xfId="0" applyFont="1" applyFill="1"/>
    <xf numFmtId="165" fontId="0" fillId="0" borderId="4" xfId="0" applyNumberFormat="1" applyBorder="1"/>
    <xf numFmtId="165" fontId="0" fillId="0" borderId="0" xfId="0" applyNumberFormat="1" applyBorder="1"/>
    <xf numFmtId="0" fontId="3" fillId="0" borderId="6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0" fillId="0" borderId="15" xfId="0" applyBorder="1"/>
    <xf numFmtId="165" fontId="0" fillId="0" borderId="18" xfId="0" applyNumberFormat="1" applyBorder="1"/>
    <xf numFmtId="0" fontId="6" fillId="11" borderId="0" xfId="0" applyFont="1" applyFill="1"/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4" fillId="5" borderId="1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2" xfId="0" applyFont="1" applyFill="1" applyBorder="1"/>
    <xf numFmtId="164" fontId="0" fillId="0" borderId="4" xfId="0" applyNumberFormat="1" applyBorder="1"/>
    <xf numFmtId="164" fontId="4" fillId="0" borderId="0" xfId="0" applyNumberFormat="1" applyFont="1" applyBorder="1" applyAlignment="1">
      <alignment horizontal="right" vertical="center"/>
    </xf>
    <xf numFmtId="164" fontId="0" fillId="0" borderId="18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165" fontId="0" fillId="0" borderId="18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3" fillId="0" borderId="18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87D24-8588-4983-A115-543D0CFAF624}">
  <dimension ref="A1:N11"/>
  <sheetViews>
    <sheetView tabSelected="1" zoomScale="60" zoomScaleNormal="60" workbookViewId="0">
      <selection activeCell="M20" sqref="M20"/>
    </sheetView>
  </sheetViews>
  <sheetFormatPr defaultColWidth="8.85546875" defaultRowHeight="15" x14ac:dyDescent="0.25"/>
  <cols>
    <col min="1" max="1" width="15.42578125" customWidth="1"/>
    <col min="7" max="7" width="9.85546875" customWidth="1"/>
    <col min="8" max="8" width="9.7109375" customWidth="1"/>
    <col min="10" max="10" width="15" customWidth="1"/>
    <col min="11" max="11" width="11.140625" customWidth="1"/>
    <col min="13" max="13" width="11" bestFit="1" customWidth="1"/>
    <col min="14" max="14" width="11.7109375" customWidth="1"/>
  </cols>
  <sheetData>
    <row r="1" spans="1:14" ht="23.25" x14ac:dyDescent="0.35">
      <c r="A1" s="1" t="s">
        <v>0</v>
      </c>
      <c r="B1" s="2" t="s">
        <v>1</v>
      </c>
      <c r="C1" s="2"/>
      <c r="D1" s="2"/>
      <c r="E1" s="2"/>
      <c r="F1" s="3"/>
      <c r="G1" s="3"/>
      <c r="H1" s="3"/>
    </row>
    <row r="3" spans="1:14" ht="15.75" thickBot="1" x14ac:dyDescent="0.3"/>
    <row r="4" spans="1:14" ht="15.75" thickBot="1" x14ac:dyDescent="0.3">
      <c r="C4" s="4" t="s">
        <v>2</v>
      </c>
      <c r="D4" s="5" t="s">
        <v>3</v>
      </c>
      <c r="E4" s="4" t="s">
        <v>2</v>
      </c>
      <c r="F4" s="5" t="s">
        <v>3</v>
      </c>
      <c r="G4" s="4" t="s">
        <v>2</v>
      </c>
      <c r="H4" s="5" t="s">
        <v>3</v>
      </c>
      <c r="J4" s="6"/>
      <c r="K4" s="7" t="s">
        <v>4</v>
      </c>
      <c r="L4" s="8" t="s">
        <v>5</v>
      </c>
      <c r="M4" s="8"/>
      <c r="N4" s="9"/>
    </row>
    <row r="5" spans="1:14" ht="15.75" thickBot="1" x14ac:dyDescent="0.3">
      <c r="C5" s="10" t="s">
        <v>6</v>
      </c>
      <c r="D5" s="11" t="s">
        <v>6</v>
      </c>
      <c r="E5" s="12" t="s">
        <v>7</v>
      </c>
      <c r="F5" s="13" t="s">
        <v>7</v>
      </c>
      <c r="G5" s="14" t="s">
        <v>8</v>
      </c>
      <c r="H5" s="15" t="s">
        <v>8</v>
      </c>
      <c r="J5" s="6"/>
      <c r="K5" s="16"/>
      <c r="L5" s="17" t="s">
        <v>9</v>
      </c>
      <c r="M5" s="17" t="s">
        <v>10</v>
      </c>
      <c r="N5" s="18"/>
    </row>
    <row r="6" spans="1:14" x14ac:dyDescent="0.25">
      <c r="B6" s="19">
        <v>1</v>
      </c>
      <c r="C6" s="20">
        <v>6621</v>
      </c>
      <c r="D6" s="21">
        <v>3855</v>
      </c>
      <c r="E6" s="20">
        <v>10441</v>
      </c>
      <c r="F6" s="21">
        <v>3050</v>
      </c>
      <c r="G6" s="20">
        <v>15370</v>
      </c>
      <c r="H6" s="21">
        <v>502</v>
      </c>
      <c r="J6" s="22" t="s">
        <v>11</v>
      </c>
      <c r="K6" s="23" t="s">
        <v>6</v>
      </c>
      <c r="L6" s="24">
        <v>1.9410000000000001</v>
      </c>
      <c r="M6" s="24">
        <v>0.124</v>
      </c>
      <c r="N6" s="18"/>
    </row>
    <row r="7" spans="1:14" x14ac:dyDescent="0.25">
      <c r="B7" s="19">
        <v>2</v>
      </c>
      <c r="C7" s="20">
        <v>5781</v>
      </c>
      <c r="D7" s="21">
        <v>5957</v>
      </c>
      <c r="E7" s="20">
        <v>8561</v>
      </c>
      <c r="F7" s="21">
        <v>2294</v>
      </c>
      <c r="G7" s="20">
        <v>15979</v>
      </c>
      <c r="H7" s="21">
        <v>436</v>
      </c>
      <c r="J7" s="22" t="s">
        <v>11</v>
      </c>
      <c r="K7" s="25" t="s">
        <v>7</v>
      </c>
      <c r="L7" s="26">
        <v>11.179</v>
      </c>
      <c r="M7" s="26">
        <v>3.6499999999999998E-4</v>
      </c>
      <c r="N7" s="27"/>
    </row>
    <row r="8" spans="1:14" ht="15.75" thickBot="1" x14ac:dyDescent="0.3">
      <c r="B8" s="19">
        <v>3</v>
      </c>
      <c r="C8" s="28">
        <v>6743</v>
      </c>
      <c r="D8" s="29">
        <v>5309</v>
      </c>
      <c r="E8" s="28">
        <v>9414</v>
      </c>
      <c r="F8" s="29">
        <v>3029</v>
      </c>
      <c r="G8" s="28">
        <v>14400</v>
      </c>
      <c r="H8" s="29">
        <v>209</v>
      </c>
      <c r="J8" s="22" t="s">
        <v>11</v>
      </c>
      <c r="K8" s="30" t="s">
        <v>8</v>
      </c>
      <c r="L8" s="31">
        <v>31.75</v>
      </c>
      <c r="M8" s="31">
        <v>5.8699999999999997E-6</v>
      </c>
      <c r="N8" s="32"/>
    </row>
    <row r="9" spans="1:14" x14ac:dyDescent="0.25">
      <c r="B9" s="33" t="s">
        <v>12</v>
      </c>
      <c r="C9" s="34">
        <f>AVERAGE(C6:C8)</f>
        <v>6381.666666666667</v>
      </c>
      <c r="D9" s="34">
        <f t="shared" ref="D9:H9" si="0">AVERAGE(D6:D8)</f>
        <v>5040.333333333333</v>
      </c>
      <c r="E9" s="34">
        <f t="shared" si="0"/>
        <v>9472</v>
      </c>
      <c r="F9" s="34">
        <f t="shared" si="0"/>
        <v>2791</v>
      </c>
      <c r="G9" s="34">
        <f t="shared" si="0"/>
        <v>15249.666666666666</v>
      </c>
      <c r="H9" s="35">
        <f t="shared" si="0"/>
        <v>382.33333333333331</v>
      </c>
    </row>
    <row r="10" spans="1:14" x14ac:dyDescent="0.25">
      <c r="B10" s="36" t="s">
        <v>13</v>
      </c>
      <c r="C10" s="37">
        <f>STDEV(C6:C8)</f>
        <v>523.75694108367986</v>
      </c>
      <c r="D10" s="37">
        <f t="shared" ref="D10:H10" si="1">STDEV(D6:D8)</f>
        <v>1076.4466235412399</v>
      </c>
      <c r="E10" s="37">
        <f t="shared" si="1"/>
        <v>941.34106465191462</v>
      </c>
      <c r="F10" s="37">
        <f t="shared" si="1"/>
        <v>430.54268081108984</v>
      </c>
      <c r="G10" s="37">
        <f t="shared" si="1"/>
        <v>796.34812320575804</v>
      </c>
      <c r="H10" s="38">
        <f t="shared" si="1"/>
        <v>153.69558657727731</v>
      </c>
    </row>
    <row r="11" spans="1:14" ht="15.75" thickBot="1" x14ac:dyDescent="0.3">
      <c r="B11" s="39" t="s">
        <v>14</v>
      </c>
      <c r="C11" s="40">
        <f>C10/SQRT(3)</f>
        <v>302.39121092459754</v>
      </c>
      <c r="D11" s="40">
        <f t="shared" ref="D11:H11" si="2">D10/SQRT(3)</f>
        <v>621.48674786979859</v>
      </c>
      <c r="E11" s="40">
        <f t="shared" si="2"/>
        <v>543.48351707603183</v>
      </c>
      <c r="F11" s="40">
        <f t="shared" si="2"/>
        <v>248.57393266390585</v>
      </c>
      <c r="G11" s="40">
        <f t="shared" si="2"/>
        <v>459.7718033014977</v>
      </c>
      <c r="H11" s="41">
        <f t="shared" si="2"/>
        <v>88.736188283648488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5530-07BD-4E61-9913-40A78EC7E15E}">
  <dimension ref="A1:Z83"/>
  <sheetViews>
    <sheetView zoomScale="60" zoomScaleNormal="60" workbookViewId="0">
      <selection activeCell="C13" sqref="C13:D15"/>
    </sheetView>
  </sheetViews>
  <sheetFormatPr defaultColWidth="8.85546875" defaultRowHeight="15" x14ac:dyDescent="0.25"/>
  <cols>
    <col min="1" max="1" width="10.85546875" customWidth="1"/>
    <col min="13" max="13" width="21.85546875" customWidth="1"/>
    <col min="14" max="14" width="13.42578125" customWidth="1"/>
    <col min="17" max="17" width="11" customWidth="1"/>
  </cols>
  <sheetData>
    <row r="1" spans="1:24" ht="23.25" x14ac:dyDescent="0.35">
      <c r="A1" s="1" t="s">
        <v>15</v>
      </c>
      <c r="B1" s="2" t="s">
        <v>16</v>
      </c>
      <c r="C1" s="2"/>
      <c r="D1" s="3"/>
      <c r="I1" s="42"/>
    </row>
    <row r="2" spans="1:24" x14ac:dyDescent="0.25">
      <c r="I2" s="42"/>
    </row>
    <row r="3" spans="1:24" ht="15.75" thickBot="1" x14ac:dyDescent="0.3">
      <c r="B3" s="43" t="s">
        <v>17</v>
      </c>
      <c r="G3" s="44" t="s">
        <v>18</v>
      </c>
    </row>
    <row r="4" spans="1:24" ht="15.75" thickBot="1" x14ac:dyDescent="0.3">
      <c r="C4" t="s">
        <v>19</v>
      </c>
      <c r="D4" s="45" t="s">
        <v>20</v>
      </c>
      <c r="E4" s="46" t="s">
        <v>21</v>
      </c>
      <c r="H4" s="42" t="s">
        <v>19</v>
      </c>
      <c r="I4" s="45" t="s">
        <v>20</v>
      </c>
      <c r="J4" s="46" t="s">
        <v>21</v>
      </c>
      <c r="M4" s="47" t="s">
        <v>22</v>
      </c>
      <c r="N4" s="48"/>
      <c r="O4" s="48"/>
      <c r="P4" s="48"/>
      <c r="Q4" s="48"/>
      <c r="R4" s="49"/>
      <c r="U4" s="50"/>
      <c r="V4" s="50"/>
      <c r="W4" s="50"/>
      <c r="X4" s="50"/>
    </row>
    <row r="5" spans="1:24" x14ac:dyDescent="0.25">
      <c r="C5" s="51">
        <v>1</v>
      </c>
      <c r="D5" s="52">
        <v>1.4</v>
      </c>
      <c r="E5" s="52">
        <v>1.4</v>
      </c>
      <c r="G5" s="42"/>
      <c r="H5" s="53">
        <v>11</v>
      </c>
      <c r="I5" s="52">
        <v>1</v>
      </c>
      <c r="J5" s="52">
        <v>0.6</v>
      </c>
      <c r="M5" s="54"/>
      <c r="N5" s="55"/>
      <c r="O5" s="55"/>
      <c r="P5" s="55"/>
      <c r="Q5" s="55"/>
      <c r="R5" s="56"/>
      <c r="U5" s="57"/>
      <c r="V5" s="57"/>
      <c r="W5" s="58"/>
      <c r="X5" s="57"/>
    </row>
    <row r="6" spans="1:24" x14ac:dyDescent="0.25">
      <c r="C6" s="51">
        <v>2</v>
      </c>
      <c r="D6" s="52">
        <v>1.4</v>
      </c>
      <c r="E6" s="52">
        <v>1</v>
      </c>
      <c r="G6" s="42"/>
      <c r="H6" s="53">
        <v>12</v>
      </c>
      <c r="I6" s="52">
        <v>0.6</v>
      </c>
      <c r="J6" s="52">
        <v>1</v>
      </c>
      <c r="M6" s="59" t="s">
        <v>23</v>
      </c>
      <c r="N6" s="60" t="s">
        <v>24</v>
      </c>
      <c r="O6" s="60" t="s">
        <v>25</v>
      </c>
      <c r="P6" s="60" t="s">
        <v>26</v>
      </c>
      <c r="Q6" s="61"/>
      <c r="R6" s="62"/>
      <c r="U6" s="57"/>
      <c r="V6" s="57"/>
      <c r="W6" s="58"/>
      <c r="X6" s="57"/>
    </row>
    <row r="7" spans="1:24" x14ac:dyDescent="0.25">
      <c r="C7" s="51">
        <v>3</v>
      </c>
      <c r="D7" s="52">
        <v>1</v>
      </c>
      <c r="E7" s="52">
        <v>1.4</v>
      </c>
      <c r="G7" s="42"/>
      <c r="H7" s="53">
        <v>13</v>
      </c>
      <c r="I7" s="52">
        <v>0.6</v>
      </c>
      <c r="J7" s="52">
        <v>1</v>
      </c>
      <c r="M7" s="63" t="s">
        <v>27</v>
      </c>
      <c r="N7" s="64">
        <v>3</v>
      </c>
      <c r="O7" s="65">
        <v>25.234000000000002</v>
      </c>
      <c r="P7" s="64" t="s">
        <v>28</v>
      </c>
      <c r="Q7" s="61"/>
      <c r="R7" s="62"/>
      <c r="U7" s="57"/>
      <c r="V7" s="57"/>
      <c r="W7" s="58"/>
      <c r="X7" s="57"/>
    </row>
    <row r="8" spans="1:24" x14ac:dyDescent="0.25">
      <c r="C8" s="51">
        <v>4</v>
      </c>
      <c r="D8" s="52">
        <v>1.4</v>
      </c>
      <c r="E8" s="52">
        <v>1</v>
      </c>
      <c r="G8" s="42"/>
      <c r="H8" s="53">
        <v>14</v>
      </c>
      <c r="I8" s="52">
        <v>1.4</v>
      </c>
      <c r="J8" s="52">
        <v>0.6</v>
      </c>
      <c r="M8" s="63" t="s">
        <v>29</v>
      </c>
      <c r="N8" s="64">
        <v>2</v>
      </c>
      <c r="O8" s="65">
        <v>10.000999999999999</v>
      </c>
      <c r="P8" s="64" t="s">
        <v>28</v>
      </c>
      <c r="Q8" s="61"/>
      <c r="R8" s="62"/>
      <c r="U8" s="57"/>
      <c r="V8" s="57"/>
    </row>
    <row r="9" spans="1:24" x14ac:dyDescent="0.25">
      <c r="C9" s="51">
        <v>5</v>
      </c>
      <c r="D9" s="52">
        <v>1</v>
      </c>
      <c r="E9" s="52">
        <v>0.6</v>
      </c>
      <c r="G9" s="42"/>
      <c r="H9" s="53">
        <v>15</v>
      </c>
      <c r="I9" s="52">
        <v>1.4</v>
      </c>
      <c r="J9" s="52">
        <v>1.4</v>
      </c>
      <c r="M9" s="63" t="s">
        <v>30</v>
      </c>
      <c r="N9" s="64">
        <v>6</v>
      </c>
      <c r="O9" s="65">
        <v>12.525</v>
      </c>
      <c r="P9" s="64" t="s">
        <v>28</v>
      </c>
      <c r="Q9" s="61"/>
      <c r="R9" s="62"/>
      <c r="U9" s="6"/>
      <c r="V9" s="6"/>
      <c r="W9" s="66"/>
      <c r="X9" s="6"/>
    </row>
    <row r="10" spans="1:24" x14ac:dyDescent="0.25">
      <c r="C10" s="51">
        <v>6</v>
      </c>
      <c r="D10" s="52">
        <v>1</v>
      </c>
      <c r="E10" s="52">
        <v>1.4</v>
      </c>
      <c r="G10" s="42"/>
      <c r="H10" s="53">
        <v>16</v>
      </c>
      <c r="I10" s="52">
        <v>0.6</v>
      </c>
      <c r="J10" s="52">
        <v>1.4</v>
      </c>
      <c r="M10" s="63" t="s">
        <v>31</v>
      </c>
      <c r="N10" s="64">
        <v>56</v>
      </c>
      <c r="O10" s="67"/>
      <c r="P10" s="67"/>
      <c r="Q10" s="61"/>
      <c r="R10" s="62"/>
    </row>
    <row r="11" spans="1:24" ht="15.75" thickBot="1" x14ac:dyDescent="0.3">
      <c r="C11" s="51">
        <v>7</v>
      </c>
      <c r="D11" s="52">
        <v>1</v>
      </c>
      <c r="E11" s="52">
        <v>0.6</v>
      </c>
      <c r="G11" s="42"/>
      <c r="H11" s="53">
        <v>17</v>
      </c>
      <c r="I11" s="52">
        <v>1.4</v>
      </c>
      <c r="J11" s="52">
        <v>1.4</v>
      </c>
      <c r="M11" s="68" t="s">
        <v>32</v>
      </c>
      <c r="N11" s="69">
        <v>95</v>
      </c>
      <c r="O11" s="70"/>
      <c r="P11" s="69"/>
      <c r="Q11" s="71"/>
      <c r="R11" s="72"/>
    </row>
    <row r="12" spans="1:24" ht="15.75" thickBot="1" x14ac:dyDescent="0.3">
      <c r="C12" s="51">
        <v>8</v>
      </c>
      <c r="D12" s="52">
        <v>1</v>
      </c>
      <c r="E12" s="52">
        <v>1</v>
      </c>
      <c r="G12" s="42"/>
      <c r="H12" s="53">
        <v>18</v>
      </c>
      <c r="I12" s="73">
        <v>1</v>
      </c>
      <c r="J12" s="73">
        <v>1</v>
      </c>
    </row>
    <row r="13" spans="1:24" x14ac:dyDescent="0.25">
      <c r="C13" s="33" t="s">
        <v>12</v>
      </c>
      <c r="D13" s="34">
        <f>AVERAGE(D5:D12)</f>
        <v>1.1499999999999999</v>
      </c>
      <c r="E13" s="35">
        <f>AVERAGE(E5:E12)</f>
        <v>1.0499999999999998</v>
      </c>
      <c r="G13" s="42"/>
      <c r="H13" s="33" t="s">
        <v>12</v>
      </c>
      <c r="I13" s="34">
        <f>AVERAGE(I5:I12)</f>
        <v>1</v>
      </c>
      <c r="J13" s="35">
        <f>AVERAGE(J5:J12)</f>
        <v>1.05</v>
      </c>
    </row>
    <row r="14" spans="1:24" ht="15.75" thickBot="1" x14ac:dyDescent="0.3">
      <c r="C14" s="36" t="s">
        <v>13</v>
      </c>
      <c r="D14" s="37">
        <f>STDEV(D5:D12)</f>
        <v>0.20701966780270653</v>
      </c>
      <c r="E14" s="38">
        <f>STDEV(E5:E12)</f>
        <v>0.33380918415851268</v>
      </c>
      <c r="H14" s="36" t="s">
        <v>13</v>
      </c>
      <c r="I14" s="37">
        <f>STDEV(I5:I12)</f>
        <v>0.37032803990902075</v>
      </c>
      <c r="J14" s="38">
        <f>STDEV(J5:J12)</f>
        <v>0.33380918415851196</v>
      </c>
    </row>
    <row r="15" spans="1:24" ht="15.75" thickBot="1" x14ac:dyDescent="0.3">
      <c r="C15" s="39" t="s">
        <v>14</v>
      </c>
      <c r="D15" s="40">
        <f>D14/SQRT(8)</f>
        <v>7.3192505471140076E-2</v>
      </c>
      <c r="E15" s="41">
        <f>E14/SQRT(8)</f>
        <v>0.11801936887041668</v>
      </c>
      <c r="H15" s="39" t="s">
        <v>14</v>
      </c>
      <c r="I15" s="40">
        <f>I14/SQRT(8)</f>
        <v>0.13093073414159548</v>
      </c>
      <c r="J15" s="41">
        <f>J14/SQRT(8)</f>
        <v>0.11801936887041642</v>
      </c>
      <c r="M15" s="74" t="s">
        <v>33</v>
      </c>
      <c r="N15" s="75"/>
      <c r="O15" s="75"/>
      <c r="P15" s="75"/>
      <c r="Q15" s="76"/>
    </row>
    <row r="16" spans="1:24" x14ac:dyDescent="0.25">
      <c r="M16" s="77" t="s">
        <v>34</v>
      </c>
      <c r="N16" s="78"/>
      <c r="O16" s="78"/>
      <c r="P16" s="78"/>
      <c r="Q16" s="79"/>
    </row>
    <row r="17" spans="2:25" x14ac:dyDescent="0.25">
      <c r="M17" s="59" t="s">
        <v>35</v>
      </c>
      <c r="N17" s="80" t="s">
        <v>36</v>
      </c>
      <c r="O17" s="80" t="s">
        <v>37</v>
      </c>
      <c r="P17" s="80" t="s">
        <v>38</v>
      </c>
      <c r="Q17" s="81" t="s">
        <v>39</v>
      </c>
      <c r="U17" s="57"/>
    </row>
    <row r="18" spans="2:25" x14ac:dyDescent="0.25">
      <c r="M18" s="63" t="s">
        <v>40</v>
      </c>
      <c r="N18" s="82">
        <v>0.46400000000000002</v>
      </c>
      <c r="O18" s="82">
        <v>3.153</v>
      </c>
      <c r="P18" s="82">
        <v>8.0000000000000002E-3</v>
      </c>
      <c r="Q18" s="83" t="s">
        <v>41</v>
      </c>
      <c r="U18" s="50"/>
      <c r="V18" s="50"/>
      <c r="W18" s="50"/>
      <c r="X18" s="50"/>
      <c r="Y18" s="50"/>
    </row>
    <row r="19" spans="2:25" x14ac:dyDescent="0.25">
      <c r="B19" s="44" t="s">
        <v>42</v>
      </c>
      <c r="G19" s="44" t="s">
        <v>43</v>
      </c>
      <c r="M19" s="63" t="s">
        <v>44</v>
      </c>
      <c r="N19" s="82">
        <v>0.17199999999999999</v>
      </c>
      <c r="O19" s="82">
        <v>1.171</v>
      </c>
      <c r="P19" s="82">
        <v>0.74</v>
      </c>
      <c r="Q19" s="83" t="s">
        <v>45</v>
      </c>
      <c r="U19" s="57"/>
      <c r="V19" s="57"/>
      <c r="W19" s="58"/>
      <c r="X19" s="57"/>
      <c r="Y19" s="57"/>
    </row>
    <row r="20" spans="2:25" ht="15.75" thickBot="1" x14ac:dyDescent="0.3">
      <c r="C20" t="s">
        <v>19</v>
      </c>
      <c r="D20" s="45" t="s">
        <v>20</v>
      </c>
      <c r="E20" s="46" t="s">
        <v>21</v>
      </c>
      <c r="H20" s="42" t="s">
        <v>19</v>
      </c>
      <c r="I20" s="45" t="s">
        <v>20</v>
      </c>
      <c r="J20" s="46" t="s">
        <v>21</v>
      </c>
      <c r="M20" s="84" t="s">
        <v>46</v>
      </c>
      <c r="N20" s="85">
        <v>0.63700000000000001</v>
      </c>
      <c r="O20" s="85">
        <v>4.3239999999999998</v>
      </c>
      <c r="P20" s="85" t="s">
        <v>28</v>
      </c>
      <c r="Q20" s="86" t="s">
        <v>41</v>
      </c>
      <c r="U20" s="57"/>
      <c r="V20" s="57"/>
      <c r="W20" s="58"/>
      <c r="X20" s="57"/>
      <c r="Y20" s="57"/>
    </row>
    <row r="21" spans="2:25" x14ac:dyDescent="0.25">
      <c r="C21" s="51">
        <v>1</v>
      </c>
      <c r="D21" s="52">
        <v>1</v>
      </c>
      <c r="E21" s="52">
        <v>1</v>
      </c>
      <c r="G21" s="42"/>
      <c r="H21" s="53">
        <v>11</v>
      </c>
      <c r="I21" s="52">
        <v>7.0000000000000007E-2</v>
      </c>
      <c r="J21" s="52">
        <v>0.16</v>
      </c>
      <c r="M21" s="77"/>
      <c r="N21" s="78"/>
      <c r="O21" s="78"/>
      <c r="P21" s="78"/>
      <c r="Q21" s="79"/>
      <c r="U21" s="57"/>
      <c r="V21" s="57"/>
      <c r="W21" s="58"/>
      <c r="X21" s="57"/>
      <c r="Y21" s="57"/>
    </row>
    <row r="22" spans="2:25" x14ac:dyDescent="0.25">
      <c r="C22" s="51">
        <v>2</v>
      </c>
      <c r="D22" s="52">
        <v>0.6</v>
      </c>
      <c r="E22" s="52">
        <v>1.4</v>
      </c>
      <c r="G22" s="42"/>
      <c r="H22" s="53">
        <v>12</v>
      </c>
      <c r="I22" s="52">
        <v>7.0000000000000007E-2</v>
      </c>
      <c r="J22" s="52">
        <v>7.0000000000000007E-2</v>
      </c>
      <c r="M22" s="63" t="s">
        <v>47</v>
      </c>
      <c r="N22" s="87"/>
      <c r="O22" s="87"/>
      <c r="P22" s="87"/>
      <c r="Q22" s="88"/>
      <c r="U22" s="57"/>
    </row>
    <row r="23" spans="2:25" x14ac:dyDescent="0.25">
      <c r="C23" s="51">
        <v>3</v>
      </c>
      <c r="D23" s="52">
        <v>1</v>
      </c>
      <c r="E23" s="52">
        <v>0.6</v>
      </c>
      <c r="G23" s="42"/>
      <c r="H23" s="53">
        <v>13</v>
      </c>
      <c r="I23" s="52">
        <v>7.0000000000000007E-2</v>
      </c>
      <c r="J23" s="52">
        <v>7.0000000000000007E-2</v>
      </c>
      <c r="M23" s="59" t="s">
        <v>35</v>
      </c>
      <c r="N23" s="80" t="s">
        <v>36</v>
      </c>
      <c r="O23" s="80" t="s">
        <v>37</v>
      </c>
      <c r="P23" s="80" t="s">
        <v>38</v>
      </c>
      <c r="Q23" s="81" t="s">
        <v>39</v>
      </c>
      <c r="U23" s="57"/>
    </row>
    <row r="24" spans="2:25" x14ac:dyDescent="0.25">
      <c r="C24" s="51">
        <v>4</v>
      </c>
      <c r="D24" s="52">
        <v>1.4</v>
      </c>
      <c r="E24" s="52">
        <v>1.4</v>
      </c>
      <c r="G24" s="42"/>
      <c r="H24" s="53">
        <v>14</v>
      </c>
      <c r="I24" s="52">
        <v>7.0000000000000007E-2</v>
      </c>
      <c r="J24" s="52">
        <v>7.0000000000000007E-2</v>
      </c>
      <c r="M24" s="63" t="s">
        <v>40</v>
      </c>
      <c r="N24" s="82">
        <v>2.5000000000000001E-2</v>
      </c>
      <c r="O24" s="82">
        <v>8.4900000000000003E-2</v>
      </c>
      <c r="P24" s="82">
        <v>1</v>
      </c>
      <c r="Q24" s="83" t="s">
        <v>45</v>
      </c>
      <c r="U24" s="57"/>
    </row>
    <row r="25" spans="2:25" x14ac:dyDescent="0.25">
      <c r="C25" s="51">
        <v>5</v>
      </c>
      <c r="D25" s="52">
        <v>0.6</v>
      </c>
      <c r="E25" s="52">
        <v>1</v>
      </c>
      <c r="G25" s="42"/>
      <c r="H25" s="53">
        <v>15</v>
      </c>
      <c r="I25" s="52">
        <v>7.0000000000000007E-2</v>
      </c>
      <c r="J25" s="52">
        <v>7.0000000000000007E-2</v>
      </c>
      <c r="M25" s="63" t="s">
        <v>44</v>
      </c>
      <c r="N25" s="82">
        <v>0.255</v>
      </c>
      <c r="O25" s="82">
        <v>0.86599999999999999</v>
      </c>
      <c r="P25" s="82">
        <v>1</v>
      </c>
      <c r="Q25" s="83" t="s">
        <v>45</v>
      </c>
      <c r="U25" s="50"/>
      <c r="V25" s="50"/>
      <c r="W25" s="50"/>
      <c r="X25" s="50"/>
      <c r="Y25" s="50"/>
    </row>
    <row r="26" spans="2:25" x14ac:dyDescent="0.25">
      <c r="C26" s="51">
        <v>6</v>
      </c>
      <c r="D26" s="52">
        <v>1</v>
      </c>
      <c r="E26" s="52">
        <v>0.6</v>
      </c>
      <c r="G26" s="42"/>
      <c r="H26" s="53">
        <v>16</v>
      </c>
      <c r="I26" s="52">
        <v>7.0000000000000007E-2</v>
      </c>
      <c r="J26" s="52">
        <v>7.0000000000000007E-2</v>
      </c>
      <c r="M26" s="63" t="s">
        <v>46</v>
      </c>
      <c r="N26" s="82">
        <v>0.23</v>
      </c>
      <c r="O26" s="82">
        <v>0.78100000000000003</v>
      </c>
      <c r="P26" s="82">
        <v>1</v>
      </c>
      <c r="Q26" s="83" t="s">
        <v>45</v>
      </c>
      <c r="U26" s="57"/>
      <c r="V26" s="57"/>
      <c r="W26" s="57"/>
      <c r="X26" s="58"/>
      <c r="Y26" s="57"/>
    </row>
    <row r="27" spans="2:25" x14ac:dyDescent="0.25">
      <c r="C27" s="51">
        <v>7</v>
      </c>
      <c r="D27" s="52">
        <v>2</v>
      </c>
      <c r="E27" s="52">
        <v>1.4</v>
      </c>
      <c r="G27" s="42"/>
      <c r="H27" s="53">
        <v>17</v>
      </c>
      <c r="I27" s="52">
        <v>7.0000000000000007E-2</v>
      </c>
      <c r="J27" s="52">
        <v>0.6</v>
      </c>
      <c r="M27" s="89"/>
      <c r="N27" s="87"/>
      <c r="O27" s="87"/>
      <c r="P27" s="87"/>
      <c r="Q27" s="88"/>
      <c r="U27" s="57"/>
      <c r="V27" s="57"/>
      <c r="W27" s="57"/>
      <c r="X27" s="58"/>
      <c r="Y27" s="57"/>
    </row>
    <row r="28" spans="2:25" ht="15.75" thickBot="1" x14ac:dyDescent="0.3">
      <c r="C28" s="51">
        <v>8</v>
      </c>
      <c r="D28" s="52">
        <v>1.4</v>
      </c>
      <c r="E28" s="52">
        <v>1</v>
      </c>
      <c r="G28" s="42"/>
      <c r="H28" s="53">
        <v>18</v>
      </c>
      <c r="I28" s="52">
        <v>7.0000000000000007E-2</v>
      </c>
      <c r="J28" s="52">
        <v>7.0000000000000007E-2</v>
      </c>
      <c r="M28" s="63" t="s">
        <v>48</v>
      </c>
      <c r="N28" s="87"/>
      <c r="O28" s="87"/>
      <c r="P28" s="87"/>
      <c r="Q28" s="88"/>
      <c r="U28" s="57"/>
      <c r="V28" s="57"/>
      <c r="W28" s="57"/>
      <c r="X28" s="58"/>
      <c r="Y28" s="57"/>
    </row>
    <row r="29" spans="2:25" x14ac:dyDescent="0.25">
      <c r="C29" s="33" t="s">
        <v>12</v>
      </c>
      <c r="D29" s="34">
        <f>AVERAGE(D21:D28)</f>
        <v>1.125</v>
      </c>
      <c r="E29" s="35">
        <f>AVERAGE(E21:E28)</f>
        <v>1.05</v>
      </c>
      <c r="G29" s="42"/>
      <c r="H29" s="33" t="s">
        <v>12</v>
      </c>
      <c r="I29" s="34">
        <f>AVERAGE(I21:I28)</f>
        <v>7.0000000000000007E-2</v>
      </c>
      <c r="J29" s="35">
        <f>AVERAGE(J21:J28)</f>
        <v>0.14749999999999999</v>
      </c>
      <c r="M29" s="59" t="s">
        <v>35</v>
      </c>
      <c r="N29" s="80" t="s">
        <v>36</v>
      </c>
      <c r="O29" s="80" t="s">
        <v>37</v>
      </c>
      <c r="P29" s="80" t="s">
        <v>38</v>
      </c>
      <c r="Q29" s="81" t="s">
        <v>39</v>
      </c>
      <c r="U29" s="57"/>
    </row>
    <row r="30" spans="2:25" x14ac:dyDescent="0.25">
      <c r="C30" s="36" t="s">
        <v>13</v>
      </c>
      <c r="D30" s="37">
        <f>STDEV(D21:D28)</f>
        <v>0.46521884251239359</v>
      </c>
      <c r="E30" s="38">
        <f>STDEV(E21:E28)</f>
        <v>0.33380918415851196</v>
      </c>
      <c r="H30" s="36" t="s">
        <v>13</v>
      </c>
      <c r="I30" s="37">
        <f>STDEV(I21:I28)</f>
        <v>0</v>
      </c>
      <c r="J30" s="38">
        <f>STDEV(J21:J28)</f>
        <v>0.18553012847359476</v>
      </c>
      <c r="M30" s="63" t="s">
        <v>40</v>
      </c>
      <c r="N30" s="82">
        <v>2.2199999999999999E-13</v>
      </c>
      <c r="O30" s="82">
        <v>7.5370000000000001E-13</v>
      </c>
      <c r="P30" s="82">
        <v>1</v>
      </c>
      <c r="Q30" s="83" t="s">
        <v>45</v>
      </c>
      <c r="U30" s="57"/>
    </row>
    <row r="31" spans="2:25" ht="15.75" thickBot="1" x14ac:dyDescent="0.3">
      <c r="C31" s="39" t="s">
        <v>14</v>
      </c>
      <c r="D31" s="40">
        <f>D30/SQRT(8)</f>
        <v>0.16447969913813498</v>
      </c>
      <c r="E31" s="41">
        <f>E30/SQRT(8)</f>
        <v>0.11801936887041642</v>
      </c>
      <c r="H31" s="39" t="s">
        <v>14</v>
      </c>
      <c r="I31" s="40">
        <f>I30/SQRT(8)</f>
        <v>0</v>
      </c>
      <c r="J31" s="41">
        <f>J30/SQRT(8)</f>
        <v>6.5594805979045101E-2</v>
      </c>
      <c r="M31" s="63" t="s">
        <v>44</v>
      </c>
      <c r="N31" s="82">
        <v>0.17499999999999999</v>
      </c>
      <c r="O31" s="82">
        <v>0.59399999999999997</v>
      </c>
      <c r="P31" s="82">
        <v>1</v>
      </c>
      <c r="Q31" s="83" t="s">
        <v>45</v>
      </c>
      <c r="U31" s="57"/>
    </row>
    <row r="32" spans="2:25" x14ac:dyDescent="0.25">
      <c r="M32" s="63" t="s">
        <v>46</v>
      </c>
      <c r="N32" s="82">
        <v>0.17499999999999999</v>
      </c>
      <c r="O32" s="82">
        <v>0.59399999999999997</v>
      </c>
      <c r="P32" s="82">
        <v>1</v>
      </c>
      <c r="Q32" s="83" t="s">
        <v>45</v>
      </c>
      <c r="U32" s="50"/>
      <c r="V32" s="50"/>
      <c r="W32" s="50"/>
      <c r="X32" s="50"/>
      <c r="Y32" s="50"/>
    </row>
    <row r="33" spans="2:26" x14ac:dyDescent="0.25">
      <c r="M33" s="89"/>
      <c r="N33" s="87"/>
      <c r="O33" s="87"/>
      <c r="P33" s="87"/>
      <c r="Q33" s="88"/>
      <c r="U33" s="57"/>
      <c r="V33" s="57"/>
      <c r="W33" s="57"/>
      <c r="X33" s="58"/>
      <c r="Y33" s="57"/>
    </row>
    <row r="34" spans="2:26" x14ac:dyDescent="0.25">
      <c r="M34" s="63" t="s">
        <v>49</v>
      </c>
      <c r="N34" s="87"/>
      <c r="O34" s="87"/>
      <c r="P34" s="87"/>
      <c r="Q34" s="88"/>
      <c r="U34" s="57"/>
      <c r="V34" s="57"/>
      <c r="W34" s="57"/>
      <c r="X34" s="58"/>
      <c r="Y34" s="57"/>
    </row>
    <row r="35" spans="2:26" x14ac:dyDescent="0.25">
      <c r="B35" s="44" t="s">
        <v>50</v>
      </c>
      <c r="C35" s="44"/>
      <c r="G35" s="44" t="s">
        <v>51</v>
      </c>
      <c r="H35" s="44"/>
      <c r="M35" s="59" t="s">
        <v>35</v>
      </c>
      <c r="N35" s="80" t="s">
        <v>36</v>
      </c>
      <c r="O35" s="80" t="s">
        <v>37</v>
      </c>
      <c r="P35" s="80" t="s">
        <v>38</v>
      </c>
      <c r="Q35" s="81" t="s">
        <v>39</v>
      </c>
      <c r="U35" s="57"/>
      <c r="V35" s="90"/>
      <c r="W35" s="90"/>
      <c r="X35" s="58"/>
      <c r="Y35" s="57"/>
    </row>
    <row r="36" spans="2:26" x14ac:dyDescent="0.25">
      <c r="C36" t="s">
        <v>19</v>
      </c>
      <c r="D36" s="45" t="s">
        <v>20</v>
      </c>
      <c r="E36" s="46" t="s">
        <v>21</v>
      </c>
      <c r="H36" s="42" t="s">
        <v>19</v>
      </c>
      <c r="I36" s="45" t="s">
        <v>20</v>
      </c>
      <c r="J36" s="46" t="s">
        <v>21</v>
      </c>
      <c r="M36" s="63" t="s">
        <v>40</v>
      </c>
      <c r="N36" s="82">
        <v>0.93</v>
      </c>
      <c r="O36" s="82">
        <v>3.157</v>
      </c>
      <c r="P36" s="82">
        <v>8.0000000000000002E-3</v>
      </c>
      <c r="Q36" s="83" t="s">
        <v>41</v>
      </c>
      <c r="U36" s="57"/>
    </row>
    <row r="37" spans="2:26" x14ac:dyDescent="0.25">
      <c r="C37" s="51">
        <v>1</v>
      </c>
      <c r="D37" s="52">
        <v>1.4</v>
      </c>
      <c r="E37" s="52">
        <v>2</v>
      </c>
      <c r="G37" s="42"/>
      <c r="H37" s="53">
        <v>11</v>
      </c>
      <c r="I37" s="52">
        <v>7.0000000000000007E-2</v>
      </c>
      <c r="J37" s="52">
        <v>4</v>
      </c>
      <c r="M37" s="63" t="s">
        <v>44</v>
      </c>
      <c r="N37" s="82">
        <v>0.93</v>
      </c>
      <c r="O37" s="82">
        <v>3.157</v>
      </c>
      <c r="P37" s="82">
        <v>8.0000000000000002E-3</v>
      </c>
      <c r="Q37" s="83" t="s">
        <v>41</v>
      </c>
      <c r="U37" s="57"/>
    </row>
    <row r="38" spans="2:26" ht="15.75" x14ac:dyDescent="0.25">
      <c r="C38" s="51">
        <v>2</v>
      </c>
      <c r="D38" s="52">
        <v>1.4</v>
      </c>
      <c r="E38" s="52">
        <v>0.6</v>
      </c>
      <c r="G38" s="91"/>
      <c r="H38" s="53">
        <v>12</v>
      </c>
      <c r="I38" s="52">
        <v>7.0000000000000007E-2</v>
      </c>
      <c r="J38" s="52">
        <v>2</v>
      </c>
      <c r="M38" s="63" t="s">
        <v>46</v>
      </c>
      <c r="N38" s="82">
        <v>0</v>
      </c>
      <c r="O38" s="82">
        <v>0</v>
      </c>
      <c r="P38" s="82">
        <v>1</v>
      </c>
      <c r="Q38" s="83" t="s">
        <v>45</v>
      </c>
      <c r="U38" s="57"/>
    </row>
    <row r="39" spans="2:26" x14ac:dyDescent="0.25">
      <c r="C39" s="51">
        <v>3</v>
      </c>
      <c r="D39" s="52">
        <v>1</v>
      </c>
      <c r="E39" s="52">
        <v>2</v>
      </c>
      <c r="G39" s="42"/>
      <c r="H39" s="53">
        <v>13</v>
      </c>
      <c r="I39" s="52">
        <v>7.0000000000000007E-2</v>
      </c>
      <c r="J39" s="52">
        <v>4</v>
      </c>
      <c r="M39" s="89"/>
      <c r="N39" s="87"/>
      <c r="O39" s="87"/>
      <c r="P39" s="87"/>
      <c r="Q39" s="88"/>
      <c r="U39" s="50"/>
      <c r="V39" s="50"/>
      <c r="W39" s="50"/>
      <c r="X39" s="50"/>
      <c r="Y39" s="50"/>
    </row>
    <row r="40" spans="2:26" x14ac:dyDescent="0.25">
      <c r="C40" s="51">
        <v>4</v>
      </c>
      <c r="D40" s="52">
        <v>0.16</v>
      </c>
      <c r="E40" s="52">
        <v>0.6</v>
      </c>
      <c r="G40" s="42"/>
      <c r="H40" s="53">
        <v>14</v>
      </c>
      <c r="I40" s="52">
        <v>7.0000000000000007E-2</v>
      </c>
      <c r="J40" s="52">
        <v>4</v>
      </c>
      <c r="M40" s="63" t="s">
        <v>52</v>
      </c>
      <c r="N40" s="87"/>
      <c r="O40" s="87"/>
      <c r="P40" s="87"/>
      <c r="Q40" s="88"/>
      <c r="U40" s="57"/>
      <c r="V40" s="57"/>
      <c r="W40" s="58"/>
      <c r="X40" s="57"/>
      <c r="Y40" s="57"/>
    </row>
    <row r="41" spans="2:26" x14ac:dyDescent="0.25">
      <c r="C41" s="51">
        <v>5</v>
      </c>
      <c r="D41" s="52">
        <v>1.4</v>
      </c>
      <c r="E41" s="52">
        <v>1</v>
      </c>
      <c r="G41" s="42"/>
      <c r="H41" s="53">
        <v>15</v>
      </c>
      <c r="I41" s="52">
        <v>7.0000000000000007E-2</v>
      </c>
      <c r="J41" s="52">
        <v>2</v>
      </c>
      <c r="M41" s="59" t="s">
        <v>35</v>
      </c>
      <c r="N41" s="80" t="s">
        <v>36</v>
      </c>
      <c r="O41" s="80" t="s">
        <v>37</v>
      </c>
      <c r="P41" s="80" t="s">
        <v>38</v>
      </c>
      <c r="Q41" s="81" t="s">
        <v>39</v>
      </c>
      <c r="U41" s="57"/>
      <c r="V41" s="57"/>
      <c r="W41" s="58"/>
      <c r="X41" s="57"/>
      <c r="Y41" s="57"/>
    </row>
    <row r="42" spans="2:26" x14ac:dyDescent="0.25">
      <c r="C42" s="51">
        <v>6</v>
      </c>
      <c r="D42" s="52">
        <v>0.6</v>
      </c>
      <c r="E42" s="52">
        <v>1</v>
      </c>
      <c r="G42" s="42"/>
      <c r="H42" s="53">
        <v>16</v>
      </c>
      <c r="I42" s="52">
        <v>7.0000000000000007E-2</v>
      </c>
      <c r="J42" s="52">
        <v>1.4</v>
      </c>
      <c r="M42" s="63" t="s">
        <v>40</v>
      </c>
      <c r="N42" s="82">
        <v>0.90300000000000002</v>
      </c>
      <c r="O42" s="82">
        <v>3.0630000000000002</v>
      </c>
      <c r="P42" s="82">
        <v>0.01</v>
      </c>
      <c r="Q42" s="83" t="s">
        <v>41</v>
      </c>
      <c r="U42" s="57"/>
      <c r="V42" s="57"/>
      <c r="W42" s="57"/>
      <c r="X42" s="58"/>
      <c r="Y42" s="57"/>
    </row>
    <row r="43" spans="2:26" x14ac:dyDescent="0.25">
      <c r="C43" s="51">
        <v>7</v>
      </c>
      <c r="D43" s="52">
        <v>0.6</v>
      </c>
      <c r="E43" s="52">
        <v>0.6</v>
      </c>
      <c r="G43" s="42"/>
      <c r="H43" s="53">
        <v>17</v>
      </c>
      <c r="I43" s="52">
        <v>7.0000000000000007E-2</v>
      </c>
      <c r="J43" s="52">
        <v>0.6</v>
      </c>
      <c r="M43" s="63" t="s">
        <v>44</v>
      </c>
      <c r="N43" s="82">
        <v>1.7</v>
      </c>
      <c r="O43" s="82">
        <v>5.7709999999999999</v>
      </c>
      <c r="P43" s="82" t="s">
        <v>28</v>
      </c>
      <c r="Q43" s="83" t="s">
        <v>41</v>
      </c>
      <c r="U43" s="57"/>
    </row>
    <row r="44" spans="2:26" ht="15.75" thickBot="1" x14ac:dyDescent="0.3">
      <c r="C44" s="51">
        <v>8</v>
      </c>
      <c r="D44" s="52">
        <v>0.6</v>
      </c>
      <c r="E44" s="52">
        <v>2</v>
      </c>
      <c r="G44" s="42"/>
      <c r="H44" s="53">
        <v>18</v>
      </c>
      <c r="I44" s="52">
        <v>7.0000000000000007E-2</v>
      </c>
      <c r="J44" s="73">
        <v>4</v>
      </c>
      <c r="M44" s="84" t="s">
        <v>46</v>
      </c>
      <c r="N44" s="85">
        <v>2.6030000000000002</v>
      </c>
      <c r="O44" s="85">
        <v>8.8339999999999996</v>
      </c>
      <c r="P44" s="85" t="s">
        <v>28</v>
      </c>
      <c r="Q44" s="86" t="s">
        <v>41</v>
      </c>
      <c r="U44" s="57"/>
    </row>
    <row r="45" spans="2:26" x14ac:dyDescent="0.25">
      <c r="C45" s="33" t="s">
        <v>12</v>
      </c>
      <c r="D45" s="34">
        <f>AVERAGE(D37:D44)</f>
        <v>0.8949999999999998</v>
      </c>
      <c r="E45" s="35">
        <f>AVERAGE(E37:E44)</f>
        <v>1.2249999999999999</v>
      </c>
      <c r="G45" s="42"/>
      <c r="H45" s="33" t="s">
        <v>12</v>
      </c>
      <c r="I45" s="34">
        <f>AVERAGE(I37:I44)</f>
        <v>7.0000000000000007E-2</v>
      </c>
      <c r="J45" s="35">
        <f>AVERAGE(J37:J44)</f>
        <v>2.75</v>
      </c>
      <c r="M45" s="54"/>
      <c r="N45" s="92"/>
      <c r="O45" s="92"/>
      <c r="P45" s="92"/>
      <c r="Q45" s="56"/>
      <c r="U45" s="57"/>
      <c r="V45" s="57"/>
    </row>
    <row r="46" spans="2:26" x14ac:dyDescent="0.25">
      <c r="C46" s="36" t="s">
        <v>13</v>
      </c>
      <c r="D46" s="37">
        <f>STDEV(D37:D44)</f>
        <v>0.47470291461382208</v>
      </c>
      <c r="E46" s="38">
        <f>STDEV(E37:E44)</f>
        <v>0.66278632626640277</v>
      </c>
      <c r="H46" s="36" t="s">
        <v>13</v>
      </c>
      <c r="I46" s="37">
        <f>STDEV(I37:I44)</f>
        <v>0</v>
      </c>
      <c r="J46" s="38">
        <f>STDEV(J37:J44)</f>
        <v>1.4050927778213484</v>
      </c>
      <c r="L46" s="61"/>
      <c r="M46" s="63" t="s">
        <v>53</v>
      </c>
      <c r="N46" s="93"/>
      <c r="O46" s="93"/>
      <c r="P46" s="93"/>
      <c r="Q46" s="62"/>
      <c r="R46" s="61"/>
      <c r="U46" s="50"/>
      <c r="V46" s="50"/>
      <c r="W46" s="50"/>
      <c r="X46" s="50"/>
      <c r="Y46" s="50"/>
      <c r="Z46" s="50"/>
    </row>
    <row r="47" spans="2:26" ht="15.75" thickBot="1" x14ac:dyDescent="0.3">
      <c r="C47" s="39" t="s">
        <v>14</v>
      </c>
      <c r="D47" s="40">
        <f>D46/SQRT(8)</f>
        <v>0.16783282498622612</v>
      </c>
      <c r="E47" s="41">
        <f>E46/SQRT(8)</f>
        <v>0.23433035289034645</v>
      </c>
      <c r="H47" s="39" t="s">
        <v>14</v>
      </c>
      <c r="I47" s="40">
        <f>I46/SQRT(8)</f>
        <v>0</v>
      </c>
      <c r="J47" s="41">
        <f>J46/SQRT(8)</f>
        <v>0.49677531569685918</v>
      </c>
      <c r="L47" s="61"/>
      <c r="M47" s="59" t="s">
        <v>35</v>
      </c>
      <c r="N47" s="80" t="s">
        <v>36</v>
      </c>
      <c r="O47" s="80" t="s">
        <v>37</v>
      </c>
      <c r="P47" s="80" t="s">
        <v>38</v>
      </c>
      <c r="Q47" s="81" t="s">
        <v>39</v>
      </c>
      <c r="R47" s="61"/>
      <c r="U47" s="57"/>
      <c r="V47" s="57"/>
      <c r="W47" s="57"/>
      <c r="X47" s="58"/>
      <c r="Y47" s="57"/>
      <c r="Z47" s="57"/>
    </row>
    <row r="48" spans="2:26" x14ac:dyDescent="0.25">
      <c r="L48" s="61"/>
      <c r="M48" s="63" t="s">
        <v>54</v>
      </c>
      <c r="N48" s="82">
        <v>0.93600000000000005</v>
      </c>
      <c r="O48" s="82">
        <v>8.19</v>
      </c>
      <c r="P48" s="82" t="s">
        <v>28</v>
      </c>
      <c r="Q48" s="83" t="s">
        <v>41</v>
      </c>
      <c r="R48" s="61"/>
      <c r="U48" s="57"/>
      <c r="V48" s="57"/>
      <c r="W48" s="57"/>
      <c r="X48" s="58"/>
      <c r="Y48" s="57"/>
      <c r="Z48" s="57"/>
    </row>
    <row r="49" spans="12:26" x14ac:dyDescent="0.25">
      <c r="L49" s="61"/>
      <c r="M49" s="63" t="s">
        <v>55</v>
      </c>
      <c r="N49" s="82">
        <v>0.25900000000000001</v>
      </c>
      <c r="O49" s="82">
        <v>2.2679999999999998</v>
      </c>
      <c r="P49" s="82">
        <v>0.187</v>
      </c>
      <c r="Q49" s="83" t="s">
        <v>45</v>
      </c>
      <c r="R49" s="61"/>
      <c r="U49" s="57"/>
      <c r="V49" s="57"/>
      <c r="W49" s="57"/>
      <c r="X49" s="58"/>
      <c r="Y49" s="57"/>
      <c r="Z49" s="57"/>
    </row>
    <row r="50" spans="12:26" x14ac:dyDescent="0.25">
      <c r="L50" s="61"/>
      <c r="M50" s="63" t="s">
        <v>56</v>
      </c>
      <c r="N50" s="82">
        <v>0.20799999999999999</v>
      </c>
      <c r="O50" s="82">
        <v>1.8160000000000001</v>
      </c>
      <c r="P50" s="82">
        <v>0.48099999999999998</v>
      </c>
      <c r="Q50" s="83" t="s">
        <v>45</v>
      </c>
      <c r="R50" s="61"/>
      <c r="V50" s="57"/>
      <c r="W50" s="57"/>
      <c r="X50" s="58"/>
      <c r="Y50" s="57"/>
      <c r="Z50" s="57"/>
    </row>
    <row r="51" spans="12:26" x14ac:dyDescent="0.25">
      <c r="L51" s="61"/>
      <c r="M51" s="63" t="s">
        <v>57</v>
      </c>
      <c r="N51" s="82">
        <v>0.72799999999999998</v>
      </c>
      <c r="O51" s="82">
        <v>6.3739999999999997</v>
      </c>
      <c r="P51" s="82" t="s">
        <v>28</v>
      </c>
      <c r="Q51" s="83" t="s">
        <v>41</v>
      </c>
      <c r="R51" s="61"/>
      <c r="V51" s="57"/>
      <c r="W51" s="57"/>
      <c r="X51" s="57"/>
      <c r="Y51" s="58"/>
      <c r="Z51" s="57"/>
    </row>
    <row r="52" spans="12:26" x14ac:dyDescent="0.25">
      <c r="L52" s="61"/>
      <c r="M52" s="63" t="s">
        <v>58</v>
      </c>
      <c r="N52" s="82">
        <v>5.1700000000000003E-2</v>
      </c>
      <c r="O52" s="82">
        <v>0.45200000000000001</v>
      </c>
      <c r="P52" s="82">
        <v>1</v>
      </c>
      <c r="Q52" s="83" t="s">
        <v>45</v>
      </c>
      <c r="R52" s="61"/>
      <c r="V52" s="57"/>
      <c r="W52" s="57"/>
      <c r="X52" s="58"/>
      <c r="Y52" s="57"/>
      <c r="Z52" s="57"/>
    </row>
    <row r="53" spans="12:26" ht="15.75" thickBot="1" x14ac:dyDescent="0.3">
      <c r="M53" s="84" t="s">
        <v>59</v>
      </c>
      <c r="N53" s="85">
        <v>0.67700000000000005</v>
      </c>
      <c r="O53" s="85">
        <v>5.9219999999999997</v>
      </c>
      <c r="P53" s="85" t="s">
        <v>28</v>
      </c>
      <c r="Q53" s="86" t="s">
        <v>41</v>
      </c>
    </row>
    <row r="54" spans="12:26" x14ac:dyDescent="0.25">
      <c r="M54" s="54"/>
      <c r="N54" s="92"/>
      <c r="O54" s="92"/>
      <c r="P54" s="92"/>
      <c r="Q54" s="56"/>
    </row>
    <row r="55" spans="12:26" x14ac:dyDescent="0.25">
      <c r="M55" s="63" t="s">
        <v>60</v>
      </c>
      <c r="N55" s="87"/>
      <c r="O55" s="87"/>
      <c r="P55" s="87"/>
      <c r="Q55" s="88"/>
    </row>
    <row r="56" spans="12:26" x14ac:dyDescent="0.25">
      <c r="M56" s="59" t="s">
        <v>35</v>
      </c>
      <c r="N56" s="80" t="s">
        <v>36</v>
      </c>
      <c r="O56" s="80" t="s">
        <v>37</v>
      </c>
      <c r="P56" s="80" t="s">
        <v>38</v>
      </c>
      <c r="Q56" s="81" t="s">
        <v>39</v>
      </c>
    </row>
    <row r="57" spans="12:26" x14ac:dyDescent="0.25">
      <c r="M57" s="63" t="s">
        <v>59</v>
      </c>
      <c r="N57" s="82">
        <v>0.15</v>
      </c>
      <c r="O57" s="82">
        <v>0.56299999999999994</v>
      </c>
      <c r="P57" s="82">
        <v>1</v>
      </c>
      <c r="Q57" s="83" t="s">
        <v>45</v>
      </c>
    </row>
    <row r="58" spans="12:26" x14ac:dyDescent="0.25">
      <c r="M58" s="63" t="s">
        <v>61</v>
      </c>
      <c r="N58" s="82">
        <v>0.1</v>
      </c>
      <c r="O58" s="82">
        <v>0.376</v>
      </c>
      <c r="P58" s="82">
        <v>1</v>
      </c>
      <c r="Q58" s="83" t="s">
        <v>45</v>
      </c>
    </row>
    <row r="59" spans="12:26" x14ac:dyDescent="0.25">
      <c r="M59" s="63" t="s">
        <v>62</v>
      </c>
      <c r="N59" s="82">
        <v>0.1</v>
      </c>
      <c r="O59" s="82">
        <v>0.376</v>
      </c>
      <c r="P59" s="82">
        <v>1</v>
      </c>
      <c r="Q59" s="83" t="s">
        <v>45</v>
      </c>
    </row>
    <row r="60" spans="12:26" x14ac:dyDescent="0.25">
      <c r="M60" s="63" t="s">
        <v>54</v>
      </c>
      <c r="N60" s="82">
        <v>0.05</v>
      </c>
      <c r="O60" s="82">
        <v>0.188</v>
      </c>
      <c r="P60" s="82">
        <v>1</v>
      </c>
      <c r="Q60" s="83" t="s">
        <v>45</v>
      </c>
    </row>
    <row r="61" spans="12:26" x14ac:dyDescent="0.25">
      <c r="M61" s="63" t="s">
        <v>56</v>
      </c>
      <c r="N61" s="82">
        <v>2.2199999999999999E-13</v>
      </c>
      <c r="O61" s="82">
        <v>8.3380000000000004E-13</v>
      </c>
      <c r="P61" s="82">
        <v>1</v>
      </c>
      <c r="Q61" s="83" t="s">
        <v>45</v>
      </c>
    </row>
    <row r="62" spans="12:26" x14ac:dyDescent="0.25">
      <c r="M62" s="63" t="s">
        <v>57</v>
      </c>
      <c r="N62" s="82">
        <v>0.05</v>
      </c>
      <c r="O62" s="82">
        <v>0.188</v>
      </c>
      <c r="P62" s="82">
        <v>1</v>
      </c>
      <c r="Q62" s="83" t="s">
        <v>45</v>
      </c>
    </row>
    <row r="63" spans="12:26" x14ac:dyDescent="0.25">
      <c r="M63" s="63"/>
      <c r="N63" s="87"/>
      <c r="O63" s="87"/>
      <c r="P63" s="87"/>
      <c r="Q63" s="88"/>
    </row>
    <row r="64" spans="12:26" x14ac:dyDescent="0.25">
      <c r="M64" s="63"/>
      <c r="N64" s="87"/>
      <c r="O64" s="87"/>
      <c r="P64" s="87"/>
      <c r="Q64" s="88"/>
    </row>
    <row r="65" spans="13:17" x14ac:dyDescent="0.25">
      <c r="M65" s="63" t="s">
        <v>63</v>
      </c>
      <c r="N65" s="87"/>
      <c r="O65" s="87"/>
      <c r="P65" s="87"/>
      <c r="Q65" s="88"/>
    </row>
    <row r="66" spans="13:17" x14ac:dyDescent="0.25">
      <c r="M66" s="59" t="s">
        <v>35</v>
      </c>
      <c r="N66" s="80" t="s">
        <v>36</v>
      </c>
      <c r="O66" s="80" t="s">
        <v>37</v>
      </c>
      <c r="P66" s="80" t="s">
        <v>38</v>
      </c>
      <c r="Q66" s="81" t="s">
        <v>39</v>
      </c>
    </row>
    <row r="67" spans="13:17" x14ac:dyDescent="0.25">
      <c r="M67" s="63" t="s">
        <v>59</v>
      </c>
      <c r="N67" s="82">
        <v>1.0549999999999999</v>
      </c>
      <c r="O67" s="82">
        <v>3.9620000000000002</v>
      </c>
      <c r="P67" s="82" t="s">
        <v>28</v>
      </c>
      <c r="Q67" s="83" t="s">
        <v>41</v>
      </c>
    </row>
    <row r="68" spans="13:17" x14ac:dyDescent="0.25">
      <c r="M68" s="63" t="s">
        <v>62</v>
      </c>
      <c r="N68" s="82">
        <v>0.97799999999999998</v>
      </c>
      <c r="O68" s="82">
        <v>3.6709999999999998</v>
      </c>
      <c r="P68" s="82">
        <v>3.0000000000000001E-3</v>
      </c>
      <c r="Q68" s="83" t="s">
        <v>41</v>
      </c>
    </row>
    <row r="69" spans="13:17" x14ac:dyDescent="0.25">
      <c r="M69" s="63" t="s">
        <v>61</v>
      </c>
      <c r="N69" s="82">
        <v>7.4999999999999997E-2</v>
      </c>
      <c r="O69" s="82">
        <v>0.28199999999999997</v>
      </c>
      <c r="P69" s="82">
        <v>1</v>
      </c>
      <c r="Q69" s="83" t="s">
        <v>45</v>
      </c>
    </row>
    <row r="70" spans="13:17" x14ac:dyDescent="0.25">
      <c r="M70" s="63" t="s">
        <v>57</v>
      </c>
      <c r="N70" s="82">
        <v>0.98</v>
      </c>
      <c r="O70" s="82">
        <v>3.68</v>
      </c>
      <c r="P70" s="82">
        <v>3.0000000000000001E-3</v>
      </c>
      <c r="Q70" s="83" t="s">
        <v>41</v>
      </c>
    </row>
    <row r="71" spans="13:17" x14ac:dyDescent="0.25">
      <c r="M71" s="63" t="s">
        <v>64</v>
      </c>
      <c r="N71" s="82">
        <v>0.90300000000000002</v>
      </c>
      <c r="O71" s="82">
        <v>3.3889999999999998</v>
      </c>
      <c r="P71" s="82">
        <v>7.0000000000000001E-3</v>
      </c>
      <c r="Q71" s="83" t="s">
        <v>41</v>
      </c>
    </row>
    <row r="72" spans="13:17" x14ac:dyDescent="0.25">
      <c r="M72" s="63" t="s">
        <v>54</v>
      </c>
      <c r="N72" s="82">
        <v>7.7499999999999999E-2</v>
      </c>
      <c r="O72" s="82">
        <v>0.29099999999999998</v>
      </c>
      <c r="P72" s="82">
        <v>1</v>
      </c>
      <c r="Q72" s="83" t="s">
        <v>45</v>
      </c>
    </row>
    <row r="73" spans="13:17" x14ac:dyDescent="0.25">
      <c r="M73" s="63"/>
      <c r="N73" s="87"/>
      <c r="O73" s="87"/>
      <c r="P73" s="87"/>
      <c r="Q73" s="88"/>
    </row>
    <row r="74" spans="13:17" x14ac:dyDescent="0.25">
      <c r="M74" s="63"/>
      <c r="N74" s="87"/>
      <c r="O74" s="87"/>
      <c r="P74" s="87"/>
      <c r="Q74" s="88"/>
    </row>
    <row r="75" spans="13:17" x14ac:dyDescent="0.25">
      <c r="M75" s="63" t="s">
        <v>65</v>
      </c>
      <c r="N75" s="87"/>
      <c r="O75" s="87"/>
      <c r="P75" s="87"/>
      <c r="Q75" s="88"/>
    </row>
    <row r="76" spans="13:17" x14ac:dyDescent="0.25">
      <c r="M76" s="59" t="s">
        <v>35</v>
      </c>
      <c r="N76" s="80" t="s">
        <v>36</v>
      </c>
      <c r="O76" s="80" t="s">
        <v>37</v>
      </c>
      <c r="P76" s="80" t="s">
        <v>38</v>
      </c>
      <c r="Q76" s="81" t="s">
        <v>39</v>
      </c>
    </row>
    <row r="77" spans="13:17" x14ac:dyDescent="0.25">
      <c r="M77" s="63" t="s">
        <v>54</v>
      </c>
      <c r="N77" s="82">
        <v>2.68</v>
      </c>
      <c r="O77" s="82">
        <v>10.064</v>
      </c>
      <c r="P77" s="82" t="s">
        <v>28</v>
      </c>
      <c r="Q77" s="83" t="s">
        <v>41</v>
      </c>
    </row>
    <row r="78" spans="13:17" x14ac:dyDescent="0.25">
      <c r="M78" s="63" t="s">
        <v>55</v>
      </c>
      <c r="N78" s="82">
        <v>1.855</v>
      </c>
      <c r="O78" s="82">
        <v>6.9660000000000002</v>
      </c>
      <c r="P78" s="82" t="s">
        <v>28</v>
      </c>
      <c r="Q78" s="83" t="s">
        <v>41</v>
      </c>
    </row>
    <row r="79" spans="13:17" x14ac:dyDescent="0.25">
      <c r="M79" s="63" t="s">
        <v>56</v>
      </c>
      <c r="N79" s="82">
        <v>1.5249999999999999</v>
      </c>
      <c r="O79" s="82">
        <v>5.7270000000000003</v>
      </c>
      <c r="P79" s="82" t="s">
        <v>28</v>
      </c>
      <c r="Q79" s="83" t="s">
        <v>41</v>
      </c>
    </row>
    <row r="80" spans="13:17" x14ac:dyDescent="0.25">
      <c r="M80" s="63" t="s">
        <v>57</v>
      </c>
      <c r="N80" s="82">
        <v>1.155</v>
      </c>
      <c r="O80" s="82">
        <v>4.3369999999999997</v>
      </c>
      <c r="P80" s="82" t="s">
        <v>28</v>
      </c>
      <c r="Q80" s="83" t="s">
        <v>41</v>
      </c>
    </row>
    <row r="81" spans="13:17" x14ac:dyDescent="0.25">
      <c r="M81" s="63" t="s">
        <v>58</v>
      </c>
      <c r="N81" s="82">
        <v>0.33</v>
      </c>
      <c r="O81" s="82">
        <v>1.2390000000000001</v>
      </c>
      <c r="P81" s="82">
        <v>1</v>
      </c>
      <c r="Q81" s="83" t="s">
        <v>45</v>
      </c>
    </row>
    <row r="82" spans="13:17" x14ac:dyDescent="0.25">
      <c r="M82" s="94" t="s">
        <v>59</v>
      </c>
      <c r="N82" s="95">
        <v>0.82499999999999996</v>
      </c>
      <c r="O82" s="95">
        <v>3.0979999999999999</v>
      </c>
      <c r="P82" s="95">
        <v>1.6E-2</v>
      </c>
      <c r="Q82" s="96" t="s">
        <v>41</v>
      </c>
    </row>
    <row r="83" spans="13:17" ht="15.75" thickBot="1" x14ac:dyDescent="0.3">
      <c r="M83" s="97"/>
      <c r="N83" s="98"/>
      <c r="O83" s="98"/>
      <c r="P83" s="98"/>
      <c r="Q83" s="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C442-D97D-4B1C-9063-76FD47BE0D66}">
  <dimension ref="A1:AN73"/>
  <sheetViews>
    <sheetView zoomScale="60" zoomScaleNormal="60" workbookViewId="0">
      <selection activeCell="B14" sqref="B14:R16"/>
    </sheetView>
  </sheetViews>
  <sheetFormatPr defaultColWidth="8.85546875" defaultRowHeight="15" x14ac:dyDescent="0.25"/>
  <cols>
    <col min="1" max="1" width="11" customWidth="1"/>
    <col min="21" max="21" width="20.140625" customWidth="1"/>
    <col min="22" max="22" width="15.7109375" customWidth="1"/>
    <col min="23" max="23" width="9.85546875" bestFit="1" customWidth="1"/>
    <col min="26" max="26" width="14" customWidth="1"/>
    <col min="28" max="28" width="19.140625" customWidth="1"/>
    <col min="29" max="29" width="20.140625" customWidth="1"/>
    <col min="30" max="30" width="16.85546875" customWidth="1"/>
    <col min="34" max="34" width="11.42578125" customWidth="1"/>
    <col min="36" max="36" width="17.42578125" customWidth="1"/>
  </cols>
  <sheetData>
    <row r="1" spans="1:40" ht="23.25" x14ac:dyDescent="0.35">
      <c r="A1" s="1" t="s">
        <v>66</v>
      </c>
      <c r="B1" s="2" t="s">
        <v>67</v>
      </c>
      <c r="C1" s="2"/>
      <c r="D1" s="2"/>
      <c r="E1" s="3"/>
    </row>
    <row r="3" spans="1:40" x14ac:dyDescent="0.25">
      <c r="B3" s="43" t="s">
        <v>17</v>
      </c>
      <c r="J3" s="42"/>
      <c r="K3" s="43" t="s">
        <v>18</v>
      </c>
    </row>
    <row r="4" spans="1:40" ht="15.75" thickBot="1" x14ac:dyDescent="0.3">
      <c r="C4" s="45" t="s">
        <v>20</v>
      </c>
      <c r="J4" s="42"/>
      <c r="L4" s="45" t="s">
        <v>20</v>
      </c>
    </row>
    <row r="5" spans="1:40" ht="16.5" thickBot="1" x14ac:dyDescent="0.3">
      <c r="C5" s="99" t="s">
        <v>68</v>
      </c>
      <c r="D5" s="99" t="s">
        <v>69</v>
      </c>
      <c r="E5" s="99" t="s">
        <v>70</v>
      </c>
      <c r="F5" s="99" t="s">
        <v>71</v>
      </c>
      <c r="G5" s="99" t="s">
        <v>72</v>
      </c>
      <c r="H5" s="99" t="s">
        <v>73</v>
      </c>
      <c r="I5" s="99" t="s">
        <v>74</v>
      </c>
      <c r="J5" s="42"/>
      <c r="L5" s="99" t="s">
        <v>68</v>
      </c>
      <c r="M5" s="99" t="s">
        <v>69</v>
      </c>
      <c r="N5" s="99" t="s">
        <v>70</v>
      </c>
      <c r="O5" s="99" t="s">
        <v>71</v>
      </c>
      <c r="P5" s="99" t="s">
        <v>72</v>
      </c>
      <c r="Q5" s="99" t="s">
        <v>73</v>
      </c>
      <c r="R5" s="99" t="s">
        <v>74</v>
      </c>
      <c r="U5" s="47" t="s">
        <v>75</v>
      </c>
      <c r="V5" s="48"/>
      <c r="W5" s="48"/>
      <c r="X5" s="48"/>
      <c r="Y5" s="48"/>
      <c r="Z5" s="49"/>
      <c r="AC5" s="47" t="s">
        <v>76</v>
      </c>
      <c r="AD5" s="48"/>
      <c r="AE5" s="48"/>
      <c r="AF5" s="48"/>
      <c r="AG5" s="48"/>
      <c r="AH5" s="49"/>
      <c r="AK5" s="57"/>
      <c r="AL5" s="57"/>
      <c r="AM5" s="58"/>
      <c r="AN5" s="58"/>
    </row>
    <row r="6" spans="1:40" x14ac:dyDescent="0.25">
      <c r="B6" s="51">
        <v>1</v>
      </c>
      <c r="C6" s="52">
        <v>0</v>
      </c>
      <c r="D6" s="52">
        <v>0</v>
      </c>
      <c r="E6" s="52">
        <v>20</v>
      </c>
      <c r="F6" s="52">
        <v>20</v>
      </c>
      <c r="G6" s="52">
        <v>60</v>
      </c>
      <c r="H6" s="52">
        <v>80</v>
      </c>
      <c r="I6" s="52">
        <v>80</v>
      </c>
      <c r="K6" s="53">
        <v>11</v>
      </c>
      <c r="L6" s="52">
        <v>0</v>
      </c>
      <c r="M6" s="52">
        <v>0</v>
      </c>
      <c r="N6" s="52">
        <v>0</v>
      </c>
      <c r="O6" s="52">
        <v>80</v>
      </c>
      <c r="P6" s="52">
        <v>80</v>
      </c>
      <c r="Q6" s="52">
        <v>100</v>
      </c>
      <c r="R6" s="52">
        <v>100</v>
      </c>
      <c r="U6" s="54"/>
      <c r="V6" s="55"/>
      <c r="W6" s="55"/>
      <c r="X6" s="55"/>
      <c r="Y6" s="55"/>
      <c r="Z6" s="56"/>
      <c r="AC6" s="54"/>
      <c r="AD6" s="55"/>
      <c r="AE6" s="55"/>
      <c r="AF6" s="55"/>
      <c r="AG6" s="55"/>
      <c r="AH6" s="56"/>
      <c r="AK6" s="57"/>
    </row>
    <row r="7" spans="1:40" x14ac:dyDescent="0.25">
      <c r="B7" s="51">
        <v>2</v>
      </c>
      <c r="C7" s="52">
        <v>0</v>
      </c>
      <c r="D7" s="52">
        <v>0</v>
      </c>
      <c r="E7" s="52">
        <v>0</v>
      </c>
      <c r="F7" s="52">
        <v>20</v>
      </c>
      <c r="G7" s="52">
        <v>60</v>
      </c>
      <c r="H7" s="52">
        <v>100</v>
      </c>
      <c r="I7" s="52">
        <v>100</v>
      </c>
      <c r="K7" s="53">
        <v>12</v>
      </c>
      <c r="L7" s="52">
        <v>0</v>
      </c>
      <c r="M7" s="52">
        <v>0</v>
      </c>
      <c r="N7" s="52">
        <v>40</v>
      </c>
      <c r="O7" s="52">
        <v>80</v>
      </c>
      <c r="P7" s="52">
        <v>80</v>
      </c>
      <c r="Q7" s="52">
        <v>80</v>
      </c>
      <c r="R7" s="52">
        <v>100</v>
      </c>
      <c r="U7" s="59" t="s">
        <v>23</v>
      </c>
      <c r="V7" s="60" t="s">
        <v>24</v>
      </c>
      <c r="W7" s="60" t="s">
        <v>25</v>
      </c>
      <c r="X7" s="60" t="s">
        <v>26</v>
      </c>
      <c r="Y7" s="61"/>
      <c r="Z7" s="62"/>
      <c r="AC7" s="59" t="s">
        <v>23</v>
      </c>
      <c r="AD7" s="60" t="s">
        <v>24</v>
      </c>
      <c r="AE7" s="60" t="s">
        <v>25</v>
      </c>
      <c r="AF7" s="60" t="s">
        <v>26</v>
      </c>
      <c r="AG7" s="61"/>
      <c r="AH7" s="62"/>
      <c r="AK7" s="57"/>
      <c r="AL7" s="57"/>
      <c r="AM7" s="58"/>
      <c r="AN7" s="58"/>
    </row>
    <row r="8" spans="1:40" x14ac:dyDescent="0.25">
      <c r="B8" s="51">
        <v>3</v>
      </c>
      <c r="C8" s="52">
        <v>0</v>
      </c>
      <c r="D8" s="52">
        <v>0</v>
      </c>
      <c r="E8" s="52">
        <v>0</v>
      </c>
      <c r="F8" s="52">
        <v>40</v>
      </c>
      <c r="G8" s="52">
        <v>60</v>
      </c>
      <c r="H8" s="52">
        <v>80</v>
      </c>
      <c r="I8" s="52">
        <v>80</v>
      </c>
      <c r="K8" s="53">
        <v>13</v>
      </c>
      <c r="L8" s="52">
        <v>20</v>
      </c>
      <c r="M8" s="52">
        <v>20</v>
      </c>
      <c r="N8" s="52">
        <v>40</v>
      </c>
      <c r="O8" s="52">
        <v>60</v>
      </c>
      <c r="P8" s="52">
        <v>80</v>
      </c>
      <c r="Q8" s="52">
        <v>80</v>
      </c>
      <c r="R8" s="52">
        <v>100</v>
      </c>
      <c r="U8" s="63" t="s">
        <v>27</v>
      </c>
      <c r="V8" s="64">
        <v>2</v>
      </c>
      <c r="W8" s="65">
        <v>1.798</v>
      </c>
      <c r="X8" s="64">
        <v>0.20200000000000001</v>
      </c>
      <c r="Y8" s="61"/>
      <c r="Z8" s="62"/>
      <c r="AC8" s="63" t="s">
        <v>27</v>
      </c>
      <c r="AD8" s="100">
        <v>2</v>
      </c>
      <c r="AE8" s="101">
        <v>93.888000000000005</v>
      </c>
      <c r="AF8" s="100" t="s">
        <v>28</v>
      </c>
      <c r="AG8" s="61"/>
      <c r="AH8" s="62"/>
    </row>
    <row r="9" spans="1:40" x14ac:dyDescent="0.25">
      <c r="B9" s="51">
        <v>4</v>
      </c>
      <c r="C9" s="52">
        <v>0</v>
      </c>
      <c r="D9" s="52">
        <v>0</v>
      </c>
      <c r="E9" s="52">
        <v>0</v>
      </c>
      <c r="F9" s="52">
        <v>20</v>
      </c>
      <c r="G9" s="52">
        <v>40</v>
      </c>
      <c r="H9" s="52">
        <v>60</v>
      </c>
      <c r="I9" s="52">
        <v>80</v>
      </c>
      <c r="K9" s="53">
        <v>14</v>
      </c>
      <c r="L9" s="52">
        <v>0</v>
      </c>
      <c r="M9" s="52">
        <v>0</v>
      </c>
      <c r="N9" s="52">
        <v>20</v>
      </c>
      <c r="O9" s="52">
        <v>20</v>
      </c>
      <c r="P9" s="52">
        <v>60</v>
      </c>
      <c r="Q9" s="52">
        <v>100</v>
      </c>
      <c r="R9" s="52">
        <v>100</v>
      </c>
      <c r="U9" s="63" t="s">
        <v>77</v>
      </c>
      <c r="V9" s="64">
        <v>6</v>
      </c>
      <c r="W9" s="65">
        <v>94.83</v>
      </c>
      <c r="X9" s="64" t="s">
        <v>28</v>
      </c>
      <c r="Y9" s="61"/>
      <c r="Z9" s="62"/>
      <c r="AC9" s="63" t="s">
        <v>77</v>
      </c>
      <c r="AD9" s="100">
        <v>6</v>
      </c>
      <c r="AE9" s="101">
        <v>82.15</v>
      </c>
      <c r="AF9" s="100" t="s">
        <v>28</v>
      </c>
      <c r="AG9" s="61"/>
      <c r="AH9" s="62"/>
      <c r="AK9" s="57"/>
      <c r="AL9" s="57"/>
      <c r="AM9" s="58"/>
      <c r="AN9" s="58"/>
    </row>
    <row r="10" spans="1:40" x14ac:dyDescent="0.25">
      <c r="B10" s="51">
        <v>5</v>
      </c>
      <c r="C10" s="52">
        <v>0</v>
      </c>
      <c r="D10" s="52">
        <v>0</v>
      </c>
      <c r="E10" s="52">
        <v>20</v>
      </c>
      <c r="F10" s="52">
        <v>60</v>
      </c>
      <c r="G10" s="52">
        <v>80</v>
      </c>
      <c r="H10" s="52">
        <v>80</v>
      </c>
      <c r="I10" s="52">
        <v>100</v>
      </c>
      <c r="K10" s="53">
        <v>15</v>
      </c>
      <c r="L10" s="52">
        <v>0</v>
      </c>
      <c r="M10" s="52">
        <v>0</v>
      </c>
      <c r="N10" s="52">
        <v>0</v>
      </c>
      <c r="O10" s="52">
        <v>20</v>
      </c>
      <c r="P10" s="52">
        <v>40</v>
      </c>
      <c r="Q10" s="52">
        <v>100</v>
      </c>
      <c r="R10" s="52">
        <v>100</v>
      </c>
      <c r="U10" s="63" t="s">
        <v>78</v>
      </c>
      <c r="V10" s="64">
        <v>12</v>
      </c>
      <c r="W10" s="65">
        <v>11.037000000000001</v>
      </c>
      <c r="X10" s="64" t="s">
        <v>28</v>
      </c>
      <c r="Y10" s="61"/>
      <c r="Z10" s="62"/>
      <c r="AC10" s="63" t="s">
        <v>78</v>
      </c>
      <c r="AD10" s="100">
        <v>12</v>
      </c>
      <c r="AE10" s="101">
        <v>16.881</v>
      </c>
      <c r="AF10" s="100" t="s">
        <v>28</v>
      </c>
      <c r="AG10" s="61"/>
      <c r="AH10" s="62"/>
    </row>
    <row r="11" spans="1:40" x14ac:dyDescent="0.25">
      <c r="B11" s="51">
        <v>6</v>
      </c>
      <c r="C11" s="52">
        <v>0</v>
      </c>
      <c r="D11" s="52">
        <v>20</v>
      </c>
      <c r="E11" s="52">
        <v>20</v>
      </c>
      <c r="F11" s="52">
        <v>40</v>
      </c>
      <c r="G11" s="52">
        <v>60</v>
      </c>
      <c r="H11" s="52">
        <v>100</v>
      </c>
      <c r="I11" s="52">
        <v>100</v>
      </c>
      <c r="K11" s="53">
        <v>16</v>
      </c>
      <c r="L11" s="52">
        <v>0</v>
      </c>
      <c r="M11" s="52">
        <v>0</v>
      </c>
      <c r="N11" s="52">
        <v>40</v>
      </c>
      <c r="O11" s="52">
        <v>80</v>
      </c>
      <c r="P11" s="52">
        <v>60</v>
      </c>
      <c r="Q11" s="52">
        <v>60</v>
      </c>
      <c r="R11" s="52">
        <v>100</v>
      </c>
      <c r="U11" s="63" t="s">
        <v>31</v>
      </c>
      <c r="V11" s="64">
        <v>84</v>
      </c>
      <c r="W11" s="102"/>
      <c r="X11" s="102"/>
      <c r="Y11" s="61"/>
      <c r="Z11" s="62"/>
      <c r="AC11" s="63" t="s">
        <v>31</v>
      </c>
      <c r="AD11" s="64">
        <v>84</v>
      </c>
      <c r="AE11" s="102"/>
      <c r="AF11" s="102"/>
      <c r="AG11" s="61"/>
      <c r="AH11" s="62"/>
      <c r="AK11" s="57"/>
      <c r="AL11" s="57"/>
      <c r="AM11" s="58"/>
      <c r="AN11" s="58"/>
    </row>
    <row r="12" spans="1:40" ht="15.75" thickBot="1" x14ac:dyDescent="0.3">
      <c r="B12" s="51">
        <v>7</v>
      </c>
      <c r="C12" s="52">
        <v>0</v>
      </c>
      <c r="D12" s="52">
        <v>20</v>
      </c>
      <c r="E12" s="52">
        <v>20</v>
      </c>
      <c r="F12" s="52">
        <v>40</v>
      </c>
      <c r="G12" s="52">
        <v>40</v>
      </c>
      <c r="H12" s="52">
        <v>80</v>
      </c>
      <c r="I12" s="52">
        <v>100</v>
      </c>
      <c r="K12" s="53">
        <v>17</v>
      </c>
      <c r="L12" s="52">
        <v>0</v>
      </c>
      <c r="M12" s="52">
        <v>0</v>
      </c>
      <c r="N12" s="52">
        <v>0</v>
      </c>
      <c r="O12" s="52">
        <v>20</v>
      </c>
      <c r="P12" s="52">
        <v>40</v>
      </c>
      <c r="Q12" s="52">
        <v>80</v>
      </c>
      <c r="R12" s="52">
        <v>100</v>
      </c>
      <c r="U12" s="68" t="s">
        <v>32</v>
      </c>
      <c r="V12" s="69">
        <v>167</v>
      </c>
      <c r="W12" s="70"/>
      <c r="X12" s="70"/>
      <c r="Y12" s="71"/>
      <c r="Z12" s="72"/>
      <c r="AC12" s="68" t="s">
        <v>32</v>
      </c>
      <c r="AD12" s="69">
        <v>167</v>
      </c>
      <c r="AE12" s="70"/>
      <c r="AF12" s="70"/>
      <c r="AG12" s="71"/>
      <c r="AH12" s="72"/>
      <c r="AK12" s="57"/>
      <c r="AL12" s="57"/>
      <c r="AM12" s="58"/>
      <c r="AN12" s="58"/>
    </row>
    <row r="13" spans="1:40" ht="15.75" thickBot="1" x14ac:dyDescent="0.3">
      <c r="B13" s="51">
        <v>8</v>
      </c>
      <c r="C13" s="52">
        <v>20</v>
      </c>
      <c r="D13" s="52">
        <v>0</v>
      </c>
      <c r="E13" s="52">
        <v>20</v>
      </c>
      <c r="F13" s="52">
        <v>60</v>
      </c>
      <c r="G13" s="52">
        <v>100</v>
      </c>
      <c r="H13" s="52">
        <v>100</v>
      </c>
      <c r="I13" s="52">
        <v>100</v>
      </c>
      <c r="K13" s="53">
        <v>18</v>
      </c>
      <c r="L13" s="52">
        <v>0</v>
      </c>
      <c r="M13" s="52">
        <v>0</v>
      </c>
      <c r="N13" s="52">
        <v>0</v>
      </c>
      <c r="O13" s="52">
        <v>40</v>
      </c>
      <c r="P13" s="52">
        <v>40</v>
      </c>
      <c r="Q13" s="52">
        <v>60</v>
      </c>
      <c r="R13" s="52">
        <v>100</v>
      </c>
    </row>
    <row r="14" spans="1:40" x14ac:dyDescent="0.25">
      <c r="B14" s="33" t="s">
        <v>12</v>
      </c>
      <c r="C14" s="34">
        <f>AVERAGE(C6:C13)</f>
        <v>2.5</v>
      </c>
      <c r="D14" s="34">
        <f t="shared" ref="D14:I14" si="0">AVERAGE(D6:D13)</f>
        <v>5</v>
      </c>
      <c r="E14" s="34">
        <f t="shared" si="0"/>
        <v>12.5</v>
      </c>
      <c r="F14" s="34">
        <f t="shared" si="0"/>
        <v>37.5</v>
      </c>
      <c r="G14" s="34">
        <f t="shared" si="0"/>
        <v>62.5</v>
      </c>
      <c r="H14" s="34">
        <f t="shared" si="0"/>
        <v>85</v>
      </c>
      <c r="I14" s="35">
        <f t="shared" si="0"/>
        <v>92.5</v>
      </c>
      <c r="K14" s="33" t="s">
        <v>12</v>
      </c>
      <c r="L14" s="34">
        <f>AVERAGE(L6:L13)</f>
        <v>2.5</v>
      </c>
      <c r="M14" s="34">
        <f t="shared" ref="M14:R14" si="1">AVERAGE(M6:M13)</f>
        <v>2.5</v>
      </c>
      <c r="N14" s="34">
        <f t="shared" si="1"/>
        <v>17.5</v>
      </c>
      <c r="O14" s="34">
        <f t="shared" si="1"/>
        <v>50</v>
      </c>
      <c r="P14" s="34">
        <f t="shared" si="1"/>
        <v>60</v>
      </c>
      <c r="Q14" s="34">
        <f t="shared" si="1"/>
        <v>82.5</v>
      </c>
      <c r="R14" s="35">
        <f t="shared" si="1"/>
        <v>100</v>
      </c>
    </row>
    <row r="15" spans="1:40" ht="15.75" thickBot="1" x14ac:dyDescent="0.3">
      <c r="B15" s="36" t="s">
        <v>13</v>
      </c>
      <c r="C15" s="37">
        <f>STDEV(C6:C13)</f>
        <v>7.0710678118654755</v>
      </c>
      <c r="D15" s="37">
        <f t="shared" ref="D15:I15" si="2">STDEV(D6:D13)</f>
        <v>9.2582009977255151</v>
      </c>
      <c r="E15" s="37">
        <f t="shared" si="2"/>
        <v>10.350983390135314</v>
      </c>
      <c r="F15" s="37">
        <f t="shared" si="2"/>
        <v>16.690459207925603</v>
      </c>
      <c r="G15" s="37">
        <f t="shared" si="2"/>
        <v>19.820624179302296</v>
      </c>
      <c r="H15" s="37">
        <f t="shared" si="2"/>
        <v>14.142135623730951</v>
      </c>
      <c r="I15" s="38">
        <f t="shared" si="2"/>
        <v>10.350983390135314</v>
      </c>
      <c r="K15" s="36" t="s">
        <v>13</v>
      </c>
      <c r="L15" s="37">
        <f>STDEV(L6:L13)</f>
        <v>7.0710678118654755</v>
      </c>
      <c r="M15" s="37">
        <f t="shared" ref="M15:R15" si="3">STDEV(M6:M13)</f>
        <v>7.0710678118654755</v>
      </c>
      <c r="N15" s="37">
        <f t="shared" si="3"/>
        <v>19.820624179302296</v>
      </c>
      <c r="O15" s="37">
        <f t="shared" si="3"/>
        <v>28.284271247461902</v>
      </c>
      <c r="P15" s="37">
        <f t="shared" si="3"/>
        <v>18.51640199545103</v>
      </c>
      <c r="Q15" s="37">
        <f t="shared" si="3"/>
        <v>16.690459207925603</v>
      </c>
      <c r="R15" s="38">
        <f t="shared" si="3"/>
        <v>0</v>
      </c>
    </row>
    <row r="16" spans="1:40" ht="15.75" thickBot="1" x14ac:dyDescent="0.3">
      <c r="B16" s="39" t="s">
        <v>14</v>
      </c>
      <c r="C16" s="40">
        <f>C15/SQRT(8)</f>
        <v>2.5</v>
      </c>
      <c r="D16" s="40">
        <f t="shared" ref="D16:I16" si="4">D15/SQRT(8)</f>
        <v>3.2732683535398857</v>
      </c>
      <c r="E16" s="40">
        <f t="shared" si="4"/>
        <v>3.6596252735569994</v>
      </c>
      <c r="F16" s="40">
        <f t="shared" si="4"/>
        <v>5.9009684435208225</v>
      </c>
      <c r="G16" s="40">
        <f t="shared" si="4"/>
        <v>7.0076488822673504</v>
      </c>
      <c r="H16" s="40">
        <f t="shared" si="4"/>
        <v>5</v>
      </c>
      <c r="I16" s="41">
        <f t="shared" si="4"/>
        <v>3.6596252735569994</v>
      </c>
      <c r="K16" s="39" t="s">
        <v>14</v>
      </c>
      <c r="L16" s="40">
        <f>L15/SQRT(8)</f>
        <v>2.5</v>
      </c>
      <c r="M16" s="40">
        <f t="shared" ref="M16:R16" si="5">M15/SQRT(8)</f>
        <v>2.5</v>
      </c>
      <c r="N16" s="40">
        <f t="shared" si="5"/>
        <v>7.0076488822673504</v>
      </c>
      <c r="O16" s="40">
        <f t="shared" si="5"/>
        <v>10</v>
      </c>
      <c r="P16" s="40">
        <f t="shared" si="5"/>
        <v>6.5465367070797713</v>
      </c>
      <c r="Q16" s="40">
        <f t="shared" si="5"/>
        <v>5.9009684435208225</v>
      </c>
      <c r="R16" s="41">
        <f t="shared" si="5"/>
        <v>0</v>
      </c>
      <c r="U16" s="103" t="s">
        <v>33</v>
      </c>
      <c r="V16" s="104"/>
      <c r="W16" s="104"/>
      <c r="X16" s="104"/>
      <c r="Y16" s="105"/>
      <c r="AC16" s="103" t="s">
        <v>33</v>
      </c>
      <c r="AD16" s="104"/>
      <c r="AE16" s="104"/>
      <c r="AF16" s="104"/>
      <c r="AG16" s="105"/>
      <c r="AK16" s="57"/>
      <c r="AL16" s="57"/>
      <c r="AM16" s="58"/>
      <c r="AN16" s="57"/>
    </row>
    <row r="17" spans="2:40" x14ac:dyDescent="0.25">
      <c r="U17" s="77" t="s">
        <v>53</v>
      </c>
      <c r="V17" s="106"/>
      <c r="W17" s="106"/>
      <c r="X17" s="106"/>
      <c r="Y17" s="56"/>
      <c r="AB17" s="57"/>
      <c r="AC17" s="77" t="s">
        <v>53</v>
      </c>
      <c r="AD17" s="78"/>
      <c r="AE17" s="78"/>
      <c r="AF17" s="78"/>
      <c r="AG17" s="79"/>
      <c r="AL17" s="57"/>
    </row>
    <row r="18" spans="2:40" x14ac:dyDescent="0.25">
      <c r="U18" s="59" t="s">
        <v>35</v>
      </c>
      <c r="V18" s="107" t="s">
        <v>36</v>
      </c>
      <c r="W18" s="107" t="s">
        <v>37</v>
      </c>
      <c r="X18" s="107" t="s">
        <v>38</v>
      </c>
      <c r="Y18" s="81" t="s">
        <v>39</v>
      </c>
      <c r="AB18" s="50"/>
      <c r="AC18" s="59" t="s">
        <v>35</v>
      </c>
      <c r="AD18" s="80" t="s">
        <v>36</v>
      </c>
      <c r="AE18" s="80" t="s">
        <v>37</v>
      </c>
      <c r="AF18" s="80" t="s">
        <v>38</v>
      </c>
      <c r="AG18" s="81" t="s">
        <v>39</v>
      </c>
      <c r="AK18" s="57"/>
      <c r="AL18" s="57"/>
    </row>
    <row r="19" spans="2:40" x14ac:dyDescent="0.25">
      <c r="B19" s="43" t="s">
        <v>42</v>
      </c>
      <c r="J19" s="42"/>
      <c r="K19" s="43" t="s">
        <v>43</v>
      </c>
      <c r="U19" s="63" t="s">
        <v>40</v>
      </c>
      <c r="V19" s="65">
        <v>3.9289999999999998</v>
      </c>
      <c r="W19" s="65">
        <v>0.621</v>
      </c>
      <c r="X19" s="65">
        <v>1</v>
      </c>
      <c r="Y19" s="83" t="s">
        <v>45</v>
      </c>
      <c r="AB19" s="57"/>
      <c r="AC19" s="63" t="s">
        <v>40</v>
      </c>
      <c r="AD19" s="82">
        <v>50</v>
      </c>
      <c r="AE19" s="82">
        <v>12.705</v>
      </c>
      <c r="AF19" s="82" t="s">
        <v>28</v>
      </c>
      <c r="AG19" s="83" t="s">
        <v>41</v>
      </c>
      <c r="AL19" s="57"/>
    </row>
    <row r="20" spans="2:40" x14ac:dyDescent="0.25">
      <c r="C20" s="45" t="s">
        <v>20</v>
      </c>
      <c r="J20" s="42"/>
      <c r="L20" s="45" t="s">
        <v>20</v>
      </c>
      <c r="U20" s="63" t="s">
        <v>44</v>
      </c>
      <c r="V20" s="65">
        <v>7.8570000000000002</v>
      </c>
      <c r="W20" s="65">
        <v>1.242</v>
      </c>
      <c r="X20" s="65">
        <v>0.70399999999999996</v>
      </c>
      <c r="Y20" s="83" t="s">
        <v>45</v>
      </c>
      <c r="AB20" s="57"/>
      <c r="AC20" s="63" t="s">
        <v>44</v>
      </c>
      <c r="AD20" s="82">
        <v>42.5</v>
      </c>
      <c r="AE20" s="82">
        <v>10.798999999999999</v>
      </c>
      <c r="AF20" s="82" t="s">
        <v>28</v>
      </c>
      <c r="AG20" s="83" t="s">
        <v>41</v>
      </c>
    </row>
    <row r="21" spans="2:40" ht="15.75" x14ac:dyDescent="0.25">
      <c r="C21" s="99" t="s">
        <v>68</v>
      </c>
      <c r="D21" s="99" t="s">
        <v>69</v>
      </c>
      <c r="E21" s="99" t="s">
        <v>70</v>
      </c>
      <c r="F21" s="99" t="s">
        <v>71</v>
      </c>
      <c r="G21" s="99" t="s">
        <v>72</v>
      </c>
      <c r="H21" s="99" t="s">
        <v>73</v>
      </c>
      <c r="I21" s="99" t="s">
        <v>74</v>
      </c>
      <c r="J21" s="42"/>
      <c r="L21" s="99" t="s">
        <v>68</v>
      </c>
      <c r="M21" s="99" t="s">
        <v>69</v>
      </c>
      <c r="N21" s="99" t="s">
        <v>70</v>
      </c>
      <c r="O21" s="99" t="s">
        <v>71</v>
      </c>
      <c r="P21" s="99" t="s">
        <v>72</v>
      </c>
      <c r="Q21" s="99" t="s">
        <v>73</v>
      </c>
      <c r="R21" s="99" t="s">
        <v>74</v>
      </c>
      <c r="U21" s="63" t="s">
        <v>46</v>
      </c>
      <c r="V21" s="65">
        <v>11.786</v>
      </c>
      <c r="W21" s="65">
        <v>1.8620000000000001</v>
      </c>
      <c r="X21" s="65">
        <v>0.251</v>
      </c>
      <c r="Y21" s="83" t="s">
        <v>45</v>
      </c>
      <c r="AB21" s="57"/>
      <c r="AC21" s="63" t="s">
        <v>46</v>
      </c>
      <c r="AD21" s="82">
        <v>7.5</v>
      </c>
      <c r="AE21" s="82">
        <v>1.9059999999999999</v>
      </c>
      <c r="AF21" s="82">
        <v>0.23200000000000001</v>
      </c>
      <c r="AG21" s="83" t="s">
        <v>45</v>
      </c>
    </row>
    <row r="22" spans="2:40" ht="15.75" thickBot="1" x14ac:dyDescent="0.3">
      <c r="B22" s="51">
        <v>1</v>
      </c>
      <c r="C22" s="52">
        <v>0</v>
      </c>
      <c r="D22" s="52">
        <v>20</v>
      </c>
      <c r="E22" s="52">
        <v>20</v>
      </c>
      <c r="F22" s="52">
        <v>60</v>
      </c>
      <c r="G22" s="52">
        <v>80</v>
      </c>
      <c r="H22" s="52">
        <v>80</v>
      </c>
      <c r="I22" s="52">
        <v>80</v>
      </c>
      <c r="K22" s="53">
        <v>11</v>
      </c>
      <c r="L22" s="52">
        <v>100</v>
      </c>
      <c r="M22" s="52">
        <v>100</v>
      </c>
      <c r="N22" s="52">
        <v>100</v>
      </c>
      <c r="O22" s="52">
        <v>100</v>
      </c>
      <c r="P22" s="52">
        <v>100</v>
      </c>
      <c r="Q22" s="52">
        <v>100</v>
      </c>
      <c r="R22" s="52">
        <v>100</v>
      </c>
      <c r="U22" s="97"/>
      <c r="V22" s="108"/>
      <c r="W22" s="108"/>
      <c r="X22" s="108"/>
      <c r="Y22" s="109"/>
      <c r="AB22" s="57"/>
      <c r="AC22" s="97"/>
      <c r="AD22" s="110"/>
      <c r="AE22" s="110"/>
      <c r="AF22" s="110"/>
      <c r="AG22" s="109"/>
    </row>
    <row r="23" spans="2:40" x14ac:dyDescent="0.25">
      <c r="B23" s="51">
        <v>2</v>
      </c>
      <c r="C23" s="52">
        <v>0</v>
      </c>
      <c r="D23" s="52">
        <v>20</v>
      </c>
      <c r="E23" s="52">
        <v>40</v>
      </c>
      <c r="F23" s="52">
        <v>60</v>
      </c>
      <c r="G23" s="52">
        <v>100</v>
      </c>
      <c r="H23" s="52">
        <v>100</v>
      </c>
      <c r="I23" s="52">
        <v>100</v>
      </c>
      <c r="K23" s="53">
        <v>12</v>
      </c>
      <c r="L23" s="52">
        <v>60</v>
      </c>
      <c r="M23" s="52">
        <v>60</v>
      </c>
      <c r="N23" s="52">
        <v>60</v>
      </c>
      <c r="O23" s="52">
        <v>80</v>
      </c>
      <c r="P23" s="52">
        <v>100</v>
      </c>
      <c r="Q23" s="52">
        <v>100</v>
      </c>
      <c r="R23" s="52">
        <v>100</v>
      </c>
      <c r="U23" s="54"/>
      <c r="V23" s="111"/>
      <c r="W23" s="111"/>
      <c r="X23" s="111"/>
      <c r="Y23" s="79"/>
      <c r="AB23" s="57"/>
      <c r="AC23" s="54"/>
      <c r="AD23" s="78"/>
      <c r="AE23" s="78"/>
      <c r="AF23" s="78"/>
      <c r="AG23" s="79"/>
      <c r="AJ23" s="57"/>
    </row>
    <row r="24" spans="2:40" x14ac:dyDescent="0.25">
      <c r="B24" s="51">
        <v>3</v>
      </c>
      <c r="C24" s="52">
        <v>0</v>
      </c>
      <c r="D24" s="52">
        <v>20</v>
      </c>
      <c r="E24" s="52">
        <v>20</v>
      </c>
      <c r="F24" s="52">
        <v>40</v>
      </c>
      <c r="G24" s="52">
        <v>60</v>
      </c>
      <c r="H24" s="52">
        <v>60</v>
      </c>
      <c r="I24" s="52">
        <v>100</v>
      </c>
      <c r="K24" s="53">
        <v>13</v>
      </c>
      <c r="L24" s="52">
        <v>60</v>
      </c>
      <c r="M24" s="52">
        <v>60</v>
      </c>
      <c r="N24" s="52">
        <v>60</v>
      </c>
      <c r="O24" s="52">
        <v>60</v>
      </c>
      <c r="P24" s="52">
        <v>100</v>
      </c>
      <c r="Q24" s="52">
        <v>100</v>
      </c>
      <c r="R24" s="52">
        <v>100</v>
      </c>
      <c r="U24" s="63" t="s">
        <v>79</v>
      </c>
      <c r="V24" s="112"/>
      <c r="W24" s="112"/>
      <c r="X24" s="112"/>
      <c r="Y24" s="88"/>
      <c r="AB24" s="57"/>
      <c r="AC24" s="63" t="s">
        <v>79</v>
      </c>
      <c r="AD24" s="87"/>
      <c r="AE24" s="87"/>
      <c r="AF24" s="87"/>
      <c r="AG24" s="88"/>
      <c r="AJ24" s="50"/>
      <c r="AK24" s="50"/>
      <c r="AL24" s="50"/>
      <c r="AM24" s="50"/>
      <c r="AN24" s="50"/>
    </row>
    <row r="25" spans="2:40" x14ac:dyDescent="0.25">
      <c r="B25" s="51">
        <v>4</v>
      </c>
      <c r="C25" s="52">
        <v>0</v>
      </c>
      <c r="D25" s="52">
        <v>0</v>
      </c>
      <c r="E25" s="52">
        <v>20</v>
      </c>
      <c r="F25" s="52">
        <v>20</v>
      </c>
      <c r="G25" s="52">
        <v>60</v>
      </c>
      <c r="H25" s="52">
        <v>80</v>
      </c>
      <c r="I25" s="52">
        <v>100</v>
      </c>
      <c r="K25" s="53">
        <v>14</v>
      </c>
      <c r="L25" s="52">
        <v>100</v>
      </c>
      <c r="M25" s="52">
        <v>100</v>
      </c>
      <c r="N25" s="52">
        <v>100</v>
      </c>
      <c r="O25" s="52">
        <v>100</v>
      </c>
      <c r="P25" s="52">
        <v>100</v>
      </c>
      <c r="Q25" s="52">
        <v>100</v>
      </c>
      <c r="R25" s="52">
        <v>100</v>
      </c>
      <c r="U25" s="59" t="s">
        <v>35</v>
      </c>
      <c r="V25" s="107" t="s">
        <v>36</v>
      </c>
      <c r="W25" s="107" t="s">
        <v>37</v>
      </c>
      <c r="X25" s="107" t="s">
        <v>38</v>
      </c>
      <c r="Y25" s="81" t="s">
        <v>39</v>
      </c>
      <c r="AB25" s="50"/>
      <c r="AC25" s="59" t="s">
        <v>35</v>
      </c>
      <c r="AD25" s="80" t="s">
        <v>36</v>
      </c>
      <c r="AE25" s="80" t="s">
        <v>37</v>
      </c>
      <c r="AF25" s="80" t="s">
        <v>38</v>
      </c>
      <c r="AG25" s="81" t="s">
        <v>39</v>
      </c>
      <c r="AJ25" s="57"/>
    </row>
    <row r="26" spans="2:40" x14ac:dyDescent="0.25">
      <c r="B26" s="51">
        <v>5</v>
      </c>
      <c r="C26" s="52">
        <v>20</v>
      </c>
      <c r="D26" s="52">
        <v>20</v>
      </c>
      <c r="E26" s="52">
        <v>60</v>
      </c>
      <c r="F26" s="52">
        <v>80</v>
      </c>
      <c r="G26" s="52">
        <v>100</v>
      </c>
      <c r="H26" s="52">
        <v>100</v>
      </c>
      <c r="I26" s="52">
        <v>100</v>
      </c>
      <c r="K26" s="53">
        <v>15</v>
      </c>
      <c r="L26" s="52">
        <v>80</v>
      </c>
      <c r="M26" s="52">
        <v>80</v>
      </c>
      <c r="N26" s="52">
        <v>80</v>
      </c>
      <c r="O26" s="52">
        <v>80</v>
      </c>
      <c r="P26" s="52">
        <v>100</v>
      </c>
      <c r="Q26" s="52">
        <v>100</v>
      </c>
      <c r="R26" s="52">
        <v>100</v>
      </c>
      <c r="U26" s="63" t="s">
        <v>40</v>
      </c>
      <c r="V26" s="65">
        <v>5</v>
      </c>
      <c r="W26" s="65">
        <v>0.60699999999999998</v>
      </c>
      <c r="X26" s="65">
        <v>1</v>
      </c>
      <c r="Y26" s="83" t="s">
        <v>45</v>
      </c>
      <c r="AB26" s="57"/>
      <c r="AC26" s="63" t="s">
        <v>40</v>
      </c>
      <c r="AD26" s="82">
        <v>82.5</v>
      </c>
      <c r="AE26" s="82">
        <v>11.988</v>
      </c>
      <c r="AF26" s="82" t="s">
        <v>28</v>
      </c>
      <c r="AG26" s="83" t="s">
        <v>41</v>
      </c>
      <c r="AJ26" s="57"/>
    </row>
    <row r="27" spans="2:40" x14ac:dyDescent="0.25">
      <c r="B27" s="51">
        <v>6</v>
      </c>
      <c r="C27" s="52">
        <v>20</v>
      </c>
      <c r="D27" s="52">
        <v>20</v>
      </c>
      <c r="E27" s="52">
        <v>20</v>
      </c>
      <c r="F27" s="52">
        <v>40</v>
      </c>
      <c r="G27" s="52">
        <v>40</v>
      </c>
      <c r="H27" s="52">
        <v>60</v>
      </c>
      <c r="I27" s="52">
        <v>80</v>
      </c>
      <c r="K27" s="53">
        <v>16</v>
      </c>
      <c r="L27" s="52">
        <v>60</v>
      </c>
      <c r="M27" s="52">
        <v>100</v>
      </c>
      <c r="N27" s="52">
        <v>100</v>
      </c>
      <c r="O27" s="52">
        <v>100</v>
      </c>
      <c r="P27" s="52">
        <v>100</v>
      </c>
      <c r="Q27" s="52">
        <v>100</v>
      </c>
      <c r="R27" s="52">
        <v>100</v>
      </c>
      <c r="U27" s="63" t="s">
        <v>44</v>
      </c>
      <c r="V27" s="65">
        <v>10</v>
      </c>
      <c r="W27" s="65">
        <v>1.2150000000000001</v>
      </c>
      <c r="X27" s="65">
        <v>0.69599999999999995</v>
      </c>
      <c r="Y27" s="83" t="s">
        <v>45</v>
      </c>
      <c r="AB27" s="57"/>
      <c r="AC27" s="63" t="s">
        <v>44</v>
      </c>
      <c r="AD27" s="82">
        <v>65</v>
      </c>
      <c r="AE27" s="82">
        <v>9.4450000000000003</v>
      </c>
      <c r="AF27" s="82" t="s">
        <v>28</v>
      </c>
      <c r="AG27" s="83" t="s">
        <v>41</v>
      </c>
      <c r="AJ27" s="57"/>
    </row>
    <row r="28" spans="2:40" x14ac:dyDescent="0.25">
      <c r="B28" s="51">
        <v>7</v>
      </c>
      <c r="C28" s="52">
        <v>0</v>
      </c>
      <c r="D28" s="52">
        <v>0</v>
      </c>
      <c r="E28" s="52">
        <v>0</v>
      </c>
      <c r="F28" s="52">
        <v>20</v>
      </c>
      <c r="G28" s="52">
        <v>20</v>
      </c>
      <c r="H28" s="52">
        <v>60</v>
      </c>
      <c r="I28" s="52">
        <v>80</v>
      </c>
      <c r="K28" s="53">
        <v>17</v>
      </c>
      <c r="L28" s="52">
        <v>80</v>
      </c>
      <c r="M28" s="52">
        <v>80</v>
      </c>
      <c r="N28" s="52">
        <v>100</v>
      </c>
      <c r="O28" s="52">
        <v>100</v>
      </c>
      <c r="P28" s="52">
        <v>100</v>
      </c>
      <c r="Q28" s="52">
        <v>100</v>
      </c>
      <c r="R28" s="52">
        <v>100</v>
      </c>
      <c r="U28" s="63" t="s">
        <v>46</v>
      </c>
      <c r="V28" s="65">
        <v>5</v>
      </c>
      <c r="W28" s="65">
        <v>0.60699999999999998</v>
      </c>
      <c r="X28" s="65">
        <v>1</v>
      </c>
      <c r="Y28" s="83" t="s">
        <v>45</v>
      </c>
      <c r="AB28" s="57"/>
      <c r="AC28" s="63" t="s">
        <v>46</v>
      </c>
      <c r="AD28" s="82">
        <v>17.5</v>
      </c>
      <c r="AE28" s="82">
        <v>2.5430000000000001</v>
      </c>
      <c r="AF28" s="82">
        <v>3.9E-2</v>
      </c>
      <c r="AG28" s="83" t="s">
        <v>41</v>
      </c>
      <c r="AJ28" s="57"/>
    </row>
    <row r="29" spans="2:40" ht="15.75" thickBot="1" x14ac:dyDescent="0.3">
      <c r="B29" s="51">
        <v>8</v>
      </c>
      <c r="C29" s="52">
        <v>20</v>
      </c>
      <c r="D29" s="52">
        <v>0</v>
      </c>
      <c r="E29" s="52">
        <v>20</v>
      </c>
      <c r="F29" s="52">
        <v>20</v>
      </c>
      <c r="G29" s="52">
        <v>60</v>
      </c>
      <c r="H29" s="52">
        <v>100</v>
      </c>
      <c r="I29" s="52">
        <v>100</v>
      </c>
      <c r="K29" s="53">
        <v>18</v>
      </c>
      <c r="L29" s="52">
        <v>60</v>
      </c>
      <c r="M29" s="52">
        <v>80</v>
      </c>
      <c r="N29" s="52">
        <v>80</v>
      </c>
      <c r="O29" s="52">
        <v>100</v>
      </c>
      <c r="P29" s="52">
        <v>100</v>
      </c>
      <c r="Q29" s="52">
        <v>100</v>
      </c>
      <c r="R29" s="52">
        <v>100</v>
      </c>
      <c r="U29" s="63"/>
      <c r="V29" s="112"/>
      <c r="W29" s="112"/>
      <c r="X29" s="112"/>
      <c r="Y29" s="88"/>
      <c r="AB29" s="57"/>
      <c r="AC29" s="63"/>
      <c r="AD29" s="87"/>
      <c r="AE29" s="87"/>
      <c r="AF29" s="87"/>
      <c r="AG29" s="88"/>
      <c r="AJ29" s="57"/>
    </row>
    <row r="30" spans="2:40" x14ac:dyDescent="0.25">
      <c r="B30" s="33" t="s">
        <v>12</v>
      </c>
      <c r="C30" s="34">
        <f>AVERAGE(C22:C29)</f>
        <v>7.5</v>
      </c>
      <c r="D30" s="34">
        <f t="shared" ref="D30:I30" si="6">AVERAGE(D22:D29)</f>
        <v>12.5</v>
      </c>
      <c r="E30" s="34">
        <f t="shared" si="6"/>
        <v>25</v>
      </c>
      <c r="F30" s="34">
        <f t="shared" si="6"/>
        <v>42.5</v>
      </c>
      <c r="G30" s="34">
        <f t="shared" si="6"/>
        <v>65</v>
      </c>
      <c r="H30" s="34">
        <f t="shared" si="6"/>
        <v>80</v>
      </c>
      <c r="I30" s="35">
        <f t="shared" si="6"/>
        <v>92.5</v>
      </c>
      <c r="K30" s="33" t="s">
        <v>12</v>
      </c>
      <c r="L30" s="34">
        <f>AVERAGE(L22:L29)</f>
        <v>75</v>
      </c>
      <c r="M30" s="34">
        <f t="shared" ref="M30:R30" si="7">AVERAGE(M22:M29)</f>
        <v>82.5</v>
      </c>
      <c r="N30" s="34">
        <f t="shared" si="7"/>
        <v>85</v>
      </c>
      <c r="O30" s="34">
        <f t="shared" si="7"/>
        <v>90</v>
      </c>
      <c r="P30" s="34">
        <f t="shared" si="7"/>
        <v>100</v>
      </c>
      <c r="Q30" s="34">
        <f t="shared" si="7"/>
        <v>100</v>
      </c>
      <c r="R30" s="35">
        <f t="shared" si="7"/>
        <v>100</v>
      </c>
      <c r="U30" s="63"/>
      <c r="V30" s="112"/>
      <c r="W30" s="112"/>
      <c r="X30" s="112"/>
      <c r="Y30" s="88"/>
      <c r="AB30" s="57"/>
      <c r="AC30" s="63"/>
      <c r="AD30" s="87"/>
      <c r="AE30" s="87"/>
      <c r="AF30" s="87"/>
      <c r="AG30" s="88"/>
      <c r="AJ30" s="57"/>
    </row>
    <row r="31" spans="2:40" x14ac:dyDescent="0.25">
      <c r="B31" s="36" t="s">
        <v>13</v>
      </c>
      <c r="C31" s="37">
        <f>STDEV(C22:C29)</f>
        <v>10.350983390135314</v>
      </c>
      <c r="D31" s="37">
        <f t="shared" ref="D31:I31" si="8">STDEV(D22:D29)</f>
        <v>10.350983390135314</v>
      </c>
      <c r="E31" s="37">
        <f t="shared" si="8"/>
        <v>17.728105208558365</v>
      </c>
      <c r="F31" s="37">
        <f t="shared" si="8"/>
        <v>22.519832529192065</v>
      </c>
      <c r="G31" s="37">
        <f t="shared" si="8"/>
        <v>27.774602993176543</v>
      </c>
      <c r="H31" s="37">
        <f t="shared" si="8"/>
        <v>18.51640199545103</v>
      </c>
      <c r="I31" s="38">
        <f t="shared" si="8"/>
        <v>10.350983390135314</v>
      </c>
      <c r="K31" s="36" t="s">
        <v>13</v>
      </c>
      <c r="L31" s="37">
        <f>STDEV(L22:L29)</f>
        <v>17.728105208558365</v>
      </c>
      <c r="M31" s="37">
        <f t="shared" ref="M31:R31" si="9">STDEV(M22:M29)</f>
        <v>16.690459207925603</v>
      </c>
      <c r="N31" s="37">
        <f t="shared" si="9"/>
        <v>17.728105208558365</v>
      </c>
      <c r="O31" s="37">
        <f t="shared" si="9"/>
        <v>15.118578920369089</v>
      </c>
      <c r="P31" s="37">
        <f t="shared" si="9"/>
        <v>0</v>
      </c>
      <c r="Q31" s="37">
        <f t="shared" si="9"/>
        <v>0</v>
      </c>
      <c r="R31" s="38">
        <f t="shared" si="9"/>
        <v>0</v>
      </c>
      <c r="U31" s="63" t="s">
        <v>80</v>
      </c>
      <c r="V31" s="112"/>
      <c r="W31" s="112"/>
      <c r="X31" s="112"/>
      <c r="Y31" s="88"/>
      <c r="AB31" s="57"/>
      <c r="AC31" s="63" t="s">
        <v>80</v>
      </c>
      <c r="AD31" s="87"/>
      <c r="AE31" s="87"/>
      <c r="AF31" s="87"/>
      <c r="AG31" s="88"/>
      <c r="AJ31" s="50"/>
      <c r="AK31" s="50"/>
      <c r="AL31" s="50"/>
      <c r="AM31" s="50"/>
      <c r="AN31" s="50"/>
    </row>
    <row r="32" spans="2:40" ht="15.75" thickBot="1" x14ac:dyDescent="0.3">
      <c r="B32" s="39" t="s">
        <v>14</v>
      </c>
      <c r="C32" s="40">
        <f>C31/SQRT(8)</f>
        <v>3.6596252735569994</v>
      </c>
      <c r="D32" s="40">
        <f t="shared" ref="D32:I32" si="10">D31/SQRT(8)</f>
        <v>3.6596252735569994</v>
      </c>
      <c r="E32" s="40">
        <f t="shared" si="10"/>
        <v>6.267831705280086</v>
      </c>
      <c r="F32" s="40">
        <f t="shared" si="10"/>
        <v>7.9619631462885536</v>
      </c>
      <c r="G32" s="40">
        <f t="shared" si="10"/>
        <v>9.8198050606196556</v>
      </c>
      <c r="H32" s="40">
        <f t="shared" si="10"/>
        <v>6.5465367070797713</v>
      </c>
      <c r="I32" s="41">
        <f t="shared" si="10"/>
        <v>3.6596252735569994</v>
      </c>
      <c r="K32" s="39" t="s">
        <v>14</v>
      </c>
      <c r="L32" s="40">
        <f>L31/SQRT(8)</f>
        <v>6.267831705280086</v>
      </c>
      <c r="M32" s="40">
        <f t="shared" ref="M32:R32" si="11">M31/SQRT(8)</f>
        <v>5.9009684435208225</v>
      </c>
      <c r="N32" s="40">
        <f t="shared" si="11"/>
        <v>6.267831705280086</v>
      </c>
      <c r="O32" s="40">
        <f t="shared" si="11"/>
        <v>5.3452248382484875</v>
      </c>
      <c r="P32" s="40">
        <f t="shared" si="11"/>
        <v>0</v>
      </c>
      <c r="Q32" s="40">
        <f t="shared" si="11"/>
        <v>0</v>
      </c>
      <c r="R32" s="41">
        <f t="shared" si="11"/>
        <v>0</v>
      </c>
      <c r="U32" s="59" t="s">
        <v>35</v>
      </c>
      <c r="V32" s="107" t="s">
        <v>36</v>
      </c>
      <c r="W32" s="107" t="s">
        <v>37</v>
      </c>
      <c r="X32" s="107" t="s">
        <v>38</v>
      </c>
      <c r="Y32" s="81" t="s">
        <v>39</v>
      </c>
      <c r="AB32" s="50"/>
      <c r="AC32" s="59" t="s">
        <v>35</v>
      </c>
      <c r="AD32" s="80" t="s">
        <v>36</v>
      </c>
      <c r="AE32" s="80" t="s">
        <v>37</v>
      </c>
      <c r="AF32" s="80" t="s">
        <v>38</v>
      </c>
      <c r="AG32" s="81" t="s">
        <v>39</v>
      </c>
      <c r="AJ32" s="57"/>
    </row>
    <row r="33" spans="2:40" x14ac:dyDescent="0.25">
      <c r="U33" s="63" t="s">
        <v>40</v>
      </c>
      <c r="V33" s="65">
        <v>7.5</v>
      </c>
      <c r="W33" s="65">
        <v>0.91100000000000003</v>
      </c>
      <c r="X33" s="65">
        <v>1</v>
      </c>
      <c r="Y33" s="83" t="s">
        <v>45</v>
      </c>
      <c r="AB33" s="57"/>
      <c r="AC33" s="63" t="s">
        <v>40</v>
      </c>
      <c r="AD33" s="82">
        <v>82.5</v>
      </c>
      <c r="AE33" s="82">
        <v>11.988</v>
      </c>
      <c r="AF33" s="82" t="s">
        <v>28</v>
      </c>
      <c r="AG33" s="83" t="s">
        <v>41</v>
      </c>
      <c r="AJ33" s="57"/>
    </row>
    <row r="34" spans="2:40" x14ac:dyDescent="0.25">
      <c r="U34" s="63" t="s">
        <v>44</v>
      </c>
      <c r="V34" s="65">
        <v>17.5</v>
      </c>
      <c r="W34" s="65">
        <v>2.1259999999999999</v>
      </c>
      <c r="X34" s="65">
        <v>0.121</v>
      </c>
      <c r="Y34" s="83" t="s">
        <v>45</v>
      </c>
      <c r="AB34" s="57"/>
      <c r="AC34" s="63" t="s">
        <v>44</v>
      </c>
      <c r="AD34" s="82">
        <v>75</v>
      </c>
      <c r="AE34" s="82">
        <v>10.898</v>
      </c>
      <c r="AF34" s="82" t="s">
        <v>28</v>
      </c>
      <c r="AG34" s="83" t="s">
        <v>41</v>
      </c>
      <c r="AJ34" s="57"/>
    </row>
    <row r="35" spans="2:40" x14ac:dyDescent="0.25">
      <c r="U35" s="63" t="s">
        <v>46</v>
      </c>
      <c r="V35" s="65">
        <v>10</v>
      </c>
      <c r="W35" s="65">
        <v>1.2150000000000001</v>
      </c>
      <c r="X35" s="65">
        <v>0.69599999999999995</v>
      </c>
      <c r="Y35" s="83" t="s">
        <v>45</v>
      </c>
      <c r="AB35" s="57"/>
      <c r="AC35" s="63" t="s">
        <v>46</v>
      </c>
      <c r="AD35" s="82">
        <v>7.5</v>
      </c>
      <c r="AE35" s="82">
        <v>1.0900000000000001</v>
      </c>
      <c r="AF35" s="82">
        <v>0.83799999999999997</v>
      </c>
      <c r="AG35" s="83" t="s">
        <v>45</v>
      </c>
      <c r="AJ35" s="57"/>
    </row>
    <row r="36" spans="2:40" x14ac:dyDescent="0.25">
      <c r="U36" s="63"/>
      <c r="V36" s="112"/>
      <c r="W36" s="112"/>
      <c r="X36" s="112"/>
      <c r="Y36" s="88"/>
      <c r="AB36" s="57"/>
      <c r="AC36" s="63"/>
      <c r="AD36" s="87"/>
      <c r="AE36" s="87"/>
      <c r="AF36" s="87"/>
      <c r="AG36" s="88"/>
      <c r="AJ36" s="57"/>
    </row>
    <row r="37" spans="2:40" x14ac:dyDescent="0.25">
      <c r="B37" s="43" t="s">
        <v>81</v>
      </c>
      <c r="C37" s="44"/>
      <c r="J37" s="42"/>
      <c r="K37" s="43" t="s">
        <v>82</v>
      </c>
      <c r="L37" s="44"/>
      <c r="U37" s="63"/>
      <c r="V37" s="112"/>
      <c r="W37" s="112"/>
      <c r="X37" s="112"/>
      <c r="Y37" s="88"/>
      <c r="AB37" s="57"/>
      <c r="AC37" s="63"/>
      <c r="AD37" s="87"/>
      <c r="AE37" s="87"/>
      <c r="AF37" s="87"/>
      <c r="AG37" s="88"/>
      <c r="AJ37" s="57"/>
    </row>
    <row r="38" spans="2:40" x14ac:dyDescent="0.25">
      <c r="C38" s="45" t="s">
        <v>20</v>
      </c>
      <c r="J38" s="42"/>
      <c r="L38" s="45" t="s">
        <v>20</v>
      </c>
      <c r="U38" s="63" t="s">
        <v>83</v>
      </c>
      <c r="V38" s="112"/>
      <c r="W38" s="112"/>
      <c r="X38" s="112"/>
      <c r="Y38" s="88"/>
      <c r="AB38" s="57"/>
      <c r="AC38" s="63" t="s">
        <v>83</v>
      </c>
      <c r="AD38" s="87"/>
      <c r="AE38" s="87"/>
      <c r="AF38" s="87"/>
      <c r="AG38" s="88"/>
      <c r="AJ38" s="50"/>
      <c r="AK38" s="50"/>
      <c r="AL38" s="50"/>
      <c r="AM38" s="50"/>
      <c r="AN38" s="50"/>
    </row>
    <row r="39" spans="2:40" ht="15.75" x14ac:dyDescent="0.25">
      <c r="C39" s="99" t="s">
        <v>68</v>
      </c>
      <c r="D39" s="99" t="s">
        <v>69</v>
      </c>
      <c r="E39" s="99" t="s">
        <v>70</v>
      </c>
      <c r="F39" s="99" t="s">
        <v>71</v>
      </c>
      <c r="G39" s="99" t="s">
        <v>72</v>
      </c>
      <c r="H39" s="99" t="s">
        <v>73</v>
      </c>
      <c r="I39" s="99" t="s">
        <v>74</v>
      </c>
      <c r="J39" s="42"/>
      <c r="L39" s="99" t="s">
        <v>68</v>
      </c>
      <c r="M39" s="99" t="s">
        <v>69</v>
      </c>
      <c r="N39" s="99" t="s">
        <v>70</v>
      </c>
      <c r="O39" s="99" t="s">
        <v>71</v>
      </c>
      <c r="P39" s="99" t="s">
        <v>72</v>
      </c>
      <c r="Q39" s="99" t="s">
        <v>73</v>
      </c>
      <c r="R39" s="99" t="s">
        <v>74</v>
      </c>
      <c r="U39" s="59" t="s">
        <v>35</v>
      </c>
      <c r="V39" s="107" t="s">
        <v>36</v>
      </c>
      <c r="W39" s="107" t="s">
        <v>37</v>
      </c>
      <c r="X39" s="107" t="s">
        <v>38</v>
      </c>
      <c r="Y39" s="81" t="s">
        <v>39</v>
      </c>
      <c r="AB39" s="50"/>
      <c r="AC39" s="59" t="s">
        <v>35</v>
      </c>
      <c r="AD39" s="80" t="s">
        <v>36</v>
      </c>
      <c r="AE39" s="80" t="s">
        <v>37</v>
      </c>
      <c r="AF39" s="80" t="s">
        <v>38</v>
      </c>
      <c r="AG39" s="81" t="s">
        <v>39</v>
      </c>
      <c r="AJ39" s="57"/>
    </row>
    <row r="40" spans="2:40" x14ac:dyDescent="0.25">
      <c r="B40" s="51">
        <v>1</v>
      </c>
      <c r="C40" s="52">
        <v>0</v>
      </c>
      <c r="D40" s="52">
        <v>20</v>
      </c>
      <c r="E40" s="52">
        <v>20</v>
      </c>
      <c r="F40" s="52">
        <v>20</v>
      </c>
      <c r="G40" s="52">
        <v>40</v>
      </c>
      <c r="H40" s="52">
        <v>40</v>
      </c>
      <c r="I40" s="52">
        <v>40</v>
      </c>
      <c r="K40" s="53">
        <v>11</v>
      </c>
      <c r="L40" s="52">
        <v>80</v>
      </c>
      <c r="M40" s="52">
        <v>80</v>
      </c>
      <c r="N40" s="52">
        <v>100</v>
      </c>
      <c r="O40" s="52">
        <v>100</v>
      </c>
      <c r="P40" s="52">
        <v>100</v>
      </c>
      <c r="Q40" s="52">
        <v>100</v>
      </c>
      <c r="R40" s="52">
        <v>100</v>
      </c>
      <c r="U40" s="63" t="s">
        <v>40</v>
      </c>
      <c r="V40" s="65">
        <v>12.5</v>
      </c>
      <c r="W40" s="65">
        <v>1.518</v>
      </c>
      <c r="X40" s="65">
        <v>0.41199999999999998</v>
      </c>
      <c r="Y40" s="83" t="s">
        <v>45</v>
      </c>
      <c r="AB40" s="57"/>
      <c r="AC40" s="63" t="s">
        <v>40</v>
      </c>
      <c r="AD40" s="82">
        <v>77.5</v>
      </c>
      <c r="AE40" s="82">
        <v>11.260999999999999</v>
      </c>
      <c r="AF40" s="82" t="s">
        <v>28</v>
      </c>
      <c r="AG40" s="83" t="s">
        <v>41</v>
      </c>
      <c r="AJ40" s="57"/>
    </row>
    <row r="41" spans="2:40" x14ac:dyDescent="0.25">
      <c r="B41" s="51">
        <v>2</v>
      </c>
      <c r="C41" s="52">
        <v>0</v>
      </c>
      <c r="D41" s="52">
        <v>20</v>
      </c>
      <c r="E41" s="52">
        <v>20</v>
      </c>
      <c r="F41" s="52">
        <v>20</v>
      </c>
      <c r="G41" s="52">
        <v>80</v>
      </c>
      <c r="H41" s="52">
        <v>80</v>
      </c>
      <c r="I41" s="52">
        <v>60</v>
      </c>
      <c r="K41" s="53">
        <v>12</v>
      </c>
      <c r="L41" s="52">
        <v>100</v>
      </c>
      <c r="M41" s="52">
        <v>80</v>
      </c>
      <c r="N41" s="52">
        <v>80</v>
      </c>
      <c r="O41" s="52">
        <v>100</v>
      </c>
      <c r="P41" s="52">
        <v>100</v>
      </c>
      <c r="Q41" s="52">
        <v>100</v>
      </c>
      <c r="R41" s="52">
        <v>100</v>
      </c>
      <c r="U41" s="63" t="s">
        <v>44</v>
      </c>
      <c r="V41" s="65">
        <v>20</v>
      </c>
      <c r="W41" s="65">
        <v>2.4289999999999998</v>
      </c>
      <c r="X41" s="65">
        <v>0.06</v>
      </c>
      <c r="Y41" s="83" t="s">
        <v>45</v>
      </c>
      <c r="AB41" s="57"/>
      <c r="AC41" s="63" t="s">
        <v>44</v>
      </c>
      <c r="AD41" s="82">
        <v>62.5</v>
      </c>
      <c r="AE41" s="82">
        <v>9.0809999999999995</v>
      </c>
      <c r="AF41" s="82" t="s">
        <v>28</v>
      </c>
      <c r="AG41" s="83" t="s">
        <v>41</v>
      </c>
      <c r="AJ41" s="57"/>
    </row>
    <row r="42" spans="2:40" x14ac:dyDescent="0.25">
      <c r="B42" s="51">
        <v>3</v>
      </c>
      <c r="C42" s="52">
        <v>0</v>
      </c>
      <c r="D42" s="52">
        <v>20</v>
      </c>
      <c r="E42" s="52">
        <v>20</v>
      </c>
      <c r="F42" s="52">
        <v>40</v>
      </c>
      <c r="G42" s="52">
        <v>20</v>
      </c>
      <c r="H42" s="52">
        <v>20</v>
      </c>
      <c r="I42" s="52">
        <v>40</v>
      </c>
      <c r="K42" s="53">
        <v>13</v>
      </c>
      <c r="L42" s="52">
        <v>60</v>
      </c>
      <c r="M42" s="52">
        <v>60</v>
      </c>
      <c r="N42" s="52">
        <v>100</v>
      </c>
      <c r="O42" s="52">
        <v>100</v>
      </c>
      <c r="P42" s="52">
        <v>100</v>
      </c>
      <c r="Q42" s="52">
        <v>100</v>
      </c>
      <c r="R42" s="52">
        <v>100</v>
      </c>
      <c r="U42" s="63" t="s">
        <v>46</v>
      </c>
      <c r="V42" s="65">
        <v>7.5</v>
      </c>
      <c r="W42" s="65">
        <v>0.91100000000000003</v>
      </c>
      <c r="X42" s="65">
        <v>1</v>
      </c>
      <c r="Y42" s="83" t="s">
        <v>45</v>
      </c>
      <c r="AB42" s="57"/>
      <c r="AC42" s="63" t="s">
        <v>46</v>
      </c>
      <c r="AD42" s="82">
        <v>15</v>
      </c>
      <c r="AE42" s="82">
        <v>2.1800000000000002</v>
      </c>
      <c r="AF42" s="82">
        <v>9.7000000000000003E-2</v>
      </c>
      <c r="AG42" s="83" t="s">
        <v>45</v>
      </c>
      <c r="AJ42" s="57"/>
    </row>
    <row r="43" spans="2:40" x14ac:dyDescent="0.25">
      <c r="B43" s="51">
        <v>4</v>
      </c>
      <c r="C43" s="52">
        <v>20</v>
      </c>
      <c r="D43" s="52">
        <v>60</v>
      </c>
      <c r="E43" s="52">
        <v>60</v>
      </c>
      <c r="F43" s="52">
        <v>60</v>
      </c>
      <c r="G43" s="52">
        <v>80</v>
      </c>
      <c r="H43" s="52">
        <v>100</v>
      </c>
      <c r="I43" s="52">
        <v>80</v>
      </c>
      <c r="K43" s="53">
        <v>14</v>
      </c>
      <c r="L43" s="52">
        <v>100</v>
      </c>
      <c r="M43" s="52">
        <v>100</v>
      </c>
      <c r="N43" s="52">
        <v>100</v>
      </c>
      <c r="O43" s="52">
        <v>100</v>
      </c>
      <c r="P43" s="52">
        <v>100</v>
      </c>
      <c r="Q43" s="52">
        <v>100</v>
      </c>
      <c r="R43" s="52">
        <v>100</v>
      </c>
      <c r="U43" s="63"/>
      <c r="V43" s="112"/>
      <c r="W43" s="112"/>
      <c r="X43" s="112"/>
      <c r="Y43" s="88"/>
      <c r="AB43" s="57"/>
      <c r="AC43" s="63"/>
      <c r="AD43" s="87"/>
      <c r="AE43" s="87"/>
      <c r="AF43" s="87"/>
      <c r="AG43" s="88"/>
      <c r="AJ43" s="57"/>
    </row>
    <row r="44" spans="2:40" x14ac:dyDescent="0.25">
      <c r="B44" s="51">
        <v>5</v>
      </c>
      <c r="C44" s="52">
        <v>20</v>
      </c>
      <c r="D44" s="52">
        <v>20</v>
      </c>
      <c r="E44" s="52">
        <v>20</v>
      </c>
      <c r="F44" s="52">
        <v>20</v>
      </c>
      <c r="G44" s="52">
        <v>40</v>
      </c>
      <c r="H44" s="52">
        <v>40</v>
      </c>
      <c r="I44" s="52">
        <v>40</v>
      </c>
      <c r="K44" s="53">
        <v>15</v>
      </c>
      <c r="L44" s="52">
        <v>100</v>
      </c>
      <c r="M44" s="52">
        <v>100</v>
      </c>
      <c r="N44" s="52">
        <v>80</v>
      </c>
      <c r="O44" s="52">
        <v>100</v>
      </c>
      <c r="P44" s="52">
        <v>100</v>
      </c>
      <c r="Q44" s="52">
        <v>100</v>
      </c>
      <c r="R44" s="52">
        <v>100</v>
      </c>
      <c r="U44" s="63"/>
      <c r="V44" s="112"/>
      <c r="W44" s="112"/>
      <c r="X44" s="112"/>
      <c r="Y44" s="88"/>
      <c r="AB44" s="57"/>
      <c r="AC44" s="63"/>
      <c r="AD44" s="87"/>
      <c r="AE44" s="87"/>
      <c r="AF44" s="87"/>
      <c r="AG44" s="88"/>
      <c r="AJ44" s="57"/>
    </row>
    <row r="45" spans="2:40" x14ac:dyDescent="0.25">
      <c r="B45" s="51">
        <v>6</v>
      </c>
      <c r="C45" s="52">
        <v>20</v>
      </c>
      <c r="D45" s="52">
        <v>20</v>
      </c>
      <c r="E45" s="52">
        <v>40</v>
      </c>
      <c r="F45" s="52">
        <v>20</v>
      </c>
      <c r="G45" s="52">
        <v>40</v>
      </c>
      <c r="H45" s="52">
        <v>60</v>
      </c>
      <c r="I45" s="52">
        <v>60</v>
      </c>
      <c r="K45" s="53">
        <v>16</v>
      </c>
      <c r="L45" s="52">
        <v>100</v>
      </c>
      <c r="M45" s="52">
        <v>100</v>
      </c>
      <c r="N45" s="52">
        <v>100</v>
      </c>
      <c r="O45" s="52">
        <v>100</v>
      </c>
      <c r="P45" s="52">
        <v>100</v>
      </c>
      <c r="Q45" s="52">
        <v>100</v>
      </c>
      <c r="R45" s="52">
        <v>100</v>
      </c>
      <c r="U45" s="63" t="s">
        <v>84</v>
      </c>
      <c r="V45" s="112"/>
      <c r="W45" s="112"/>
      <c r="X45" s="112"/>
      <c r="Y45" s="88"/>
      <c r="AB45" s="57"/>
      <c r="AC45" s="63" t="s">
        <v>84</v>
      </c>
      <c r="AD45" s="87"/>
      <c r="AE45" s="87"/>
      <c r="AF45" s="87"/>
      <c r="AG45" s="88"/>
      <c r="AJ45" s="50"/>
      <c r="AK45" s="50"/>
      <c r="AL45" s="50"/>
      <c r="AM45" s="50"/>
      <c r="AN45" s="50"/>
    </row>
    <row r="46" spans="2:40" x14ac:dyDescent="0.25">
      <c r="B46" s="51">
        <v>7</v>
      </c>
      <c r="C46" s="52">
        <v>20</v>
      </c>
      <c r="D46" s="52">
        <v>0</v>
      </c>
      <c r="E46" s="52">
        <v>40</v>
      </c>
      <c r="F46" s="52">
        <v>20</v>
      </c>
      <c r="G46" s="52">
        <v>20</v>
      </c>
      <c r="H46" s="52">
        <v>20</v>
      </c>
      <c r="I46" s="52">
        <v>20</v>
      </c>
      <c r="K46" s="53">
        <v>17</v>
      </c>
      <c r="L46" s="52">
        <v>60</v>
      </c>
      <c r="M46" s="52">
        <v>80</v>
      </c>
      <c r="N46" s="52">
        <v>100</v>
      </c>
      <c r="O46" s="52">
        <v>100</v>
      </c>
      <c r="P46" s="52">
        <v>100</v>
      </c>
      <c r="Q46" s="52">
        <v>100</v>
      </c>
      <c r="R46" s="52">
        <v>100</v>
      </c>
      <c r="U46" s="59" t="s">
        <v>35</v>
      </c>
      <c r="V46" s="107" t="s">
        <v>36</v>
      </c>
      <c r="W46" s="107" t="s">
        <v>37</v>
      </c>
      <c r="X46" s="107" t="s">
        <v>38</v>
      </c>
      <c r="Y46" s="81" t="s">
        <v>39</v>
      </c>
      <c r="AB46" s="50"/>
      <c r="AC46" s="59" t="s">
        <v>35</v>
      </c>
      <c r="AD46" s="80" t="s">
        <v>36</v>
      </c>
      <c r="AE46" s="80" t="s">
        <v>37</v>
      </c>
      <c r="AF46" s="80" t="s">
        <v>38</v>
      </c>
      <c r="AG46" s="81" t="s">
        <v>39</v>
      </c>
      <c r="AJ46" s="57"/>
    </row>
    <row r="47" spans="2:40" ht="15.75" thickBot="1" x14ac:dyDescent="0.3">
      <c r="B47" s="51">
        <v>8</v>
      </c>
      <c r="C47" s="52">
        <v>20</v>
      </c>
      <c r="D47" s="52">
        <v>20</v>
      </c>
      <c r="E47" s="52">
        <v>40</v>
      </c>
      <c r="F47" s="52">
        <v>40</v>
      </c>
      <c r="G47" s="52">
        <v>40</v>
      </c>
      <c r="H47" s="52">
        <v>40</v>
      </c>
      <c r="I47" s="52">
        <v>60</v>
      </c>
      <c r="K47" s="53">
        <v>18</v>
      </c>
      <c r="L47" s="52">
        <v>60</v>
      </c>
      <c r="M47" s="52">
        <v>80</v>
      </c>
      <c r="N47" s="52">
        <v>100</v>
      </c>
      <c r="O47" s="52">
        <v>100</v>
      </c>
      <c r="P47" s="52">
        <v>100</v>
      </c>
      <c r="Q47" s="52">
        <v>100</v>
      </c>
      <c r="R47" s="52">
        <v>100</v>
      </c>
      <c r="U47" s="63" t="s">
        <v>40</v>
      </c>
      <c r="V47" s="65">
        <v>5</v>
      </c>
      <c r="W47" s="65">
        <v>0.60699999999999998</v>
      </c>
      <c r="X47" s="65">
        <v>1</v>
      </c>
      <c r="Y47" s="83" t="s">
        <v>45</v>
      </c>
      <c r="AB47" s="57"/>
      <c r="AC47" s="63" t="s">
        <v>40</v>
      </c>
      <c r="AD47" s="82">
        <v>50</v>
      </c>
      <c r="AE47" s="82">
        <v>7.2649999999999997</v>
      </c>
      <c r="AF47" s="82" t="s">
        <v>28</v>
      </c>
      <c r="AG47" s="83" t="s">
        <v>41</v>
      </c>
      <c r="AJ47" s="57"/>
    </row>
    <row r="48" spans="2:40" x14ac:dyDescent="0.25">
      <c r="B48" s="33" t="s">
        <v>12</v>
      </c>
      <c r="C48" s="34">
        <f>AVERAGE(C40:C47)</f>
        <v>12.5</v>
      </c>
      <c r="D48" s="34">
        <f t="shared" ref="D48:I48" si="12">AVERAGE(D40:D47)</f>
        <v>22.5</v>
      </c>
      <c r="E48" s="34">
        <f t="shared" si="12"/>
        <v>32.5</v>
      </c>
      <c r="F48" s="34">
        <f t="shared" si="12"/>
        <v>30</v>
      </c>
      <c r="G48" s="34">
        <f t="shared" si="12"/>
        <v>45</v>
      </c>
      <c r="H48" s="34">
        <f t="shared" si="12"/>
        <v>50</v>
      </c>
      <c r="I48" s="35">
        <f t="shared" si="12"/>
        <v>50</v>
      </c>
      <c r="K48" s="33" t="s">
        <v>12</v>
      </c>
      <c r="L48" s="34">
        <f>AVERAGE(L40:L47)</f>
        <v>82.5</v>
      </c>
      <c r="M48" s="34">
        <f t="shared" ref="M48:R48" si="13">AVERAGE(M40:M47)</f>
        <v>85</v>
      </c>
      <c r="N48" s="34">
        <f t="shared" si="13"/>
        <v>95</v>
      </c>
      <c r="O48" s="34">
        <f t="shared" si="13"/>
        <v>100</v>
      </c>
      <c r="P48" s="34">
        <f t="shared" si="13"/>
        <v>100</v>
      </c>
      <c r="Q48" s="34">
        <f t="shared" si="13"/>
        <v>100</v>
      </c>
      <c r="R48" s="35">
        <f t="shared" si="13"/>
        <v>100</v>
      </c>
      <c r="U48" s="63" t="s">
        <v>44</v>
      </c>
      <c r="V48" s="65">
        <v>7.5</v>
      </c>
      <c r="W48" s="65">
        <v>0.91100000000000003</v>
      </c>
      <c r="X48" s="65">
        <v>1</v>
      </c>
      <c r="Y48" s="83" t="s">
        <v>45</v>
      </c>
      <c r="AB48" s="57"/>
      <c r="AC48" s="63" t="s">
        <v>44</v>
      </c>
      <c r="AD48" s="82">
        <v>37.5</v>
      </c>
      <c r="AE48" s="82">
        <v>5.4489999999999998</v>
      </c>
      <c r="AF48" s="82" t="s">
        <v>28</v>
      </c>
      <c r="AG48" s="83" t="s">
        <v>41</v>
      </c>
      <c r="AJ48" s="57"/>
    </row>
    <row r="49" spans="2:40" x14ac:dyDescent="0.25">
      <c r="B49" s="36" t="s">
        <v>13</v>
      </c>
      <c r="C49" s="37">
        <f>STDEV(C40:C47)</f>
        <v>10.350983390135314</v>
      </c>
      <c r="D49" s="37">
        <f t="shared" ref="D49:I49" si="14">STDEV(D40:D47)</f>
        <v>16.690459207925603</v>
      </c>
      <c r="E49" s="37">
        <f t="shared" si="14"/>
        <v>14.880476182856899</v>
      </c>
      <c r="F49" s="37">
        <f t="shared" si="14"/>
        <v>15.118578920369089</v>
      </c>
      <c r="G49" s="37">
        <f t="shared" si="14"/>
        <v>23.299294900428702</v>
      </c>
      <c r="H49" s="37">
        <f t="shared" si="14"/>
        <v>28.284271247461902</v>
      </c>
      <c r="I49" s="38">
        <f t="shared" si="14"/>
        <v>18.51640199545103</v>
      </c>
      <c r="K49" s="36" t="s">
        <v>13</v>
      </c>
      <c r="L49" s="37">
        <f>STDEV(L40:L47)</f>
        <v>19.820624179302296</v>
      </c>
      <c r="M49" s="37">
        <f t="shared" ref="M49:R49" si="15">STDEV(M40:M47)</f>
        <v>14.142135623730951</v>
      </c>
      <c r="N49" s="37">
        <f t="shared" si="15"/>
        <v>9.2582009977255151</v>
      </c>
      <c r="O49" s="37">
        <f t="shared" si="15"/>
        <v>0</v>
      </c>
      <c r="P49" s="37">
        <f t="shared" si="15"/>
        <v>0</v>
      </c>
      <c r="Q49" s="37">
        <f t="shared" si="15"/>
        <v>0</v>
      </c>
      <c r="R49" s="38">
        <f t="shared" si="15"/>
        <v>0</v>
      </c>
      <c r="U49" s="63" t="s">
        <v>46</v>
      </c>
      <c r="V49" s="65">
        <v>12.5</v>
      </c>
      <c r="W49" s="65">
        <v>1.518</v>
      </c>
      <c r="X49" s="65">
        <v>0.41199999999999998</v>
      </c>
      <c r="Y49" s="83" t="s">
        <v>45</v>
      </c>
      <c r="AB49" s="57"/>
      <c r="AC49" s="63" t="s">
        <v>46</v>
      </c>
      <c r="AD49" s="82">
        <v>12.5</v>
      </c>
      <c r="AE49" s="82">
        <v>1.8160000000000001</v>
      </c>
      <c r="AF49" s="82">
        <v>0.22</v>
      </c>
      <c r="AG49" s="83" t="s">
        <v>45</v>
      </c>
      <c r="AJ49" s="57"/>
    </row>
    <row r="50" spans="2:40" ht="15.75" thickBot="1" x14ac:dyDescent="0.3">
      <c r="B50" s="39" t="s">
        <v>14</v>
      </c>
      <c r="C50" s="40">
        <f>C49/SQRT(8)</f>
        <v>3.6596252735569994</v>
      </c>
      <c r="D50" s="40">
        <f t="shared" ref="D50:I50" si="16">D49/SQRT(8)</f>
        <v>5.9009684435208225</v>
      </c>
      <c r="E50" s="40">
        <f t="shared" si="16"/>
        <v>5.2610428080915126</v>
      </c>
      <c r="F50" s="40">
        <f t="shared" si="16"/>
        <v>5.3452248382484875</v>
      </c>
      <c r="G50" s="40">
        <f t="shared" si="16"/>
        <v>8.2375447104791402</v>
      </c>
      <c r="H50" s="40">
        <f t="shared" si="16"/>
        <v>10</v>
      </c>
      <c r="I50" s="41">
        <f t="shared" si="16"/>
        <v>6.5465367070797713</v>
      </c>
      <c r="K50" s="39" t="s">
        <v>14</v>
      </c>
      <c r="L50" s="40">
        <f>L49/SQRT(8)</f>
        <v>7.0076488822673504</v>
      </c>
      <c r="M50" s="40">
        <f t="shared" ref="M50:R50" si="17">M49/SQRT(8)</f>
        <v>5</v>
      </c>
      <c r="N50" s="40">
        <f t="shared" si="17"/>
        <v>3.2732683535398857</v>
      </c>
      <c r="O50" s="40">
        <f t="shared" si="17"/>
        <v>0</v>
      </c>
      <c r="P50" s="40">
        <f t="shared" si="17"/>
        <v>0</v>
      </c>
      <c r="Q50" s="40">
        <f t="shared" si="17"/>
        <v>0</v>
      </c>
      <c r="R50" s="41">
        <f t="shared" si="17"/>
        <v>0</v>
      </c>
      <c r="U50" s="63"/>
      <c r="V50" s="112"/>
      <c r="W50" s="112"/>
      <c r="X50" s="112"/>
      <c r="Y50" s="88"/>
      <c r="AB50" s="57"/>
      <c r="AC50" s="63"/>
      <c r="AD50" s="87"/>
      <c r="AE50" s="87"/>
      <c r="AF50" s="87"/>
      <c r="AG50" s="88"/>
      <c r="AJ50" s="57"/>
    </row>
    <row r="51" spans="2:40" x14ac:dyDescent="0.25">
      <c r="U51" s="63"/>
      <c r="V51" s="112"/>
      <c r="W51" s="112"/>
      <c r="X51" s="112"/>
      <c r="Y51" s="88"/>
      <c r="AB51" s="57"/>
      <c r="AC51" s="63"/>
      <c r="AD51" s="87"/>
      <c r="AE51" s="87"/>
      <c r="AF51" s="87"/>
      <c r="AG51" s="88"/>
      <c r="AJ51" s="57"/>
    </row>
    <row r="52" spans="2:40" x14ac:dyDescent="0.25">
      <c r="U52" s="63" t="s">
        <v>85</v>
      </c>
      <c r="V52" s="112"/>
      <c r="W52" s="112"/>
      <c r="X52" s="112"/>
      <c r="Y52" s="88"/>
      <c r="AB52" s="57"/>
      <c r="AC52" s="63" t="s">
        <v>85</v>
      </c>
      <c r="AD52" s="87"/>
      <c r="AE52" s="87"/>
      <c r="AF52" s="87"/>
      <c r="AG52" s="88"/>
      <c r="AJ52" s="50"/>
      <c r="AK52" s="50"/>
      <c r="AL52" s="50"/>
      <c r="AM52" s="50"/>
      <c r="AN52" s="50"/>
    </row>
    <row r="53" spans="2:40" x14ac:dyDescent="0.25">
      <c r="U53" s="59" t="s">
        <v>35</v>
      </c>
      <c r="V53" s="107" t="s">
        <v>36</v>
      </c>
      <c r="W53" s="107" t="s">
        <v>37</v>
      </c>
      <c r="X53" s="107" t="s">
        <v>38</v>
      </c>
      <c r="Y53" s="81" t="s">
        <v>39</v>
      </c>
      <c r="AB53" s="50"/>
      <c r="AC53" s="59" t="s">
        <v>35</v>
      </c>
      <c r="AD53" s="80" t="s">
        <v>36</v>
      </c>
      <c r="AE53" s="80" t="s">
        <v>37</v>
      </c>
      <c r="AF53" s="80" t="s">
        <v>38</v>
      </c>
      <c r="AG53" s="81" t="s">
        <v>39</v>
      </c>
      <c r="AJ53" s="57"/>
    </row>
    <row r="54" spans="2:40" x14ac:dyDescent="0.25">
      <c r="U54" s="63" t="s">
        <v>40</v>
      </c>
      <c r="V54" s="65">
        <v>2.5</v>
      </c>
      <c r="W54" s="65">
        <v>0.30399999999999999</v>
      </c>
      <c r="X54" s="65">
        <v>1</v>
      </c>
      <c r="Y54" s="83" t="s">
        <v>45</v>
      </c>
      <c r="AC54" s="63" t="s">
        <v>40</v>
      </c>
      <c r="AD54" s="82">
        <v>40</v>
      </c>
      <c r="AE54" s="82">
        <v>5.8120000000000003</v>
      </c>
      <c r="AF54" s="82" t="s">
        <v>28</v>
      </c>
      <c r="AG54" s="83" t="s">
        <v>41</v>
      </c>
      <c r="AJ54" s="57"/>
    </row>
    <row r="55" spans="2:40" x14ac:dyDescent="0.25">
      <c r="U55" s="63" t="s">
        <v>44</v>
      </c>
      <c r="V55" s="65">
        <v>17.5</v>
      </c>
      <c r="W55" s="65">
        <v>2.1259999999999999</v>
      </c>
      <c r="X55" s="65">
        <v>0.121</v>
      </c>
      <c r="Y55" s="83" t="s">
        <v>45</v>
      </c>
      <c r="AB55" s="57"/>
      <c r="AC55" s="63" t="s">
        <v>44</v>
      </c>
      <c r="AD55" s="82">
        <v>40</v>
      </c>
      <c r="AE55" s="82">
        <v>5.8120000000000003</v>
      </c>
      <c r="AF55" s="82" t="s">
        <v>28</v>
      </c>
      <c r="AG55" s="83" t="s">
        <v>41</v>
      </c>
      <c r="AJ55" s="57"/>
    </row>
    <row r="56" spans="2:40" x14ac:dyDescent="0.25">
      <c r="U56" s="63" t="s">
        <v>46</v>
      </c>
      <c r="V56" s="65">
        <v>20</v>
      </c>
      <c r="W56" s="65">
        <v>2.4289999999999998</v>
      </c>
      <c r="X56" s="65">
        <v>0.06</v>
      </c>
      <c r="Y56" s="83" t="s">
        <v>45</v>
      </c>
      <c r="AB56" s="57"/>
      <c r="AC56" s="63" t="s">
        <v>46</v>
      </c>
      <c r="AD56" s="82">
        <v>0</v>
      </c>
      <c r="AE56" s="82">
        <v>0</v>
      </c>
      <c r="AF56" s="82">
        <v>1</v>
      </c>
      <c r="AG56" s="83" t="s">
        <v>45</v>
      </c>
      <c r="AJ56" s="57"/>
    </row>
    <row r="57" spans="2:40" x14ac:dyDescent="0.25">
      <c r="U57" s="63"/>
      <c r="V57" s="112"/>
      <c r="W57" s="112"/>
      <c r="X57" s="112"/>
      <c r="Y57" s="88"/>
      <c r="AB57" s="57"/>
      <c r="AC57" s="63"/>
      <c r="AD57" s="87"/>
      <c r="AE57" s="87"/>
      <c r="AF57" s="87"/>
      <c r="AG57" s="88"/>
      <c r="AJ57" s="57"/>
    </row>
    <row r="58" spans="2:40" x14ac:dyDescent="0.25">
      <c r="U58" s="63"/>
      <c r="V58" s="112"/>
      <c r="W58" s="112"/>
      <c r="X58" s="112"/>
      <c r="Y58" s="88"/>
      <c r="AB58" s="57"/>
      <c r="AC58" s="63"/>
      <c r="AD58" s="87"/>
      <c r="AE58" s="87"/>
      <c r="AF58" s="87"/>
      <c r="AG58" s="88"/>
      <c r="AJ58" s="57"/>
    </row>
    <row r="59" spans="2:40" x14ac:dyDescent="0.25">
      <c r="U59" s="63" t="s">
        <v>86</v>
      </c>
      <c r="V59" s="112"/>
      <c r="W59" s="112"/>
      <c r="X59" s="112"/>
      <c r="Y59" s="88"/>
      <c r="AB59" s="57"/>
      <c r="AC59" s="63" t="s">
        <v>86</v>
      </c>
      <c r="AD59" s="87"/>
      <c r="AE59" s="87"/>
      <c r="AF59" s="87"/>
      <c r="AG59" s="88"/>
      <c r="AJ59" s="50"/>
      <c r="AK59" s="50"/>
      <c r="AL59" s="50"/>
      <c r="AM59" s="50"/>
      <c r="AN59" s="50"/>
    </row>
    <row r="60" spans="2:40" x14ac:dyDescent="0.25">
      <c r="U60" s="59" t="s">
        <v>35</v>
      </c>
      <c r="V60" s="107" t="s">
        <v>36</v>
      </c>
      <c r="W60" s="107" t="s">
        <v>37</v>
      </c>
      <c r="X60" s="107" t="s">
        <v>38</v>
      </c>
      <c r="Y60" s="81" t="s">
        <v>39</v>
      </c>
      <c r="AB60" s="50"/>
      <c r="AC60" s="59" t="s">
        <v>35</v>
      </c>
      <c r="AD60" s="80" t="s">
        <v>36</v>
      </c>
      <c r="AE60" s="80" t="s">
        <v>37</v>
      </c>
      <c r="AF60" s="80" t="s">
        <v>38</v>
      </c>
      <c r="AG60" s="81" t="s">
        <v>39</v>
      </c>
      <c r="AJ60" s="57"/>
    </row>
    <row r="61" spans="2:40" x14ac:dyDescent="0.25">
      <c r="U61" s="63" t="s">
        <v>40</v>
      </c>
      <c r="V61" s="65">
        <v>5</v>
      </c>
      <c r="W61" s="65">
        <v>0.60699999999999998</v>
      </c>
      <c r="X61" s="65">
        <v>1</v>
      </c>
      <c r="Y61" s="83" t="s">
        <v>45</v>
      </c>
      <c r="AC61" s="63" t="s">
        <v>40</v>
      </c>
      <c r="AD61" s="82">
        <v>17.5</v>
      </c>
      <c r="AE61" s="82">
        <v>2.5430000000000001</v>
      </c>
      <c r="AF61" s="82">
        <v>3.9E-2</v>
      </c>
      <c r="AG61" s="83" t="s">
        <v>41</v>
      </c>
      <c r="AJ61" s="57"/>
    </row>
    <row r="62" spans="2:40" x14ac:dyDescent="0.25">
      <c r="U62" s="63" t="s">
        <v>44</v>
      </c>
      <c r="V62" s="65">
        <v>35</v>
      </c>
      <c r="W62" s="65">
        <v>4.2519999999999998</v>
      </c>
      <c r="X62" s="65" t="s">
        <v>28</v>
      </c>
      <c r="Y62" s="83" t="s">
        <v>41</v>
      </c>
      <c r="AB62" s="57"/>
      <c r="AC62" s="63" t="s">
        <v>44</v>
      </c>
      <c r="AD62" s="82">
        <v>17.5</v>
      </c>
      <c r="AE62" s="82">
        <v>2.5430000000000001</v>
      </c>
      <c r="AF62" s="82">
        <v>3.9E-2</v>
      </c>
      <c r="AG62" s="83" t="s">
        <v>41</v>
      </c>
      <c r="AJ62" s="57"/>
    </row>
    <row r="63" spans="2:40" x14ac:dyDescent="0.25">
      <c r="U63" s="63" t="s">
        <v>46</v>
      </c>
      <c r="V63" s="65">
        <v>30</v>
      </c>
      <c r="W63" s="65">
        <v>3.6440000000000001</v>
      </c>
      <c r="X63" s="65">
        <v>2E-3</v>
      </c>
      <c r="Y63" s="83" t="s">
        <v>41</v>
      </c>
      <c r="AB63" s="57"/>
      <c r="AC63" s="63" t="s">
        <v>46</v>
      </c>
      <c r="AD63" s="82">
        <v>0</v>
      </c>
      <c r="AE63" s="82">
        <v>0</v>
      </c>
      <c r="AF63" s="82">
        <v>1</v>
      </c>
      <c r="AG63" s="83" t="s">
        <v>45</v>
      </c>
      <c r="AJ63" s="57"/>
    </row>
    <row r="64" spans="2:40" x14ac:dyDescent="0.25">
      <c r="U64" s="63"/>
      <c r="V64" s="112"/>
      <c r="W64" s="112"/>
      <c r="X64" s="112"/>
      <c r="Y64" s="88"/>
      <c r="AB64" s="57"/>
      <c r="AC64" s="63"/>
      <c r="AD64" s="87"/>
      <c r="AE64" s="87"/>
      <c r="AF64" s="87"/>
      <c r="AG64" s="88"/>
      <c r="AJ64" s="57"/>
    </row>
    <row r="65" spans="21:40" x14ac:dyDescent="0.25">
      <c r="U65" s="63"/>
      <c r="V65" s="112"/>
      <c r="W65" s="112"/>
      <c r="X65" s="112"/>
      <c r="Y65" s="88"/>
      <c r="AB65" s="57"/>
      <c r="AC65" s="63"/>
      <c r="AD65" s="87"/>
      <c r="AE65" s="87"/>
      <c r="AF65" s="87"/>
      <c r="AG65" s="88"/>
      <c r="AJ65" s="57"/>
    </row>
    <row r="66" spans="21:40" x14ac:dyDescent="0.25">
      <c r="U66" s="63" t="s">
        <v>87</v>
      </c>
      <c r="V66" s="112"/>
      <c r="W66" s="112"/>
      <c r="X66" s="112"/>
      <c r="Y66" s="88"/>
      <c r="AB66" s="57"/>
      <c r="AC66" s="63" t="s">
        <v>87</v>
      </c>
      <c r="AD66" s="87"/>
      <c r="AE66" s="87"/>
      <c r="AF66" s="87"/>
      <c r="AG66" s="88"/>
      <c r="AJ66" s="50"/>
      <c r="AK66" s="50"/>
      <c r="AL66" s="50"/>
      <c r="AM66" s="50"/>
      <c r="AN66" s="50"/>
    </row>
    <row r="67" spans="21:40" x14ac:dyDescent="0.25">
      <c r="U67" s="59" t="s">
        <v>35</v>
      </c>
      <c r="V67" s="107" t="s">
        <v>36</v>
      </c>
      <c r="W67" s="107" t="s">
        <v>37</v>
      </c>
      <c r="X67" s="107" t="s">
        <v>38</v>
      </c>
      <c r="Y67" s="81" t="s">
        <v>39</v>
      </c>
      <c r="AB67" s="50"/>
      <c r="AC67" s="59" t="s">
        <v>35</v>
      </c>
      <c r="AD67" s="80" t="s">
        <v>36</v>
      </c>
      <c r="AE67" s="80" t="s">
        <v>37</v>
      </c>
      <c r="AF67" s="80" t="s">
        <v>38</v>
      </c>
      <c r="AG67" s="81" t="s">
        <v>39</v>
      </c>
    </row>
    <row r="68" spans="21:40" x14ac:dyDescent="0.25">
      <c r="U68" s="63" t="s">
        <v>40</v>
      </c>
      <c r="V68" s="65">
        <v>0</v>
      </c>
      <c r="W68" s="65">
        <v>0</v>
      </c>
      <c r="X68" s="65">
        <v>1</v>
      </c>
      <c r="Y68" s="83" t="s">
        <v>45</v>
      </c>
      <c r="AC68" s="63" t="s">
        <v>40</v>
      </c>
      <c r="AD68" s="82">
        <v>0</v>
      </c>
      <c r="AE68" s="82">
        <v>0</v>
      </c>
      <c r="AF68" s="82">
        <v>1</v>
      </c>
      <c r="AG68" s="83" t="s">
        <v>45</v>
      </c>
    </row>
    <row r="69" spans="21:40" x14ac:dyDescent="0.25">
      <c r="U69" s="63" t="s">
        <v>44</v>
      </c>
      <c r="V69" s="65">
        <v>42.5</v>
      </c>
      <c r="W69" s="65">
        <v>5.1630000000000003</v>
      </c>
      <c r="X69" s="65" t="s">
        <v>28</v>
      </c>
      <c r="Y69" s="83" t="s">
        <v>41</v>
      </c>
      <c r="AC69" s="63" t="s">
        <v>44</v>
      </c>
      <c r="AD69" s="82">
        <v>0</v>
      </c>
      <c r="AE69" s="82">
        <v>0</v>
      </c>
      <c r="AF69" s="82">
        <v>1</v>
      </c>
      <c r="AG69" s="83" t="s">
        <v>45</v>
      </c>
    </row>
    <row r="70" spans="21:40" ht="15.75" thickBot="1" x14ac:dyDescent="0.3">
      <c r="U70" s="84" t="s">
        <v>46</v>
      </c>
      <c r="V70" s="113">
        <v>42.5</v>
      </c>
      <c r="W70" s="113">
        <v>5.1630000000000003</v>
      </c>
      <c r="X70" s="113" t="s">
        <v>28</v>
      </c>
      <c r="Y70" s="86" t="s">
        <v>41</v>
      </c>
      <c r="AC70" s="84" t="s">
        <v>46</v>
      </c>
      <c r="AD70" s="85">
        <v>0</v>
      </c>
      <c r="AE70" s="85">
        <v>0</v>
      </c>
      <c r="AF70" s="85">
        <v>1</v>
      </c>
      <c r="AG70" s="86" t="s">
        <v>45</v>
      </c>
    </row>
    <row r="71" spans="21:40" x14ac:dyDescent="0.25">
      <c r="AJ71" s="57"/>
      <c r="AK71" s="57"/>
      <c r="AL71" s="57"/>
      <c r="AM71" s="58"/>
      <c r="AN71" s="57"/>
    </row>
    <row r="72" spans="21:40" x14ac:dyDescent="0.25">
      <c r="AJ72" s="57"/>
      <c r="AK72" s="57"/>
      <c r="AL72" s="57"/>
      <c r="AM72" s="58"/>
      <c r="AN72" s="57"/>
    </row>
    <row r="73" spans="21:40" x14ac:dyDescent="0.25">
      <c r="AJ73" s="57"/>
      <c r="AK73" s="57"/>
      <c r="AL73" s="57"/>
      <c r="AM73" s="58"/>
      <c r="AN73" s="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02EB-DD97-495B-9502-66A436AB2DA9}">
  <dimension ref="A1:AP71"/>
  <sheetViews>
    <sheetView zoomScale="60" zoomScaleNormal="60" workbookViewId="0">
      <selection activeCell="Q60" sqref="Q60"/>
    </sheetView>
  </sheetViews>
  <sheetFormatPr defaultColWidth="8.85546875" defaultRowHeight="15" x14ac:dyDescent="0.25"/>
  <cols>
    <col min="1" max="1" width="11.85546875" customWidth="1"/>
    <col min="21" max="21" width="20.42578125" customWidth="1"/>
    <col min="22" max="22" width="15.42578125" customWidth="1"/>
    <col min="23" max="23" width="10.42578125" bestFit="1" customWidth="1"/>
    <col min="26" max="26" width="14.42578125" customWidth="1"/>
    <col min="27" max="27" width="10.140625" customWidth="1"/>
    <col min="28" max="28" width="6.42578125" customWidth="1"/>
    <col min="29" max="29" width="21.7109375" customWidth="1"/>
    <col min="30" max="30" width="17.140625" customWidth="1"/>
    <col min="31" max="31" width="9.85546875" bestFit="1" customWidth="1"/>
    <col min="34" max="34" width="10.7109375" customWidth="1"/>
    <col min="35" max="35" width="17.140625" customWidth="1"/>
  </cols>
  <sheetData>
    <row r="1" spans="1:42" ht="23.25" x14ac:dyDescent="0.35">
      <c r="A1" s="1" t="s">
        <v>88</v>
      </c>
      <c r="B1" s="2" t="s">
        <v>67</v>
      </c>
      <c r="C1" s="2"/>
      <c r="D1" s="2"/>
      <c r="E1" s="3"/>
    </row>
    <row r="3" spans="1:42" x14ac:dyDescent="0.25">
      <c r="B3" s="44" t="s">
        <v>17</v>
      </c>
      <c r="K3" s="44" t="s">
        <v>18</v>
      </c>
    </row>
    <row r="4" spans="1:42" ht="15.75" thickBot="1" x14ac:dyDescent="0.3">
      <c r="C4" s="46" t="s">
        <v>21</v>
      </c>
      <c r="L4" s="46" t="s">
        <v>21</v>
      </c>
    </row>
    <row r="5" spans="1:42" ht="16.5" thickBot="1" x14ac:dyDescent="0.3">
      <c r="C5" s="99" t="s">
        <v>68</v>
      </c>
      <c r="D5" s="99" t="s">
        <v>69</v>
      </c>
      <c r="E5" s="99" t="s">
        <v>70</v>
      </c>
      <c r="F5" s="99" t="s">
        <v>71</v>
      </c>
      <c r="G5" s="99" t="s">
        <v>72</v>
      </c>
      <c r="H5" s="99" t="s">
        <v>73</v>
      </c>
      <c r="I5" s="99" t="s">
        <v>74</v>
      </c>
      <c r="J5" s="42"/>
      <c r="L5" s="99" t="s">
        <v>68</v>
      </c>
      <c r="M5" s="99" t="s">
        <v>69</v>
      </c>
      <c r="N5" s="99" t="s">
        <v>70</v>
      </c>
      <c r="O5" s="99" t="s">
        <v>71</v>
      </c>
      <c r="P5" s="99" t="s">
        <v>72</v>
      </c>
      <c r="Q5" s="99" t="s">
        <v>73</v>
      </c>
      <c r="R5" s="99" t="s">
        <v>74</v>
      </c>
      <c r="U5" s="47" t="s">
        <v>75</v>
      </c>
      <c r="V5" s="48"/>
      <c r="W5" s="48"/>
      <c r="X5" s="48"/>
      <c r="Y5" s="48"/>
      <c r="Z5" s="49"/>
      <c r="AC5" s="47" t="s">
        <v>76</v>
      </c>
      <c r="AD5" s="48"/>
      <c r="AE5" s="48"/>
      <c r="AF5" s="48"/>
      <c r="AG5" s="48"/>
      <c r="AH5" s="49"/>
      <c r="AK5" s="50"/>
      <c r="AL5" s="50"/>
      <c r="AM5" s="50"/>
      <c r="AN5" s="50"/>
      <c r="AO5" s="50"/>
      <c r="AP5" s="50"/>
    </row>
    <row r="6" spans="1:42" x14ac:dyDescent="0.25">
      <c r="B6" s="51">
        <v>1</v>
      </c>
      <c r="C6" s="52">
        <v>0</v>
      </c>
      <c r="D6" s="52">
        <v>0</v>
      </c>
      <c r="E6" s="52">
        <v>20</v>
      </c>
      <c r="F6" s="52">
        <v>20</v>
      </c>
      <c r="G6" s="52">
        <v>60</v>
      </c>
      <c r="H6" s="52">
        <v>80</v>
      </c>
      <c r="I6" s="52">
        <v>100</v>
      </c>
      <c r="K6" s="53">
        <v>11</v>
      </c>
      <c r="L6" s="52">
        <v>0</v>
      </c>
      <c r="M6" s="52">
        <v>0</v>
      </c>
      <c r="N6" s="52">
        <v>60</v>
      </c>
      <c r="O6" s="52">
        <v>60</v>
      </c>
      <c r="P6" s="52">
        <v>80</v>
      </c>
      <c r="Q6" s="52">
        <v>60</v>
      </c>
      <c r="R6" s="52">
        <v>80</v>
      </c>
      <c r="U6" s="54"/>
      <c r="V6" s="55"/>
      <c r="W6" s="55"/>
      <c r="X6" s="55"/>
      <c r="Y6" s="55"/>
      <c r="Z6" s="56"/>
      <c r="AC6" s="54"/>
      <c r="AD6" s="55"/>
      <c r="AE6" s="55"/>
      <c r="AF6" s="55"/>
      <c r="AG6" s="55"/>
      <c r="AH6" s="56"/>
      <c r="AK6" s="57"/>
      <c r="AL6" s="57"/>
      <c r="AM6" s="58"/>
      <c r="AN6" s="58"/>
    </row>
    <row r="7" spans="1:42" x14ac:dyDescent="0.25">
      <c r="B7" s="51">
        <v>2</v>
      </c>
      <c r="C7" s="52">
        <v>0</v>
      </c>
      <c r="D7" s="52">
        <v>0</v>
      </c>
      <c r="E7" s="52">
        <v>20</v>
      </c>
      <c r="F7" s="52">
        <v>40</v>
      </c>
      <c r="G7" s="52">
        <v>80</v>
      </c>
      <c r="H7" s="52">
        <v>100</v>
      </c>
      <c r="I7" s="52">
        <v>100</v>
      </c>
      <c r="K7" s="53">
        <v>12</v>
      </c>
      <c r="L7" s="52">
        <v>0</v>
      </c>
      <c r="M7" s="52">
        <v>20</v>
      </c>
      <c r="N7" s="52">
        <v>20</v>
      </c>
      <c r="O7" s="52">
        <v>40</v>
      </c>
      <c r="P7" s="52">
        <v>60</v>
      </c>
      <c r="Q7" s="52">
        <v>80</v>
      </c>
      <c r="R7" s="52">
        <v>100</v>
      </c>
      <c r="U7" s="59" t="s">
        <v>23</v>
      </c>
      <c r="V7" s="60" t="s">
        <v>24</v>
      </c>
      <c r="W7" s="60" t="s">
        <v>25</v>
      </c>
      <c r="X7" s="60" t="s">
        <v>26</v>
      </c>
      <c r="Y7" s="61"/>
      <c r="Z7" s="62"/>
      <c r="AC7" s="59" t="s">
        <v>23</v>
      </c>
      <c r="AD7" s="60" t="s">
        <v>24</v>
      </c>
      <c r="AE7" s="60" t="s">
        <v>25</v>
      </c>
      <c r="AF7" s="60" t="s">
        <v>26</v>
      </c>
      <c r="AG7" s="61"/>
      <c r="AH7" s="62"/>
    </row>
    <row r="8" spans="1:42" x14ac:dyDescent="0.25">
      <c r="B8" s="51">
        <v>3</v>
      </c>
      <c r="C8" s="52">
        <v>0</v>
      </c>
      <c r="D8" s="52">
        <v>0</v>
      </c>
      <c r="E8" s="52">
        <v>20</v>
      </c>
      <c r="F8" s="52">
        <v>20</v>
      </c>
      <c r="G8" s="52">
        <v>60</v>
      </c>
      <c r="H8" s="52">
        <v>100</v>
      </c>
      <c r="I8" s="52">
        <v>100</v>
      </c>
      <c r="K8" s="53">
        <v>13</v>
      </c>
      <c r="L8" s="52">
        <v>0</v>
      </c>
      <c r="M8" s="52">
        <v>0</v>
      </c>
      <c r="N8" s="52">
        <v>0</v>
      </c>
      <c r="O8" s="52">
        <v>60</v>
      </c>
      <c r="P8" s="52">
        <v>60</v>
      </c>
      <c r="Q8" s="52">
        <v>80</v>
      </c>
      <c r="R8" s="52">
        <v>100</v>
      </c>
      <c r="U8" s="63" t="s">
        <v>27</v>
      </c>
      <c r="V8" s="100">
        <v>2</v>
      </c>
      <c r="W8" s="114">
        <v>2.226</v>
      </c>
      <c r="X8" s="100">
        <v>0.14499999999999999</v>
      </c>
      <c r="Y8" s="61"/>
      <c r="Z8" s="62"/>
      <c r="AC8" s="63" t="s">
        <v>27</v>
      </c>
      <c r="AD8" s="100">
        <v>2</v>
      </c>
      <c r="AE8" s="101">
        <v>29.513999999999999</v>
      </c>
      <c r="AF8" s="100" t="s">
        <v>28</v>
      </c>
      <c r="AG8" s="61"/>
      <c r="AH8" s="62"/>
      <c r="AK8" s="57"/>
      <c r="AL8" s="57"/>
      <c r="AM8" s="58"/>
      <c r="AN8" s="58"/>
    </row>
    <row r="9" spans="1:42" x14ac:dyDescent="0.25">
      <c r="B9" s="51">
        <v>4</v>
      </c>
      <c r="C9" s="52">
        <v>0</v>
      </c>
      <c r="D9" s="52">
        <v>0</v>
      </c>
      <c r="E9" s="52">
        <v>0</v>
      </c>
      <c r="F9" s="52">
        <v>40</v>
      </c>
      <c r="G9" s="52">
        <v>40</v>
      </c>
      <c r="H9" s="52">
        <v>80</v>
      </c>
      <c r="I9" s="52">
        <v>80</v>
      </c>
      <c r="K9" s="53">
        <v>14</v>
      </c>
      <c r="L9" s="52">
        <v>20</v>
      </c>
      <c r="M9" s="52">
        <v>20</v>
      </c>
      <c r="N9" s="52">
        <v>40</v>
      </c>
      <c r="O9" s="52">
        <v>100</v>
      </c>
      <c r="P9" s="52">
        <v>100</v>
      </c>
      <c r="Q9" s="52">
        <v>100</v>
      </c>
      <c r="R9" s="52">
        <v>100</v>
      </c>
      <c r="U9" s="63" t="s">
        <v>77</v>
      </c>
      <c r="V9" s="100">
        <v>6</v>
      </c>
      <c r="W9" s="114">
        <v>164.33699999999999</v>
      </c>
      <c r="X9" s="100" t="s">
        <v>28</v>
      </c>
      <c r="Y9" s="61"/>
      <c r="Z9" s="62"/>
      <c r="AC9" s="63" t="s">
        <v>77</v>
      </c>
      <c r="AD9" s="100">
        <v>6</v>
      </c>
      <c r="AE9" s="101">
        <v>48.805</v>
      </c>
      <c r="AF9" s="100" t="s">
        <v>28</v>
      </c>
      <c r="AG9" s="61"/>
      <c r="AH9" s="62"/>
    </row>
    <row r="10" spans="1:42" x14ac:dyDescent="0.25">
      <c r="B10" s="51">
        <v>5</v>
      </c>
      <c r="C10" s="52">
        <v>0</v>
      </c>
      <c r="D10" s="52">
        <v>20</v>
      </c>
      <c r="E10" s="52">
        <v>40</v>
      </c>
      <c r="F10" s="52">
        <v>60</v>
      </c>
      <c r="G10" s="52">
        <v>100</v>
      </c>
      <c r="H10" s="52">
        <v>100</v>
      </c>
      <c r="I10" s="52">
        <v>100</v>
      </c>
      <c r="K10" s="53">
        <v>15</v>
      </c>
      <c r="L10" s="52">
        <v>0</v>
      </c>
      <c r="M10" s="52">
        <v>0</v>
      </c>
      <c r="N10" s="52">
        <v>20</v>
      </c>
      <c r="O10" s="52">
        <v>20</v>
      </c>
      <c r="P10" s="52">
        <v>40</v>
      </c>
      <c r="Q10" s="52">
        <v>60</v>
      </c>
      <c r="R10" s="52">
        <v>80</v>
      </c>
      <c r="U10" s="63" t="s">
        <v>78</v>
      </c>
      <c r="V10" s="100">
        <v>12</v>
      </c>
      <c r="W10" s="114">
        <v>6.6680000000000001</v>
      </c>
      <c r="X10" s="100" t="s">
        <v>28</v>
      </c>
      <c r="Y10" s="61"/>
      <c r="Z10" s="62"/>
      <c r="AC10" s="63" t="s">
        <v>78</v>
      </c>
      <c r="AD10" s="100">
        <v>12</v>
      </c>
      <c r="AE10" s="101">
        <v>9.7840000000000007</v>
      </c>
      <c r="AF10" s="100" t="s">
        <v>28</v>
      </c>
      <c r="AG10" s="61"/>
      <c r="AH10" s="62"/>
      <c r="AK10" s="57"/>
      <c r="AL10" s="57"/>
      <c r="AM10" s="58"/>
      <c r="AN10" s="58"/>
    </row>
    <row r="11" spans="1:42" x14ac:dyDescent="0.25">
      <c r="B11" s="51">
        <v>6</v>
      </c>
      <c r="C11" s="52">
        <v>20</v>
      </c>
      <c r="D11" s="52">
        <v>20</v>
      </c>
      <c r="E11" s="52">
        <v>20</v>
      </c>
      <c r="F11" s="52">
        <v>20</v>
      </c>
      <c r="G11" s="52">
        <v>40</v>
      </c>
      <c r="H11" s="52">
        <v>40</v>
      </c>
      <c r="I11" s="52">
        <v>80</v>
      </c>
      <c r="K11" s="53">
        <v>16</v>
      </c>
      <c r="L11" s="52">
        <v>0</v>
      </c>
      <c r="M11" s="52">
        <v>20</v>
      </c>
      <c r="N11" s="52">
        <v>20</v>
      </c>
      <c r="O11" s="52">
        <v>20</v>
      </c>
      <c r="P11" s="52">
        <v>60</v>
      </c>
      <c r="Q11" s="52">
        <v>100</v>
      </c>
      <c r="R11" s="52">
        <v>100</v>
      </c>
      <c r="U11" s="63" t="s">
        <v>31</v>
      </c>
      <c r="V11" s="64">
        <v>84</v>
      </c>
      <c r="W11" s="102"/>
      <c r="X11" s="102"/>
      <c r="Y11" s="61"/>
      <c r="Z11" s="62"/>
      <c r="AC11" s="63" t="s">
        <v>31</v>
      </c>
      <c r="AD11" s="64">
        <v>84</v>
      </c>
      <c r="AE11" s="102"/>
      <c r="AF11" s="102"/>
      <c r="AG11" s="61"/>
      <c r="AH11" s="62"/>
    </row>
    <row r="12" spans="1:42" ht="15.75" thickBot="1" x14ac:dyDescent="0.3">
      <c r="B12" s="51">
        <v>7</v>
      </c>
      <c r="C12" s="52">
        <v>0</v>
      </c>
      <c r="D12" s="52">
        <v>20</v>
      </c>
      <c r="E12" s="52">
        <v>40</v>
      </c>
      <c r="F12" s="52">
        <v>60</v>
      </c>
      <c r="G12" s="52">
        <v>80</v>
      </c>
      <c r="H12" s="52">
        <v>100</v>
      </c>
      <c r="I12" s="52">
        <v>100</v>
      </c>
      <c r="K12" s="53">
        <v>17</v>
      </c>
      <c r="L12" s="52">
        <v>0</v>
      </c>
      <c r="M12" s="52">
        <v>0</v>
      </c>
      <c r="N12" s="52">
        <v>0</v>
      </c>
      <c r="O12" s="52">
        <v>20</v>
      </c>
      <c r="P12" s="52">
        <v>80</v>
      </c>
      <c r="Q12" s="52">
        <v>100</v>
      </c>
      <c r="R12" s="52">
        <v>100</v>
      </c>
      <c r="U12" s="68" t="s">
        <v>32</v>
      </c>
      <c r="V12" s="69">
        <v>167</v>
      </c>
      <c r="W12" s="70"/>
      <c r="X12" s="70"/>
      <c r="Y12" s="71"/>
      <c r="Z12" s="72"/>
      <c r="AC12" s="68" t="s">
        <v>32</v>
      </c>
      <c r="AD12" s="69">
        <v>167</v>
      </c>
      <c r="AE12" s="70"/>
      <c r="AF12" s="70"/>
      <c r="AG12" s="71"/>
      <c r="AH12" s="72"/>
      <c r="AK12" s="57"/>
      <c r="AL12" s="57"/>
      <c r="AM12" s="58"/>
      <c r="AN12" s="58"/>
    </row>
    <row r="13" spans="1:42" ht="15.75" thickBot="1" x14ac:dyDescent="0.3">
      <c r="B13" s="51">
        <v>8</v>
      </c>
      <c r="C13" s="52">
        <v>20</v>
      </c>
      <c r="D13" s="52">
        <v>20</v>
      </c>
      <c r="E13" s="52">
        <v>20</v>
      </c>
      <c r="F13" s="52">
        <v>60</v>
      </c>
      <c r="G13" s="52">
        <v>80</v>
      </c>
      <c r="H13" s="52">
        <v>80</v>
      </c>
      <c r="I13" s="52">
        <v>100</v>
      </c>
      <c r="K13" s="53">
        <v>18</v>
      </c>
      <c r="L13" s="52">
        <v>0</v>
      </c>
      <c r="M13" s="52">
        <v>0</v>
      </c>
      <c r="N13" s="52">
        <v>20</v>
      </c>
      <c r="O13" s="52">
        <v>40</v>
      </c>
      <c r="P13" s="52">
        <v>60</v>
      </c>
      <c r="Q13" s="52">
        <v>60</v>
      </c>
      <c r="R13" s="52">
        <v>80</v>
      </c>
      <c r="AK13" s="6"/>
      <c r="AL13" s="6"/>
      <c r="AM13" s="66"/>
      <c r="AN13" s="66"/>
    </row>
    <row r="14" spans="1:42" x14ac:dyDescent="0.25">
      <c r="B14" s="33" t="s">
        <v>12</v>
      </c>
      <c r="C14" s="34">
        <f>AVERAGE(C6:C13)</f>
        <v>5</v>
      </c>
      <c r="D14" s="34">
        <f t="shared" ref="D14:I14" si="0">AVERAGE(D6:D13)</f>
        <v>10</v>
      </c>
      <c r="E14" s="34">
        <f t="shared" si="0"/>
        <v>22.5</v>
      </c>
      <c r="F14" s="34">
        <f t="shared" si="0"/>
        <v>40</v>
      </c>
      <c r="G14" s="34">
        <f t="shared" si="0"/>
        <v>67.5</v>
      </c>
      <c r="H14" s="34">
        <f t="shared" si="0"/>
        <v>85</v>
      </c>
      <c r="I14" s="35">
        <f t="shared" si="0"/>
        <v>95</v>
      </c>
      <c r="K14" s="33" t="s">
        <v>12</v>
      </c>
      <c r="L14" s="34">
        <f>AVERAGE(L6:L13)</f>
        <v>2.5</v>
      </c>
      <c r="M14" s="34">
        <f t="shared" ref="M14:R14" si="1">AVERAGE(M6:M13)</f>
        <v>7.5</v>
      </c>
      <c r="N14" s="34">
        <f t="shared" si="1"/>
        <v>22.5</v>
      </c>
      <c r="O14" s="34">
        <f t="shared" si="1"/>
        <v>45</v>
      </c>
      <c r="P14" s="34">
        <f t="shared" si="1"/>
        <v>67.5</v>
      </c>
      <c r="Q14" s="34">
        <f t="shared" si="1"/>
        <v>80</v>
      </c>
      <c r="R14" s="35">
        <f t="shared" si="1"/>
        <v>92.5</v>
      </c>
    </row>
    <row r="15" spans="1:42" ht="15.75" thickBot="1" x14ac:dyDescent="0.3">
      <c r="B15" s="36" t="s">
        <v>13</v>
      </c>
      <c r="C15" s="37">
        <f>STDEV(C6:C13)</f>
        <v>9.2582009977255151</v>
      </c>
      <c r="D15" s="37">
        <f t="shared" ref="D15:I15" si="2">STDEV(D6:D13)</f>
        <v>10.690449676496975</v>
      </c>
      <c r="E15" s="37">
        <f t="shared" si="2"/>
        <v>12.817398889233115</v>
      </c>
      <c r="F15" s="37">
        <f t="shared" si="2"/>
        <v>18.51640199545103</v>
      </c>
      <c r="G15" s="37">
        <f t="shared" si="2"/>
        <v>21.213203435596427</v>
      </c>
      <c r="H15" s="37">
        <f t="shared" si="2"/>
        <v>20.701966780270627</v>
      </c>
      <c r="I15" s="38">
        <f t="shared" si="2"/>
        <v>9.2582009977255151</v>
      </c>
      <c r="K15" s="36" t="s">
        <v>13</v>
      </c>
      <c r="L15" s="37">
        <f>STDEV(L6:L13)</f>
        <v>7.0710678118654755</v>
      </c>
      <c r="M15" s="37">
        <f t="shared" ref="M15:R15" si="3">STDEV(M6:M13)</f>
        <v>10.350983390135314</v>
      </c>
      <c r="N15" s="37">
        <f t="shared" si="3"/>
        <v>19.820624179302296</v>
      </c>
      <c r="O15" s="37">
        <f t="shared" si="3"/>
        <v>27.774602993176543</v>
      </c>
      <c r="P15" s="37">
        <f t="shared" si="3"/>
        <v>18.322507626258087</v>
      </c>
      <c r="Q15" s="37">
        <f t="shared" si="3"/>
        <v>18.51640199545103</v>
      </c>
      <c r="R15" s="38">
        <f t="shared" si="3"/>
        <v>10.350983390135314</v>
      </c>
    </row>
    <row r="16" spans="1:42" ht="15.75" thickBot="1" x14ac:dyDescent="0.3">
      <c r="B16" s="39" t="s">
        <v>14</v>
      </c>
      <c r="C16" s="40">
        <f>C15/SQRT(8)</f>
        <v>3.2732683535398857</v>
      </c>
      <c r="D16" s="40">
        <f t="shared" ref="D16:I16" si="4">D15/SQRT(8)</f>
        <v>3.7796447300922718</v>
      </c>
      <c r="E16" s="40">
        <f t="shared" si="4"/>
        <v>4.5316348358748284</v>
      </c>
      <c r="F16" s="40">
        <f t="shared" si="4"/>
        <v>6.5465367070797713</v>
      </c>
      <c r="G16" s="40">
        <f t="shared" si="4"/>
        <v>7.5</v>
      </c>
      <c r="H16" s="40">
        <f t="shared" si="4"/>
        <v>7.3192505471139988</v>
      </c>
      <c r="I16" s="41">
        <f t="shared" si="4"/>
        <v>3.2732683535398857</v>
      </c>
      <c r="K16" s="39" t="s">
        <v>14</v>
      </c>
      <c r="L16" s="40">
        <f>L15/SQRT(8)</f>
        <v>2.5</v>
      </c>
      <c r="M16" s="40">
        <f t="shared" ref="M16:R16" si="5">M15/SQRT(8)</f>
        <v>3.6596252735569994</v>
      </c>
      <c r="N16" s="40">
        <f t="shared" si="5"/>
        <v>7.0076488822673504</v>
      </c>
      <c r="O16" s="40">
        <f t="shared" si="5"/>
        <v>9.8198050606196556</v>
      </c>
      <c r="P16" s="40">
        <f t="shared" si="5"/>
        <v>6.477984695434662</v>
      </c>
      <c r="Q16" s="40">
        <f t="shared" si="5"/>
        <v>6.5465367070797713</v>
      </c>
      <c r="R16" s="41">
        <f t="shared" si="5"/>
        <v>3.6596252735569994</v>
      </c>
      <c r="U16" s="103" t="s">
        <v>33</v>
      </c>
      <c r="V16" s="104"/>
      <c r="W16" s="104"/>
      <c r="X16" s="104"/>
      <c r="Y16" s="105"/>
      <c r="AC16" s="103" t="s">
        <v>33</v>
      </c>
      <c r="AD16" s="104"/>
      <c r="AE16" s="104"/>
      <c r="AF16" s="104"/>
      <c r="AG16" s="105"/>
    </row>
    <row r="17" spans="2:39" x14ac:dyDescent="0.25">
      <c r="U17" s="77" t="s">
        <v>53</v>
      </c>
      <c r="V17" s="115"/>
      <c r="W17" s="115"/>
      <c r="X17" s="115"/>
      <c r="Y17" s="79"/>
      <c r="AA17" s="57"/>
      <c r="AC17" s="77" t="s">
        <v>53</v>
      </c>
      <c r="AD17" s="111"/>
      <c r="AE17" s="111"/>
      <c r="AF17" s="111"/>
      <c r="AG17" s="79"/>
      <c r="AJ17" s="57"/>
    </row>
    <row r="18" spans="2:39" x14ac:dyDescent="0.25">
      <c r="U18" s="59" t="s">
        <v>35</v>
      </c>
      <c r="V18" s="80" t="s">
        <v>36</v>
      </c>
      <c r="W18" s="80" t="s">
        <v>37</v>
      </c>
      <c r="X18" s="80" t="s">
        <v>38</v>
      </c>
      <c r="Y18" s="81" t="s">
        <v>39</v>
      </c>
      <c r="AA18" s="50"/>
      <c r="AC18" s="59" t="s">
        <v>35</v>
      </c>
      <c r="AD18" s="107" t="s">
        <v>36</v>
      </c>
      <c r="AE18" s="107" t="s">
        <v>37</v>
      </c>
      <c r="AF18" s="107" t="s">
        <v>38</v>
      </c>
      <c r="AG18" s="81" t="s">
        <v>39</v>
      </c>
      <c r="AJ18" s="50"/>
      <c r="AK18" s="50"/>
      <c r="AL18" s="50"/>
      <c r="AM18" s="50"/>
    </row>
    <row r="19" spans="2:39" x14ac:dyDescent="0.25">
      <c r="U19" s="63" t="s">
        <v>40</v>
      </c>
      <c r="V19" s="82">
        <v>2.8570000000000002</v>
      </c>
      <c r="W19" s="82">
        <v>0.50700000000000001</v>
      </c>
      <c r="X19" s="82">
        <v>1</v>
      </c>
      <c r="Y19" s="83" t="s">
        <v>45</v>
      </c>
      <c r="AA19" s="57"/>
      <c r="AC19" s="63" t="s">
        <v>40</v>
      </c>
      <c r="AD19" s="65">
        <v>32.856999999999999</v>
      </c>
      <c r="AE19" s="65">
        <v>4.0830000000000002</v>
      </c>
      <c r="AF19" s="65">
        <v>3.0000000000000001E-3</v>
      </c>
      <c r="AG19" s="83" t="s">
        <v>41</v>
      </c>
    </row>
    <row r="20" spans="2:39" x14ac:dyDescent="0.25">
      <c r="U20" s="63" t="s">
        <v>44</v>
      </c>
      <c r="V20" s="82">
        <v>11.429</v>
      </c>
      <c r="W20" s="82">
        <v>2.0270000000000001</v>
      </c>
      <c r="X20" s="82">
        <v>0.186</v>
      </c>
      <c r="Y20" s="83" t="s">
        <v>45</v>
      </c>
      <c r="AA20" s="57"/>
      <c r="AC20" s="63" t="s">
        <v>44</v>
      </c>
      <c r="AD20" s="65">
        <v>28.928999999999998</v>
      </c>
      <c r="AE20" s="65">
        <v>3.5950000000000002</v>
      </c>
      <c r="AF20" s="65">
        <v>8.9999999999999993E-3</v>
      </c>
      <c r="AG20" s="83" t="s">
        <v>41</v>
      </c>
      <c r="AJ20" s="57"/>
      <c r="AK20" s="58"/>
      <c r="AL20" s="57"/>
      <c r="AM20" s="57"/>
    </row>
    <row r="21" spans="2:39" x14ac:dyDescent="0.25">
      <c r="B21" s="43" t="s">
        <v>42</v>
      </c>
      <c r="K21" s="43" t="s">
        <v>43</v>
      </c>
      <c r="U21" s="63" t="s">
        <v>46</v>
      </c>
      <c r="V21" s="82">
        <v>8.5709999999999997</v>
      </c>
      <c r="W21" s="82">
        <v>1.5209999999999999</v>
      </c>
      <c r="X21" s="82">
        <v>0.45200000000000001</v>
      </c>
      <c r="Y21" s="83" t="s">
        <v>45</v>
      </c>
      <c r="AA21" s="57"/>
      <c r="AC21" s="63" t="s">
        <v>46</v>
      </c>
      <c r="AD21" s="65">
        <v>61.786000000000001</v>
      </c>
      <c r="AE21" s="65">
        <v>7.6779999999999999</v>
      </c>
      <c r="AF21" s="65" t="s">
        <v>28</v>
      </c>
      <c r="AG21" s="83" t="s">
        <v>41</v>
      </c>
      <c r="AJ21" s="57"/>
      <c r="AK21" s="58"/>
      <c r="AL21" s="57"/>
      <c r="AM21" s="57"/>
    </row>
    <row r="22" spans="2:39" ht="15.75" thickBot="1" x14ac:dyDescent="0.3">
      <c r="C22" s="46" t="s">
        <v>21</v>
      </c>
      <c r="L22" s="46" t="s">
        <v>21</v>
      </c>
      <c r="U22" s="97"/>
      <c r="V22" s="110"/>
      <c r="W22" s="110"/>
      <c r="X22" s="110"/>
      <c r="Y22" s="109"/>
      <c r="AA22" s="57"/>
      <c r="AC22" s="97"/>
      <c r="AD22" s="108"/>
      <c r="AE22" s="108"/>
      <c r="AF22" s="108"/>
      <c r="AG22" s="109"/>
      <c r="AJ22" s="57"/>
      <c r="AK22" s="58"/>
      <c r="AL22" s="57"/>
      <c r="AM22" s="57"/>
    </row>
    <row r="23" spans="2:39" ht="15.75" x14ac:dyDescent="0.25">
      <c r="C23" s="99" t="s">
        <v>68</v>
      </c>
      <c r="D23" s="99" t="s">
        <v>69</v>
      </c>
      <c r="E23" s="99" t="s">
        <v>70</v>
      </c>
      <c r="F23" s="99" t="s">
        <v>71</v>
      </c>
      <c r="G23" s="99" t="s">
        <v>72</v>
      </c>
      <c r="H23" s="99" t="s">
        <v>73</v>
      </c>
      <c r="I23" s="99" t="s">
        <v>74</v>
      </c>
      <c r="J23" s="42"/>
      <c r="L23" s="99" t="s">
        <v>68</v>
      </c>
      <c r="M23" s="99" t="s">
        <v>69</v>
      </c>
      <c r="N23" s="99" t="s">
        <v>70</v>
      </c>
      <c r="O23" s="99" t="s">
        <v>71</v>
      </c>
      <c r="P23" s="99" t="s">
        <v>72</v>
      </c>
      <c r="Q23" s="99" t="s">
        <v>73</v>
      </c>
      <c r="R23" s="99" t="s">
        <v>74</v>
      </c>
      <c r="U23" s="54"/>
      <c r="V23" s="78"/>
      <c r="W23" s="78"/>
      <c r="X23" s="78"/>
      <c r="Y23" s="79"/>
      <c r="AA23" s="57"/>
      <c r="AC23" s="54"/>
      <c r="AD23" s="111"/>
      <c r="AE23" s="111"/>
      <c r="AF23" s="111"/>
      <c r="AG23" s="79"/>
      <c r="AJ23" s="57"/>
    </row>
    <row r="24" spans="2:39" x14ac:dyDescent="0.25">
      <c r="B24" s="51">
        <v>1</v>
      </c>
      <c r="C24" s="52">
        <v>0</v>
      </c>
      <c r="D24" s="52">
        <v>20</v>
      </c>
      <c r="E24" s="52">
        <v>20</v>
      </c>
      <c r="F24" s="52">
        <v>60</v>
      </c>
      <c r="G24" s="52">
        <v>60</v>
      </c>
      <c r="H24" s="52">
        <v>80</v>
      </c>
      <c r="I24" s="52">
        <v>100</v>
      </c>
      <c r="K24" s="53">
        <v>11</v>
      </c>
      <c r="L24" s="52">
        <v>20</v>
      </c>
      <c r="M24" s="52">
        <v>60</v>
      </c>
      <c r="N24" s="52">
        <v>100</v>
      </c>
      <c r="O24" s="52">
        <v>80</v>
      </c>
      <c r="P24" s="52">
        <v>100</v>
      </c>
      <c r="Q24" s="52">
        <v>100</v>
      </c>
      <c r="R24" s="52">
        <v>100</v>
      </c>
      <c r="U24" s="63" t="s">
        <v>79</v>
      </c>
      <c r="V24" s="87"/>
      <c r="W24" s="87"/>
      <c r="X24" s="87"/>
      <c r="Y24" s="88"/>
      <c r="AA24" s="57"/>
      <c r="AC24" s="63" t="s">
        <v>79</v>
      </c>
      <c r="AD24" s="112"/>
      <c r="AE24" s="112"/>
      <c r="AF24" s="112"/>
      <c r="AG24" s="88"/>
      <c r="AJ24" s="57"/>
    </row>
    <row r="25" spans="2:39" x14ac:dyDescent="0.25">
      <c r="B25" s="51">
        <v>2</v>
      </c>
      <c r="C25" s="52">
        <v>0</v>
      </c>
      <c r="D25" s="52">
        <v>20</v>
      </c>
      <c r="E25" s="52">
        <v>20</v>
      </c>
      <c r="F25" s="52">
        <v>20</v>
      </c>
      <c r="G25" s="52">
        <v>60</v>
      </c>
      <c r="H25" s="52">
        <v>60</v>
      </c>
      <c r="I25" s="52">
        <v>100</v>
      </c>
      <c r="K25" s="53">
        <v>12</v>
      </c>
      <c r="L25" s="52">
        <v>80</v>
      </c>
      <c r="M25" s="52">
        <v>80</v>
      </c>
      <c r="N25" s="52">
        <v>100</v>
      </c>
      <c r="O25" s="52">
        <v>100</v>
      </c>
      <c r="P25" s="52">
        <v>100</v>
      </c>
      <c r="Q25" s="52">
        <v>100</v>
      </c>
      <c r="R25" s="52">
        <v>100</v>
      </c>
      <c r="U25" s="59" t="s">
        <v>35</v>
      </c>
      <c r="V25" s="80" t="s">
        <v>36</v>
      </c>
      <c r="W25" s="80" t="s">
        <v>37</v>
      </c>
      <c r="X25" s="80" t="s">
        <v>38</v>
      </c>
      <c r="Y25" s="81" t="s">
        <v>39</v>
      </c>
      <c r="AA25" s="50"/>
      <c r="AC25" s="59" t="s">
        <v>35</v>
      </c>
      <c r="AD25" s="107" t="s">
        <v>36</v>
      </c>
      <c r="AE25" s="107" t="s">
        <v>37</v>
      </c>
      <c r="AF25" s="107" t="s">
        <v>38</v>
      </c>
      <c r="AG25" s="81" t="s">
        <v>39</v>
      </c>
      <c r="AJ25" s="50"/>
      <c r="AK25" s="50"/>
      <c r="AL25" s="50"/>
      <c r="AM25" s="50"/>
    </row>
    <row r="26" spans="2:39" x14ac:dyDescent="0.25">
      <c r="B26" s="51">
        <v>3</v>
      </c>
      <c r="C26" s="52">
        <v>0</v>
      </c>
      <c r="D26" s="52">
        <v>0</v>
      </c>
      <c r="E26" s="52">
        <v>40</v>
      </c>
      <c r="F26" s="52">
        <v>60</v>
      </c>
      <c r="G26" s="52">
        <v>80</v>
      </c>
      <c r="H26" s="52">
        <v>80</v>
      </c>
      <c r="I26" s="52">
        <v>100</v>
      </c>
      <c r="K26" s="53">
        <v>13</v>
      </c>
      <c r="L26" s="52">
        <v>60</v>
      </c>
      <c r="M26" s="52">
        <v>40</v>
      </c>
      <c r="N26" s="52">
        <v>60</v>
      </c>
      <c r="O26" s="52">
        <v>80</v>
      </c>
      <c r="P26" s="52">
        <v>100</v>
      </c>
      <c r="Q26" s="52">
        <v>100</v>
      </c>
      <c r="R26" s="52">
        <v>100</v>
      </c>
      <c r="U26" s="63" t="s">
        <v>40</v>
      </c>
      <c r="V26" s="82">
        <v>2.5</v>
      </c>
      <c r="W26" s="82">
        <v>0.308</v>
      </c>
      <c r="X26" s="82">
        <v>1</v>
      </c>
      <c r="Y26" s="83" t="s">
        <v>45</v>
      </c>
      <c r="AA26" s="57"/>
      <c r="AC26" s="63" t="s">
        <v>40</v>
      </c>
      <c r="AD26" s="65">
        <v>47.5</v>
      </c>
      <c r="AE26" s="65">
        <v>4.867</v>
      </c>
      <c r="AF26" s="65" t="s">
        <v>28</v>
      </c>
      <c r="AG26" s="83" t="s">
        <v>41</v>
      </c>
    </row>
    <row r="27" spans="2:39" x14ac:dyDescent="0.25">
      <c r="B27" s="51">
        <v>4</v>
      </c>
      <c r="C27" s="52">
        <v>0</v>
      </c>
      <c r="D27" s="52">
        <v>0</v>
      </c>
      <c r="E27" s="52">
        <v>0</v>
      </c>
      <c r="F27" s="52">
        <v>20</v>
      </c>
      <c r="G27" s="52">
        <v>60</v>
      </c>
      <c r="H27" s="52">
        <v>100</v>
      </c>
      <c r="I27" s="52">
        <v>100</v>
      </c>
      <c r="K27" s="53">
        <v>14</v>
      </c>
      <c r="L27" s="52">
        <v>100</v>
      </c>
      <c r="M27" s="52">
        <v>100</v>
      </c>
      <c r="N27" s="52">
        <v>100</v>
      </c>
      <c r="O27" s="52">
        <v>100</v>
      </c>
      <c r="P27" s="52">
        <v>100</v>
      </c>
      <c r="Q27" s="52">
        <v>100</v>
      </c>
      <c r="R27" s="52">
        <v>100</v>
      </c>
      <c r="U27" s="63" t="s">
        <v>44</v>
      </c>
      <c r="V27" s="82">
        <v>10</v>
      </c>
      <c r="W27" s="82">
        <v>1.23</v>
      </c>
      <c r="X27" s="82">
        <v>0.67300000000000004</v>
      </c>
      <c r="Y27" s="83" t="s">
        <v>45</v>
      </c>
      <c r="AA27" s="57"/>
      <c r="AC27" s="63" t="s">
        <v>44</v>
      </c>
      <c r="AD27" s="65">
        <v>0</v>
      </c>
      <c r="AE27" s="65">
        <v>0</v>
      </c>
      <c r="AF27" s="65">
        <v>1</v>
      </c>
      <c r="AG27" s="83" t="s">
        <v>45</v>
      </c>
      <c r="AJ27" s="57"/>
      <c r="AK27" s="58"/>
      <c r="AL27" s="57"/>
      <c r="AM27" s="57"/>
    </row>
    <row r="28" spans="2:39" x14ac:dyDescent="0.25">
      <c r="B28" s="51">
        <v>5</v>
      </c>
      <c r="C28" s="52">
        <v>0</v>
      </c>
      <c r="D28" s="52">
        <v>20</v>
      </c>
      <c r="E28" s="52">
        <v>20</v>
      </c>
      <c r="F28" s="52">
        <v>40</v>
      </c>
      <c r="G28" s="52">
        <v>40</v>
      </c>
      <c r="H28" s="52">
        <v>60</v>
      </c>
      <c r="I28" s="52">
        <v>80</v>
      </c>
      <c r="K28" s="53">
        <v>15</v>
      </c>
      <c r="L28" s="52">
        <v>40</v>
      </c>
      <c r="M28" s="52">
        <v>40</v>
      </c>
      <c r="N28" s="52">
        <v>40</v>
      </c>
      <c r="O28" s="52">
        <v>80</v>
      </c>
      <c r="P28" s="52">
        <v>80</v>
      </c>
      <c r="Q28" s="52">
        <v>100</v>
      </c>
      <c r="R28" s="52">
        <v>100</v>
      </c>
      <c r="U28" s="63" t="s">
        <v>46</v>
      </c>
      <c r="V28" s="82">
        <v>12.5</v>
      </c>
      <c r="W28" s="82">
        <v>1.538</v>
      </c>
      <c r="X28" s="82">
        <v>0.39100000000000001</v>
      </c>
      <c r="Y28" s="83" t="s">
        <v>45</v>
      </c>
      <c r="AA28" s="57"/>
      <c r="AC28" s="63" t="s">
        <v>46</v>
      </c>
      <c r="AD28" s="65">
        <v>47.5</v>
      </c>
      <c r="AE28" s="65">
        <v>4.867</v>
      </c>
      <c r="AF28" s="65" t="s">
        <v>28</v>
      </c>
      <c r="AG28" s="83" t="s">
        <v>41</v>
      </c>
      <c r="AJ28" s="57"/>
      <c r="AK28" s="57"/>
      <c r="AL28" s="58"/>
      <c r="AM28" s="57"/>
    </row>
    <row r="29" spans="2:39" x14ac:dyDescent="0.25">
      <c r="B29" s="51">
        <v>6</v>
      </c>
      <c r="C29" s="52">
        <v>20</v>
      </c>
      <c r="D29" s="52">
        <v>20</v>
      </c>
      <c r="E29" s="52">
        <v>40</v>
      </c>
      <c r="F29" s="52">
        <v>60</v>
      </c>
      <c r="G29" s="52">
        <v>100</v>
      </c>
      <c r="H29" s="52">
        <v>80</v>
      </c>
      <c r="I29" s="52">
        <v>100</v>
      </c>
      <c r="K29" s="53">
        <v>16</v>
      </c>
      <c r="L29" s="52">
        <v>40</v>
      </c>
      <c r="M29" s="52">
        <v>80</v>
      </c>
      <c r="N29" s="52">
        <v>80</v>
      </c>
      <c r="O29" s="52">
        <v>60</v>
      </c>
      <c r="P29" s="52">
        <v>80</v>
      </c>
      <c r="Q29" s="52">
        <v>80</v>
      </c>
      <c r="R29" s="52">
        <v>100</v>
      </c>
      <c r="U29" s="63"/>
      <c r="V29" s="87"/>
      <c r="W29" s="87"/>
      <c r="X29" s="87"/>
      <c r="Y29" s="88"/>
      <c r="AA29" s="57"/>
      <c r="AC29" s="63"/>
      <c r="AD29" s="112"/>
      <c r="AE29" s="112"/>
      <c r="AF29" s="112"/>
      <c r="AG29" s="88"/>
      <c r="AJ29" s="57"/>
      <c r="AK29" s="58"/>
      <c r="AL29" s="57"/>
      <c r="AM29" s="57"/>
    </row>
    <row r="30" spans="2:39" x14ac:dyDescent="0.25">
      <c r="B30" s="51">
        <v>7</v>
      </c>
      <c r="C30" s="52">
        <v>0</v>
      </c>
      <c r="D30" s="52">
        <v>0</v>
      </c>
      <c r="E30" s="52">
        <v>20</v>
      </c>
      <c r="F30" s="52">
        <v>20</v>
      </c>
      <c r="G30" s="52">
        <v>60</v>
      </c>
      <c r="H30" s="52">
        <v>80</v>
      </c>
      <c r="I30" s="52">
        <v>80</v>
      </c>
      <c r="K30" s="53">
        <v>17</v>
      </c>
      <c r="L30" s="52">
        <v>20</v>
      </c>
      <c r="M30" s="52">
        <v>20</v>
      </c>
      <c r="N30" s="52">
        <v>40</v>
      </c>
      <c r="O30" s="52">
        <v>20</v>
      </c>
      <c r="P30" s="52">
        <v>60</v>
      </c>
      <c r="Q30" s="52">
        <v>80</v>
      </c>
      <c r="R30" s="52">
        <v>80</v>
      </c>
      <c r="U30" s="63"/>
      <c r="V30" s="87"/>
      <c r="W30" s="87"/>
      <c r="X30" s="87"/>
      <c r="Y30" s="88"/>
      <c r="AA30" s="57"/>
      <c r="AC30" s="63"/>
      <c r="AD30" s="112"/>
      <c r="AE30" s="112"/>
      <c r="AF30" s="112"/>
      <c r="AG30" s="88"/>
      <c r="AJ30" s="57"/>
    </row>
    <row r="31" spans="2:39" ht="15.75" thickBot="1" x14ac:dyDescent="0.3">
      <c r="B31" s="51">
        <v>8</v>
      </c>
      <c r="C31" s="52">
        <v>0</v>
      </c>
      <c r="D31" s="52">
        <v>0</v>
      </c>
      <c r="E31" s="52">
        <v>20</v>
      </c>
      <c r="F31" s="52">
        <v>40</v>
      </c>
      <c r="G31" s="52">
        <v>40</v>
      </c>
      <c r="H31" s="52">
        <v>60</v>
      </c>
      <c r="I31" s="52">
        <v>80</v>
      </c>
      <c r="K31" s="53">
        <v>18</v>
      </c>
      <c r="L31" s="52">
        <v>40</v>
      </c>
      <c r="M31" s="52">
        <v>80</v>
      </c>
      <c r="N31" s="52">
        <v>80</v>
      </c>
      <c r="O31" s="52">
        <v>100</v>
      </c>
      <c r="P31" s="52">
        <v>100</v>
      </c>
      <c r="Q31" s="52">
        <v>100</v>
      </c>
      <c r="R31" s="52">
        <v>100</v>
      </c>
      <c r="U31" s="63" t="s">
        <v>80</v>
      </c>
      <c r="V31" s="87"/>
      <c r="W31" s="87"/>
      <c r="X31" s="87"/>
      <c r="Y31" s="88"/>
      <c r="AA31" s="57"/>
      <c r="AC31" s="63" t="s">
        <v>80</v>
      </c>
      <c r="AD31" s="112"/>
      <c r="AE31" s="112"/>
      <c r="AF31" s="112"/>
      <c r="AG31" s="88"/>
      <c r="AJ31" s="57"/>
    </row>
    <row r="32" spans="2:39" x14ac:dyDescent="0.25">
      <c r="B32" s="33" t="s">
        <v>12</v>
      </c>
      <c r="C32" s="34">
        <f>AVERAGE(C24:C31)</f>
        <v>2.5</v>
      </c>
      <c r="D32" s="34">
        <f t="shared" ref="D32:I32" si="6">AVERAGE(D24:D31)</f>
        <v>10</v>
      </c>
      <c r="E32" s="34">
        <f t="shared" si="6"/>
        <v>22.5</v>
      </c>
      <c r="F32" s="34">
        <f t="shared" si="6"/>
        <v>40</v>
      </c>
      <c r="G32" s="34">
        <f t="shared" si="6"/>
        <v>62.5</v>
      </c>
      <c r="H32" s="34">
        <f t="shared" si="6"/>
        <v>75</v>
      </c>
      <c r="I32" s="35">
        <f t="shared" si="6"/>
        <v>92.5</v>
      </c>
      <c r="K32" s="33" t="s">
        <v>12</v>
      </c>
      <c r="L32" s="34">
        <f>AVERAGE(L24:L31)</f>
        <v>50</v>
      </c>
      <c r="M32" s="34">
        <f t="shared" ref="M32:R32" si="7">AVERAGE(M24:M31)</f>
        <v>62.5</v>
      </c>
      <c r="N32" s="34">
        <f t="shared" si="7"/>
        <v>75</v>
      </c>
      <c r="O32" s="34">
        <f t="shared" si="7"/>
        <v>77.5</v>
      </c>
      <c r="P32" s="34">
        <f t="shared" si="7"/>
        <v>90</v>
      </c>
      <c r="Q32" s="34">
        <f t="shared" si="7"/>
        <v>95</v>
      </c>
      <c r="R32" s="35">
        <f t="shared" si="7"/>
        <v>97.5</v>
      </c>
      <c r="U32" s="59" t="s">
        <v>35</v>
      </c>
      <c r="V32" s="80" t="s">
        <v>36</v>
      </c>
      <c r="W32" s="80" t="s">
        <v>37</v>
      </c>
      <c r="X32" s="80" t="s">
        <v>38</v>
      </c>
      <c r="Y32" s="81" t="s">
        <v>39</v>
      </c>
      <c r="AA32" s="50"/>
      <c r="AC32" s="59" t="s">
        <v>35</v>
      </c>
      <c r="AD32" s="107" t="s">
        <v>36</v>
      </c>
      <c r="AE32" s="107" t="s">
        <v>37</v>
      </c>
      <c r="AF32" s="107" t="s">
        <v>38</v>
      </c>
      <c r="AG32" s="81" t="s">
        <v>39</v>
      </c>
      <c r="AJ32" s="50"/>
      <c r="AK32" s="50"/>
      <c r="AL32" s="50"/>
      <c r="AM32" s="50"/>
    </row>
    <row r="33" spans="2:39" x14ac:dyDescent="0.25">
      <c r="B33" s="36" t="s">
        <v>13</v>
      </c>
      <c r="C33" s="37">
        <f>STDEV(C24:C31)</f>
        <v>7.0710678118654755</v>
      </c>
      <c r="D33" s="37">
        <f t="shared" ref="D33:I33" si="8">STDEV(D24:D31)</f>
        <v>10.690449676496975</v>
      </c>
      <c r="E33" s="37">
        <f t="shared" si="8"/>
        <v>12.817398889233115</v>
      </c>
      <c r="F33" s="37">
        <f t="shared" si="8"/>
        <v>18.51640199545103</v>
      </c>
      <c r="G33" s="37">
        <f t="shared" si="8"/>
        <v>19.820624179302296</v>
      </c>
      <c r="H33" s="37">
        <f t="shared" si="8"/>
        <v>14.142135623730951</v>
      </c>
      <c r="I33" s="38">
        <f t="shared" si="8"/>
        <v>10.350983390135314</v>
      </c>
      <c r="K33" s="36" t="s">
        <v>13</v>
      </c>
      <c r="L33" s="37">
        <f>STDEV(L24:L31)</f>
        <v>28.284271247461902</v>
      </c>
      <c r="M33" s="37">
        <f t="shared" ref="M33:R33" si="9">STDEV(M24:M31)</f>
        <v>27.12405363721075</v>
      </c>
      <c r="N33" s="37">
        <f t="shared" si="9"/>
        <v>25.634797778466229</v>
      </c>
      <c r="O33" s="37">
        <f t="shared" si="9"/>
        <v>27.12405363721075</v>
      </c>
      <c r="P33" s="37">
        <f t="shared" si="9"/>
        <v>15.118578920369089</v>
      </c>
      <c r="Q33" s="37">
        <f t="shared" si="9"/>
        <v>9.2582009977255151</v>
      </c>
      <c r="R33" s="38">
        <f t="shared" si="9"/>
        <v>7.0710678118654755</v>
      </c>
      <c r="U33" s="63" t="s">
        <v>40</v>
      </c>
      <c r="V33" s="82">
        <v>0</v>
      </c>
      <c r="W33" s="82">
        <v>0</v>
      </c>
      <c r="X33" s="82">
        <v>1</v>
      </c>
      <c r="Y33" s="83" t="s">
        <v>45</v>
      </c>
      <c r="AC33" s="63" t="s">
        <v>40</v>
      </c>
      <c r="AD33" s="65">
        <v>55</v>
      </c>
      <c r="AE33" s="65">
        <v>5.6360000000000001</v>
      </c>
      <c r="AF33" s="65" t="s">
        <v>28</v>
      </c>
      <c r="AG33" s="83" t="s">
        <v>41</v>
      </c>
    </row>
    <row r="34" spans="2:39" ht="15.75" thickBot="1" x14ac:dyDescent="0.3">
      <c r="B34" s="39" t="s">
        <v>14</v>
      </c>
      <c r="C34" s="40">
        <f>C33/SQRT(8)</f>
        <v>2.5</v>
      </c>
      <c r="D34" s="40">
        <f t="shared" ref="D34:I34" si="10">D33/SQRT(8)</f>
        <v>3.7796447300922718</v>
      </c>
      <c r="E34" s="40">
        <f t="shared" si="10"/>
        <v>4.5316348358748284</v>
      </c>
      <c r="F34" s="40">
        <f t="shared" si="10"/>
        <v>6.5465367070797713</v>
      </c>
      <c r="G34" s="40">
        <f t="shared" si="10"/>
        <v>7.0076488822673504</v>
      </c>
      <c r="H34" s="40">
        <f t="shared" si="10"/>
        <v>5</v>
      </c>
      <c r="I34" s="41">
        <f t="shared" si="10"/>
        <v>3.6596252735569994</v>
      </c>
      <c r="K34" s="39" t="s">
        <v>14</v>
      </c>
      <c r="L34" s="40">
        <f>L33/SQRT(8)</f>
        <v>10</v>
      </c>
      <c r="M34" s="40">
        <f t="shared" ref="M34:R34" si="11">M33/SQRT(8)</f>
        <v>9.589801130069679</v>
      </c>
      <c r="N34" s="40">
        <f t="shared" si="11"/>
        <v>9.0632696717496568</v>
      </c>
      <c r="O34" s="40">
        <f t="shared" si="11"/>
        <v>9.589801130069679</v>
      </c>
      <c r="P34" s="40">
        <f t="shared" si="11"/>
        <v>5.3452248382484875</v>
      </c>
      <c r="Q34" s="40">
        <f t="shared" si="11"/>
        <v>3.2732683535398857</v>
      </c>
      <c r="R34" s="41">
        <f t="shared" si="11"/>
        <v>2.5</v>
      </c>
      <c r="U34" s="63" t="s">
        <v>44</v>
      </c>
      <c r="V34" s="82">
        <v>5</v>
      </c>
      <c r="W34" s="82">
        <v>0.61499999999999999</v>
      </c>
      <c r="X34" s="82">
        <v>1</v>
      </c>
      <c r="Y34" s="83" t="s">
        <v>45</v>
      </c>
      <c r="AA34" s="57"/>
      <c r="AC34" s="63" t="s">
        <v>44</v>
      </c>
      <c r="AD34" s="65">
        <v>0</v>
      </c>
      <c r="AE34" s="65">
        <v>0</v>
      </c>
      <c r="AF34" s="65">
        <v>1</v>
      </c>
      <c r="AG34" s="83" t="s">
        <v>45</v>
      </c>
      <c r="AJ34" s="57"/>
      <c r="AK34" s="58"/>
      <c r="AL34" s="57"/>
      <c r="AM34" s="57"/>
    </row>
    <row r="35" spans="2:39" x14ac:dyDescent="0.25">
      <c r="U35" s="63" t="s">
        <v>46</v>
      </c>
      <c r="V35" s="82">
        <v>5</v>
      </c>
      <c r="W35" s="82">
        <v>0.61499999999999999</v>
      </c>
      <c r="X35" s="82">
        <v>1</v>
      </c>
      <c r="Y35" s="83" t="s">
        <v>45</v>
      </c>
      <c r="AA35" s="57"/>
      <c r="AC35" s="63" t="s">
        <v>46</v>
      </c>
      <c r="AD35" s="65">
        <v>55</v>
      </c>
      <c r="AE35" s="65">
        <v>5.6360000000000001</v>
      </c>
      <c r="AF35" s="65" t="s">
        <v>28</v>
      </c>
      <c r="AG35" s="83" t="s">
        <v>41</v>
      </c>
      <c r="AJ35" s="57"/>
      <c r="AK35" s="57"/>
      <c r="AL35" s="58"/>
      <c r="AM35" s="57"/>
    </row>
    <row r="36" spans="2:39" x14ac:dyDescent="0.25">
      <c r="U36" s="63"/>
      <c r="V36" s="87"/>
      <c r="W36" s="87"/>
      <c r="X36" s="87"/>
      <c r="Y36" s="88"/>
      <c r="AA36" s="57"/>
      <c r="AC36" s="63"/>
      <c r="AD36" s="112"/>
      <c r="AE36" s="112"/>
      <c r="AF36" s="112"/>
      <c r="AG36" s="88"/>
      <c r="AJ36" s="57"/>
      <c r="AK36" s="58"/>
      <c r="AL36" s="57"/>
      <c r="AM36" s="57"/>
    </row>
    <row r="37" spans="2:39" x14ac:dyDescent="0.25">
      <c r="U37" s="63"/>
      <c r="V37" s="87"/>
      <c r="W37" s="87"/>
      <c r="X37" s="87"/>
      <c r="Y37" s="88"/>
      <c r="AA37" s="57"/>
      <c r="AC37" s="63"/>
      <c r="AD37" s="112"/>
      <c r="AE37" s="112"/>
      <c r="AF37" s="112"/>
      <c r="AG37" s="88"/>
      <c r="AJ37" s="57"/>
    </row>
    <row r="38" spans="2:39" x14ac:dyDescent="0.25">
      <c r="U38" s="63" t="s">
        <v>83</v>
      </c>
      <c r="V38" s="87"/>
      <c r="W38" s="87"/>
      <c r="X38" s="87"/>
      <c r="Y38" s="88"/>
      <c r="AA38" s="57"/>
      <c r="AC38" s="63" t="s">
        <v>83</v>
      </c>
      <c r="AD38" s="112"/>
      <c r="AE38" s="112"/>
      <c r="AF38" s="112"/>
      <c r="AG38" s="88"/>
      <c r="AJ38" s="57"/>
    </row>
    <row r="39" spans="2:39" x14ac:dyDescent="0.25">
      <c r="U39" s="59" t="s">
        <v>35</v>
      </c>
      <c r="V39" s="80" t="s">
        <v>36</v>
      </c>
      <c r="W39" s="80" t="s">
        <v>37</v>
      </c>
      <c r="X39" s="80" t="s">
        <v>38</v>
      </c>
      <c r="Y39" s="81" t="s">
        <v>39</v>
      </c>
      <c r="AA39" s="50"/>
      <c r="AC39" s="59" t="s">
        <v>35</v>
      </c>
      <c r="AD39" s="107" t="s">
        <v>36</v>
      </c>
      <c r="AE39" s="107" t="s">
        <v>37</v>
      </c>
      <c r="AF39" s="107" t="s">
        <v>38</v>
      </c>
      <c r="AG39" s="81" t="s">
        <v>39</v>
      </c>
      <c r="AJ39" s="50"/>
      <c r="AK39" s="50"/>
      <c r="AL39" s="50"/>
      <c r="AM39" s="50"/>
    </row>
    <row r="40" spans="2:39" x14ac:dyDescent="0.25">
      <c r="B40" s="43" t="s">
        <v>81</v>
      </c>
      <c r="C40" s="44"/>
      <c r="K40" s="43" t="s">
        <v>82</v>
      </c>
      <c r="L40" s="44"/>
      <c r="U40" s="63" t="s">
        <v>40</v>
      </c>
      <c r="V40" s="82">
        <v>0</v>
      </c>
      <c r="W40" s="82">
        <v>0</v>
      </c>
      <c r="X40" s="82">
        <v>1</v>
      </c>
      <c r="Y40" s="83" t="s">
        <v>45</v>
      </c>
      <c r="AC40" s="63" t="s">
        <v>40</v>
      </c>
      <c r="AD40" s="65">
        <v>52.5</v>
      </c>
      <c r="AE40" s="65">
        <v>5.38</v>
      </c>
      <c r="AF40" s="65" t="s">
        <v>28</v>
      </c>
      <c r="AG40" s="83" t="s">
        <v>41</v>
      </c>
    </row>
    <row r="41" spans="2:39" x14ac:dyDescent="0.25">
      <c r="C41" s="46" t="s">
        <v>21</v>
      </c>
      <c r="L41" s="46" t="s">
        <v>21</v>
      </c>
      <c r="U41" s="63" t="s">
        <v>44</v>
      </c>
      <c r="V41" s="82">
        <v>7.5</v>
      </c>
      <c r="W41" s="82">
        <v>0.92300000000000004</v>
      </c>
      <c r="X41" s="82">
        <v>1</v>
      </c>
      <c r="Y41" s="83" t="s">
        <v>45</v>
      </c>
      <c r="AA41" s="57"/>
      <c r="AC41" s="63" t="s">
        <v>44</v>
      </c>
      <c r="AD41" s="65">
        <v>12.5</v>
      </c>
      <c r="AE41" s="65">
        <v>1.2809999999999999</v>
      </c>
      <c r="AF41" s="65">
        <v>0.63100000000000001</v>
      </c>
      <c r="AG41" s="83" t="s">
        <v>45</v>
      </c>
      <c r="AJ41" s="57"/>
      <c r="AK41" s="58"/>
      <c r="AL41" s="57"/>
      <c r="AM41" s="57"/>
    </row>
    <row r="42" spans="2:39" ht="15.75" x14ac:dyDescent="0.25">
      <c r="C42" s="99" t="s">
        <v>68</v>
      </c>
      <c r="D42" s="99" t="s">
        <v>69</v>
      </c>
      <c r="E42" s="99" t="s">
        <v>70</v>
      </c>
      <c r="F42" s="99" t="s">
        <v>71</v>
      </c>
      <c r="G42" s="99" t="s">
        <v>72</v>
      </c>
      <c r="H42" s="99" t="s">
        <v>73</v>
      </c>
      <c r="I42" s="99" t="s">
        <v>74</v>
      </c>
      <c r="J42" s="42"/>
      <c r="L42" s="99" t="s">
        <v>68</v>
      </c>
      <c r="M42" s="99" t="s">
        <v>69</v>
      </c>
      <c r="N42" s="99" t="s">
        <v>70</v>
      </c>
      <c r="O42" s="99" t="s">
        <v>71</v>
      </c>
      <c r="P42" s="99" t="s">
        <v>72</v>
      </c>
      <c r="Q42" s="99" t="s">
        <v>73</v>
      </c>
      <c r="R42" s="99" t="s">
        <v>74</v>
      </c>
      <c r="U42" s="63" t="s">
        <v>46</v>
      </c>
      <c r="V42" s="82">
        <v>7.5</v>
      </c>
      <c r="W42" s="82">
        <v>0.92300000000000004</v>
      </c>
      <c r="X42" s="82">
        <v>1</v>
      </c>
      <c r="Y42" s="83" t="s">
        <v>45</v>
      </c>
      <c r="AA42" s="57"/>
      <c r="AC42" s="63" t="s">
        <v>46</v>
      </c>
      <c r="AD42" s="65">
        <v>65</v>
      </c>
      <c r="AE42" s="65">
        <v>6.6609999999999996</v>
      </c>
      <c r="AF42" s="65" t="s">
        <v>28</v>
      </c>
      <c r="AG42" s="83" t="s">
        <v>41</v>
      </c>
      <c r="AJ42" s="57"/>
      <c r="AK42" s="58"/>
      <c r="AL42" s="57"/>
      <c r="AM42" s="57"/>
    </row>
    <row r="43" spans="2:39" x14ac:dyDescent="0.25">
      <c r="B43" s="51">
        <v>1</v>
      </c>
      <c r="C43" s="52">
        <v>0</v>
      </c>
      <c r="D43" s="52">
        <v>0</v>
      </c>
      <c r="E43" s="52">
        <v>20</v>
      </c>
      <c r="F43" s="52">
        <v>20</v>
      </c>
      <c r="G43" s="52">
        <v>20</v>
      </c>
      <c r="H43" s="52">
        <v>60</v>
      </c>
      <c r="I43" s="52">
        <v>60</v>
      </c>
      <c r="K43" s="53">
        <v>11</v>
      </c>
      <c r="L43" s="52">
        <v>0</v>
      </c>
      <c r="M43" s="52">
        <v>0</v>
      </c>
      <c r="N43" s="52">
        <v>0</v>
      </c>
      <c r="O43" s="52">
        <v>0</v>
      </c>
      <c r="P43" s="52">
        <v>20</v>
      </c>
      <c r="Q43" s="52">
        <v>20</v>
      </c>
      <c r="R43" s="52">
        <v>20</v>
      </c>
      <c r="U43" s="63"/>
      <c r="V43" s="87"/>
      <c r="W43" s="87"/>
      <c r="X43" s="87"/>
      <c r="Y43" s="88"/>
      <c r="AA43" s="57"/>
      <c r="AC43" s="63"/>
      <c r="AD43" s="112"/>
      <c r="AE43" s="112"/>
      <c r="AF43" s="112"/>
      <c r="AG43" s="88"/>
      <c r="AJ43" s="57"/>
      <c r="AK43" s="58"/>
      <c r="AL43" s="57"/>
      <c r="AM43" s="57"/>
    </row>
    <row r="44" spans="2:39" x14ac:dyDescent="0.25">
      <c r="B44" s="51">
        <v>2</v>
      </c>
      <c r="C44" s="52">
        <v>20</v>
      </c>
      <c r="D44" s="52">
        <v>20</v>
      </c>
      <c r="E44" s="52">
        <v>40</v>
      </c>
      <c r="F44" s="52">
        <v>60</v>
      </c>
      <c r="G44" s="52">
        <v>80</v>
      </c>
      <c r="H44" s="52">
        <v>80</v>
      </c>
      <c r="I44" s="52">
        <v>80</v>
      </c>
      <c r="K44" s="53">
        <v>12</v>
      </c>
      <c r="L44" s="52">
        <v>0</v>
      </c>
      <c r="M44" s="52">
        <v>0</v>
      </c>
      <c r="N44" s="52">
        <v>0</v>
      </c>
      <c r="O44" s="52">
        <v>0</v>
      </c>
      <c r="P44" s="52">
        <v>20</v>
      </c>
      <c r="Q44" s="52">
        <v>40</v>
      </c>
      <c r="R44" s="52">
        <v>20</v>
      </c>
      <c r="U44" s="63"/>
      <c r="V44" s="87"/>
      <c r="W44" s="87"/>
      <c r="X44" s="87"/>
      <c r="Y44" s="88"/>
      <c r="AA44" s="57"/>
      <c r="AC44" s="63"/>
      <c r="AD44" s="112"/>
      <c r="AE44" s="112"/>
      <c r="AF44" s="112"/>
      <c r="AG44" s="88"/>
      <c r="AJ44" s="57"/>
    </row>
    <row r="45" spans="2:39" x14ac:dyDescent="0.25">
      <c r="B45" s="51">
        <v>3</v>
      </c>
      <c r="C45" s="52">
        <v>20</v>
      </c>
      <c r="D45" s="52">
        <v>20</v>
      </c>
      <c r="E45" s="52">
        <v>20</v>
      </c>
      <c r="F45" s="52">
        <v>20</v>
      </c>
      <c r="G45" s="52">
        <v>20</v>
      </c>
      <c r="H45" s="52">
        <v>40</v>
      </c>
      <c r="I45" s="52">
        <v>40</v>
      </c>
      <c r="K45" s="53">
        <v>13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40</v>
      </c>
      <c r="U45" s="63" t="s">
        <v>84</v>
      </c>
      <c r="V45" s="87"/>
      <c r="W45" s="87"/>
      <c r="X45" s="87"/>
      <c r="Y45" s="88"/>
      <c r="AA45" s="57"/>
      <c r="AC45" s="63" t="s">
        <v>84</v>
      </c>
      <c r="AD45" s="112"/>
      <c r="AE45" s="112"/>
      <c r="AF45" s="112"/>
      <c r="AG45" s="88"/>
      <c r="AJ45" s="57"/>
    </row>
    <row r="46" spans="2:39" x14ac:dyDescent="0.25">
      <c r="B46" s="51">
        <v>4</v>
      </c>
      <c r="C46" s="52">
        <v>20</v>
      </c>
      <c r="D46" s="52">
        <v>20</v>
      </c>
      <c r="E46" s="52">
        <v>40</v>
      </c>
      <c r="F46" s="52">
        <v>40</v>
      </c>
      <c r="G46" s="52">
        <v>20</v>
      </c>
      <c r="H46" s="52">
        <v>20</v>
      </c>
      <c r="I46" s="52">
        <v>20</v>
      </c>
      <c r="K46" s="53">
        <v>14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20</v>
      </c>
      <c r="U46" s="59" t="s">
        <v>35</v>
      </c>
      <c r="V46" s="80" t="s">
        <v>36</v>
      </c>
      <c r="W46" s="80" t="s">
        <v>37</v>
      </c>
      <c r="X46" s="80" t="s">
        <v>38</v>
      </c>
      <c r="Y46" s="81" t="s">
        <v>39</v>
      </c>
      <c r="AA46" s="50"/>
      <c r="AC46" s="59" t="s">
        <v>35</v>
      </c>
      <c r="AD46" s="107" t="s">
        <v>36</v>
      </c>
      <c r="AE46" s="107" t="s">
        <v>37</v>
      </c>
      <c r="AF46" s="107" t="s">
        <v>38</v>
      </c>
      <c r="AG46" s="81" t="s">
        <v>39</v>
      </c>
      <c r="AJ46" s="50"/>
      <c r="AK46" s="50"/>
      <c r="AL46" s="50"/>
      <c r="AM46" s="50"/>
    </row>
    <row r="47" spans="2:39" x14ac:dyDescent="0.25">
      <c r="B47" s="51">
        <v>5</v>
      </c>
      <c r="C47" s="52">
        <v>20</v>
      </c>
      <c r="D47" s="52">
        <v>20</v>
      </c>
      <c r="E47" s="52">
        <v>20</v>
      </c>
      <c r="F47" s="52">
        <v>40</v>
      </c>
      <c r="G47" s="52">
        <v>40</v>
      </c>
      <c r="H47" s="52">
        <v>60</v>
      </c>
      <c r="I47" s="52">
        <v>60</v>
      </c>
      <c r="K47" s="53">
        <v>15</v>
      </c>
      <c r="L47" s="52">
        <v>0</v>
      </c>
      <c r="M47" s="52">
        <v>20</v>
      </c>
      <c r="N47" s="52">
        <v>20</v>
      </c>
      <c r="O47" s="52">
        <v>20</v>
      </c>
      <c r="P47" s="52">
        <v>20</v>
      </c>
      <c r="Q47" s="52">
        <v>40</v>
      </c>
      <c r="R47" s="52">
        <v>40</v>
      </c>
      <c r="U47" s="63" t="s">
        <v>40</v>
      </c>
      <c r="V47" s="82">
        <v>0</v>
      </c>
      <c r="W47" s="82">
        <v>0</v>
      </c>
      <c r="X47" s="82">
        <v>1000</v>
      </c>
      <c r="Y47" s="83" t="s">
        <v>45</v>
      </c>
      <c r="AC47" s="63" t="s">
        <v>40</v>
      </c>
      <c r="AD47" s="65">
        <v>32.5</v>
      </c>
      <c r="AE47" s="65">
        <v>3.33</v>
      </c>
      <c r="AF47" s="65">
        <v>7.0000000000000001E-3</v>
      </c>
      <c r="AG47" s="83" t="s">
        <v>41</v>
      </c>
    </row>
    <row r="48" spans="2:39" x14ac:dyDescent="0.25">
      <c r="B48" s="51">
        <v>6</v>
      </c>
      <c r="C48" s="52">
        <v>20</v>
      </c>
      <c r="D48" s="52">
        <v>20</v>
      </c>
      <c r="E48" s="52">
        <v>20</v>
      </c>
      <c r="F48" s="52">
        <v>40</v>
      </c>
      <c r="G48" s="52">
        <v>40</v>
      </c>
      <c r="H48" s="52">
        <v>40</v>
      </c>
      <c r="I48" s="52">
        <v>60</v>
      </c>
      <c r="K48" s="53">
        <v>16</v>
      </c>
      <c r="L48" s="52">
        <v>0</v>
      </c>
      <c r="M48" s="52">
        <v>20</v>
      </c>
      <c r="N48" s="52">
        <v>20</v>
      </c>
      <c r="O48" s="52">
        <v>20</v>
      </c>
      <c r="P48" s="52">
        <v>40</v>
      </c>
      <c r="Q48" s="52">
        <v>40</v>
      </c>
      <c r="R48" s="52">
        <v>40</v>
      </c>
      <c r="U48" s="63" t="s">
        <v>44</v>
      </c>
      <c r="V48" s="82">
        <v>2.5</v>
      </c>
      <c r="W48" s="82">
        <v>0.308</v>
      </c>
      <c r="X48" s="82">
        <v>1000</v>
      </c>
      <c r="Y48" s="83" t="s">
        <v>45</v>
      </c>
      <c r="AA48" s="57"/>
      <c r="AC48" s="63" t="s">
        <v>44</v>
      </c>
      <c r="AD48" s="65">
        <v>35</v>
      </c>
      <c r="AE48" s="65">
        <v>3.5859999999999999</v>
      </c>
      <c r="AF48" s="65">
        <v>4.0000000000000001E-3</v>
      </c>
      <c r="AG48" s="83" t="s">
        <v>41</v>
      </c>
      <c r="AJ48" s="57"/>
      <c r="AK48" s="58"/>
      <c r="AL48" s="57"/>
      <c r="AM48" s="57"/>
    </row>
    <row r="49" spans="2:39" x14ac:dyDescent="0.25">
      <c r="B49" s="51">
        <v>7</v>
      </c>
      <c r="C49" s="52">
        <v>20</v>
      </c>
      <c r="D49" s="52">
        <v>20</v>
      </c>
      <c r="E49" s="52">
        <v>60</v>
      </c>
      <c r="F49" s="52">
        <v>60</v>
      </c>
      <c r="G49" s="52">
        <v>60</v>
      </c>
      <c r="H49" s="52">
        <v>80</v>
      </c>
      <c r="I49" s="52">
        <v>80</v>
      </c>
      <c r="K49" s="53">
        <v>17</v>
      </c>
      <c r="L49" s="52">
        <v>20</v>
      </c>
      <c r="M49" s="52">
        <v>20</v>
      </c>
      <c r="N49" s="52">
        <v>40</v>
      </c>
      <c r="O49" s="52">
        <v>40</v>
      </c>
      <c r="P49" s="52">
        <v>60</v>
      </c>
      <c r="Q49" s="52">
        <v>60</v>
      </c>
      <c r="R49" s="52">
        <v>80</v>
      </c>
      <c r="U49" s="63" t="s">
        <v>46</v>
      </c>
      <c r="V49" s="82">
        <v>2.5</v>
      </c>
      <c r="W49" s="82">
        <v>0.308</v>
      </c>
      <c r="X49" s="82">
        <v>1000</v>
      </c>
      <c r="Y49" s="83" t="s">
        <v>45</v>
      </c>
      <c r="AA49" s="57"/>
      <c r="AC49" s="63" t="s">
        <v>46</v>
      </c>
      <c r="AD49" s="65">
        <v>67.5</v>
      </c>
      <c r="AE49" s="65">
        <v>6.9169999999999998</v>
      </c>
      <c r="AF49" s="65" t="s">
        <v>28</v>
      </c>
      <c r="AG49" s="83" t="s">
        <v>41</v>
      </c>
      <c r="AJ49" s="57"/>
      <c r="AK49" s="58"/>
      <c r="AL49" s="57"/>
      <c r="AM49" s="57"/>
    </row>
    <row r="50" spans="2:39" ht="15.75" thickBot="1" x14ac:dyDescent="0.3">
      <c r="B50" s="51">
        <v>8</v>
      </c>
      <c r="C50" s="52">
        <v>0</v>
      </c>
      <c r="D50" s="52">
        <v>0</v>
      </c>
      <c r="E50" s="52">
        <v>20</v>
      </c>
      <c r="F50" s="52">
        <v>20</v>
      </c>
      <c r="G50" s="52">
        <v>20</v>
      </c>
      <c r="H50" s="52">
        <v>40</v>
      </c>
      <c r="I50" s="52">
        <v>60</v>
      </c>
      <c r="K50" s="53">
        <v>18</v>
      </c>
      <c r="L50" s="52">
        <v>0</v>
      </c>
      <c r="M50" s="52">
        <v>0</v>
      </c>
      <c r="N50" s="52">
        <v>0</v>
      </c>
      <c r="O50" s="52">
        <v>0</v>
      </c>
      <c r="P50" s="52">
        <v>20</v>
      </c>
      <c r="Q50" s="52">
        <v>20</v>
      </c>
      <c r="R50" s="52">
        <v>20</v>
      </c>
      <c r="U50" s="63"/>
      <c r="V50" s="87"/>
      <c r="W50" s="87"/>
      <c r="X50" s="87"/>
      <c r="Y50" s="88"/>
      <c r="AA50" s="57"/>
      <c r="AC50" s="63"/>
      <c r="AD50" s="112"/>
      <c r="AE50" s="112"/>
      <c r="AF50" s="112"/>
      <c r="AG50" s="88"/>
      <c r="AJ50" s="57"/>
      <c r="AK50" s="58"/>
      <c r="AL50" s="57"/>
      <c r="AM50" s="57"/>
    </row>
    <row r="51" spans="2:39" x14ac:dyDescent="0.25">
      <c r="B51" s="33" t="s">
        <v>12</v>
      </c>
      <c r="C51" s="34">
        <f>AVERAGE(C43:C50)</f>
        <v>15</v>
      </c>
      <c r="D51" s="34">
        <f t="shared" ref="D51:I51" si="12">AVERAGE(D43:D50)</f>
        <v>15</v>
      </c>
      <c r="E51" s="34">
        <f t="shared" si="12"/>
        <v>30</v>
      </c>
      <c r="F51" s="34">
        <f t="shared" si="12"/>
        <v>37.5</v>
      </c>
      <c r="G51" s="34">
        <f t="shared" si="12"/>
        <v>37.5</v>
      </c>
      <c r="H51" s="34">
        <f t="shared" si="12"/>
        <v>52.5</v>
      </c>
      <c r="I51" s="35">
        <f t="shared" si="12"/>
        <v>57.5</v>
      </c>
      <c r="K51" s="33" t="s">
        <v>12</v>
      </c>
      <c r="L51" s="34">
        <f>AVERAGE(L43:L50)</f>
        <v>2.5</v>
      </c>
      <c r="M51" s="34">
        <f t="shared" ref="M51:R51" si="13">AVERAGE(M43:M50)</f>
        <v>7.5</v>
      </c>
      <c r="N51" s="34">
        <f t="shared" si="13"/>
        <v>10</v>
      </c>
      <c r="O51" s="34">
        <f t="shared" si="13"/>
        <v>10</v>
      </c>
      <c r="P51" s="34">
        <f t="shared" si="13"/>
        <v>22.5</v>
      </c>
      <c r="Q51" s="34">
        <f t="shared" si="13"/>
        <v>27.5</v>
      </c>
      <c r="R51" s="35">
        <f t="shared" si="13"/>
        <v>35</v>
      </c>
      <c r="U51" s="63"/>
      <c r="V51" s="87"/>
      <c r="W51" s="87"/>
      <c r="X51" s="87"/>
      <c r="Y51" s="88"/>
      <c r="AA51" s="57"/>
      <c r="AC51" s="63"/>
      <c r="AD51" s="112"/>
      <c r="AE51" s="112"/>
      <c r="AF51" s="112"/>
      <c r="AG51" s="88"/>
      <c r="AJ51" s="57"/>
    </row>
    <row r="52" spans="2:39" x14ac:dyDescent="0.25">
      <c r="B52" s="36" t="s">
        <v>13</v>
      </c>
      <c r="C52" s="37">
        <f>STDEV(C43:C50)</f>
        <v>9.2582009977255151</v>
      </c>
      <c r="D52" s="37">
        <f t="shared" ref="D52:I52" si="14">STDEV(D43:D50)</f>
        <v>9.2582009977255151</v>
      </c>
      <c r="E52" s="37">
        <f t="shared" si="14"/>
        <v>15.118578920369089</v>
      </c>
      <c r="F52" s="37">
        <f t="shared" si="14"/>
        <v>16.690459207925603</v>
      </c>
      <c r="G52" s="37">
        <f t="shared" si="14"/>
        <v>22.519832529192065</v>
      </c>
      <c r="H52" s="37">
        <f t="shared" si="14"/>
        <v>21.213203435596427</v>
      </c>
      <c r="I52" s="38">
        <f t="shared" si="14"/>
        <v>19.820624179302296</v>
      </c>
      <c r="K52" s="36" t="s">
        <v>13</v>
      </c>
      <c r="L52" s="37">
        <f>STDEV(L43:L50)</f>
        <v>7.0710678118654755</v>
      </c>
      <c r="M52" s="37">
        <f t="shared" ref="M52:R52" si="15">STDEV(M43:M50)</f>
        <v>10.350983390135314</v>
      </c>
      <c r="N52" s="37">
        <f t="shared" si="15"/>
        <v>15.118578920369089</v>
      </c>
      <c r="O52" s="37">
        <f t="shared" si="15"/>
        <v>15.118578920369089</v>
      </c>
      <c r="P52" s="37">
        <f t="shared" si="15"/>
        <v>19.820624179302296</v>
      </c>
      <c r="Q52" s="37">
        <f t="shared" si="15"/>
        <v>21.213203435596427</v>
      </c>
      <c r="R52" s="38">
        <f t="shared" si="15"/>
        <v>20.701966780270627</v>
      </c>
      <c r="U52" s="63" t="s">
        <v>85</v>
      </c>
      <c r="V52" s="87"/>
      <c r="W52" s="87"/>
      <c r="X52" s="87"/>
      <c r="Y52" s="88"/>
      <c r="AA52" s="57"/>
      <c r="AC52" s="63" t="s">
        <v>85</v>
      </c>
      <c r="AD52" s="112"/>
      <c r="AE52" s="112"/>
      <c r="AF52" s="112"/>
      <c r="AG52" s="88"/>
      <c r="AJ52" s="57"/>
    </row>
    <row r="53" spans="2:39" ht="15.75" thickBot="1" x14ac:dyDescent="0.3">
      <c r="B53" s="39" t="s">
        <v>14</v>
      </c>
      <c r="C53" s="40">
        <f>C52/SQRT(8)</f>
        <v>3.2732683535398857</v>
      </c>
      <c r="D53" s="40">
        <f t="shared" ref="D53:I53" si="16">D52/SQRT(8)</f>
        <v>3.2732683535398857</v>
      </c>
      <c r="E53" s="40">
        <f t="shared" si="16"/>
        <v>5.3452248382484875</v>
      </c>
      <c r="F53" s="40">
        <f t="shared" si="16"/>
        <v>5.9009684435208225</v>
      </c>
      <c r="G53" s="40">
        <f t="shared" si="16"/>
        <v>7.9619631462885536</v>
      </c>
      <c r="H53" s="40">
        <f t="shared" si="16"/>
        <v>7.5</v>
      </c>
      <c r="I53" s="41">
        <f t="shared" si="16"/>
        <v>7.0076488822673504</v>
      </c>
      <c r="K53" s="39" t="s">
        <v>14</v>
      </c>
      <c r="L53" s="40">
        <f>L52/SQRT(8)</f>
        <v>2.5</v>
      </c>
      <c r="M53" s="40">
        <f t="shared" ref="M53:R53" si="17">M52/SQRT(8)</f>
        <v>3.6596252735569994</v>
      </c>
      <c r="N53" s="40">
        <f t="shared" si="17"/>
        <v>5.3452248382484875</v>
      </c>
      <c r="O53" s="40">
        <f t="shared" si="17"/>
        <v>5.3452248382484875</v>
      </c>
      <c r="P53" s="40">
        <f t="shared" si="17"/>
        <v>7.0076488822673504</v>
      </c>
      <c r="Q53" s="40">
        <f t="shared" si="17"/>
        <v>7.5</v>
      </c>
      <c r="R53" s="41">
        <f t="shared" si="17"/>
        <v>7.3192505471139988</v>
      </c>
      <c r="U53" s="59" t="s">
        <v>35</v>
      </c>
      <c r="V53" s="80" t="s">
        <v>36</v>
      </c>
      <c r="W53" s="80" t="s">
        <v>37</v>
      </c>
      <c r="X53" s="80" t="s">
        <v>38</v>
      </c>
      <c r="Y53" s="81" t="s">
        <v>39</v>
      </c>
      <c r="AA53" s="50"/>
      <c r="AC53" s="59" t="s">
        <v>35</v>
      </c>
      <c r="AD53" s="107" t="s">
        <v>36</v>
      </c>
      <c r="AE53" s="107" t="s">
        <v>37</v>
      </c>
      <c r="AF53" s="107" t="s">
        <v>38</v>
      </c>
      <c r="AG53" s="81" t="s">
        <v>39</v>
      </c>
      <c r="AJ53" s="50"/>
      <c r="AK53" s="50"/>
      <c r="AL53" s="50"/>
      <c r="AM53" s="50"/>
    </row>
    <row r="54" spans="2:39" x14ac:dyDescent="0.25">
      <c r="U54" s="63" t="s">
        <v>40</v>
      </c>
      <c r="V54" s="82">
        <v>5</v>
      </c>
      <c r="W54" s="82">
        <v>0.61499999999999999</v>
      </c>
      <c r="X54" s="82">
        <v>1</v>
      </c>
      <c r="Y54" s="83" t="s">
        <v>45</v>
      </c>
      <c r="AA54" s="57"/>
      <c r="AC54" s="63" t="s">
        <v>40</v>
      </c>
      <c r="AD54" s="65">
        <v>22.5</v>
      </c>
      <c r="AE54" s="65">
        <v>2.306</v>
      </c>
      <c r="AF54" s="65">
        <v>8.5000000000000006E-2</v>
      </c>
      <c r="AG54" s="83" t="s">
        <v>45</v>
      </c>
    </row>
    <row r="55" spans="2:39" x14ac:dyDescent="0.25">
      <c r="U55" s="63" t="s">
        <v>44</v>
      </c>
      <c r="V55" s="82">
        <v>30</v>
      </c>
      <c r="W55" s="82">
        <v>3.6909999999999998</v>
      </c>
      <c r="X55" s="82">
        <v>2E-3</v>
      </c>
      <c r="Y55" s="83" t="s">
        <v>41</v>
      </c>
      <c r="AA55" s="57"/>
      <c r="AC55" s="63" t="s">
        <v>44</v>
      </c>
      <c r="AD55" s="65">
        <v>45</v>
      </c>
      <c r="AE55" s="65">
        <v>4.6109999999999998</v>
      </c>
      <c r="AF55" s="65" t="s">
        <v>28</v>
      </c>
      <c r="AG55" s="83" t="s">
        <v>41</v>
      </c>
      <c r="AJ55" s="57"/>
      <c r="AK55" s="58"/>
      <c r="AL55" s="57"/>
      <c r="AM55" s="57"/>
    </row>
    <row r="56" spans="2:39" x14ac:dyDescent="0.25">
      <c r="U56" s="63" t="s">
        <v>46</v>
      </c>
      <c r="V56" s="82">
        <v>25</v>
      </c>
      <c r="W56" s="82">
        <v>3.0760000000000001</v>
      </c>
      <c r="X56" s="82">
        <v>0.01</v>
      </c>
      <c r="Y56" s="83" t="s">
        <v>41</v>
      </c>
      <c r="AA56" s="57"/>
      <c r="AC56" s="63" t="s">
        <v>46</v>
      </c>
      <c r="AD56" s="65">
        <v>67.5</v>
      </c>
      <c r="AE56" s="65">
        <v>6.9169999999999998</v>
      </c>
      <c r="AF56" s="65" t="s">
        <v>28</v>
      </c>
      <c r="AG56" s="83" t="s">
        <v>41</v>
      </c>
      <c r="AJ56" s="57"/>
      <c r="AK56" s="58"/>
      <c r="AL56" s="57"/>
      <c r="AM56" s="57"/>
    </row>
    <row r="57" spans="2:39" x14ac:dyDescent="0.25">
      <c r="U57" s="63"/>
      <c r="V57" s="87"/>
      <c r="W57" s="87"/>
      <c r="X57" s="87"/>
      <c r="Y57" s="88"/>
      <c r="AA57" s="57"/>
      <c r="AC57" s="63"/>
      <c r="AD57" s="112"/>
      <c r="AE57" s="112"/>
      <c r="AF57" s="112"/>
      <c r="AG57" s="88"/>
      <c r="AJ57" s="57"/>
      <c r="AK57" s="58"/>
      <c r="AL57" s="57"/>
      <c r="AM57" s="57"/>
    </row>
    <row r="58" spans="2:39" x14ac:dyDescent="0.25">
      <c r="U58" s="63"/>
      <c r="V58" s="87"/>
      <c r="W58" s="87"/>
      <c r="X58" s="87"/>
      <c r="Y58" s="88"/>
      <c r="AA58" s="57"/>
      <c r="AC58" s="63"/>
      <c r="AD58" s="112"/>
      <c r="AE58" s="112"/>
      <c r="AF58" s="112"/>
      <c r="AG58" s="88"/>
      <c r="AJ58" s="57"/>
    </row>
    <row r="59" spans="2:39" x14ac:dyDescent="0.25">
      <c r="U59" s="63" t="s">
        <v>86</v>
      </c>
      <c r="V59" s="87"/>
      <c r="W59" s="87"/>
      <c r="X59" s="87"/>
      <c r="Y59" s="88"/>
      <c r="AA59" s="57"/>
      <c r="AC59" s="63" t="s">
        <v>86</v>
      </c>
      <c r="AD59" s="112"/>
      <c r="AE59" s="112"/>
      <c r="AF59" s="112"/>
      <c r="AG59" s="88"/>
      <c r="AJ59" s="57"/>
    </row>
    <row r="60" spans="2:39" x14ac:dyDescent="0.25">
      <c r="U60" s="59" t="s">
        <v>35</v>
      </c>
      <c r="V60" s="80" t="s">
        <v>36</v>
      </c>
      <c r="W60" s="80" t="s">
        <v>37</v>
      </c>
      <c r="X60" s="80" t="s">
        <v>38</v>
      </c>
      <c r="Y60" s="81" t="s">
        <v>39</v>
      </c>
      <c r="AA60" s="50"/>
      <c r="AC60" s="59" t="s">
        <v>35</v>
      </c>
      <c r="AD60" s="107" t="s">
        <v>36</v>
      </c>
      <c r="AE60" s="107" t="s">
        <v>37</v>
      </c>
      <c r="AF60" s="107" t="s">
        <v>38</v>
      </c>
      <c r="AG60" s="81" t="s">
        <v>39</v>
      </c>
      <c r="AJ60" s="50"/>
      <c r="AK60" s="50"/>
      <c r="AL60" s="50"/>
      <c r="AM60" s="50"/>
    </row>
    <row r="61" spans="2:39" x14ac:dyDescent="0.25">
      <c r="U61" s="63" t="s">
        <v>40</v>
      </c>
      <c r="V61" s="82">
        <v>10</v>
      </c>
      <c r="W61" s="82">
        <v>1.23</v>
      </c>
      <c r="X61" s="82">
        <v>0.67300000000000004</v>
      </c>
      <c r="Y61" s="83" t="s">
        <v>45</v>
      </c>
      <c r="AC61" s="63" t="s">
        <v>40</v>
      </c>
      <c r="AD61" s="65">
        <v>15</v>
      </c>
      <c r="AE61" s="65">
        <v>1.5369999999999999</v>
      </c>
      <c r="AF61" s="65">
        <v>0.40500000000000003</v>
      </c>
      <c r="AG61" s="83" t="s">
        <v>45</v>
      </c>
    </row>
    <row r="62" spans="2:39" x14ac:dyDescent="0.25">
      <c r="U62" s="63" t="s">
        <v>44</v>
      </c>
      <c r="V62" s="82">
        <v>32.5</v>
      </c>
      <c r="W62" s="82">
        <v>3.9980000000000002</v>
      </c>
      <c r="X62" s="82" t="s">
        <v>28</v>
      </c>
      <c r="Y62" s="83" t="s">
        <v>41</v>
      </c>
      <c r="AA62" s="57"/>
      <c r="AC62" s="63" t="s">
        <v>44</v>
      </c>
      <c r="AD62" s="65">
        <v>52.5</v>
      </c>
      <c r="AE62" s="65">
        <v>5.38</v>
      </c>
      <c r="AF62" s="65" t="s">
        <v>28</v>
      </c>
      <c r="AG62" s="83" t="s">
        <v>41</v>
      </c>
      <c r="AJ62" s="57"/>
      <c r="AK62" s="58"/>
      <c r="AL62" s="57"/>
      <c r="AM62" s="57"/>
    </row>
    <row r="63" spans="2:39" x14ac:dyDescent="0.25">
      <c r="U63" s="63" t="s">
        <v>46</v>
      </c>
      <c r="V63" s="82">
        <v>22.5</v>
      </c>
      <c r="W63" s="82">
        <v>2.7679999999999998</v>
      </c>
      <c r="X63" s="82">
        <v>2.4E-2</v>
      </c>
      <c r="Y63" s="83" t="s">
        <v>41</v>
      </c>
      <c r="AA63" s="57"/>
      <c r="AC63" s="63" t="s">
        <v>46</v>
      </c>
      <c r="AD63" s="65">
        <v>67.5</v>
      </c>
      <c r="AE63" s="65">
        <v>6.9169999999999998</v>
      </c>
      <c r="AF63" s="65" t="s">
        <v>28</v>
      </c>
      <c r="AG63" s="83" t="s">
        <v>41</v>
      </c>
      <c r="AJ63" s="57"/>
      <c r="AK63" s="58"/>
      <c r="AL63" s="57"/>
      <c r="AM63" s="57"/>
    </row>
    <row r="64" spans="2:39" x14ac:dyDescent="0.25">
      <c r="U64" s="63"/>
      <c r="V64" s="87"/>
      <c r="W64" s="87"/>
      <c r="X64" s="87"/>
      <c r="Y64" s="88"/>
      <c r="AA64" s="57"/>
      <c r="AC64" s="63"/>
      <c r="AD64" s="112"/>
      <c r="AE64" s="112"/>
      <c r="AF64" s="112"/>
      <c r="AG64" s="88"/>
      <c r="AJ64" s="57"/>
      <c r="AK64" s="58"/>
      <c r="AL64" s="57"/>
      <c r="AM64" s="57"/>
    </row>
    <row r="65" spans="21:39" x14ac:dyDescent="0.25">
      <c r="U65" s="63"/>
      <c r="V65" s="87"/>
      <c r="W65" s="87"/>
      <c r="X65" s="87"/>
      <c r="Y65" s="88"/>
      <c r="AA65" s="57"/>
      <c r="AC65" s="63"/>
      <c r="AD65" s="112"/>
      <c r="AE65" s="112"/>
      <c r="AF65" s="112"/>
      <c r="AG65" s="88"/>
      <c r="AJ65" s="57"/>
    </row>
    <row r="66" spans="21:39" x14ac:dyDescent="0.25">
      <c r="U66" s="63" t="s">
        <v>87</v>
      </c>
      <c r="V66" s="87"/>
      <c r="W66" s="87"/>
      <c r="X66" s="87"/>
      <c r="Y66" s="88"/>
      <c r="AA66" s="57"/>
      <c r="AC66" s="63" t="s">
        <v>87</v>
      </c>
      <c r="AD66" s="112"/>
      <c r="AE66" s="112"/>
      <c r="AF66" s="112"/>
      <c r="AG66" s="88"/>
      <c r="AJ66" s="57"/>
    </row>
    <row r="67" spans="21:39" x14ac:dyDescent="0.25">
      <c r="U67" s="59" t="s">
        <v>35</v>
      </c>
      <c r="V67" s="80" t="s">
        <v>36</v>
      </c>
      <c r="W67" s="80" t="s">
        <v>37</v>
      </c>
      <c r="X67" s="80" t="s">
        <v>38</v>
      </c>
      <c r="Y67" s="81" t="s">
        <v>39</v>
      </c>
      <c r="AA67" s="50"/>
      <c r="AC67" s="59" t="s">
        <v>35</v>
      </c>
      <c r="AD67" s="107" t="s">
        <v>36</v>
      </c>
      <c r="AE67" s="107" t="s">
        <v>37</v>
      </c>
      <c r="AF67" s="107" t="s">
        <v>38</v>
      </c>
      <c r="AG67" s="81" t="s">
        <v>39</v>
      </c>
      <c r="AJ67" s="50"/>
      <c r="AK67" s="50"/>
      <c r="AL67" s="50"/>
      <c r="AM67" s="50"/>
    </row>
    <row r="68" spans="21:39" x14ac:dyDescent="0.25">
      <c r="U68" s="63" t="s">
        <v>40</v>
      </c>
      <c r="V68" s="82">
        <v>2.5</v>
      </c>
      <c r="W68" s="82">
        <v>0.308</v>
      </c>
      <c r="X68" s="82">
        <v>1</v>
      </c>
      <c r="Y68" s="83" t="s">
        <v>45</v>
      </c>
      <c r="AC68" s="63" t="s">
        <v>40</v>
      </c>
      <c r="AD68" s="65">
        <v>5</v>
      </c>
      <c r="AE68" s="65">
        <v>0.51200000000000001</v>
      </c>
      <c r="AF68" s="65">
        <v>1</v>
      </c>
      <c r="AG68" s="83" t="s">
        <v>45</v>
      </c>
    </row>
    <row r="69" spans="21:39" x14ac:dyDescent="0.25">
      <c r="U69" s="63" t="s">
        <v>44</v>
      </c>
      <c r="V69" s="82">
        <v>37.5</v>
      </c>
      <c r="W69" s="82">
        <v>4.6130000000000004</v>
      </c>
      <c r="X69" s="82" t="s">
        <v>28</v>
      </c>
      <c r="Y69" s="83" t="s">
        <v>41</v>
      </c>
      <c r="AC69" s="63" t="s">
        <v>44</v>
      </c>
      <c r="AD69" s="65">
        <v>57.5</v>
      </c>
      <c r="AE69" s="65">
        <v>5.8920000000000003</v>
      </c>
      <c r="AF69" s="65" t="s">
        <v>28</v>
      </c>
      <c r="AG69" s="83" t="s">
        <v>41</v>
      </c>
      <c r="AJ69" s="57"/>
      <c r="AK69" s="57"/>
      <c r="AL69" s="58"/>
      <c r="AM69" s="57"/>
    </row>
    <row r="70" spans="21:39" ht="15.75" thickBot="1" x14ac:dyDescent="0.3">
      <c r="U70" s="84" t="s">
        <v>46</v>
      </c>
      <c r="V70" s="85">
        <v>35</v>
      </c>
      <c r="W70" s="85">
        <v>4.306</v>
      </c>
      <c r="X70" s="85" t="s">
        <v>28</v>
      </c>
      <c r="Y70" s="86" t="s">
        <v>41</v>
      </c>
      <c r="AC70" s="84" t="s">
        <v>46</v>
      </c>
      <c r="AD70" s="113">
        <v>62.5</v>
      </c>
      <c r="AE70" s="113">
        <v>6.4039999999999999</v>
      </c>
      <c r="AF70" s="113" t="s">
        <v>28</v>
      </c>
      <c r="AG70" s="86" t="s">
        <v>41</v>
      </c>
      <c r="AJ70" s="57"/>
      <c r="AK70" s="58"/>
      <c r="AL70" s="57"/>
      <c r="AM70" s="57"/>
    </row>
    <row r="71" spans="21:39" x14ac:dyDescent="0.25">
      <c r="AI71" s="57"/>
      <c r="AJ71" s="58"/>
      <c r="AK71" s="58"/>
      <c r="AL71" s="57"/>
      <c r="AM71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4a</vt:lpstr>
      <vt:lpstr>Fig. 4b</vt:lpstr>
      <vt:lpstr>Fig. 4c</vt:lpstr>
      <vt:lpstr>Fig.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2022-03-30T19:35:57Z</dcterms:created>
  <dcterms:modified xsi:type="dcterms:W3CDTF">2022-03-30T19:37:58Z</dcterms:modified>
</cp:coreProperties>
</file>